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A77" i="11" l="1"/>
  <c r="AF77" i="11" s="1"/>
  <c r="AA70" i="11"/>
  <c r="AF70" i="11" s="1"/>
  <c r="AA71" i="11"/>
  <c r="AF71" i="11" s="1"/>
  <c r="AA72" i="11"/>
  <c r="AF72" i="11" s="1"/>
  <c r="AA73" i="11"/>
  <c r="AF73" i="11" s="1"/>
  <c r="AA74" i="11"/>
  <c r="AF74" i="11" s="1"/>
  <c r="AA75" i="11"/>
  <c r="AF75" i="11" s="1"/>
  <c r="AA76" i="11"/>
  <c r="AF76" i="11" s="1"/>
  <c r="AA69" i="11"/>
  <c r="AF69" i="11"/>
  <c r="AA68" i="11" l="1"/>
  <c r="AF68" i="11" s="1"/>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C34" i="9"/>
  <c r="U34" i="9" l="1"/>
  <c r="U35"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<sst xmlns="http://schemas.openxmlformats.org/spreadsheetml/2006/main" count="1082" uniqueCount="554">
  <si>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</si>
  <si>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</si>
  <si>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</si>
  <si>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</si>
  <si>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</si>
  <si>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</si>
  <si>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</si>
  <si>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</si>
  <si>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</si>
  <si>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</si>
  <si>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</si>
  <si>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</si>
  <si>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</si>
  <si>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</si>
  <si>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</si>
  <si>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</si>
  <si>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</si>
  <si>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</si>
  <si>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</si>
  <si>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</si>
  <si>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</si>
  <si>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</si>
  <si>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</si>
  <si>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</si>
  <si>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</si>
  <si>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</si>
  <si>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</si>
  <si>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</si>
  <si>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</si>
  <si>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</si>
  <si>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</si>
  <si>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</si>
  <si>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</si>
  <si>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</si>
  <si>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</si>
  <si>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</si>
  <si>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</si>
  <si>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</si>
  <si>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</si>
  <si>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</si>
  <si>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</si>
  <si>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</si>
  <si>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</si>
  <si>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</si>
  <si>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</si>
  <si>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</si>
  <si>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</si>
  <si>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</si>
  <si>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</si>
  <si>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</si>
  <si>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</si>
  <si>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</si>
  <si>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</si>
  <si>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</si>
  <si>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</si>
  <si>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</si>
  <si>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</si>
  <si>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</si>
  <si>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</si>
  <si>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</si>
  <si>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</si>
  <si>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</si>
  <si>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</si>
  <si>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</si>
  <si>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</si>
  <si>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</si>
  <si>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</si>
  <si>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</si>
  <si>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</si>
  <si>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</si>
  <si>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</si>
  <si>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</si>
  <si>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</si>
  <si>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</si>
  <si>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</si>
  <si>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</si>
  <si>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</si>
  <si>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</si>
  <si>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</si>
  <si>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</si>
  <si>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</si>
  <si>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</si>
  <si>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</si>
  <si>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</si>
  <si>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</si>
  <si>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</si>
  <si>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</si>
  <si>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</si>
  <si>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</si>
  <si>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</si>
  <si>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</si>
  <si>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</si>
  <si>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</si>
  <si>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</si>
  <si>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</si>
  <si>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</si>
  <si>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</si>
  <si>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</si>
  <si>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</si>
  <si>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</si>
  <si>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</si>
  <si>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</si>
  <si>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</si>
  <si>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</si>
  <si>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</si>
  <si>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</si>
  <si>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</si>
  <si>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</si>
  <si>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</si>
  <si>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</si>
  <si>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</si>
  <si>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</si>
  <si>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</si>
  <si>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</si>
  <si>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</si>
  <si>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</si>
  <si>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</si>
  <si>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</si>
  <si>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</si>
  <si>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</si>
  <si>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</si>
  <si>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</si>
  <si>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</si>
  <si>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</si>
  <si>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</si>
  <si>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</si>
  <si>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</si>
  <si>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</si>
  <si>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</si>
  <si>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</si>
  <si>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</si>
  <si>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</si>
  <si>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</si>
  <si>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</si>
  <si>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</si>
  <si>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</si>
  <si>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</si>
  <si>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</si>
  <si>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</si>
  <si>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</si>
  <si>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</si>
  <si>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</si>
  <si>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</si>
  <si>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</si>
  <si>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</si>
  <si>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</si>
  <si>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</si>
  <si>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</si>
  <si>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</si>
  <si>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</si>
  <si>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</si>
  <si>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</si>
  <si>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</si>
  <si>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</si>
  <si>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</si>
  <si>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</si>
  <si>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</si>
  <si>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</si>
  <si>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</si>
  <si>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</si>
  <si>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</si>
  <si>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</si>
  <si>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</si>
  <si>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</si>
  <si>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</si>
  <si>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</si>
  <si>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</si>
  <si>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</si>
  <si>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</si>
  <si>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</si>
  <si>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</si>
  <si>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</si>
  <si>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</si>
  <si>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</si>
  <si>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</si>
  <si>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</si>
  <si>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</si>
  <si>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</si>
  <si>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</si>
  <si>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</si>
  <si>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</si>
  <si>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</si>
  <si>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</si>
  <si>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</si>
  <si>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</si>
  <si>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</si>
  <si>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</si>
  <si>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</si>
  <si>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</si>
  <si>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</si>
  <si>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</si>
  <si>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</si>
  <si>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</si>
  <si>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</si>
  <si>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</si>
  <si>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</si>
  <si>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</si>
  <si>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沖縄県中城村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</si>
  <si>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</si>
  <si>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</si>
  <si>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</si>
  <si>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</si>
  <si>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</si>
  <si>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</si>
  <si>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</si>
  <si>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</si>
  <si>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</si>
  <si>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</si>
  <si>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</si>
  <si>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</si>
  <si>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</si>
  <si>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</si>
  <si>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</si>
  <si>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</si>
  <si>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</si>
  <si>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</si>
  <si>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</si>
  <si>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</si>
  <si>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</si>
  <si>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</si>
  <si>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</si>
  <si>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</si>
  <si>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</si>
  <si>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</si>
  <si>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</si>
  <si>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</si>
  <si>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</si>
  <si>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</si>
  <si>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</si>
  <si>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</si>
  <si>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</si>
  <si>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</si>
  <si>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</si>
  <si>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</si>
  <si>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</si>
  <si>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</si>
  <si>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</si>
  <si>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</si>
  <si>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</si>
  <si>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</si>
  <si>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</si>
  <si>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</si>
  <si>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</si>
  <si>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</si>
  <si>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</si>
  <si>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</si>
  <si>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</si>
  <si>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</si>
  <si>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</si>
  <si>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</si>
  <si>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</si>
  <si>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</si>
  <si>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</si>
  <si>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</si>
  <si>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</si>
  <si>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</si>
  <si>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</si>
  <si>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</si>
  <si>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</si>
  <si>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</si>
  <si>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</si>
  <si>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</si>
  <si>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</si>
  <si>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</si>
  <si>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</si>
  <si>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</si>
  <si>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</si>
  <si>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</si>
  <si>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</si>
  <si>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</si>
  <si>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</si>
  <si>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</si>
  <si>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</si>
  <si>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</si>
  <si>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</si>
  <si>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</si>
  <si>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</si>
  <si>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</si>
  <si>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</si>
  <si>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</si>
  <si>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</si>
  <si>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</si>
  <si>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</si>
  <si>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</si>
  <si>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</si>
  <si>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</si>
  <si>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</si>
  <si>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</si>
  <si>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</si>
  <si>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</si>
  <si>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</si>
  <si>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</si>
  <si>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</si>
  <si>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</si>
  <si>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</si>
  <si>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</si>
  <si>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</si>
  <si>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</si>
  <si>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</si>
  <si>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</si>
  <si>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</si>
  <si>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</si>
  <si>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</si>
  <si>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</si>
  <si>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</si>
  <si>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</si>
  <si>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</si>
  <si>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</si>
  <si>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</si>
  <si>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</si>
  <si>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</si>
  <si>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</si>
  <si>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</si>
  <si>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</si>
  <si>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</si>
  <si>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</si>
  <si>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</si>
  <si>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</si>
  <si>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</si>
  <si>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</si>
  <si>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</si>
  <si>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</si>
  <si>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</si>
  <si>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</si>
  <si>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</si>
  <si>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</si>
  <si>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</si>
  <si>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</si>
  <si>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</si>
  <si>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</si>
  <si>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</si>
  <si>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</si>
  <si>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</si>
  <si>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</si>
  <si>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</si>
  <si>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</si>
  <si>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</si>
  <si>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</si>
  <si>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</si>
  <si>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</si>
  <si>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</si>
  <si>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</si>
  <si>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</si>
  <si>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</si>
  <si>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</si>
  <si>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</si>
  <si>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沖縄県中城村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</si>
  <si>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</si>
  <si>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</si>
  <si>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</si>
  <si>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</si>
  <si>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</si>
  <si>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</si>
  <si>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</si>
  <si>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</si>
  <si>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</si>
  <si>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</si>
  <si>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</si>
  <si>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</si>
  <si>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</si>
  <si>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</si>
  <si>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</si>
  <si>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</si>
  <si>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</si>
  <si>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</si>
  <si>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</si>
  <si>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</si>
  <si>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</si>
  <si>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</si>
  <si>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</si>
  <si>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</si>
  <si>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</si>
  <si>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</si>
  <si>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</si>
  <si>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</si>
  <si>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</si>
  <si>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</si>
  <si>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</si>
  <si>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</si>
  <si>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</si>
  <si>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</si>
  <si>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</si>
  <si>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</si>
  <si>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</si>
  <si>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</si>
  <si>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</si>
  <si>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</si>
  <si>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</si>
  <si>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</si>
  <si>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</si>
  <si>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</si>
  <si>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</si>
  <si>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</si>
  <si>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</si>
  <si>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</si>
  <si>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</si>
  <si>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</si>
  <si>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</si>
  <si>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</si>
  <si>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</si>
  <si>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</si>
  <si>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</si>
  <si>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</si>
  <si>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</si>
  <si>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</si>
  <si>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</si>
  <si>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</si>
  <si>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</si>
  <si>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</si>
  <si>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</si>
  <si>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</si>
  <si>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</si>
  <si>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</si>
  <si>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</si>
  <si>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</si>
  <si>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</si>
  <si>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</si>
  <si>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</si>
  <si>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</si>
  <si>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</si>
  <si>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</si>
  <si>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</si>
  <si>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</si>
  <si>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</si>
  <si>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</si>
  <si>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</si>
  <si>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</si>
  <si>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</si>
  <si>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</si>
  <si>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</si>
  <si>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</si>
  <si>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</si>
  <si>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</si>
  <si>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</si>
  <si>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</si>
  <si>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</si>
  <si>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</si>
  <si>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</si>
  <si>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</si>
  <si>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</si>
  <si>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</si>
  <si>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</si>
  <si>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</si>
  <si>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</si>
  <si>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</si>
  <si>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</si>
  <si>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</si>
  <si>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</si>
  <si>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</si>
  <si>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</si>
  <si>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</si>
  <si>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</si>
  <si>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</si>
  <si>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</si>
  <si>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</si>
  <si>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</si>
  <si>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</si>
  <si>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</si>
  <si>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</si>
  <si>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</si>
  <si>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</si>
  <si>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</si>
  <si>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</si>
  <si>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</si>
  <si>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</si>
  <si>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</si>
  <si>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</si>
  <si>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</si>
  <si>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</si>
  <si>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</si>
  <si>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</si>
  <si>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</si>
  <si>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</si>
  <si>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</si>
  <si>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</si>
  <si>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</si>
  <si>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</si>
  <si>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</si>
  <si>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</si>
  <si>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</si>
  <si>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</si>
  <si>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</si>
  <si>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</si>
  <si>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</si>
  <si>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</si>
  <si>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</si>
  <si>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</si>
  <si>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</si>
  <si>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</si>
  <si>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</si>
  <si>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</si>
  <si>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</si>
  <si>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</si>
  <si>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</si>
  <si>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</si>
  <si>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</si>
  <si>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</si>
  <si>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</si>
  <si>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</si>
  <si>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</si>
  <si>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</si>
  <si>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</si>
  <si>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</si>
  <si>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</si>
  <si>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</si>
  <si>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</si>
  <si>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</si>
  <si>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</si>
  <si>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</si>
  <si>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</si>
  <si>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</si>
  <si>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</si>
  <si>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</si>
  <si>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</si>
  <si>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</si>
  <si>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</si>
  <si>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</si>
  <si>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</si>
  <si>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</si>
  <si>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</si>
  <si>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</si>
  <si>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</si>
  <si>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</si>
  <si>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1.12</t>
  </si>
  <si>
    <t>水道事業会計</t>
  </si>
  <si>
    <t>一般会計</t>
  </si>
  <si>
    <t>土地区画整理事業特別会計</t>
  </si>
  <si>
    <t>国民健康保険特別会計</t>
  </si>
  <si>
    <t>公共下水道事業特別会計</t>
  </si>
  <si>
    <t>後期高齢者医療特別会計</t>
  </si>
  <si>
    <t>その他会計（赤字）</t>
  </si>
  <si>
    <t>その他会計（黒字）</t>
  </si>
  <si>
    <t>東部清掃施設組合</t>
    <rPh sb="0" eb="2">
      <t>トウブ</t>
    </rPh>
    <rPh sb="2" eb="4">
      <t>セイソウ</t>
    </rPh>
    <rPh sb="4" eb="6">
      <t>シセツ</t>
    </rPh>
    <rPh sb="6" eb="8">
      <t>クミアイ</t>
    </rPh>
    <phoneticPr fontId="31"/>
  </si>
  <si>
    <t>沖縄県市町村自治会館管理組合</t>
    <rPh sb="0" eb="3">
      <t>オキナワケン</t>
    </rPh>
    <rPh sb="3" eb="6">
      <t>シチョウソン</t>
    </rPh>
    <rPh sb="6" eb="8">
      <t>ジチ</t>
    </rPh>
    <rPh sb="8" eb="10">
      <t>カイカン</t>
    </rPh>
    <rPh sb="10" eb="12">
      <t>カンリ</t>
    </rPh>
    <rPh sb="12" eb="14">
      <t>クミアイ</t>
    </rPh>
    <phoneticPr fontId="31"/>
  </si>
  <si>
    <t>沖縄県市町村総合事務組合</t>
    <rPh sb="0" eb="3">
      <t>オキナワケン</t>
    </rPh>
    <rPh sb="3" eb="6">
      <t>シチョウソン</t>
    </rPh>
    <rPh sb="6" eb="8">
      <t>ソウゴウ</t>
    </rPh>
    <rPh sb="8" eb="10">
      <t>ジム</t>
    </rPh>
    <rPh sb="10" eb="12">
      <t>クミアイ</t>
    </rPh>
    <phoneticPr fontId="31"/>
  </si>
  <si>
    <t>中城村北中城村清掃事務組合</t>
    <rPh sb="0" eb="3">
      <t>ナカグスクソン</t>
    </rPh>
    <rPh sb="3" eb="7">
      <t>キタナカグスクソン</t>
    </rPh>
    <rPh sb="7" eb="9">
      <t>セイソウ</t>
    </rPh>
    <rPh sb="9" eb="11">
      <t>ジム</t>
    </rPh>
    <rPh sb="11" eb="13">
      <t>クミアイ</t>
    </rPh>
    <phoneticPr fontId="31"/>
  </si>
  <si>
    <t>中城北中城消防組合</t>
    <rPh sb="0" eb="2">
      <t>ナカグスク</t>
    </rPh>
    <rPh sb="2" eb="5">
      <t>キタナカグスク</t>
    </rPh>
    <rPh sb="5" eb="7">
      <t>ショウボウ</t>
    </rPh>
    <rPh sb="7" eb="9">
      <t>クミアイ</t>
    </rPh>
    <phoneticPr fontId="31"/>
  </si>
  <si>
    <t>中部広域市町村圏事務組合</t>
    <rPh sb="0" eb="2">
      <t>チュウブ</t>
    </rPh>
    <rPh sb="2" eb="4">
      <t>コウイキ</t>
    </rPh>
    <rPh sb="4" eb="7">
      <t>シチョウソン</t>
    </rPh>
    <rPh sb="7" eb="8">
      <t>ケン</t>
    </rPh>
    <rPh sb="8" eb="10">
      <t>ジム</t>
    </rPh>
    <rPh sb="10" eb="12">
      <t>クミアイ</t>
    </rPh>
    <phoneticPr fontId="31"/>
  </si>
  <si>
    <t>沖縄県介護保険広域連合</t>
    <rPh sb="0" eb="3">
      <t>オキナワケン</t>
    </rPh>
    <rPh sb="3" eb="5">
      <t>カイゴ</t>
    </rPh>
    <rPh sb="5" eb="7">
      <t>ホケン</t>
    </rPh>
    <rPh sb="7" eb="9">
      <t>コウイキ</t>
    </rPh>
    <rPh sb="9" eb="11">
      <t>レンゴウ</t>
    </rPh>
    <phoneticPr fontId="31"/>
  </si>
  <si>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31"/>
  </si>
  <si>
    <t>沖縄県後期高齢者医療広域連合</t>
    <rPh sb="0" eb="3">
      <t>オキナワケン</t>
    </rPh>
    <rPh sb="3" eb="5">
      <t>コウキ</t>
    </rPh>
    <rPh sb="5" eb="8">
      <t>コウレイシャ</t>
    </rPh>
    <rPh sb="8" eb="10">
      <t>イリョウ</t>
    </rPh>
    <rPh sb="10" eb="12">
      <t>コウイキ</t>
    </rPh>
    <rPh sb="12" eb="14">
      <t>レンゴウ</t>
    </rPh>
    <phoneticPr fontId="31"/>
  </si>
  <si>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31"/>
  </si>
  <si>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</si>
  <si>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</si>
  <si>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</si>
  <si>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</si>
  <si>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</si>
  <si>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</si>
  <si>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</si>
  <si>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</si>
  <si>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</si>
  <si>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</si>
  <si>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</si>
  <si>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将来負担比率及び実質公債費率ともに、類似団体と比較して高いものの、年々改善傾向にある。　これらは、退職手当負担見込額の減少や、元利償還金の減少が主な要因であると考えられるが、今後、新庁舎建設事業や小学校増改築事業などの大規模な建設事業が控えており、将来負担比率及び実質公債費比率ともに増加が見込まれるため、事業の必要性や優先性などを十分に精査し、これまで以上に公債費の適正化に取り組んでいく必要がある。
　</t>
    <rPh sb="34" eb="36">
      <t>ネンネン</t>
    </rPh>
    <rPh sb="38" eb="40">
      <t>ケイコウ</t>
    </rPh>
    <rPh sb="88" eb="90">
      <t>コンゴ</t>
    </rPh>
    <rPh sb="91" eb="94">
      <t>シンチョウシャ</t>
    </rPh>
    <rPh sb="94" eb="96">
      <t>ケンセツ</t>
    </rPh>
    <rPh sb="96" eb="98">
      <t>ジギョウ</t>
    </rPh>
    <rPh sb="99" eb="102">
      <t>ショウガッコウ</t>
    </rPh>
    <rPh sb="102" eb="105">
      <t>ゾウカイチク</t>
    </rPh>
    <rPh sb="105" eb="107">
      <t>ジギョウ</t>
    </rPh>
    <rPh sb="110" eb="113">
      <t>ダイキボ</t>
    </rPh>
    <rPh sb="114" eb="116">
      <t>ケンセツ</t>
    </rPh>
    <rPh sb="116" eb="118">
      <t>ジギョウ</t>
    </rPh>
    <rPh sb="119" eb="120">
      <t>ヒカ</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</si>
</sst>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2" fillId="0" borderId="0">
      <alignment vertical="center"/>
    </xf>
    <xf numFmtId="0" fontId="30"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3" fillId="0" borderId="0" xfId="39"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2"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4"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39"/>
    <cellStyle name="標準 8" xfId="4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xmlns:c16r2="http://schemas.microsoft.com/office/drawing/2015/06/chart">
            <c:ext xmlns:c16="http://schemas.microsoft.com/office/drawing/2014/chart" uri="{C3380CC4-5D6E-409C-BE32-E72D297353CC}">
              <c16:uniqueId val="{00000000-85B6-4993-90E3-08C16D5E73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93742</c:v>
                </c:pt>
                <c:pt idx="1">
                  <c:v>63342</c:v>
                </c:pt>
                <c:pt idx="2">
                  <c:v>62663</c:v>
                </c:pt>
                <c:pt idx="3">
                  <c:v>76792</c:v>
                </c:pt>
                <c:pt idx="4">
                  <c:v>24917</c:v>
                </c:pt>
              </c:numCache>
            </c:numRef>
          </c:val>
          <c:smooth val="0"/>
          <c:extLst xmlns:c16r2="http://schemas.microsoft.com/office/drawing/2015/06/chart">
            <c:ext xmlns:c16="http://schemas.microsoft.com/office/drawing/2014/chart" uri="{C3380CC4-5D6E-409C-BE32-E72D297353CC}">
              <c16:uniqueId val="{00000001-85B6-4993-90E3-08C16D5E73AC}"/>
            </c:ext>
          </c:extLst>
        </c:ser>
        <c:dLbls>
          <c:showLegendKey val="0"/>
          <c:showVal val="0"/>
          <c:showCatName val="0"/>
          <c:showSerName val="0"/>
          <c:showPercent val="0"/>
          <c:showBubbleSize val="0"/>
        </c:dLbls>
        <c:marker val="1"/>
        <c:smooth val="0"/>
        <c:axId val="113841664"/>
        <c:axId val="113843584"/>
      </c:lineChart>
      <c:catAx>
        <c:axId val="11384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43584"/>
        <c:crosses val="autoZero"/>
        <c:auto val="1"/>
        <c:lblAlgn val="ctr"/>
        <c:lblOffset val="100"/>
        <c:tickLblSkip val="1"/>
        <c:tickMarkSkip val="1"/>
        <c:noMultiLvlLbl val="0"/>
      </c:catAx>
      <c:valAx>
        <c:axId val="1138435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4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2.66</c:v>
                </c:pt>
                <c:pt idx="1">
                  <c:v>2.96</c:v>
                </c:pt>
                <c:pt idx="2">
                  <c:v>2.25</c:v>
                </c:pt>
                <c:pt idx="3">
                  <c:v>4.21</c:v>
                </c:pt>
                <c:pt idx="4">
                  <c:v>5.48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11.52</c:v>
                </c:pt>
                <c:pt idx="1">
                  <c:v>12.91</c:v>
                </c:pt>
                <c:pt idx="2">
                  <c:v>14.89</c:v>
                </c:pt>
                <c:pt idx="3">
                  <c:v>16.399999999999999</c:v>
                </c:pt>
                <c:pt idx="4">
                  <c:v>18.3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987328"/>
        <c:axId val="13441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-1.1200000000000001</c:v>
                </c:pt>
                <c:pt idx="1">
                  <c:v>2.08</c:v>
                </c:pt>
                <c:pt idx="2">
                  <c:v>1.73</c:v>
                </c:pt>
                <c:pt idx="3">
                  <c:v>4.13</c:v>
                </c:pt>
                <c:pt idx="4">
                  <c:v>3.57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987328"/>
        <c:axId val="134418432"/>
      </c:lineChart>
      <c:catAx>
        <c:axId val="13198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18432"/>
        <c:crosses val="autoZero"/>
        <c:auto val="1"/>
        <c:lblAlgn val="ctr"/>
        <c:lblOffset val="100"/>
        <c:tickLblSkip val="1"/>
        <c:tickMarkSkip val="1"/>
        <c:noMultiLvlLbl val="0"/>
      </c:catAx>
      <c:valAx>
        <c:axId val="13441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8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0.05</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0.12</c:v>
                </c:pt>
                <c:pt idx="4">
                  <c:v>#N/A</c:v>
                </c:pt>
                <c:pt idx="5">
                  <c:v>0.1</c:v>
                </c:pt>
                <c:pt idx="6">
                  <c:v>#N/A</c:v>
                </c:pt>
                <c:pt idx="7">
                  <c:v>0.09</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2.23</c:v>
                </c:pt>
                <c:pt idx="2">
                  <c:v>#N/A</c:v>
                </c:pt>
                <c:pt idx="3">
                  <c:v>1.28</c:v>
                </c:pt>
                <c:pt idx="4">
                  <c:v>#N/A</c:v>
                </c:pt>
                <c:pt idx="5">
                  <c:v>0.06</c:v>
                </c:pt>
                <c:pt idx="6">
                  <c:v>#N/A</c:v>
                </c:pt>
                <c:pt idx="7">
                  <c:v>2.2200000000000002</c:v>
                </c:pt>
                <c:pt idx="8">
                  <c:v>#N/A</c:v>
                </c:pt>
                <c:pt idx="9">
                  <c:v>1.1599999999999999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9.6999999999999993</c:v>
                </c:pt>
                <c:pt idx="2">
                  <c:v>#N/A</c:v>
                </c:pt>
                <c:pt idx="3">
                  <c:v>3.48</c:v>
                </c:pt>
                <c:pt idx="4">
                  <c:v>#N/A</c:v>
                </c:pt>
                <c:pt idx="5">
                  <c:v>1.72</c:v>
                </c:pt>
                <c:pt idx="6">
                  <c:v>#N/A</c:v>
                </c:pt>
                <c:pt idx="7">
                  <c:v>1.06</c:v>
                </c:pt>
                <c:pt idx="8">
                  <c:v>#N/A</c:v>
                </c:pt>
                <c:pt idx="9">
                  <c:v>3.41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3.42</c:v>
                </c:pt>
                <c:pt idx="2">
                  <c:v>#N/A</c:v>
                </c:pt>
                <c:pt idx="3">
                  <c:v>2.96</c:v>
                </c:pt>
                <c:pt idx="4">
                  <c:v>#N/A</c:v>
                </c:pt>
                <c:pt idx="5">
                  <c:v>2.25</c:v>
                </c:pt>
                <c:pt idx="6">
                  <c:v>#N/A</c:v>
                </c:pt>
                <c:pt idx="7">
                  <c:v>4.2</c:v>
                </c:pt>
                <c:pt idx="8">
                  <c:v>#N/A</c:v>
                </c:pt>
                <c:pt idx="9">
                  <c:v>5.47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12.83</c:v>
                </c:pt>
                <c:pt idx="2">
                  <c:v>#N/A</c:v>
                </c:pt>
                <c:pt idx="3">
                  <c:v>13.44</c:v>
                </c:pt>
                <c:pt idx="4">
                  <c:v>#N/A</c:v>
                </c:pt>
                <c:pt idx="5">
                  <c:v>14.44</c:v>
                </c:pt>
                <c:pt idx="6">
                  <c:v>#N/A</c:v>
                </c:pt>
                <c:pt idx="7">
                  <c:v>15.36</c:v>
                </c:pt>
                <c:pt idx="8">
                  <c:v>#N/A</c:v>
                </c:pt>
                <c:pt idx="9">
                  <c:v>14.09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888832"/>
        <c:axId val="134890624"/>
      </c:barChart>
      <c:catAx>
        <c:axId val="13488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90624"/>
        <c:crosses val="autoZero"/>
        <c:auto val="1"/>
        <c:lblAlgn val="ctr"/>
        <c:lblOffset val="100"/>
        <c:tickLblSkip val="1"/>
        <c:tickMarkSkip val="1"/>
        <c:noMultiLvlLbl val="0"/>
      </c:catAx>
      <c:valAx>
        <c:axId val="13489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8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373</c:v>
                </c:pt>
                <c:pt idx="5">
                  <c:v>388</c:v>
                </c:pt>
                <c:pt idx="8">
                  <c:v>411</c:v>
                </c:pt>
                <c:pt idx="11">
                  <c:v>429</c:v>
                </c:pt>
                <c:pt idx="14">
                  <c:v>427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104</c:v>
                </c:pt>
                <c:pt idx="3">
                  <c:v>95</c:v>
                </c:pt>
                <c:pt idx="6">
                  <c:v>94</c:v>
                </c:pt>
                <c:pt idx="9">
                  <c:v>92</c:v>
                </c:pt>
                <c:pt idx="12">
                  <c:v>101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91</c:v>
                </c:pt>
                <c:pt idx="3">
                  <c:v>100</c:v>
                </c:pt>
                <c:pt idx="6">
                  <c:v>95</c:v>
                </c:pt>
                <c:pt idx="9">
                  <c:v>96</c:v>
                </c:pt>
                <c:pt idx="12">
                  <c:v>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517</c:v>
                </c:pt>
                <c:pt idx="3">
                  <c:v>534</c:v>
                </c:pt>
                <c:pt idx="6">
                  <c:v>555</c:v>
                </c:pt>
                <c:pt idx="9">
                  <c:v>558</c:v>
                </c:pt>
                <c:pt idx="12">
                  <c:v>573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452544"/>
        <c:axId val="135135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339</c:v>
                </c:pt>
                <c:pt idx="2">
                  <c:v>#N/A</c:v>
                </c:pt>
                <c:pt idx="3">
                  <c:v>#N/A</c:v>
                </c:pt>
                <c:pt idx="4">
                  <c:v>341</c:v>
                </c:pt>
                <c:pt idx="5">
                  <c:v>#N/A</c:v>
                </c:pt>
                <c:pt idx="6">
                  <c:v>#N/A</c:v>
                </c:pt>
                <c:pt idx="7">
                  <c:v>333</c:v>
                </c:pt>
                <c:pt idx="8">
                  <c:v>#N/A</c:v>
                </c:pt>
                <c:pt idx="9">
                  <c:v>#N/A</c:v>
                </c:pt>
                <c:pt idx="10">
                  <c:v>317</c:v>
                </c:pt>
                <c:pt idx="11">
                  <c:v>#N/A</c:v>
                </c:pt>
                <c:pt idx="12">
                  <c:v>#N/A</c:v>
                </c:pt>
                <c:pt idx="13">
                  <c:v>340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452544"/>
        <c:axId val="135135232"/>
      </c:lineChart>
      <c:catAx>
        <c:axId val="13545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35232"/>
        <c:crosses val="autoZero"/>
        <c:auto val="1"/>
        <c:lblAlgn val="ctr"/>
        <c:lblOffset val="100"/>
        <c:tickLblSkip val="1"/>
        <c:tickMarkSkip val="1"/>
        <c:noMultiLvlLbl val="0"/>
      </c:catAx>
      <c:valAx>
        <c:axId val="13513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5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4972</c:v>
                </c:pt>
                <c:pt idx="5">
                  <c:v>4939</c:v>
                </c:pt>
                <c:pt idx="8">
                  <c:v>5098</c:v>
                </c:pt>
                <c:pt idx="11">
                  <c:v>4974</c:v>
                </c:pt>
                <c:pt idx="14">
                  <c:v>4894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959</c:v>
                </c:pt>
                <c:pt idx="5">
                  <c:v>1020</c:v>
                </c:pt>
                <c:pt idx="8">
                  <c:v>1131</c:v>
                </c:pt>
                <c:pt idx="11">
                  <c:v>2017</c:v>
                </c:pt>
                <c:pt idx="14">
                  <c:v>1909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652</c:v>
                </c:pt>
                <c:pt idx="3">
                  <c:v>477</c:v>
                </c:pt>
                <c:pt idx="6">
                  <c:v>357</c:v>
                </c:pt>
                <c:pt idx="9">
                  <c:v>373</c:v>
                </c:pt>
                <c:pt idx="12">
                  <c:v>242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446</c:v>
                </c:pt>
                <c:pt idx="3">
                  <c:v>440</c:v>
                </c:pt>
                <c:pt idx="6">
                  <c:v>387</c:v>
                </c:pt>
                <c:pt idx="9">
                  <c:v>375</c:v>
                </c:pt>
                <c:pt idx="12">
                  <c:v>296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2036</c:v>
                </c:pt>
                <c:pt idx="3">
                  <c:v>2064</c:v>
                </c:pt>
                <c:pt idx="6">
                  <c:v>2089</c:v>
                </c:pt>
                <c:pt idx="9">
                  <c:v>2113</c:v>
                </c:pt>
                <c:pt idx="12">
                  <c:v>2127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5990</c:v>
                </c:pt>
                <c:pt idx="3">
                  <c:v>5884</c:v>
                </c:pt>
                <c:pt idx="6">
                  <c:v>5804</c:v>
                </c:pt>
                <c:pt idx="9">
                  <c:v>5723</c:v>
                </c:pt>
                <c:pt idx="12">
                  <c:v>5457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312128"/>
        <c:axId val="13531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3192</c:v>
                </c:pt>
                <c:pt idx="2">
                  <c:v>#N/A</c:v>
                </c:pt>
                <c:pt idx="3">
                  <c:v>#N/A</c:v>
                </c:pt>
                <c:pt idx="4">
                  <c:v>2907</c:v>
                </c:pt>
                <c:pt idx="5">
                  <c:v>#N/A</c:v>
                </c:pt>
                <c:pt idx="6">
                  <c:v>#N/A</c:v>
                </c:pt>
                <c:pt idx="7">
                  <c:v>2408</c:v>
                </c:pt>
                <c:pt idx="8">
                  <c:v>#N/A</c:v>
                </c:pt>
                <c:pt idx="9">
                  <c:v>#N/A</c:v>
                </c:pt>
                <c:pt idx="10">
                  <c:v>1592</c:v>
                </c:pt>
                <c:pt idx="11">
                  <c:v>#N/A</c:v>
                </c:pt>
                <c:pt idx="12">
                  <c:v>#N/A</c:v>
                </c:pt>
                <c:pt idx="13">
                  <c:v>1318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312128"/>
        <c:axId val="135314048"/>
      </c:lineChart>
      <c:catAx>
        <c:axId val="1353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314048"/>
        <c:crosses val="autoZero"/>
        <c:auto val="1"/>
        <c:lblAlgn val="ctr"/>
        <c:lblOffset val="100"/>
        <c:tickLblSkip val="1"/>
        <c:tickMarkSkip val="1"/>
        <c:noMultiLvlLbl val="0"/>
      </c:catAx>
      <c:valAx>
        <c:axId val="13531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1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{AD6EE7D8-E795-4AD1-9692-6291A623DBEE}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467-4E72-86BD-6013F75C76C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{1409B729-0AC5-4ECB-BF79-1C363A887DE6}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467-4E72-86BD-6013F75C76C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{7DB2AE5C-DAF0-40C4-B0DD-AC8F9850EF84}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467-4E72-86BD-6013F75C76C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{E14F4C4D-E291-4011-BC9A-34863BE0BCA5}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467-4E72-86BD-6013F75C76C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{B5A6C74A-D87E-43AA-BDE6-1E09095B57CE}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467-4E72-86BD-6013F75C76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C467-4E72-86BD-6013F75C76C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{37D60CE7-76C6-4001-89C7-9793483D186A}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467-4E72-86BD-6013F75C76C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{8D3D08D7-DB4C-4C7C-ACD7-6700EDC05133}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467-4E72-86BD-6013F75C76C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{C19836D3-3720-429E-9428-D6E44CBF1BAB}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467-4E72-86BD-6013F75C76C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{B39A3479-243B-444E-9FFF-D5867FE936A9}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467-4E72-86BD-6013F75C76C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{E98A7B85-A152-4560-8170-47A2469B5761}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467-4E72-86BD-6013F75C76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C467-4E72-86BD-6013F75C76C9}"/>
            </c:ext>
          </c:extLst>
        </c:ser>
        <c:dLbls>
          <c:showLegendKey val="0"/>
          <c:showVal val="0"/>
          <c:showCatName val="0"/>
          <c:showSerName val="0"/>
          <c:showPercent val="0"/>
          <c:showBubbleSize val="0"/>
        </c:dLbls>
        <c:axId val="127735680"/>
        <c:axId val="127746048"/>
      </c:scatterChart>
      <c:valAx>
        <c:axId val="127735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746048"/>
        <c:crosses val="autoZero"/>
        <c:crossBetween val="midCat"/>
      </c:valAx>
      <c:valAx>
        <c:axId val="127746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735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{498BFDE3-F120-4B8E-8770-567088B46169}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CDE-4694-B1A9-C2428D88186A}"/>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{F2BA253C-3567-4F7B-AE58-4FF67EDD885E}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CDE-4694-B1A9-C2428D88186A}"/>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{86536A03-0EAD-49CB-846D-31938EC836A2}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CDE-4694-B1A9-C2428D88186A}"/>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{CAF2455F-BF43-42EC-9D9C-11F90B32DFB0}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CDE-4694-B1A9-C2428D88186A}"/>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{A6646995-B37B-4B71-9EE5-533B69514A73}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CDE-4694-B1A9-C2428D8818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10.4</c:v>
                </c:pt>
                <c:pt idx="2">
                  <c:v>10.1</c:v>
                </c:pt>
                <c:pt idx="3">
                  <c:v>9.6</c:v>
                </c:pt>
                <c:pt idx="4">
                  <c:v>9.3000000000000007</c:v>
                </c:pt>
              </c:numCache>
            </c:numRef>
          </c:xVal>
          <c:yVal>
            <c:numRef>
              <c:f>公会計指標分析・財政指標組合せ分析表!$K$73:$O$73</c:f>
              <c:numCache>
                <c:formatCode>#,##0.0;"▲ "#,##0.0</c:formatCode>
                <c:ptCount val="5"/>
                <c:pt idx="0">
                  <c:v>98.6</c:v>
                </c:pt>
                <c:pt idx="1">
                  <c:v>87.4</c:v>
                </c:pt>
                <c:pt idx="2">
                  <c:v>70.5</c:v>
                </c:pt>
                <c:pt idx="3">
                  <c:v>44.8</c:v>
                </c:pt>
                <c:pt idx="4">
                  <c:v>36.299999999999997</c:v>
                </c:pt>
              </c:numCache>
            </c:numRef>
          </c:yVal>
          <c:smooth val="0"/>
          <c:extLst xmlns:c16r2="http://schemas.microsoft.com/office/drawing/2015/06/chart">
            <c:ext xmlns:c16="http://schemas.microsoft.com/office/drawing/2014/chart" uri="{C3380CC4-5D6E-409C-BE32-E72D297353CC}">
              <c16:uniqueId val="{00000005-CCDE-4694-B1A9-C2428D88186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{EB3BF83B-50D7-4405-B28F-ED7085DF4530}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CDE-4694-B1A9-C2428D88186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{C3F7CFC0-46E6-47FE-A512-E64AB5B0F0ED}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CDE-4694-B1A9-C2428D88186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{CD964DA1-6558-497F-88D5-3F9737D047DB}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CDE-4694-B1A9-C2428D88186A}"/>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{B36B193F-D8F2-4569-ACC8-0398A47B1A9F}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CDE-4694-B1A9-C2428D88186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{C0F9383D-7085-4FFB-9560-8028BBA91750}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CDE-4694-B1A9-C2428D8818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CCDE-4694-B1A9-C2428D88186A}"/>
            </c:ext>
          </c:extLst>
        </c:ser>
        <c:dLbls>
          <c:showLegendKey val="0"/>
          <c:showVal val="0"/>
          <c:showCatName val="0"/>
          <c:showSerName val="0"/>
          <c:showPercent val="0"/>
          <c:showBubbleSize val="0"/>
        </c:dLbls>
        <c:axId val="134461312"/>
        <c:axId val="127860736"/>
      </c:scatterChart>
      <c:valAx>
        <c:axId val="134461312"/>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860736"/>
        <c:crosses val="autoZero"/>
        <c:crossBetween val="midCat"/>
      </c:valAx>
      <c:valAx>
        <c:axId val="127860736"/>
        <c:scaling>
          <c:orientation val="minMax"/>
          <c:max val="110"/>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61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教育施設整備事業の元金償還が開始したことにより、前年度と比べ</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百万円増加している。今後さらに、沖縄振興特別推進交付金事業に伴う地方債発行の増加が見込まれているため、交付税措置のある地方債の活用を図るとともに、事業の厳選を行い地方債発行の抑制に努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将来負担</a:t>
          </a:r>
          <a:r>
            <a:rPr kumimoji="1" lang="ja-JP" altLang="en-US" sz="1300">
              <a:solidFill>
                <a:schemeClr val="dk1"/>
              </a:solidFill>
              <a:effectLst/>
              <a:latin typeface="+mn-lt"/>
              <a:ea typeface="+mn-ea"/>
              <a:cs typeface="+mn-cs"/>
            </a:rPr>
            <a:t>比率（分子）</a:t>
          </a:r>
          <a:r>
            <a:rPr kumimoji="1" lang="ja-JP" altLang="ja-JP" sz="1300">
              <a:solidFill>
                <a:schemeClr val="dk1"/>
              </a:solidFill>
              <a:effectLst/>
              <a:latin typeface="+mn-lt"/>
              <a:ea typeface="+mn-ea"/>
              <a:cs typeface="+mn-cs"/>
            </a:rPr>
            <a:t>については、組合等負担等見込額及び退職手当負担見込額</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により年々改善しているが、今後、新庁舎建設事業が開始されることにより、充当可能基金の取り崩し及び地方債の増が見込まれており、将来負担比率の増加が懸念される。</a:t>
          </a:r>
          <a:endParaRPr kumimoji="0" lang="en-US" altLang="ja-JP" sz="1300">
            <a:solidFill>
              <a:schemeClr val="dk1"/>
            </a:solidFill>
            <a:effectLst/>
            <a:latin typeface="+mn-lt"/>
            <a:ea typeface="+mn-ea"/>
            <a:cs typeface="+mn-cs"/>
          </a:endParaRPr>
        </a:p>
        <a:p>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20,280
20,095
15.53
7,106,076
6,862,046
222,152
4,056,109
5,456,583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20,280
20,095
15.53
7,106,076
6,862,046
222,152
4,056,109
5,456,583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20,280
20,095
15.53
7,106,076
6,862,046
222,152
4,056,109
5,456,583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20,280
20,095
15.53
7,106,076
6,862,046
222,152
4,056,109
5,456,583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財政力指数は、平成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年度の</a:t>
          </a:r>
          <a:r>
            <a:rPr kumimoji="1" lang="en-US" altLang="ja-JP" sz="1300" baseline="0">
              <a:solidFill>
                <a:schemeClr val="dk1"/>
              </a:solidFill>
              <a:effectLst/>
              <a:latin typeface="+mn-lt"/>
              <a:ea typeface="+mn-ea"/>
              <a:cs typeface="+mn-cs"/>
            </a:rPr>
            <a:t>0.45</a:t>
          </a:r>
          <a:r>
            <a:rPr kumimoji="1" lang="ja-JP" altLang="ja-JP" sz="1300" baseline="0">
              <a:solidFill>
                <a:schemeClr val="dk1"/>
              </a:solidFill>
              <a:effectLst/>
              <a:latin typeface="+mn-lt"/>
              <a:ea typeface="+mn-ea"/>
              <a:cs typeface="+mn-cs"/>
            </a:rPr>
            <a:t>から平成</a:t>
          </a:r>
          <a:r>
            <a:rPr kumimoji="1" lang="en-US" altLang="ja-JP" sz="1300" baseline="0">
              <a:solidFill>
                <a:schemeClr val="dk1"/>
              </a:solidFill>
              <a:effectLst/>
              <a:latin typeface="+mn-lt"/>
              <a:ea typeface="+mn-ea"/>
              <a:cs typeface="+mn-cs"/>
            </a:rPr>
            <a:t>28</a:t>
          </a:r>
          <a:r>
            <a:rPr kumimoji="1" lang="ja-JP" altLang="ja-JP" sz="1300" baseline="0">
              <a:solidFill>
                <a:schemeClr val="dk1"/>
              </a:solidFill>
              <a:effectLst/>
              <a:latin typeface="+mn-lt"/>
              <a:ea typeface="+mn-ea"/>
              <a:cs typeface="+mn-cs"/>
            </a:rPr>
            <a:t>年度は</a:t>
          </a:r>
          <a:r>
            <a:rPr kumimoji="1" lang="en-US" altLang="ja-JP" sz="1300" baseline="0">
              <a:solidFill>
                <a:schemeClr val="dk1"/>
              </a:solidFill>
              <a:effectLst/>
              <a:latin typeface="+mn-lt"/>
              <a:ea typeface="+mn-ea"/>
              <a:cs typeface="+mn-cs"/>
            </a:rPr>
            <a:t>0.54</a:t>
          </a:r>
          <a:r>
            <a:rPr kumimoji="1" lang="ja-JP" altLang="ja-JP" sz="1300" baseline="0">
              <a:solidFill>
                <a:schemeClr val="dk1"/>
              </a:solidFill>
              <a:effectLst/>
              <a:latin typeface="+mn-lt"/>
              <a:ea typeface="+mn-ea"/>
              <a:cs typeface="+mn-cs"/>
            </a:rPr>
            <a:t>となり、概ね安定的な増加傾向にある。</a:t>
          </a:r>
          <a:endParaRPr lang="ja-JP" altLang="ja-JP" sz="1300">
            <a:effectLst/>
          </a:endParaRPr>
        </a:p>
        <a:p>
          <a:r>
            <a:rPr kumimoji="1" lang="ja-JP" altLang="ja-JP" sz="1300" baseline="0">
              <a:solidFill>
                <a:schemeClr val="dk1"/>
              </a:solidFill>
              <a:effectLst/>
              <a:latin typeface="+mn-lt"/>
              <a:ea typeface="+mn-ea"/>
              <a:cs typeface="+mn-cs"/>
            </a:rPr>
            <a:t>　これは、堅調な人口増加や宅地開発等による</a:t>
          </a:r>
          <a:r>
            <a:rPr kumimoji="1" lang="ja-JP" altLang="en-US" sz="1300" baseline="0">
              <a:solidFill>
                <a:schemeClr val="dk1"/>
              </a:solidFill>
              <a:effectLst/>
              <a:latin typeface="+mn-lt"/>
              <a:ea typeface="+mn-ea"/>
              <a:cs typeface="+mn-cs"/>
            </a:rPr>
            <a:t>村</a:t>
          </a:r>
          <a:r>
            <a:rPr kumimoji="1" lang="ja-JP" altLang="ja-JP" sz="1300" baseline="0">
              <a:solidFill>
                <a:schemeClr val="dk1"/>
              </a:solidFill>
              <a:effectLst/>
              <a:latin typeface="+mn-lt"/>
              <a:ea typeface="+mn-ea"/>
              <a:cs typeface="+mn-cs"/>
            </a:rPr>
            <a:t>民税及び固定資産税の課税客体の増収傾向によるものである。類似団体平均を</a:t>
          </a:r>
          <a:r>
            <a:rPr kumimoji="1" lang="en-US" altLang="ja-JP" sz="1300" baseline="0">
              <a:solidFill>
                <a:schemeClr val="dk1"/>
              </a:solidFill>
              <a:effectLst/>
              <a:latin typeface="+mn-lt"/>
              <a:ea typeface="+mn-ea"/>
              <a:cs typeface="+mn-cs"/>
            </a:rPr>
            <a:t>0.01</a:t>
          </a:r>
          <a:r>
            <a:rPr kumimoji="1" lang="ja-JP" altLang="ja-JP" sz="1300" baseline="0">
              <a:solidFill>
                <a:schemeClr val="dk1"/>
              </a:solidFill>
              <a:effectLst/>
              <a:latin typeface="+mn-lt"/>
              <a:ea typeface="+mn-ea"/>
              <a:cs typeface="+mn-cs"/>
            </a:rPr>
            <a:t>ポイント上回っている状況となったが、今後とも引き続き更なる課税客体の適切な把握に取り組み、財政基盤の強化に努めていく。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59872</xdr:rowOff>
    </xdr:to>
    <xdr:cxnSp macro="">
      <xdr:nvCxnSpPr>
        <xdr:cNvPr id="69" name="直線コネクタ 68"/>
        <xdr:cNvCxnSpPr/>
      </xdr:nvCxnSpPr>
      <xdr:spPr>
        <a:xfrm flipV="1">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82852</xdr:rowOff>
    </xdr:to>
    <xdr:cxnSp macro="">
      <xdr:nvCxnSpPr>
        <xdr:cNvPr id="72" name="直線コネクタ 71"/>
        <xdr:cNvCxnSpPr/>
      </xdr:nvCxnSpPr>
      <xdr:spPr>
        <a:xfrm flipV="1">
          <a:off x="3225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82852</xdr:rowOff>
    </xdr:from>
    <xdr:to>
      <xdr:col>4</xdr:col>
      <xdr:colOff>482600</xdr:colOff>
      <xdr:row>42</xdr:row>
      <xdr:rowOff>105833</xdr:rowOff>
    </xdr:to>
    <xdr:cxnSp macro="">
      <xdr:nvCxnSpPr>
        <xdr:cNvPr id="75" name="直線コネクタ 74"/>
        <xdr:cNvCxnSpPr/>
      </xdr:nvCxnSpPr>
      <xdr:spPr>
        <a:xfrm flipV="1">
          <a:off x="2336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128815</xdr:rowOff>
    </xdr:to>
    <xdr:cxnSp macro="">
      <xdr:nvCxnSpPr>
        <xdr:cNvPr id="78" name="直線コネクタ 77"/>
        <xdr:cNvCxnSpPr/>
      </xdr:nvCxnSpPr>
      <xdr:spPr>
        <a:xfrm flipV="1">
          <a:off x="1447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1" name="テキスト ボックス 90"/>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32052</xdr:rowOff>
    </xdr:from>
    <xdr:to>
      <xdr:col>4</xdr:col>
      <xdr:colOff>533400</xdr:colOff>
      <xdr:row>42</xdr:row>
      <xdr:rowOff>133652</xdr:rowOff>
    </xdr:to>
    <xdr:sp macro="" textlink="">
      <xdr:nvSpPr>
        <xdr:cNvPr id="92" name="円/楕円 91"/>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143829</xdr:rowOff>
    </xdr:from>
    <xdr:ext cx="762000" cy="259045"/>
    <xdr:sp macro="" textlink="">
      <xdr:nvSpPr>
        <xdr:cNvPr id="93" name="テキスト ボックス 92"/>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7" name="テキスト ボックス 96"/>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ポイント増となっている。主な要因としては、扶助費や公債費の増加が挙げられる。　</a:t>
          </a:r>
          <a:endParaRPr kumimoji="1" lang="en-US" altLang="ja-JP" sz="1300">
            <a:latin typeface="ＭＳ Ｐゴシック"/>
          </a:endParaRPr>
        </a:p>
        <a:p>
          <a:r>
            <a:rPr kumimoji="1" lang="ja-JP" altLang="en-US" sz="1300">
              <a:latin typeface="ＭＳ Ｐゴシック"/>
            </a:rPr>
            <a:t>　類似団体平均値や全国平均を下回っているものの、扶助費は年々増加しているため、自主財源確保の取り組みと併せて、経常経費の削減に努める。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134462</xdr:rowOff>
    </xdr:from>
    <xdr:to>
      <xdr:col>7</xdr:col>
      <xdr:colOff>152400</xdr:colOff>
      <xdr:row>61</xdr:row>
      <xdr:rowOff>149543</xdr:rowOff>
    </xdr:to>
    <xdr:cxnSp macro="">
      <xdr:nvCxnSpPr>
        <xdr:cNvPr id="136" name="直線コネクタ 135"/>
        <xdr:cNvCxnSpPr/>
      </xdr:nvCxnSpPr>
      <xdr:spPr>
        <a:xfrm>
          <a:off x="4114800" y="10592912"/>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134462</xdr:rowOff>
    </xdr:from>
    <xdr:to>
      <xdr:col>6</xdr:col>
      <xdr:colOff>0</xdr:colOff>
      <xdr:row>61</xdr:row>
      <xdr:rowOff>170656</xdr:rowOff>
    </xdr:to>
    <xdr:cxnSp macro="">
      <xdr:nvCxnSpPr>
        <xdr:cNvPr id="139" name="直線コネクタ 138"/>
        <xdr:cNvCxnSpPr/>
      </xdr:nvCxnSpPr>
      <xdr:spPr>
        <a:xfrm flipV="1">
          <a:off x="3225800" y="1059291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170656</xdr:rowOff>
    </xdr:from>
    <xdr:to>
      <xdr:col>4</xdr:col>
      <xdr:colOff>482600</xdr:colOff>
      <xdr:row>62</xdr:row>
      <xdr:rowOff>74613</xdr:rowOff>
    </xdr:to>
    <xdr:cxnSp macro="">
      <xdr:nvCxnSpPr>
        <xdr:cNvPr id="142" name="直線コネクタ 141"/>
        <xdr:cNvCxnSpPr/>
      </xdr:nvCxnSpPr>
      <xdr:spPr>
        <a:xfrm flipV="1">
          <a:off x="2336800" y="10629106"/>
          <a:ext cx="8890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74613</xdr:rowOff>
    </xdr:from>
    <xdr:to>
      <xdr:col>3</xdr:col>
      <xdr:colOff>279400</xdr:colOff>
      <xdr:row>62</xdr:row>
      <xdr:rowOff>107791</xdr:rowOff>
    </xdr:to>
    <xdr:cxnSp macro="">
      <xdr:nvCxnSpPr>
        <xdr:cNvPr id="145" name="直線コネクタ 144"/>
        <xdr:cNvCxnSpPr/>
      </xdr:nvCxnSpPr>
      <xdr:spPr>
        <a:xfrm flipV="1">
          <a:off x="1447800" y="10704513"/>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98743</xdr:rowOff>
    </xdr:from>
    <xdr:to>
      <xdr:col>7</xdr:col>
      <xdr:colOff>203200</xdr:colOff>
      <xdr:row>62</xdr:row>
      <xdr:rowOff>28893</xdr:rowOff>
    </xdr:to>
    <xdr:sp macro="" textlink="">
      <xdr:nvSpPr>
        <xdr:cNvPr id="155" name="円/楕円 154"/>
        <xdr:cNvSpPr/>
      </xdr:nvSpPr>
      <xdr:spPr>
        <a:xfrm>
          <a:off x="4902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115270</xdr:rowOff>
    </xdr:from>
    <xdr:ext cx="762000" cy="259045"/>
    <xdr:sp macro="" textlink="">
      <xdr:nvSpPr>
        <xdr:cNvPr id="156" name="財政構造の弾力性該当値テキスト"/>
        <xdr:cNvSpPr txBox="1"/>
      </xdr:nvSpPr>
      <xdr:spPr>
        <a:xfrm>
          <a:off x="50419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83662</xdr:rowOff>
    </xdr:from>
    <xdr:to>
      <xdr:col>6</xdr:col>
      <xdr:colOff>50800</xdr:colOff>
      <xdr:row>62</xdr:row>
      <xdr:rowOff>13812</xdr:rowOff>
    </xdr:to>
    <xdr:sp macro="" textlink="">
      <xdr:nvSpPr>
        <xdr:cNvPr id="157" name="円/楕円 156"/>
        <xdr:cNvSpPr/>
      </xdr:nvSpPr>
      <xdr:spPr>
        <a:xfrm>
          <a:off x="4064000" y="105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23989</xdr:rowOff>
    </xdr:from>
    <xdr:ext cx="736600" cy="259045"/>
    <xdr:sp macro="" textlink="">
      <xdr:nvSpPr>
        <xdr:cNvPr id="158" name="テキスト ボックス 157"/>
        <xdr:cNvSpPr txBox="1"/>
      </xdr:nvSpPr>
      <xdr:spPr>
        <a:xfrm>
          <a:off x="3733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119856</xdr:rowOff>
    </xdr:from>
    <xdr:to>
      <xdr:col>4</xdr:col>
      <xdr:colOff>533400</xdr:colOff>
      <xdr:row>62</xdr:row>
      <xdr:rowOff>50006</xdr:rowOff>
    </xdr:to>
    <xdr:sp macro="" textlink="">
      <xdr:nvSpPr>
        <xdr:cNvPr id="159" name="円/楕円 158"/>
        <xdr:cNvSpPr/>
      </xdr:nvSpPr>
      <xdr:spPr>
        <a:xfrm>
          <a:off x="3175000" y="105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60183</xdr:rowOff>
    </xdr:from>
    <xdr:ext cx="762000" cy="259045"/>
    <xdr:sp macro="" textlink="">
      <xdr:nvSpPr>
        <xdr:cNvPr id="160" name="テキスト ボックス 159"/>
        <xdr:cNvSpPr txBox="1"/>
      </xdr:nvSpPr>
      <xdr:spPr>
        <a:xfrm>
          <a:off x="2844800" y="1034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23813</xdr:rowOff>
    </xdr:from>
    <xdr:to>
      <xdr:col>3</xdr:col>
      <xdr:colOff>330200</xdr:colOff>
      <xdr:row>62</xdr:row>
      <xdr:rowOff>125413</xdr:rowOff>
    </xdr:to>
    <xdr:sp macro="" textlink="">
      <xdr:nvSpPr>
        <xdr:cNvPr id="161" name="円/楕円 160"/>
        <xdr:cNvSpPr/>
      </xdr:nvSpPr>
      <xdr:spPr>
        <a:xfrm>
          <a:off x="2286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135590</xdr:rowOff>
    </xdr:from>
    <xdr:ext cx="762000" cy="259045"/>
    <xdr:sp macro="" textlink="">
      <xdr:nvSpPr>
        <xdr:cNvPr id="162" name="テキスト ボックス 161"/>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56991</xdr:rowOff>
    </xdr:from>
    <xdr:to>
      <xdr:col>2</xdr:col>
      <xdr:colOff>127000</xdr:colOff>
      <xdr:row>62</xdr:row>
      <xdr:rowOff>158591</xdr:rowOff>
    </xdr:to>
    <xdr:sp macro="" textlink="">
      <xdr:nvSpPr>
        <xdr:cNvPr id="163" name="円/楕円 162"/>
        <xdr:cNvSpPr/>
      </xdr:nvSpPr>
      <xdr:spPr>
        <a:xfrm>
          <a:off x="1397000" y="106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168768</xdr:rowOff>
    </xdr:from>
    <xdr:ext cx="762000" cy="259045"/>
    <xdr:sp macro="" textlink="">
      <xdr:nvSpPr>
        <xdr:cNvPr id="164" name="テキスト ボックス 163"/>
        <xdr:cNvSpPr txBox="1"/>
      </xdr:nvSpPr>
      <xdr:spPr>
        <a:xfrm>
          <a:off x="1066800" y="1045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年度から類似団体平均を下回っている額となった。本年度は、類似団体平均値より</a:t>
          </a:r>
          <a:r>
            <a:rPr kumimoji="1" lang="ja-JP" altLang="en-US" sz="1300">
              <a:solidFill>
                <a:schemeClr val="dk1"/>
              </a:solidFill>
              <a:effectLst/>
              <a:latin typeface="+mn-lt"/>
              <a:ea typeface="+mn-ea"/>
              <a:cs typeface="+mn-cs"/>
            </a:rPr>
            <a:t>５８，２４２</a:t>
          </a:r>
          <a:r>
            <a:rPr kumimoji="1" lang="ja-JP" altLang="ja-JP" sz="1300">
              <a:solidFill>
                <a:schemeClr val="dk1"/>
              </a:solidFill>
              <a:effectLst/>
              <a:latin typeface="+mn-lt"/>
              <a:ea typeface="+mn-ea"/>
              <a:cs typeface="+mn-cs"/>
            </a:rPr>
            <a:t>円下回っており、全国平均値及び沖縄県平均値と比較しても</a:t>
          </a:r>
          <a:r>
            <a:rPr kumimoji="1" lang="ja-JP" altLang="en-US" sz="1300">
              <a:solidFill>
                <a:schemeClr val="dk1"/>
              </a:solidFill>
              <a:effectLst/>
              <a:latin typeface="+mn-lt"/>
              <a:ea typeface="+mn-ea"/>
              <a:cs typeface="+mn-cs"/>
            </a:rPr>
            <a:t>大幅に</a:t>
          </a:r>
          <a:r>
            <a:rPr kumimoji="1" lang="ja-JP" altLang="ja-JP" sz="1300">
              <a:solidFill>
                <a:schemeClr val="dk1"/>
              </a:solidFill>
              <a:effectLst/>
              <a:latin typeface="+mn-lt"/>
              <a:ea typeface="+mn-ea"/>
              <a:cs typeface="+mn-cs"/>
            </a:rPr>
            <a:t>下回っている状況となった。</a:t>
          </a:r>
          <a:endParaRPr lang="ja-JP" altLang="ja-JP" sz="1300">
            <a:effectLst/>
          </a:endParaRPr>
        </a:p>
        <a:p>
          <a:r>
            <a:rPr kumimoji="1" lang="ja-JP" altLang="ja-JP" sz="1300">
              <a:solidFill>
                <a:schemeClr val="dk1"/>
              </a:solidFill>
              <a:effectLst/>
              <a:latin typeface="+mn-lt"/>
              <a:ea typeface="+mn-ea"/>
              <a:cs typeface="+mn-cs"/>
            </a:rPr>
            <a:t>集中改革プランに基づき、人件費等の縮減を図ってきたが、定年退職等における適正な人員配置が行われていないので、給与・定員管理等の適正化と、年々増加傾向にある物件費の抑制に努める。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152595</xdr:rowOff>
    </xdr:from>
    <xdr:to>
      <xdr:col>7</xdr:col>
      <xdr:colOff>152400</xdr:colOff>
      <xdr:row>80</xdr:row>
      <xdr:rowOff>153374</xdr:rowOff>
    </xdr:to>
    <xdr:cxnSp macro="">
      <xdr:nvCxnSpPr>
        <xdr:cNvPr id="197" name="直線コネクタ 196"/>
        <xdr:cNvCxnSpPr/>
      </xdr:nvCxnSpPr>
      <xdr:spPr>
        <a:xfrm flipV="1">
          <a:off x="4114800" y="13868595"/>
          <a:ext cx="8382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113765</xdr:rowOff>
    </xdr:from>
    <xdr:to>
      <xdr:col>6</xdr:col>
      <xdr:colOff>0</xdr:colOff>
      <xdr:row>80</xdr:row>
      <xdr:rowOff>153374</xdr:rowOff>
    </xdr:to>
    <xdr:cxnSp macro="">
      <xdr:nvCxnSpPr>
        <xdr:cNvPr id="200" name="直線コネクタ 199"/>
        <xdr:cNvCxnSpPr/>
      </xdr:nvCxnSpPr>
      <xdr:spPr>
        <a:xfrm>
          <a:off x="3225800" y="13829765"/>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113765</xdr:rowOff>
    </xdr:from>
    <xdr:to>
      <xdr:col>4</xdr:col>
      <xdr:colOff>482600</xdr:colOff>
      <xdr:row>80</xdr:row>
      <xdr:rowOff>121709</xdr:rowOff>
    </xdr:to>
    <xdr:cxnSp macro="">
      <xdr:nvCxnSpPr>
        <xdr:cNvPr id="203" name="直線コネクタ 202"/>
        <xdr:cNvCxnSpPr/>
      </xdr:nvCxnSpPr>
      <xdr:spPr>
        <a:xfrm flipV="1">
          <a:off x="2336800" y="13829765"/>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121709</xdr:rowOff>
    </xdr:from>
    <xdr:to>
      <xdr:col>3</xdr:col>
      <xdr:colOff>279400</xdr:colOff>
      <xdr:row>80</xdr:row>
      <xdr:rowOff>124744</xdr:rowOff>
    </xdr:to>
    <xdr:cxnSp macro="">
      <xdr:nvCxnSpPr>
        <xdr:cNvPr id="206" name="直線コネクタ 205"/>
        <xdr:cNvCxnSpPr/>
      </xdr:nvCxnSpPr>
      <xdr:spPr>
        <a:xfrm flipV="1">
          <a:off x="1447800" y="13837709"/>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101795</xdr:rowOff>
    </xdr:from>
    <xdr:to>
      <xdr:col>7</xdr:col>
      <xdr:colOff>203200</xdr:colOff>
      <xdr:row>81</xdr:row>
      <xdr:rowOff>31945</xdr:rowOff>
    </xdr:to>
    <xdr:sp macro="" textlink="">
      <xdr:nvSpPr>
        <xdr:cNvPr id="216" name="円/楕円 215"/>
        <xdr:cNvSpPr/>
      </xdr:nvSpPr>
      <xdr:spPr>
        <a:xfrm>
          <a:off x="4902200" y="138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23072</xdr:rowOff>
    </xdr:from>
    <xdr:ext cx="762000" cy="259045"/>
    <xdr:sp macro="" textlink="">
      <xdr:nvSpPr>
        <xdr:cNvPr id="217" name="人件費・物件費等の状況該当値テキスト"/>
        <xdr:cNvSpPr txBox="1"/>
      </xdr:nvSpPr>
      <xdr:spPr>
        <a:xfrm>
          <a:off x="5041900" y="137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102574</xdr:rowOff>
    </xdr:from>
    <xdr:to>
      <xdr:col>6</xdr:col>
      <xdr:colOff>50800</xdr:colOff>
      <xdr:row>81</xdr:row>
      <xdr:rowOff>32724</xdr:rowOff>
    </xdr:to>
    <xdr:sp macro="" textlink="">
      <xdr:nvSpPr>
        <xdr:cNvPr id="218" name="円/楕円 217"/>
        <xdr:cNvSpPr/>
      </xdr:nvSpPr>
      <xdr:spPr>
        <a:xfrm>
          <a:off x="4064000" y="138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42901</xdr:rowOff>
    </xdr:from>
    <xdr:ext cx="736600" cy="259045"/>
    <xdr:sp macro="" textlink="">
      <xdr:nvSpPr>
        <xdr:cNvPr id="219" name="テキスト ボックス 218"/>
        <xdr:cNvSpPr txBox="1"/>
      </xdr:nvSpPr>
      <xdr:spPr>
        <a:xfrm>
          <a:off x="3733800" y="13587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97,570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62965</xdr:rowOff>
    </xdr:from>
    <xdr:to>
      <xdr:col>4</xdr:col>
      <xdr:colOff>533400</xdr:colOff>
      <xdr:row>80</xdr:row>
      <xdr:rowOff>164565</xdr:rowOff>
    </xdr:to>
    <xdr:sp macro="" textlink="">
      <xdr:nvSpPr>
        <xdr:cNvPr id="220" name="円/楕円 219"/>
        <xdr:cNvSpPr/>
      </xdr:nvSpPr>
      <xdr:spPr>
        <a:xfrm>
          <a:off x="3175000" y="137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3292</xdr:rowOff>
    </xdr:from>
    <xdr:ext cx="762000" cy="259045"/>
    <xdr:sp macro="" textlink="">
      <xdr:nvSpPr>
        <xdr:cNvPr id="221" name="テキスト ボックス 220"/>
        <xdr:cNvSpPr txBox="1"/>
      </xdr:nvSpPr>
      <xdr:spPr>
        <a:xfrm>
          <a:off x="2844800" y="1354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89,363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70909</xdr:rowOff>
    </xdr:from>
    <xdr:to>
      <xdr:col>3</xdr:col>
      <xdr:colOff>330200</xdr:colOff>
      <xdr:row>81</xdr:row>
      <xdr:rowOff>1059</xdr:rowOff>
    </xdr:to>
    <xdr:sp macro="" textlink="">
      <xdr:nvSpPr>
        <xdr:cNvPr id="222" name="円/楕円 221"/>
        <xdr:cNvSpPr/>
      </xdr:nvSpPr>
      <xdr:spPr>
        <a:xfrm>
          <a:off x="2286000" y="137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11236</xdr:rowOff>
    </xdr:from>
    <xdr:ext cx="762000" cy="259045"/>
    <xdr:sp macro="" textlink="">
      <xdr:nvSpPr>
        <xdr:cNvPr id="223" name="テキスト ボックス 222"/>
        <xdr:cNvSpPr txBox="1"/>
      </xdr:nvSpPr>
      <xdr:spPr>
        <a:xfrm>
          <a:off x="1955800" y="1355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91,009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73944</xdr:rowOff>
    </xdr:from>
    <xdr:to>
      <xdr:col>2</xdr:col>
      <xdr:colOff>127000</xdr:colOff>
      <xdr:row>81</xdr:row>
      <xdr:rowOff>4094</xdr:rowOff>
    </xdr:to>
    <xdr:sp macro="" textlink="">
      <xdr:nvSpPr>
        <xdr:cNvPr id="224" name="円/楕円 223"/>
        <xdr:cNvSpPr/>
      </xdr:nvSpPr>
      <xdr:spPr>
        <a:xfrm>
          <a:off x="1397000" y="137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14271</xdr:rowOff>
    </xdr:from>
    <xdr:ext cx="762000" cy="259045"/>
    <xdr:sp macro="" textlink="">
      <xdr:nvSpPr>
        <xdr:cNvPr id="225" name="テキスト ボックス 224"/>
        <xdr:cNvSpPr txBox="1"/>
      </xdr:nvSpPr>
      <xdr:spPr>
        <a:xfrm>
          <a:off x="1066800" y="135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下回っているものの</a:t>
          </a:r>
          <a:r>
            <a:rPr kumimoji="1" lang="ja-JP" altLang="ja-JP" sz="1300">
              <a:solidFill>
                <a:schemeClr val="dk1"/>
              </a:solidFill>
              <a:effectLst/>
              <a:latin typeface="+mn-lt"/>
              <a:ea typeface="+mn-ea"/>
              <a:cs typeface="+mn-cs"/>
            </a:rPr>
            <a:t>、類似団体平均値比較は、</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ポイントと依然として高い状況である。その要因として、本村の職員の平均年齢、経験年齢が低く若年層職員の中間管理職への登用しなければならない職員構成となっているのが原因となっており、集中改革プラン実施前の職員採用を行わなかった事が要因となり、国や他の団体との職員数のバランスが異なる状況となっている。今後は職員採用における適正なる計画に努める必要があ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87</xdr:row>
      <xdr:rowOff>40458</xdr:rowOff>
    </xdr:to>
    <xdr:cxnSp macro="">
      <xdr:nvCxnSpPr>
        <xdr:cNvPr id="256" name="直線コネクタ 255"/>
        <xdr:cNvCxnSpPr/>
      </xdr:nvCxnSpPr>
      <xdr:spPr>
        <a:xfrm flipV="1">
          <a:off x="17018000" y="13929361"/>
          <a:ext cx="0" cy="1027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12535</xdr:rowOff>
    </xdr:from>
    <xdr:ext cx="762000" cy="259045"/>
    <xdr:sp macro="" textlink="">
      <xdr:nvSpPr>
        <xdr:cNvPr id="257" name="給与水準   （国との比較）最小値テキスト"/>
        <xdr:cNvSpPr txBox="1"/>
      </xdr:nvSpPr>
      <xdr:spPr>
        <a:xfrm>
          <a:off x="17106900" y="149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87</xdr:row>
      <xdr:rowOff>40458</xdr:rowOff>
    </xdr:from>
    <xdr:to>
      <xdr:col>24</xdr:col>
      <xdr:colOff>647700</xdr:colOff>
      <xdr:row>87</xdr:row>
      <xdr:rowOff>40458</xdr:rowOff>
    </xdr:to>
    <xdr:cxnSp macro="">
      <xdr:nvCxnSpPr>
        <xdr:cNvPr id="258" name="直線コネクタ 257"/>
        <xdr:cNvCxnSpPr/>
      </xdr:nvCxnSpPr>
      <xdr:spPr>
        <a:xfrm>
          <a:off x="16929100" y="1495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9"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60" name="直線コネクタ 259"/>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87812</xdr:rowOff>
    </xdr:from>
    <xdr:to>
      <xdr:col>24</xdr:col>
      <xdr:colOff>558800</xdr:colOff>
      <xdr:row>86</xdr:row>
      <xdr:rowOff>108494</xdr:rowOff>
    </xdr:to>
    <xdr:cxnSp macro="">
      <xdr:nvCxnSpPr>
        <xdr:cNvPr id="261" name="直線コネクタ 260"/>
        <xdr:cNvCxnSpPr/>
      </xdr:nvCxnSpPr>
      <xdr:spPr>
        <a:xfrm flipV="1">
          <a:off x="16179800" y="1483251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148245</xdr:rowOff>
    </xdr:from>
    <xdr:ext cx="762000" cy="259045"/>
    <xdr:sp macro="" textlink="">
      <xdr:nvSpPr>
        <xdr:cNvPr id="262" name="給与水準   （国との比較）平均値テキスト"/>
        <xdr:cNvSpPr txBox="1"/>
      </xdr:nvSpPr>
      <xdr:spPr>
        <a:xfrm>
          <a:off x="17106900" y="14378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63" name="フローチャート : 判断 262"/>
        <xdr:cNvSpPr/>
      </xdr:nvSpPr>
      <xdr:spPr>
        <a:xfrm>
          <a:off x="16967200" y="145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39551</xdr:rowOff>
    </xdr:from>
    <xdr:to>
      <xdr:col>23</xdr:col>
      <xdr:colOff>406400</xdr:colOff>
      <xdr:row>86</xdr:row>
      <xdr:rowOff>108494</xdr:rowOff>
    </xdr:to>
    <xdr:cxnSp macro="">
      <xdr:nvCxnSpPr>
        <xdr:cNvPr id="264" name="直線コネクタ 263"/>
        <xdr:cNvCxnSpPr/>
      </xdr:nvCxnSpPr>
      <xdr:spPr>
        <a:xfrm>
          <a:off x="15290800" y="1478425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145506</xdr:rowOff>
    </xdr:from>
    <xdr:to>
      <xdr:col>23</xdr:col>
      <xdr:colOff>457200</xdr:colOff>
      <xdr:row>85</xdr:row>
      <xdr:rowOff>75656</xdr:rowOff>
    </xdr:to>
    <xdr:sp macro="" textlink="">
      <xdr:nvSpPr>
        <xdr:cNvPr id="265" name="フローチャート : 判断 264"/>
        <xdr:cNvSpPr/>
      </xdr:nvSpPr>
      <xdr:spPr>
        <a:xfrm>
          <a:off x="16129000" y="145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85833</xdr:rowOff>
    </xdr:from>
    <xdr:ext cx="736600" cy="259045"/>
    <xdr:sp macro="" textlink="">
      <xdr:nvSpPr>
        <xdr:cNvPr id="266" name="テキスト ボックス 265"/>
        <xdr:cNvSpPr txBox="1"/>
      </xdr:nvSpPr>
      <xdr:spPr>
        <a:xfrm>
          <a:off x="15798800" y="1431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121376</xdr:rowOff>
    </xdr:from>
    <xdr:to>
      <xdr:col>22</xdr:col>
      <xdr:colOff>203200</xdr:colOff>
      <xdr:row>86</xdr:row>
      <xdr:rowOff>39551</xdr:rowOff>
    </xdr:to>
    <xdr:cxnSp macro="">
      <xdr:nvCxnSpPr>
        <xdr:cNvPr id="267" name="直線コネクタ 266"/>
        <xdr:cNvCxnSpPr/>
      </xdr:nvCxnSpPr>
      <xdr:spPr>
        <a:xfrm>
          <a:off x="14401800" y="1469462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97245</xdr:rowOff>
    </xdr:from>
    <xdr:to>
      <xdr:col>22</xdr:col>
      <xdr:colOff>254000</xdr:colOff>
      <xdr:row>85</xdr:row>
      <xdr:rowOff>27395</xdr:rowOff>
    </xdr:to>
    <xdr:sp macro="" textlink="">
      <xdr:nvSpPr>
        <xdr:cNvPr id="268" name="フローチャート : 判断 267"/>
        <xdr:cNvSpPr/>
      </xdr:nvSpPr>
      <xdr:spPr>
        <a:xfrm>
          <a:off x="152400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37572</xdr:rowOff>
    </xdr:from>
    <xdr:ext cx="762000" cy="259045"/>
    <xdr:sp macro="" textlink="">
      <xdr:nvSpPr>
        <xdr:cNvPr id="269" name="テキスト ボックス 268"/>
        <xdr:cNvSpPr txBox="1"/>
      </xdr:nvSpPr>
      <xdr:spPr>
        <a:xfrm>
          <a:off x="14909800" y="142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121376</xdr:rowOff>
    </xdr:from>
    <xdr:to>
      <xdr:col>21</xdr:col>
      <xdr:colOff>0</xdr:colOff>
      <xdr:row>89</xdr:row>
      <xdr:rowOff>35379</xdr:rowOff>
    </xdr:to>
    <xdr:cxnSp macro="">
      <xdr:nvCxnSpPr>
        <xdr:cNvPr id="270" name="直線コネクタ 269"/>
        <xdr:cNvCxnSpPr/>
      </xdr:nvCxnSpPr>
      <xdr:spPr>
        <a:xfrm flipV="1">
          <a:off x="13512800" y="14694626"/>
          <a:ext cx="8890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69669</xdr:rowOff>
    </xdr:from>
    <xdr:to>
      <xdr:col>21</xdr:col>
      <xdr:colOff>50800</xdr:colOff>
      <xdr:row>84</xdr:row>
      <xdr:rowOff>171269</xdr:rowOff>
    </xdr:to>
    <xdr:sp macro="" textlink="">
      <xdr:nvSpPr>
        <xdr:cNvPr id="271" name="フローチャート : 判断 270"/>
        <xdr:cNvSpPr/>
      </xdr:nvSpPr>
      <xdr:spPr>
        <a:xfrm>
          <a:off x="14351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9996</xdr:rowOff>
    </xdr:from>
    <xdr:ext cx="762000" cy="259045"/>
    <xdr:sp macro="" textlink="">
      <xdr:nvSpPr>
        <xdr:cNvPr id="272" name="テキスト ボックス 271"/>
        <xdr:cNvSpPr txBox="1"/>
      </xdr:nvSpPr>
      <xdr:spPr>
        <a:xfrm>
          <a:off x="14020800" y="142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93073</xdr:rowOff>
    </xdr:from>
    <xdr:to>
      <xdr:col>19</xdr:col>
      <xdr:colOff>533400</xdr:colOff>
      <xdr:row>88</xdr:row>
      <xdr:rowOff>23223</xdr:rowOff>
    </xdr:to>
    <xdr:sp macro="" textlink="">
      <xdr:nvSpPr>
        <xdr:cNvPr id="273" name="フローチャート : 判断 272"/>
        <xdr:cNvSpPr/>
      </xdr:nvSpPr>
      <xdr:spPr>
        <a:xfrm>
          <a:off x="13462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33400</xdr:rowOff>
    </xdr:from>
    <xdr:ext cx="762000" cy="259045"/>
    <xdr:sp macro="" textlink="">
      <xdr:nvSpPr>
        <xdr:cNvPr id="274" name="テキスト ボックス 273"/>
        <xdr:cNvSpPr txBox="1"/>
      </xdr:nvSpPr>
      <xdr:spPr>
        <a:xfrm>
          <a:off x="13131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37012</xdr:rowOff>
    </xdr:from>
    <xdr:to>
      <xdr:col>24</xdr:col>
      <xdr:colOff>609600</xdr:colOff>
      <xdr:row>86</xdr:row>
      <xdr:rowOff>138612</xdr:rowOff>
    </xdr:to>
    <xdr:sp macro="" textlink="">
      <xdr:nvSpPr>
        <xdr:cNvPr id="280" name="円/楕円 279"/>
        <xdr:cNvSpPr/>
      </xdr:nvSpPr>
      <xdr:spPr>
        <a:xfrm>
          <a:off x="16967200" y="147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104339</xdr:rowOff>
    </xdr:from>
    <xdr:ext cx="762000" cy="259045"/>
    <xdr:sp macro="" textlink="">
      <xdr:nvSpPr>
        <xdr:cNvPr id="281" name="給与水準   （国との比較）該当値テキスト"/>
        <xdr:cNvSpPr txBox="1"/>
      </xdr:nvSpPr>
      <xdr:spPr>
        <a:xfrm>
          <a:off x="17106900" y="1467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57694</xdr:rowOff>
    </xdr:from>
    <xdr:to>
      <xdr:col>23</xdr:col>
      <xdr:colOff>457200</xdr:colOff>
      <xdr:row>86</xdr:row>
      <xdr:rowOff>159294</xdr:rowOff>
    </xdr:to>
    <xdr:sp macro="" textlink="">
      <xdr:nvSpPr>
        <xdr:cNvPr id="282" name="円/楕円 281"/>
        <xdr:cNvSpPr/>
      </xdr:nvSpPr>
      <xdr:spPr>
        <a:xfrm>
          <a:off x="16129000" y="148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144071</xdr:rowOff>
    </xdr:from>
    <xdr:ext cx="736600" cy="259045"/>
    <xdr:sp macro="" textlink="">
      <xdr:nvSpPr>
        <xdr:cNvPr id="283" name="テキスト ボックス 282"/>
        <xdr:cNvSpPr txBox="1"/>
      </xdr:nvSpPr>
      <xdr:spPr>
        <a:xfrm>
          <a:off x="15798800" y="1488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160201</xdr:rowOff>
    </xdr:from>
    <xdr:to>
      <xdr:col>22</xdr:col>
      <xdr:colOff>254000</xdr:colOff>
      <xdr:row>86</xdr:row>
      <xdr:rowOff>90351</xdr:rowOff>
    </xdr:to>
    <xdr:sp macro="" textlink="">
      <xdr:nvSpPr>
        <xdr:cNvPr id="284" name="円/楕円 283"/>
        <xdr:cNvSpPr/>
      </xdr:nvSpPr>
      <xdr:spPr>
        <a:xfrm>
          <a:off x="15240000" y="147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75128</xdr:rowOff>
    </xdr:from>
    <xdr:ext cx="762000" cy="259045"/>
    <xdr:sp macro="" textlink="">
      <xdr:nvSpPr>
        <xdr:cNvPr id="285" name="テキスト ボックス 284"/>
        <xdr:cNvSpPr txBox="1"/>
      </xdr:nvSpPr>
      <xdr:spPr>
        <a:xfrm>
          <a:off x="14909800" y="1481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70576</xdr:rowOff>
    </xdr:from>
    <xdr:to>
      <xdr:col>21</xdr:col>
      <xdr:colOff>50800</xdr:colOff>
      <xdr:row>86</xdr:row>
      <xdr:rowOff>726</xdr:rowOff>
    </xdr:to>
    <xdr:sp macro="" textlink="">
      <xdr:nvSpPr>
        <xdr:cNvPr id="286" name="円/楕円 285"/>
        <xdr:cNvSpPr/>
      </xdr:nvSpPr>
      <xdr:spPr>
        <a:xfrm>
          <a:off x="14351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156953</xdr:rowOff>
    </xdr:from>
    <xdr:ext cx="762000" cy="259045"/>
    <xdr:sp macro="" textlink="">
      <xdr:nvSpPr>
        <xdr:cNvPr id="287" name="テキスト ボックス 286"/>
        <xdr:cNvSpPr txBox="1"/>
      </xdr:nvSpPr>
      <xdr:spPr>
        <a:xfrm>
          <a:off x="14020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8" name="円/楕円 287"/>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9" name="テキスト ボックス 288"/>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類似団体平均値より</a:t>
          </a:r>
          <a:r>
            <a:rPr kumimoji="1" lang="en-US" altLang="ja-JP" sz="1300">
              <a:solidFill>
                <a:schemeClr val="dk1"/>
              </a:solidFill>
              <a:effectLst/>
              <a:latin typeface="+mn-lt"/>
              <a:ea typeface="+mn-ea"/>
              <a:cs typeface="+mn-cs"/>
            </a:rPr>
            <a:t>3.79</a:t>
          </a:r>
          <a:r>
            <a:rPr kumimoji="1" lang="ja-JP" altLang="ja-JP" sz="1300">
              <a:solidFill>
                <a:schemeClr val="dk1"/>
              </a:solidFill>
              <a:effectLst/>
              <a:latin typeface="+mn-lt"/>
              <a:ea typeface="+mn-ea"/>
              <a:cs typeface="+mn-cs"/>
            </a:rPr>
            <a:t>人下回っており、対前年度比</a:t>
          </a:r>
          <a:r>
            <a:rPr kumimoji="1" lang="en-US" altLang="ja-JP" sz="1300">
              <a:solidFill>
                <a:schemeClr val="dk1"/>
              </a:solidFill>
              <a:effectLst/>
              <a:latin typeface="+mn-lt"/>
              <a:ea typeface="+mn-ea"/>
              <a:cs typeface="+mn-cs"/>
            </a:rPr>
            <a:t>0.09</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これまで、集中改革プランの明示どおりに組織編制及び組織改革に取り組んできた成果であるが、全国及び県平均値より大幅に下回っている状況で、人口増加における多様な住民サービスの提供を考えると、職員定数の適正化に努めなければならない、組織体制の見直しを図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21" name="直線コネクタ 320"/>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79647</xdr:rowOff>
    </xdr:from>
    <xdr:to>
      <xdr:col>24</xdr:col>
      <xdr:colOff>558800</xdr:colOff>
      <xdr:row>59</xdr:row>
      <xdr:rowOff>89988</xdr:rowOff>
    </xdr:to>
    <xdr:cxnSp macro="">
      <xdr:nvCxnSpPr>
        <xdr:cNvPr id="326" name="直線コネクタ 325"/>
        <xdr:cNvCxnSpPr/>
      </xdr:nvCxnSpPr>
      <xdr:spPr>
        <a:xfrm flipV="1">
          <a:off x="16179800" y="1019519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7"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8" name="フローチャート : 判断 327"/>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69306</xdr:rowOff>
    </xdr:from>
    <xdr:to>
      <xdr:col>23</xdr:col>
      <xdr:colOff>406400</xdr:colOff>
      <xdr:row>59</xdr:row>
      <xdr:rowOff>89988</xdr:rowOff>
    </xdr:to>
    <xdr:cxnSp macro="">
      <xdr:nvCxnSpPr>
        <xdr:cNvPr id="329" name="直線コネクタ 328"/>
        <xdr:cNvCxnSpPr/>
      </xdr:nvCxnSpPr>
      <xdr:spPr>
        <a:xfrm>
          <a:off x="15290800" y="1018485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30" name="フローチャート : 判断 329"/>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31" name="テキスト ボックス 330"/>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69306</xdr:rowOff>
    </xdr:from>
    <xdr:to>
      <xdr:col>22</xdr:col>
      <xdr:colOff>203200</xdr:colOff>
      <xdr:row>59</xdr:row>
      <xdr:rowOff>99181</xdr:rowOff>
    </xdr:to>
    <xdr:cxnSp macro="">
      <xdr:nvCxnSpPr>
        <xdr:cNvPr id="332" name="直線コネクタ 331"/>
        <xdr:cNvCxnSpPr/>
      </xdr:nvCxnSpPr>
      <xdr:spPr>
        <a:xfrm flipV="1">
          <a:off x="14401800" y="10184856"/>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3" name="フローチャート : 判断 332"/>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4" name="テキスト ボックス 333"/>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99181</xdr:rowOff>
    </xdr:from>
    <xdr:to>
      <xdr:col>21</xdr:col>
      <xdr:colOff>0</xdr:colOff>
      <xdr:row>59</xdr:row>
      <xdr:rowOff>112970</xdr:rowOff>
    </xdr:to>
    <xdr:cxnSp macro="">
      <xdr:nvCxnSpPr>
        <xdr:cNvPr id="335" name="直線コネクタ 334"/>
        <xdr:cNvCxnSpPr/>
      </xdr:nvCxnSpPr>
      <xdr:spPr>
        <a:xfrm flipV="1">
          <a:off x="13512800" y="102147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6" name="フローチャート : 判断 335"/>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7" name="テキスト ボックス 336"/>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8" name="フローチャート : 判断 337"/>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9" name="テキスト ボックス 338"/>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28847</xdr:rowOff>
    </xdr:from>
    <xdr:to>
      <xdr:col>24</xdr:col>
      <xdr:colOff>609600</xdr:colOff>
      <xdr:row>59</xdr:row>
      <xdr:rowOff>130447</xdr:rowOff>
    </xdr:to>
    <xdr:sp macro="" textlink="">
      <xdr:nvSpPr>
        <xdr:cNvPr id="345" name="円/楕円 344"/>
        <xdr:cNvSpPr/>
      </xdr:nvSpPr>
      <xdr:spPr>
        <a:xfrm>
          <a:off x="16967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121574</xdr:rowOff>
    </xdr:from>
    <xdr:ext cx="762000" cy="259045"/>
    <xdr:sp macro="" textlink="">
      <xdr:nvSpPr>
        <xdr:cNvPr id="346" name="定員管理の状況該当値テキスト"/>
        <xdr:cNvSpPr txBox="1"/>
      </xdr:nvSpPr>
      <xdr:spPr>
        <a:xfrm>
          <a:off x="17106900" y="1006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39188</xdr:rowOff>
    </xdr:from>
    <xdr:to>
      <xdr:col>23</xdr:col>
      <xdr:colOff>457200</xdr:colOff>
      <xdr:row>59</xdr:row>
      <xdr:rowOff>140788</xdr:rowOff>
    </xdr:to>
    <xdr:sp macro="" textlink="">
      <xdr:nvSpPr>
        <xdr:cNvPr id="347" name="円/楕円 346"/>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150965</xdr:rowOff>
    </xdr:from>
    <xdr:ext cx="736600" cy="259045"/>
    <xdr:sp macro="" textlink="">
      <xdr:nvSpPr>
        <xdr:cNvPr id="348" name="テキスト ボックス 347"/>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18506</xdr:rowOff>
    </xdr:from>
    <xdr:to>
      <xdr:col>22</xdr:col>
      <xdr:colOff>254000</xdr:colOff>
      <xdr:row>59</xdr:row>
      <xdr:rowOff>120106</xdr:rowOff>
    </xdr:to>
    <xdr:sp macro="" textlink="">
      <xdr:nvSpPr>
        <xdr:cNvPr id="349" name="円/楕円 348"/>
        <xdr:cNvSpPr/>
      </xdr:nvSpPr>
      <xdr:spPr>
        <a:xfrm>
          <a:off x="15240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130283</xdr:rowOff>
    </xdr:from>
    <xdr:ext cx="762000" cy="259045"/>
    <xdr:sp macro="" textlink="">
      <xdr:nvSpPr>
        <xdr:cNvPr id="350" name="テキスト ボックス 349"/>
        <xdr:cNvSpPr txBox="1"/>
      </xdr:nvSpPr>
      <xdr:spPr>
        <a:xfrm>
          <a:off x="14909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48381</xdr:rowOff>
    </xdr:from>
    <xdr:to>
      <xdr:col>21</xdr:col>
      <xdr:colOff>50800</xdr:colOff>
      <xdr:row>59</xdr:row>
      <xdr:rowOff>149981</xdr:rowOff>
    </xdr:to>
    <xdr:sp macro="" textlink="">
      <xdr:nvSpPr>
        <xdr:cNvPr id="351" name="円/楕円 350"/>
        <xdr:cNvSpPr/>
      </xdr:nvSpPr>
      <xdr:spPr>
        <a:xfrm>
          <a:off x="14351000" y="101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160158</xdr:rowOff>
    </xdr:from>
    <xdr:ext cx="762000" cy="259045"/>
    <xdr:sp macro="" textlink="">
      <xdr:nvSpPr>
        <xdr:cNvPr id="352" name="テキスト ボックス 351"/>
        <xdr:cNvSpPr txBox="1"/>
      </xdr:nvSpPr>
      <xdr:spPr>
        <a:xfrm>
          <a:off x="14020800" y="99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62170</xdr:rowOff>
    </xdr:from>
    <xdr:to>
      <xdr:col>19</xdr:col>
      <xdr:colOff>533400</xdr:colOff>
      <xdr:row>59</xdr:row>
      <xdr:rowOff>163770</xdr:rowOff>
    </xdr:to>
    <xdr:sp macro="" textlink="">
      <xdr:nvSpPr>
        <xdr:cNvPr id="353" name="円/楕円 352"/>
        <xdr:cNvSpPr/>
      </xdr:nvSpPr>
      <xdr:spPr>
        <a:xfrm>
          <a:off x="13462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2497</xdr:rowOff>
    </xdr:from>
    <xdr:ext cx="762000" cy="259045"/>
    <xdr:sp macro="" textlink="">
      <xdr:nvSpPr>
        <xdr:cNvPr id="354" name="テキスト ボックス 353"/>
        <xdr:cNvSpPr txBox="1"/>
      </xdr:nvSpPr>
      <xdr:spPr>
        <a:xfrm>
          <a:off x="13131800" y="99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ポイント改善しているが、類似団体平均を比較すると</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ポイント上回って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公共施設整備</a:t>
          </a:r>
          <a:r>
            <a:rPr kumimoji="1" lang="ja-JP" altLang="en-US" sz="1300">
              <a:solidFill>
                <a:schemeClr val="dk1"/>
              </a:solidFill>
              <a:effectLst/>
              <a:latin typeface="+mn-lt"/>
              <a:ea typeface="+mn-ea"/>
              <a:cs typeface="+mn-cs"/>
            </a:rPr>
            <a:t>等に係る</a:t>
          </a:r>
          <a:r>
            <a:rPr kumimoji="1" lang="ja-JP" altLang="ja-JP" sz="1300">
              <a:solidFill>
                <a:schemeClr val="dk1"/>
              </a:solidFill>
              <a:effectLst/>
              <a:latin typeface="+mn-lt"/>
              <a:ea typeface="+mn-ea"/>
              <a:cs typeface="+mn-cs"/>
            </a:rPr>
            <a:t>公債費の増加が主な要因となっている。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今後も公共施設整備事業や</a:t>
          </a:r>
          <a:r>
            <a:rPr kumimoji="1" lang="ja-JP" altLang="en-US" sz="1300">
              <a:solidFill>
                <a:schemeClr val="dk1"/>
              </a:solidFill>
              <a:effectLst/>
              <a:latin typeface="+mn-lt"/>
              <a:ea typeface="+mn-ea"/>
              <a:cs typeface="+mn-cs"/>
            </a:rPr>
            <a:t>新庁舎建設事業</a:t>
          </a:r>
          <a:r>
            <a:rPr kumimoji="1" lang="ja-JP" altLang="ja-JP" sz="1300">
              <a:solidFill>
                <a:schemeClr val="dk1"/>
              </a:solidFill>
              <a:effectLst/>
              <a:latin typeface="+mn-lt"/>
              <a:ea typeface="+mn-ea"/>
              <a:cs typeface="+mn-cs"/>
            </a:rPr>
            <a:t>に伴う公債費の発行が見込まれることか事業の必要性や優先性などを十分に精査し、健全な行財政運営に努めていく。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9" name="直線コネクタ 378"/>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80"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81" name="直線コネクタ 380"/>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2"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3" name="直線コネクタ 382"/>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84772</xdr:rowOff>
    </xdr:from>
    <xdr:to>
      <xdr:col>24</xdr:col>
      <xdr:colOff>558800</xdr:colOff>
      <xdr:row>40</xdr:row>
      <xdr:rowOff>102870</xdr:rowOff>
    </xdr:to>
    <xdr:cxnSp macro="">
      <xdr:nvCxnSpPr>
        <xdr:cNvPr id="384" name="直線コネクタ 383"/>
        <xdr:cNvCxnSpPr/>
      </xdr:nvCxnSpPr>
      <xdr:spPr>
        <a:xfrm flipV="1">
          <a:off x="16179800" y="694277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5"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6" name="フローチャート : 判断 385"/>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133032</xdr:rowOff>
    </xdr:to>
    <xdr:cxnSp macro="">
      <xdr:nvCxnSpPr>
        <xdr:cNvPr id="387" name="直線コネクタ 386"/>
        <xdr:cNvCxnSpPr/>
      </xdr:nvCxnSpPr>
      <xdr:spPr>
        <a:xfrm flipV="1">
          <a:off x="15290800" y="69608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8" name="フローチャート : 判断 38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9" name="テキスト ボックス 388"/>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133032</xdr:rowOff>
    </xdr:from>
    <xdr:to>
      <xdr:col>22</xdr:col>
      <xdr:colOff>203200</xdr:colOff>
      <xdr:row>40</xdr:row>
      <xdr:rowOff>151130</xdr:rowOff>
    </xdr:to>
    <xdr:cxnSp macro="">
      <xdr:nvCxnSpPr>
        <xdr:cNvPr id="390" name="直線コネクタ 389"/>
        <xdr:cNvCxnSpPr/>
      </xdr:nvCxnSpPr>
      <xdr:spPr>
        <a:xfrm flipV="1">
          <a:off x="14401800" y="69910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91" name="フローチャート : 判断 390"/>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2" name="テキスト ボックス 391"/>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40</xdr:row>
      <xdr:rowOff>163195</xdr:rowOff>
    </xdr:to>
    <xdr:cxnSp macro="">
      <xdr:nvCxnSpPr>
        <xdr:cNvPr id="393" name="直線コネクタ 392"/>
        <xdr:cNvCxnSpPr/>
      </xdr:nvCxnSpPr>
      <xdr:spPr>
        <a:xfrm flipV="1">
          <a:off x="13512800" y="70091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4" name="フローチャート : 判断 393"/>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5" name="テキスト ボックス 394"/>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6" name="フローチャート : 判断 395"/>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7" name="テキスト ボックス 396"/>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33972</xdr:rowOff>
    </xdr:from>
    <xdr:to>
      <xdr:col>24</xdr:col>
      <xdr:colOff>609600</xdr:colOff>
      <xdr:row>40</xdr:row>
      <xdr:rowOff>135572</xdr:rowOff>
    </xdr:to>
    <xdr:sp macro="" textlink="">
      <xdr:nvSpPr>
        <xdr:cNvPr id="403" name="円/楕円 402"/>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6049</xdr:rowOff>
    </xdr:from>
    <xdr:ext cx="762000" cy="259045"/>
    <xdr:sp macro="" textlink="">
      <xdr:nvSpPr>
        <xdr:cNvPr id="404" name="公債費負担の状況該当値テキスト"/>
        <xdr:cNvSpPr txBox="1"/>
      </xdr:nvSpPr>
      <xdr:spPr>
        <a:xfrm>
          <a:off x="17106900" y="68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5" name="円/楕円 404"/>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406" name="テキスト ボックス 405"/>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82232</xdr:rowOff>
    </xdr:from>
    <xdr:to>
      <xdr:col>22</xdr:col>
      <xdr:colOff>254000</xdr:colOff>
      <xdr:row>41</xdr:row>
      <xdr:rowOff>12382</xdr:rowOff>
    </xdr:to>
    <xdr:sp macro="" textlink="">
      <xdr:nvSpPr>
        <xdr:cNvPr id="407" name="円/楕円 406"/>
        <xdr:cNvSpPr/>
      </xdr:nvSpPr>
      <xdr:spPr>
        <a:xfrm>
          <a:off x="15240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408" name="テキスト ボックス 407"/>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9" name="円/楕円 408"/>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410" name="テキスト ボックス 409"/>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411" name="円/楕円 410"/>
        <xdr:cNvSpPr/>
      </xdr:nvSpPr>
      <xdr:spPr>
        <a:xfrm>
          <a:off x="13462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412" name="テキスト ボックス 411"/>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財政調整基金の積立による充当可能基金の増により将来負担比率は徐々に改善しているが、依然として類似団体・沖縄平均を上回っている。</a:t>
          </a:r>
          <a:endParaRPr kumimoji="1" lang="en-US" altLang="ja-JP" sz="1200">
            <a:latin typeface="ＭＳ Ｐゴシック"/>
          </a:endParaRPr>
        </a:p>
        <a:p>
          <a:r>
            <a:rPr kumimoji="1" lang="ja-JP" altLang="en-US" sz="1200">
              <a:latin typeface="ＭＳ Ｐゴシック"/>
            </a:rPr>
            <a:t>　今後も沖縄振興特別推進交付金を活用した公共施設整備事業及び新庁舎建設事業を予定しており、地方債の増加及び充当可能基金の減少が見込まれているため、将来の財政運営に支障が無いよう財政健全化に努める必要があ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9" name="直線コネクタ 438"/>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40"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41" name="直線コネクタ 440"/>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54534</xdr:rowOff>
    </xdr:from>
    <xdr:to>
      <xdr:col>24</xdr:col>
      <xdr:colOff>558800</xdr:colOff>
      <xdr:row>15</xdr:row>
      <xdr:rowOff>95555</xdr:rowOff>
    </xdr:to>
    <xdr:cxnSp macro="">
      <xdr:nvCxnSpPr>
        <xdr:cNvPr id="444" name="直線コネクタ 443"/>
        <xdr:cNvCxnSpPr/>
      </xdr:nvCxnSpPr>
      <xdr:spPr>
        <a:xfrm flipV="1">
          <a:off x="16179800" y="2626284"/>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5"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6" name="フローチャート : 判断 445"/>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95555</xdr:rowOff>
    </xdr:from>
    <xdr:to>
      <xdr:col>23</xdr:col>
      <xdr:colOff>406400</xdr:colOff>
      <xdr:row>16</xdr:row>
      <xdr:rowOff>48133</xdr:rowOff>
    </xdr:to>
    <xdr:cxnSp macro="">
      <xdr:nvCxnSpPr>
        <xdr:cNvPr id="447" name="直線コネクタ 446"/>
        <xdr:cNvCxnSpPr/>
      </xdr:nvCxnSpPr>
      <xdr:spPr>
        <a:xfrm flipV="1">
          <a:off x="15290800" y="2667305"/>
          <a:ext cx="8890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8" name="フローチャート : 判断 447"/>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9" name="テキスト ボックス 448"/>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48133</xdr:rowOff>
    </xdr:from>
    <xdr:to>
      <xdr:col>22</xdr:col>
      <xdr:colOff>203200</xdr:colOff>
      <xdr:row>16</xdr:row>
      <xdr:rowOff>129692</xdr:rowOff>
    </xdr:to>
    <xdr:cxnSp macro="">
      <xdr:nvCxnSpPr>
        <xdr:cNvPr id="450" name="直線コネクタ 449"/>
        <xdr:cNvCxnSpPr/>
      </xdr:nvCxnSpPr>
      <xdr:spPr>
        <a:xfrm flipV="1">
          <a:off x="14401800" y="2791333"/>
          <a:ext cx="889000" cy="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51" name="フローチャート : 判断 450"/>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2" name="テキスト ボックス 451"/>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129692</xdr:rowOff>
    </xdr:from>
    <xdr:to>
      <xdr:col>21</xdr:col>
      <xdr:colOff>0</xdr:colOff>
      <xdr:row>17</xdr:row>
      <xdr:rowOff>12294</xdr:rowOff>
    </xdr:to>
    <xdr:cxnSp macro="">
      <xdr:nvCxnSpPr>
        <xdr:cNvPr id="453" name="直線コネクタ 452"/>
        <xdr:cNvCxnSpPr/>
      </xdr:nvCxnSpPr>
      <xdr:spPr>
        <a:xfrm flipV="1">
          <a:off x="13512800" y="2872892"/>
          <a:ext cx="889000" cy="5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4" name="フローチャート : 判断 453"/>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5" name="テキスト ボックス 454"/>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6" name="フローチャート : 判断 455"/>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7" name="テキスト ボックス 456"/>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3734</xdr:rowOff>
    </xdr:from>
    <xdr:to>
      <xdr:col>24</xdr:col>
      <xdr:colOff>609600</xdr:colOff>
      <xdr:row>15</xdr:row>
      <xdr:rowOff>105334</xdr:rowOff>
    </xdr:to>
    <xdr:sp macro="" textlink="">
      <xdr:nvSpPr>
        <xdr:cNvPr id="463" name="円/楕円 462"/>
        <xdr:cNvSpPr/>
      </xdr:nvSpPr>
      <xdr:spPr>
        <a:xfrm>
          <a:off x="16967200" y="25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147261</xdr:rowOff>
    </xdr:from>
    <xdr:ext cx="762000" cy="259045"/>
    <xdr:sp macro="" textlink="">
      <xdr:nvSpPr>
        <xdr:cNvPr id="464" name="将来負担の状況該当値テキスト"/>
        <xdr:cNvSpPr txBox="1"/>
      </xdr:nvSpPr>
      <xdr:spPr>
        <a:xfrm>
          <a:off x="17106900" y="254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44755</xdr:rowOff>
    </xdr:from>
    <xdr:to>
      <xdr:col>23</xdr:col>
      <xdr:colOff>457200</xdr:colOff>
      <xdr:row>15</xdr:row>
      <xdr:rowOff>146355</xdr:rowOff>
    </xdr:to>
    <xdr:sp macro="" textlink="">
      <xdr:nvSpPr>
        <xdr:cNvPr id="465" name="円/楕円 464"/>
        <xdr:cNvSpPr/>
      </xdr:nvSpPr>
      <xdr:spPr>
        <a:xfrm>
          <a:off x="16129000" y="26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131132</xdr:rowOff>
    </xdr:from>
    <xdr:ext cx="736600" cy="259045"/>
    <xdr:sp macro="" textlink="">
      <xdr:nvSpPr>
        <xdr:cNvPr id="466" name="テキスト ボックス 465"/>
        <xdr:cNvSpPr txBox="1"/>
      </xdr:nvSpPr>
      <xdr:spPr>
        <a:xfrm>
          <a:off x="15798800" y="27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168783</xdr:rowOff>
    </xdr:from>
    <xdr:to>
      <xdr:col>22</xdr:col>
      <xdr:colOff>254000</xdr:colOff>
      <xdr:row>16</xdr:row>
      <xdr:rowOff>98933</xdr:rowOff>
    </xdr:to>
    <xdr:sp macro="" textlink="">
      <xdr:nvSpPr>
        <xdr:cNvPr id="467" name="円/楕円 466"/>
        <xdr:cNvSpPr/>
      </xdr:nvSpPr>
      <xdr:spPr>
        <a:xfrm>
          <a:off x="15240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83710</xdr:rowOff>
    </xdr:from>
    <xdr:ext cx="762000" cy="259045"/>
    <xdr:sp macro="" textlink="">
      <xdr:nvSpPr>
        <xdr:cNvPr id="468" name="テキスト ボックス 467"/>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78892</xdr:rowOff>
    </xdr:from>
    <xdr:to>
      <xdr:col>21</xdr:col>
      <xdr:colOff>50800</xdr:colOff>
      <xdr:row>17</xdr:row>
      <xdr:rowOff>9042</xdr:rowOff>
    </xdr:to>
    <xdr:sp macro="" textlink="">
      <xdr:nvSpPr>
        <xdr:cNvPr id="469" name="円/楕円 468"/>
        <xdr:cNvSpPr/>
      </xdr:nvSpPr>
      <xdr:spPr>
        <a:xfrm>
          <a:off x="14351000" y="28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165269</xdr:rowOff>
    </xdr:from>
    <xdr:ext cx="762000" cy="259045"/>
    <xdr:sp macro="" textlink="">
      <xdr:nvSpPr>
        <xdr:cNvPr id="470" name="テキスト ボックス 469"/>
        <xdr:cNvSpPr txBox="1"/>
      </xdr:nvSpPr>
      <xdr:spPr>
        <a:xfrm>
          <a:off x="14020800" y="290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132944</xdr:rowOff>
    </xdr:from>
    <xdr:to>
      <xdr:col>19</xdr:col>
      <xdr:colOff>533400</xdr:colOff>
      <xdr:row>17</xdr:row>
      <xdr:rowOff>63094</xdr:rowOff>
    </xdr:to>
    <xdr:sp macro="" textlink="">
      <xdr:nvSpPr>
        <xdr:cNvPr id="471" name="円/楕円 470"/>
        <xdr:cNvSpPr/>
      </xdr:nvSpPr>
      <xdr:spPr>
        <a:xfrm>
          <a:off x="134620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47871</xdr:rowOff>
    </xdr:from>
    <xdr:ext cx="762000" cy="259045"/>
    <xdr:sp macro="" textlink="">
      <xdr:nvSpPr>
        <xdr:cNvPr id="472" name="テキスト ボックス 471"/>
        <xdr:cNvSpPr txBox="1"/>
      </xdr:nvSpPr>
      <xdr:spPr>
        <a:xfrm>
          <a:off x="13131800" y="29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20,280
20,095
15.53
7,106,076
6,862,046
222,152
4,056,109
5,456,583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a:t>
          </a:r>
          <a:r>
            <a:rPr kumimoji="1" lang="ja-JP" altLang="en-US" sz="1300">
              <a:solidFill>
                <a:schemeClr val="dk1"/>
              </a:solidFill>
              <a:effectLst/>
              <a:latin typeface="+mn-lt"/>
              <a:ea typeface="+mn-ea"/>
              <a:cs typeface="+mn-cs"/>
            </a:rPr>
            <a:t>るものの、</a:t>
          </a:r>
          <a:r>
            <a:rPr kumimoji="1" lang="ja-JP" altLang="ja-JP" sz="1300">
              <a:solidFill>
                <a:schemeClr val="dk1"/>
              </a:solidFill>
              <a:effectLst/>
              <a:latin typeface="+mn-lt"/>
              <a:ea typeface="+mn-ea"/>
              <a:cs typeface="+mn-cs"/>
            </a:rPr>
            <a:t>平成２５年度より類似団体平均値より下回って推移している。退職者数の減少による組合負担金が減となったことが主な要因となっている。人口増加による多種多様な住民サービスに対応できるよう適正な職員配置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31750</xdr:rowOff>
    </xdr:to>
    <xdr:cxnSp macro="">
      <xdr:nvCxnSpPr>
        <xdr:cNvPr id="66" name="直線コネクタ 65"/>
        <xdr:cNvCxnSpPr/>
      </xdr:nvCxnSpPr>
      <xdr:spPr>
        <a:xfrm>
          <a:off x="3987800" y="600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92710</xdr:rowOff>
    </xdr:to>
    <xdr:cxnSp macro="">
      <xdr:nvCxnSpPr>
        <xdr:cNvPr id="69" name="直線コネクタ 68"/>
        <xdr:cNvCxnSpPr/>
      </xdr:nvCxnSpPr>
      <xdr:spPr>
        <a:xfrm flipV="1">
          <a:off x="3098800" y="600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168910</xdr:rowOff>
    </xdr:to>
    <xdr:cxnSp macro="">
      <xdr:nvCxnSpPr>
        <xdr:cNvPr id="72" name="直線コネクタ 71"/>
        <xdr:cNvCxnSpPr/>
      </xdr:nvCxnSpPr>
      <xdr:spPr>
        <a:xfrm flipV="1">
          <a:off x="2209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37</xdr:row>
      <xdr:rowOff>46990</xdr:rowOff>
    </xdr:to>
    <xdr:cxnSp macro="">
      <xdr:nvCxnSpPr>
        <xdr:cNvPr id="75" name="直線コネクタ 74"/>
        <xdr:cNvCxnSpPr/>
      </xdr:nvCxnSpPr>
      <xdr:spPr>
        <a:xfrm flipV="1">
          <a:off x="1320800" y="61696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近年は、ほぼ横ばいの状態となっており、類似団体平均値よりも下回っている。</a:t>
          </a:r>
          <a:endParaRPr kumimoji="1" lang="en-US" altLang="ja-JP" sz="1300">
            <a:latin typeface="ＭＳ Ｐゴシック"/>
          </a:endParaRPr>
        </a:p>
        <a:p>
          <a:r>
            <a:rPr kumimoji="1" lang="ja-JP" altLang="en-US" sz="1300">
              <a:latin typeface="ＭＳ Ｐゴシック"/>
            </a:rPr>
            <a:t>　今後ともこれを維持するとともに、引き続き需用費や委託料等の抑制に努める。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16</xdr:row>
      <xdr:rowOff>134620</xdr:rowOff>
    </xdr:to>
    <xdr:cxnSp macro="">
      <xdr:nvCxnSpPr>
        <xdr:cNvPr id="127" name="直線コネクタ 126"/>
        <xdr:cNvCxnSpPr/>
      </xdr:nvCxnSpPr>
      <xdr:spPr>
        <a:xfrm>
          <a:off x="15671800" y="2877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134620</xdr:rowOff>
    </xdr:to>
    <xdr:cxnSp macro="">
      <xdr:nvCxnSpPr>
        <xdr:cNvPr id="130" name="直線コネクタ 129"/>
        <xdr:cNvCxnSpPr/>
      </xdr:nvCxnSpPr>
      <xdr:spPr>
        <a:xfrm>
          <a:off x="14782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16</xdr:row>
      <xdr:rowOff>149860</xdr:rowOff>
    </xdr:to>
    <xdr:cxnSp macro="">
      <xdr:nvCxnSpPr>
        <xdr:cNvPr id="133" name="直線コネクタ 132"/>
        <xdr:cNvCxnSpPr/>
      </xdr:nvCxnSpPr>
      <xdr:spPr>
        <a:xfrm flipV="1">
          <a:off x="13893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16510</xdr:rowOff>
    </xdr:to>
    <xdr:cxnSp macro="">
      <xdr:nvCxnSpPr>
        <xdr:cNvPr id="136" name="直線コネクタ 135"/>
        <xdr:cNvCxnSpPr/>
      </xdr:nvCxnSpPr>
      <xdr:spPr>
        <a:xfrm flipV="1">
          <a:off x="13004800" y="2893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6" name="円/楕円 145"/>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100347</xdr:rowOff>
    </xdr:from>
    <xdr:ext cx="762000" cy="259045"/>
    <xdr:sp macro="" textlink="">
      <xdr:nvSpPr>
        <xdr:cNvPr id="147" name="物件費該当値テキスト"/>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8" name="円/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9" name="テキスト ボックス 148"/>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50" name="円/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51" name="テキスト ボックス 150"/>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2" name="円/楕円 151"/>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3" name="テキスト ボックス 152"/>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4" name="円/楕円 153"/>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55" name="テキスト ボックス 154"/>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前年度より</a:t>
          </a:r>
          <a:r>
            <a:rPr kumimoji="1" lang="en-US" altLang="ja-JP" sz="1300">
              <a:latin typeface="ＭＳ Ｐゴシック"/>
            </a:rPr>
            <a:t>0.2</a:t>
          </a:r>
          <a:r>
            <a:rPr kumimoji="1" lang="ja-JP" altLang="en-US" sz="1300">
              <a:latin typeface="ＭＳ Ｐゴシック"/>
            </a:rPr>
            <a:t>ポイント増加し、類似団体平均値より</a:t>
          </a:r>
          <a:r>
            <a:rPr kumimoji="1" lang="en-US" altLang="ja-JP" sz="1300">
              <a:latin typeface="ＭＳ Ｐゴシック"/>
            </a:rPr>
            <a:t>0.1</a:t>
          </a:r>
          <a:r>
            <a:rPr kumimoji="1" lang="ja-JP" altLang="en-US" sz="1300">
              <a:latin typeface="ＭＳ Ｐゴシック"/>
            </a:rPr>
            <a:t>ポイント下回っている。主な要因としては、障害福祉ｻｰﾋﾞｽ費及び</a:t>
          </a:r>
          <a:r>
            <a:rPr kumimoji="1" lang="ja-JP" altLang="en-US" sz="1300">
              <a:solidFill>
                <a:schemeClr val="dk1"/>
              </a:solidFill>
              <a:effectLst/>
              <a:latin typeface="+mn-lt"/>
              <a:ea typeface="+mn-ea"/>
              <a:cs typeface="+mn-cs"/>
            </a:rPr>
            <a:t>教育・保育給付費の増大が挙げられる。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127000</xdr:rowOff>
    </xdr:to>
    <xdr:cxnSp macro="">
      <xdr:nvCxnSpPr>
        <xdr:cNvPr id="190" name="直線コネクタ 189"/>
        <xdr:cNvCxnSpPr/>
      </xdr:nvCxnSpPr>
      <xdr:spPr>
        <a:xfrm>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94343</xdr:rowOff>
    </xdr:to>
    <xdr:cxnSp macro="">
      <xdr:nvCxnSpPr>
        <xdr:cNvPr id="193" name="直線コネクタ 192"/>
        <xdr:cNvCxnSpPr/>
      </xdr:nvCxnSpPr>
      <xdr:spPr>
        <a:xfrm>
          <a:off x="3098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61685</xdr:rowOff>
    </xdr:to>
    <xdr:cxnSp macro="">
      <xdr:nvCxnSpPr>
        <xdr:cNvPr id="196" name="直線コネクタ 195"/>
        <xdr:cNvCxnSpPr/>
      </xdr:nvCxnSpPr>
      <xdr:spPr>
        <a:xfrm flipV="1">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61685</xdr:rowOff>
    </xdr:to>
    <xdr:cxnSp macro="">
      <xdr:nvCxnSpPr>
        <xdr:cNvPr id="199" name="直線コネクタ 198"/>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11" name="円/楕円 210"/>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12" name="テキスト ボックス 211"/>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3" name="円/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90005</xdr:rowOff>
    </xdr:from>
    <xdr:ext cx="762000" cy="259045"/>
    <xdr:sp macro="" textlink="">
      <xdr:nvSpPr>
        <xdr:cNvPr id="214" name="テキスト ボックス 213"/>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5" name="円/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6" name="テキスト ボックス 215"/>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　類似団体平均値を下回っており、前年度と比較しても</a:t>
          </a:r>
          <a:r>
            <a:rPr lang="en-US" altLang="ja-JP" sz="1300">
              <a:effectLst/>
            </a:rPr>
            <a:t>0.5</a:t>
          </a:r>
          <a:r>
            <a:rPr lang="ja-JP" altLang="en-US" sz="1300">
              <a:effectLst/>
            </a:rPr>
            <a:t>ポイント下回っているが、国民健康保険特別会計への繰出金については、依然として多額となっていることから医療費の適正化や収納率の向上を図り、一般会計の負担を減らしていくよう努める。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54610</xdr:rowOff>
    </xdr:to>
    <xdr:cxnSp macro="">
      <xdr:nvCxnSpPr>
        <xdr:cNvPr id="251" name="直線コネクタ 250"/>
        <xdr:cNvCxnSpPr/>
      </xdr:nvCxnSpPr>
      <xdr:spPr>
        <a:xfrm flipV="1">
          <a:off x="15671800" y="9446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62230</xdr:rowOff>
    </xdr:to>
    <xdr:cxnSp macro="">
      <xdr:nvCxnSpPr>
        <xdr:cNvPr id="254" name="直線コネクタ 253"/>
        <xdr:cNvCxnSpPr/>
      </xdr:nvCxnSpPr>
      <xdr:spPr>
        <a:xfrm flipV="1">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62230</xdr:rowOff>
    </xdr:to>
    <xdr:cxnSp macro="">
      <xdr:nvCxnSpPr>
        <xdr:cNvPr id="257" name="直線コネクタ 256"/>
        <xdr:cNvCxnSpPr/>
      </xdr:nvCxnSpPr>
      <xdr:spPr>
        <a:xfrm>
          <a:off x="13893800" y="945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46990</xdr:rowOff>
    </xdr:to>
    <xdr:cxnSp macro="">
      <xdr:nvCxnSpPr>
        <xdr:cNvPr id="260" name="直線コネクタ 259"/>
        <xdr:cNvCxnSpPr/>
      </xdr:nvCxnSpPr>
      <xdr:spPr>
        <a:xfrm flipV="1">
          <a:off x="13004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70" name="円/楕円 269"/>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71"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2" name="円/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4" name="円/楕円 273"/>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5" name="テキスト ボックス 274"/>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6" name="円/楕円 275"/>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7" name="テキスト ボックス 276"/>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8" name="円/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mn-lt"/>
              <a:ea typeface="+mn-ea"/>
              <a:cs typeface="+mn-cs"/>
            </a:rPr>
            <a:t>　対前年度</a:t>
          </a:r>
          <a:r>
            <a:rPr kumimoji="1" lang="ja-JP" altLang="en-US" sz="1300" b="0">
              <a:solidFill>
                <a:schemeClr val="dk1"/>
              </a:solidFill>
              <a:effectLst/>
              <a:latin typeface="+mn-lt"/>
              <a:ea typeface="+mn-ea"/>
              <a:cs typeface="+mn-cs"/>
            </a:rPr>
            <a:t>と同率で推移しており、依然として</a:t>
          </a:r>
          <a:r>
            <a:rPr kumimoji="1" lang="ja-JP" altLang="ja-JP" sz="1300" b="0">
              <a:solidFill>
                <a:schemeClr val="dk1"/>
              </a:solidFill>
              <a:effectLst/>
              <a:latin typeface="+mn-lt"/>
              <a:ea typeface="+mn-ea"/>
              <a:cs typeface="+mn-cs"/>
            </a:rPr>
            <a:t>類似団体平均値</a:t>
          </a:r>
          <a:r>
            <a:rPr kumimoji="1" lang="ja-JP" altLang="en-US" sz="1300" b="0">
              <a:solidFill>
                <a:schemeClr val="dk1"/>
              </a:solidFill>
              <a:effectLst/>
              <a:latin typeface="+mn-lt"/>
              <a:ea typeface="+mn-ea"/>
              <a:cs typeface="+mn-cs"/>
            </a:rPr>
            <a:t>及び</a:t>
          </a:r>
          <a:r>
            <a:rPr kumimoji="1" lang="ja-JP" altLang="ja-JP" sz="1300" b="0">
              <a:solidFill>
                <a:schemeClr val="dk1"/>
              </a:solidFill>
              <a:effectLst/>
              <a:latin typeface="+mn-lt"/>
              <a:ea typeface="+mn-ea"/>
              <a:cs typeface="+mn-cs"/>
            </a:rPr>
            <a:t>県平均</a:t>
          </a:r>
          <a:r>
            <a:rPr kumimoji="1" lang="ja-JP" altLang="en-US" sz="1300" b="0">
              <a:solidFill>
                <a:schemeClr val="dk1"/>
              </a:solidFill>
              <a:effectLst/>
              <a:latin typeface="+mn-lt"/>
              <a:ea typeface="+mn-ea"/>
              <a:cs typeface="+mn-cs"/>
            </a:rPr>
            <a:t>を</a:t>
          </a:r>
          <a:r>
            <a:rPr kumimoji="1" lang="ja-JP" altLang="ja-JP" sz="1300" b="0">
              <a:solidFill>
                <a:schemeClr val="dk1"/>
              </a:solidFill>
              <a:effectLst/>
              <a:latin typeface="+mn-lt"/>
              <a:ea typeface="+mn-ea"/>
              <a:cs typeface="+mn-cs"/>
            </a:rPr>
            <a:t>上回っている。一部事務組合負担金等が増加傾向にあるので、補助金の目的を十分精査し、見直し及び廃止も含めて検討する</a:t>
          </a:r>
          <a:endParaRPr lang="ja-JP" altLang="ja-JP" sz="1300" b="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131572</xdr:rowOff>
    </xdr:from>
    <xdr:to>
      <xdr:col>24</xdr:col>
      <xdr:colOff>31750</xdr:colOff>
      <xdr:row>38</xdr:row>
      <xdr:rowOff>131572</xdr:rowOff>
    </xdr:to>
    <xdr:cxnSp macro="">
      <xdr:nvCxnSpPr>
        <xdr:cNvPr id="309" name="直線コネクタ 308"/>
        <xdr:cNvCxnSpPr/>
      </xdr:nvCxnSpPr>
      <xdr:spPr>
        <a:xfrm>
          <a:off x="15671800" y="664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122428</xdr:rowOff>
    </xdr:from>
    <xdr:to>
      <xdr:col>22</xdr:col>
      <xdr:colOff>565150</xdr:colOff>
      <xdr:row>38</xdr:row>
      <xdr:rowOff>131572</xdr:rowOff>
    </xdr:to>
    <xdr:cxnSp macro="">
      <xdr:nvCxnSpPr>
        <xdr:cNvPr id="312" name="直線コネクタ 311"/>
        <xdr:cNvCxnSpPr/>
      </xdr:nvCxnSpPr>
      <xdr:spPr>
        <a:xfrm>
          <a:off x="14782800" y="6637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122428</xdr:rowOff>
    </xdr:from>
    <xdr:to>
      <xdr:col>21</xdr:col>
      <xdr:colOff>361950</xdr:colOff>
      <xdr:row>39</xdr:row>
      <xdr:rowOff>19558</xdr:rowOff>
    </xdr:to>
    <xdr:cxnSp macro="">
      <xdr:nvCxnSpPr>
        <xdr:cNvPr id="315" name="直線コネクタ 314"/>
        <xdr:cNvCxnSpPr/>
      </xdr:nvCxnSpPr>
      <xdr:spPr>
        <a:xfrm flipV="1">
          <a:off x="13893800" y="6637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39</xdr:row>
      <xdr:rowOff>19558</xdr:rowOff>
    </xdr:to>
    <xdr:cxnSp macro="">
      <xdr:nvCxnSpPr>
        <xdr:cNvPr id="318" name="直線コネクタ 317"/>
        <xdr:cNvCxnSpPr/>
      </xdr:nvCxnSpPr>
      <xdr:spPr>
        <a:xfrm>
          <a:off x="13004800" y="66055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28" name="円/楕円 327"/>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29"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30" name="円/楕円 329"/>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31" name="テキスト ボックス 330"/>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71628</xdr:rowOff>
    </xdr:from>
    <xdr:to>
      <xdr:col>21</xdr:col>
      <xdr:colOff>412750</xdr:colOff>
      <xdr:row>39</xdr:row>
      <xdr:rowOff>1778</xdr:rowOff>
    </xdr:to>
    <xdr:sp macro="" textlink="">
      <xdr:nvSpPr>
        <xdr:cNvPr id="332" name="円/楕円 331"/>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158005</xdr:rowOff>
    </xdr:from>
    <xdr:ext cx="762000" cy="259045"/>
    <xdr:sp macro="" textlink="">
      <xdr:nvSpPr>
        <xdr:cNvPr id="333" name="テキスト ボックス 332"/>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140208</xdr:rowOff>
    </xdr:from>
    <xdr:to>
      <xdr:col>20</xdr:col>
      <xdr:colOff>209550</xdr:colOff>
      <xdr:row>39</xdr:row>
      <xdr:rowOff>70358</xdr:rowOff>
    </xdr:to>
    <xdr:sp macro="" textlink="">
      <xdr:nvSpPr>
        <xdr:cNvPr id="334" name="円/楕円 333"/>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55135</xdr:rowOff>
    </xdr:from>
    <xdr:ext cx="762000" cy="259045"/>
    <xdr:sp macro="" textlink="">
      <xdr:nvSpPr>
        <xdr:cNvPr id="335" name="テキスト ボックス 334"/>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39624</xdr:rowOff>
    </xdr:from>
    <xdr:to>
      <xdr:col>19</xdr:col>
      <xdr:colOff>6350</xdr:colOff>
      <xdr:row>38</xdr:row>
      <xdr:rowOff>141224</xdr:rowOff>
    </xdr:to>
    <xdr:sp macro="" textlink="">
      <xdr:nvSpPr>
        <xdr:cNvPr id="336" name="円/楕円 335"/>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126001</xdr:rowOff>
    </xdr:from>
    <xdr:ext cx="762000" cy="259045"/>
    <xdr:sp macro="" textlink="">
      <xdr:nvSpPr>
        <xdr:cNvPr id="337" name="テキスト ボックス 336"/>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対前年度比</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平均値</a:t>
          </a:r>
          <a:r>
            <a:rPr kumimoji="1" lang="ja-JP" altLang="ja-JP"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ポイント下回っているが、</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公共施設整備や</a:t>
          </a:r>
          <a:r>
            <a:rPr kumimoji="1" lang="ja-JP" altLang="en-US" sz="1300">
              <a:solidFill>
                <a:schemeClr val="dk1"/>
              </a:solidFill>
              <a:effectLst/>
              <a:latin typeface="+mn-lt"/>
              <a:ea typeface="+mn-ea"/>
              <a:cs typeface="+mn-cs"/>
            </a:rPr>
            <a:t>新庁舎建設事業</a:t>
          </a:r>
          <a:r>
            <a:rPr kumimoji="1" lang="ja-JP" altLang="ja-JP" sz="1300">
              <a:solidFill>
                <a:schemeClr val="dk1"/>
              </a:solidFill>
              <a:effectLst/>
              <a:latin typeface="+mn-lt"/>
              <a:ea typeface="+mn-ea"/>
              <a:cs typeface="+mn-cs"/>
            </a:rPr>
            <a:t>を控え地方債の発行が増加する見込みである。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各事業の必要性や優先度を十分検討し、後年度に及ぼす影響も考えながら公債費の抑制に努める必要がある。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24130</xdr:rowOff>
    </xdr:to>
    <xdr:cxnSp macro="">
      <xdr:nvCxnSpPr>
        <xdr:cNvPr id="367" name="直線コネクタ 366"/>
        <xdr:cNvCxnSpPr/>
      </xdr:nvCxnSpPr>
      <xdr:spPr>
        <a:xfrm>
          <a:off x="3987800" y="13207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37846</xdr:rowOff>
    </xdr:to>
    <xdr:cxnSp macro="">
      <xdr:nvCxnSpPr>
        <xdr:cNvPr id="370" name="直線コネクタ 369"/>
        <xdr:cNvCxnSpPr/>
      </xdr:nvCxnSpPr>
      <xdr:spPr>
        <a:xfrm flipV="1">
          <a:off x="3098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37846</xdr:rowOff>
    </xdr:to>
    <xdr:cxnSp macro="">
      <xdr:nvCxnSpPr>
        <xdr:cNvPr id="373" name="直線コネクタ 372"/>
        <xdr:cNvCxnSpPr/>
      </xdr:nvCxnSpPr>
      <xdr:spPr>
        <a:xfrm>
          <a:off x="2209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33274</xdr:rowOff>
    </xdr:to>
    <xdr:cxnSp macro="">
      <xdr:nvCxnSpPr>
        <xdr:cNvPr id="376" name="直線コネクタ 375"/>
        <xdr:cNvCxnSpPr/>
      </xdr:nvCxnSpPr>
      <xdr:spPr>
        <a:xfrm>
          <a:off x="1320800" y="13230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6" name="円/楕円 385"/>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7"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8" name="円/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90" name="円/楕円 389"/>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91" name="テキスト ボックス 390"/>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149352</xdr:rowOff>
    </xdr:from>
    <xdr:to>
      <xdr:col>1</xdr:col>
      <xdr:colOff>676275</xdr:colOff>
      <xdr:row>77</xdr:row>
      <xdr:rowOff>79502</xdr:rowOff>
    </xdr:to>
    <xdr:sp macro="" textlink="">
      <xdr:nvSpPr>
        <xdr:cNvPr id="394" name="円/楕円 393"/>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89679</xdr:rowOff>
    </xdr:from>
    <xdr:ext cx="762000" cy="259045"/>
    <xdr:sp macro="" textlink="">
      <xdr:nvSpPr>
        <xdr:cNvPr id="395" name="テキスト ボックス 394"/>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対前年度比</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いるものの</a:t>
          </a:r>
          <a:r>
            <a:rPr kumimoji="1" lang="ja-JP" altLang="ja-JP" sz="1300">
              <a:solidFill>
                <a:schemeClr val="dk1"/>
              </a:solidFill>
              <a:effectLst/>
              <a:latin typeface="+mn-lt"/>
              <a:ea typeface="+mn-ea"/>
              <a:cs typeface="+mn-cs"/>
            </a:rPr>
            <a:t>、類似団体平均値で</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ポイント下回っている。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、増加見込の普通建設事業費を確保するためにも、</a:t>
          </a:r>
          <a:r>
            <a:rPr kumimoji="1" lang="ja-JP" altLang="ja-JP" sz="1300">
              <a:solidFill>
                <a:schemeClr val="dk1"/>
              </a:solidFill>
              <a:effectLst/>
              <a:latin typeface="+mn-lt"/>
              <a:ea typeface="+mn-ea"/>
              <a:cs typeface="+mn-cs"/>
            </a:rPr>
            <a:t>継続して経費の削減と</a:t>
          </a:r>
          <a:r>
            <a:rPr kumimoji="1" lang="ja-JP" altLang="en-US" sz="1300">
              <a:solidFill>
                <a:schemeClr val="dk1"/>
              </a:solidFill>
              <a:effectLst/>
              <a:latin typeface="+mn-lt"/>
              <a:ea typeface="+mn-ea"/>
              <a:cs typeface="+mn-cs"/>
            </a:rPr>
            <a:t>自主財源確保</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20320</xdr:rowOff>
    </xdr:from>
    <xdr:to>
      <xdr:col>24</xdr:col>
      <xdr:colOff>31750</xdr:colOff>
      <xdr:row>75</xdr:row>
      <xdr:rowOff>24130</xdr:rowOff>
    </xdr:to>
    <xdr:cxnSp macro="">
      <xdr:nvCxnSpPr>
        <xdr:cNvPr id="428" name="直線コネクタ 427"/>
        <xdr:cNvCxnSpPr/>
      </xdr:nvCxnSpPr>
      <xdr:spPr>
        <a:xfrm>
          <a:off x="15671800" y="12879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20320</xdr:rowOff>
    </xdr:from>
    <xdr:to>
      <xdr:col>22</xdr:col>
      <xdr:colOff>565150</xdr:colOff>
      <xdr:row>75</xdr:row>
      <xdr:rowOff>39370</xdr:rowOff>
    </xdr:to>
    <xdr:cxnSp macro="">
      <xdr:nvCxnSpPr>
        <xdr:cNvPr id="431" name="直線コネクタ 430"/>
        <xdr:cNvCxnSpPr/>
      </xdr:nvCxnSpPr>
      <xdr:spPr>
        <a:xfrm flipV="1">
          <a:off x="14782800" y="12879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132097</xdr:rowOff>
    </xdr:from>
    <xdr:ext cx="736600" cy="259045"/>
    <xdr:sp macro="" textlink="">
      <xdr:nvSpPr>
        <xdr:cNvPr id="433" name="テキスト ボックス 432"/>
        <xdr:cNvSpPr txBox="1"/>
      </xdr:nvSpPr>
      <xdr:spPr>
        <a:xfrm>
          <a:off x="15290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75</xdr:row>
      <xdr:rowOff>138430</xdr:rowOff>
    </xdr:to>
    <xdr:cxnSp macro="">
      <xdr:nvCxnSpPr>
        <xdr:cNvPr id="434" name="直線コネクタ 433"/>
        <xdr:cNvCxnSpPr/>
      </xdr:nvCxnSpPr>
      <xdr:spPr>
        <a:xfrm flipV="1">
          <a:off x="13893800" y="12898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12700</xdr:rowOff>
    </xdr:to>
    <xdr:cxnSp macro="">
      <xdr:nvCxnSpPr>
        <xdr:cNvPr id="437" name="直線コネクタ 436"/>
        <xdr:cNvCxnSpPr/>
      </xdr:nvCxnSpPr>
      <xdr:spPr>
        <a:xfrm flipV="1">
          <a:off x="13004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47" name="円/楕円 446"/>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161307</xdr:rowOff>
    </xdr:from>
    <xdr:ext cx="762000" cy="259045"/>
    <xdr:sp macro="" textlink="">
      <xdr:nvSpPr>
        <xdr:cNvPr id="448"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140970</xdr:rowOff>
    </xdr:from>
    <xdr:to>
      <xdr:col>22</xdr:col>
      <xdr:colOff>615950</xdr:colOff>
      <xdr:row>75</xdr:row>
      <xdr:rowOff>71120</xdr:rowOff>
    </xdr:to>
    <xdr:sp macro="" textlink="">
      <xdr:nvSpPr>
        <xdr:cNvPr id="449" name="円/楕円 448"/>
        <xdr:cNvSpPr/>
      </xdr:nvSpPr>
      <xdr:spPr>
        <a:xfrm>
          <a:off x="15621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81297</xdr:rowOff>
    </xdr:from>
    <xdr:ext cx="736600" cy="259045"/>
    <xdr:sp macro="" textlink="">
      <xdr:nvSpPr>
        <xdr:cNvPr id="450" name="テキスト ボックス 449"/>
        <xdr:cNvSpPr txBox="1"/>
      </xdr:nvSpPr>
      <xdr:spPr>
        <a:xfrm>
          <a:off x="15290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160020</xdr:rowOff>
    </xdr:from>
    <xdr:to>
      <xdr:col>21</xdr:col>
      <xdr:colOff>412750</xdr:colOff>
      <xdr:row>75</xdr:row>
      <xdr:rowOff>90170</xdr:rowOff>
    </xdr:to>
    <xdr:sp macro="" textlink="">
      <xdr:nvSpPr>
        <xdr:cNvPr id="451" name="円/楕円 450"/>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100347</xdr:rowOff>
    </xdr:from>
    <xdr:ext cx="762000" cy="259045"/>
    <xdr:sp macro="" textlink="">
      <xdr:nvSpPr>
        <xdr:cNvPr id="452" name="テキスト ボックス 451"/>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3" name="円/楕円 452"/>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2557</xdr:rowOff>
    </xdr:from>
    <xdr:ext cx="762000" cy="259045"/>
    <xdr:sp macro="" textlink="">
      <xdr:nvSpPr>
        <xdr:cNvPr id="454" name="テキスト ボックス 453"/>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5" name="円/楕円 454"/>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6" name="テキスト ボックス 455"/>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沖縄県中城村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88606</xdr:rowOff>
    </xdr:from>
    <xdr:to>
      <xdr:col>4</xdr:col>
      <xdr:colOff>1117600</xdr:colOff>
      <xdr:row>20</xdr:row>
      <xdr:rowOff>119304</xdr:rowOff>
    </xdr:to>
    <xdr:cxnSp macro="">
      <xdr:nvCxnSpPr>
        <xdr:cNvPr id="52" name="直線コネクタ 51"/>
        <xdr:cNvCxnSpPr/>
      </xdr:nvCxnSpPr>
      <xdr:spPr bwMode="auto">
        <a:xfrm flipV="1">
          <a:off x="5003800" y="3565231"/>
          <a:ext cx="647700" cy="3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103579</xdr:rowOff>
    </xdr:from>
    <xdr:to>
      <xdr:col>4</xdr:col>
      <xdr:colOff>469900</xdr:colOff>
      <xdr:row>20</xdr:row>
      <xdr:rowOff>119304</xdr:rowOff>
    </xdr:to>
    <xdr:cxnSp macro="">
      <xdr:nvCxnSpPr>
        <xdr:cNvPr id="55" name="直線コネクタ 54"/>
        <xdr:cNvCxnSpPr/>
      </xdr:nvCxnSpPr>
      <xdr:spPr bwMode="auto">
        <a:xfrm>
          <a:off x="4305300" y="3580204"/>
          <a:ext cx="698500" cy="1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99236</xdr:rowOff>
    </xdr:from>
    <xdr:to>
      <xdr:col>3</xdr:col>
      <xdr:colOff>904875</xdr:colOff>
      <xdr:row>20</xdr:row>
      <xdr:rowOff>103579</xdr:rowOff>
    </xdr:to>
    <xdr:cxnSp macro="">
      <xdr:nvCxnSpPr>
        <xdr:cNvPr id="58" name="直線コネクタ 57"/>
        <xdr:cNvCxnSpPr/>
      </xdr:nvCxnSpPr>
      <xdr:spPr bwMode="auto">
        <a:xfrm>
          <a:off x="3606800" y="3575861"/>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11992</xdr:rowOff>
    </xdr:from>
    <xdr:to>
      <xdr:col>3</xdr:col>
      <xdr:colOff>206375</xdr:colOff>
      <xdr:row>20</xdr:row>
      <xdr:rowOff>99236</xdr:rowOff>
    </xdr:to>
    <xdr:cxnSp macro="">
      <xdr:nvCxnSpPr>
        <xdr:cNvPr id="61" name="直線コネクタ 60"/>
        <xdr:cNvCxnSpPr/>
      </xdr:nvCxnSpPr>
      <xdr:spPr bwMode="auto">
        <a:xfrm>
          <a:off x="2908300" y="3488617"/>
          <a:ext cx="698500" cy="8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37806</xdr:rowOff>
    </xdr:from>
    <xdr:to>
      <xdr:col>5</xdr:col>
      <xdr:colOff>34925</xdr:colOff>
      <xdr:row>20</xdr:row>
      <xdr:rowOff>139406</xdr:rowOff>
    </xdr:to>
    <xdr:sp macro="" textlink="">
      <xdr:nvSpPr>
        <xdr:cNvPr id="71" name="円/楕円 70"/>
        <xdr:cNvSpPr/>
      </xdr:nvSpPr>
      <xdr:spPr bwMode="auto">
        <a:xfrm>
          <a:off x="5600700" y="351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117833</xdr:rowOff>
    </xdr:from>
    <xdr:ext cx="762000" cy="259045"/>
    <xdr:sp macro="" textlink="">
      <xdr:nvSpPr>
        <xdr:cNvPr id="72" name="人口1人当たり決算額の推移該当値テキスト130"/>
        <xdr:cNvSpPr txBox="1"/>
      </xdr:nvSpPr>
      <xdr:spPr>
        <a:xfrm>
          <a:off x="5740400" y="34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62,768</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68504</xdr:rowOff>
    </xdr:from>
    <xdr:to>
      <xdr:col>4</xdr:col>
      <xdr:colOff>520700</xdr:colOff>
      <xdr:row>20</xdr:row>
      <xdr:rowOff>170104</xdr:rowOff>
    </xdr:to>
    <xdr:sp macro="" textlink="">
      <xdr:nvSpPr>
        <xdr:cNvPr id="73" name="円/楕円 72"/>
        <xdr:cNvSpPr/>
      </xdr:nvSpPr>
      <xdr:spPr bwMode="auto">
        <a:xfrm>
          <a:off x="4953000" y="354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154881</xdr:rowOff>
    </xdr:from>
    <xdr:ext cx="736600" cy="259045"/>
    <xdr:sp macro="" textlink="">
      <xdr:nvSpPr>
        <xdr:cNvPr id="74" name="テキスト ボックス 73"/>
        <xdr:cNvSpPr txBox="1"/>
      </xdr:nvSpPr>
      <xdr:spPr>
        <a:xfrm>
          <a:off x="4622800" y="36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60,888</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52779</xdr:rowOff>
    </xdr:from>
    <xdr:to>
      <xdr:col>3</xdr:col>
      <xdr:colOff>955675</xdr:colOff>
      <xdr:row>20</xdr:row>
      <xdr:rowOff>154379</xdr:rowOff>
    </xdr:to>
    <xdr:sp macro="" textlink="">
      <xdr:nvSpPr>
        <xdr:cNvPr id="75" name="円/楕円 74"/>
        <xdr:cNvSpPr/>
      </xdr:nvSpPr>
      <xdr:spPr bwMode="auto">
        <a:xfrm>
          <a:off x="4254500" y="352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139156</xdr:rowOff>
    </xdr:from>
    <xdr:ext cx="762000" cy="259045"/>
    <xdr:sp macro="" textlink="">
      <xdr:nvSpPr>
        <xdr:cNvPr id="76" name="テキスト ボックス 75"/>
        <xdr:cNvSpPr txBox="1"/>
      </xdr:nvSpPr>
      <xdr:spPr>
        <a:xfrm>
          <a:off x="3924300" y="361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61,851</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48436</xdr:rowOff>
    </xdr:from>
    <xdr:to>
      <xdr:col>3</xdr:col>
      <xdr:colOff>257175</xdr:colOff>
      <xdr:row>20</xdr:row>
      <xdr:rowOff>150036</xdr:rowOff>
    </xdr:to>
    <xdr:sp macro="" textlink="">
      <xdr:nvSpPr>
        <xdr:cNvPr id="77" name="円/楕円 76"/>
        <xdr:cNvSpPr/>
      </xdr:nvSpPr>
      <xdr:spPr bwMode="auto">
        <a:xfrm>
          <a:off x="3556000" y="352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134813</xdr:rowOff>
    </xdr:from>
    <xdr:ext cx="762000" cy="259045"/>
    <xdr:sp macro="" textlink="">
      <xdr:nvSpPr>
        <xdr:cNvPr id="78" name="テキスト ボックス 77"/>
        <xdr:cNvSpPr txBox="1"/>
      </xdr:nvSpPr>
      <xdr:spPr>
        <a:xfrm>
          <a:off x="3225800" y="361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62,117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132642</xdr:rowOff>
    </xdr:from>
    <xdr:to>
      <xdr:col>2</xdr:col>
      <xdr:colOff>692150</xdr:colOff>
      <xdr:row>20</xdr:row>
      <xdr:rowOff>62792</xdr:rowOff>
    </xdr:to>
    <xdr:sp macro="" textlink="">
      <xdr:nvSpPr>
        <xdr:cNvPr id="79" name="円/楕円 78"/>
        <xdr:cNvSpPr/>
      </xdr:nvSpPr>
      <xdr:spPr bwMode="auto">
        <a:xfrm>
          <a:off x="2857500" y="343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47569</xdr:rowOff>
    </xdr:from>
    <xdr:ext cx="762000" cy="259045"/>
    <xdr:sp macro="" textlink="">
      <xdr:nvSpPr>
        <xdr:cNvPr id="80" name="テキスト ボックス 79"/>
        <xdr:cNvSpPr txBox="1"/>
      </xdr:nvSpPr>
      <xdr:spPr>
        <a:xfrm>
          <a:off x="2527300" y="352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246805</xdr:rowOff>
    </xdr:from>
    <xdr:to>
      <xdr:col>4</xdr:col>
      <xdr:colOff>1117600</xdr:colOff>
      <xdr:row>35</xdr:row>
      <xdr:rowOff>259912</xdr:rowOff>
    </xdr:to>
    <xdr:cxnSp macro="">
      <xdr:nvCxnSpPr>
        <xdr:cNvPr id="113" name="直線コネクタ 112"/>
        <xdr:cNvCxnSpPr/>
      </xdr:nvCxnSpPr>
      <xdr:spPr bwMode="auto">
        <a:xfrm flipV="1">
          <a:off x="5003800" y="6857155"/>
          <a:ext cx="6477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236690</xdr:rowOff>
    </xdr:from>
    <xdr:to>
      <xdr:col>4</xdr:col>
      <xdr:colOff>469900</xdr:colOff>
      <xdr:row>35</xdr:row>
      <xdr:rowOff>259912</xdr:rowOff>
    </xdr:to>
    <xdr:cxnSp macro="">
      <xdr:nvCxnSpPr>
        <xdr:cNvPr id="116" name="直線コネクタ 115"/>
        <xdr:cNvCxnSpPr/>
      </xdr:nvCxnSpPr>
      <xdr:spPr bwMode="auto">
        <a:xfrm>
          <a:off x="4305300" y="6847040"/>
          <a:ext cx="698500" cy="2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222041</xdr:rowOff>
    </xdr:from>
    <xdr:to>
      <xdr:col>3</xdr:col>
      <xdr:colOff>904875</xdr:colOff>
      <xdr:row>35</xdr:row>
      <xdr:rowOff>236690</xdr:rowOff>
    </xdr:to>
    <xdr:cxnSp macro="">
      <xdr:nvCxnSpPr>
        <xdr:cNvPr id="119" name="直線コネクタ 118"/>
        <xdr:cNvCxnSpPr/>
      </xdr:nvCxnSpPr>
      <xdr:spPr bwMode="auto">
        <a:xfrm>
          <a:off x="3606800" y="6832391"/>
          <a:ext cx="698500" cy="1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215868</xdr:rowOff>
    </xdr:from>
    <xdr:to>
      <xdr:col>3</xdr:col>
      <xdr:colOff>206375</xdr:colOff>
      <xdr:row>35</xdr:row>
      <xdr:rowOff>222041</xdr:rowOff>
    </xdr:to>
    <xdr:cxnSp macro="">
      <xdr:nvCxnSpPr>
        <xdr:cNvPr id="122" name="直線コネクタ 121"/>
        <xdr:cNvCxnSpPr/>
      </xdr:nvCxnSpPr>
      <xdr:spPr bwMode="auto">
        <a:xfrm>
          <a:off x="2908300" y="6826218"/>
          <a:ext cx="698500" cy="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196005</xdr:rowOff>
    </xdr:from>
    <xdr:to>
      <xdr:col>5</xdr:col>
      <xdr:colOff>34925</xdr:colOff>
      <xdr:row>35</xdr:row>
      <xdr:rowOff>297605</xdr:rowOff>
    </xdr:to>
    <xdr:sp macro="" textlink="">
      <xdr:nvSpPr>
        <xdr:cNvPr id="132" name="円/楕円 131"/>
        <xdr:cNvSpPr/>
      </xdr:nvSpPr>
      <xdr:spPr bwMode="auto">
        <a:xfrm>
          <a:off x="5600700" y="680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168082</xdr:rowOff>
    </xdr:from>
    <xdr:ext cx="762000" cy="259045"/>
    <xdr:sp macro="" textlink="">
      <xdr:nvSpPr>
        <xdr:cNvPr id="133" name="人口1人当たり決算額の推移該当値テキスト445"/>
        <xdr:cNvSpPr txBox="1"/>
      </xdr:nvSpPr>
      <xdr:spPr>
        <a:xfrm>
          <a:off x="5740400" y="67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209112</xdr:rowOff>
    </xdr:from>
    <xdr:to>
      <xdr:col>4</xdr:col>
      <xdr:colOff>520700</xdr:colOff>
      <xdr:row>35</xdr:row>
      <xdr:rowOff>310712</xdr:rowOff>
    </xdr:to>
    <xdr:sp macro="" textlink="">
      <xdr:nvSpPr>
        <xdr:cNvPr id="134" name="円/楕円 133"/>
        <xdr:cNvSpPr/>
      </xdr:nvSpPr>
      <xdr:spPr bwMode="auto">
        <a:xfrm>
          <a:off x="4953000" y="681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295489</xdr:rowOff>
    </xdr:from>
    <xdr:ext cx="736600" cy="259045"/>
    <xdr:sp macro="" textlink="">
      <xdr:nvSpPr>
        <xdr:cNvPr id="135" name="テキスト ボックス 134"/>
        <xdr:cNvSpPr txBox="1"/>
      </xdr:nvSpPr>
      <xdr:spPr>
        <a:xfrm>
          <a:off x="4622800" y="690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185890</xdr:rowOff>
    </xdr:from>
    <xdr:to>
      <xdr:col>3</xdr:col>
      <xdr:colOff>955675</xdr:colOff>
      <xdr:row>35</xdr:row>
      <xdr:rowOff>287490</xdr:rowOff>
    </xdr:to>
    <xdr:sp macro="" textlink="">
      <xdr:nvSpPr>
        <xdr:cNvPr id="136" name="円/楕円 135"/>
        <xdr:cNvSpPr/>
      </xdr:nvSpPr>
      <xdr:spPr bwMode="auto">
        <a:xfrm>
          <a:off x="4254500" y="679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272267</xdr:rowOff>
    </xdr:from>
    <xdr:ext cx="762000" cy="259045"/>
    <xdr:sp macro="" textlink="">
      <xdr:nvSpPr>
        <xdr:cNvPr id="137" name="テキスト ボックス 136"/>
        <xdr:cNvSpPr txBox="1"/>
      </xdr:nvSpPr>
      <xdr:spPr>
        <a:xfrm>
          <a:off x="3924300" y="688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171241</xdr:rowOff>
    </xdr:from>
    <xdr:to>
      <xdr:col>3</xdr:col>
      <xdr:colOff>257175</xdr:colOff>
      <xdr:row>35</xdr:row>
      <xdr:rowOff>272841</xdr:rowOff>
    </xdr:to>
    <xdr:sp macro="" textlink="">
      <xdr:nvSpPr>
        <xdr:cNvPr id="138" name="円/楕円 137"/>
        <xdr:cNvSpPr/>
      </xdr:nvSpPr>
      <xdr:spPr bwMode="auto">
        <a:xfrm>
          <a:off x="3556000" y="678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257618</xdr:rowOff>
    </xdr:from>
    <xdr:ext cx="762000" cy="259045"/>
    <xdr:sp macro="" textlink="">
      <xdr:nvSpPr>
        <xdr:cNvPr id="139" name="テキスト ボックス 138"/>
        <xdr:cNvSpPr txBox="1"/>
      </xdr:nvSpPr>
      <xdr:spPr>
        <a:xfrm>
          <a:off x="3225800" y="686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165068</xdr:rowOff>
    </xdr:from>
    <xdr:to>
      <xdr:col>2</xdr:col>
      <xdr:colOff>692150</xdr:colOff>
      <xdr:row>35</xdr:row>
      <xdr:rowOff>266668</xdr:rowOff>
    </xdr:to>
    <xdr:sp macro="" textlink="">
      <xdr:nvSpPr>
        <xdr:cNvPr id="140" name="円/楕円 139"/>
        <xdr:cNvSpPr/>
      </xdr:nvSpPr>
      <xdr:spPr bwMode="auto">
        <a:xfrm>
          <a:off x="2857500" y="677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251445</xdr:rowOff>
    </xdr:from>
    <xdr:ext cx="762000" cy="259045"/>
    <xdr:sp macro="" textlink="">
      <xdr:nvSpPr>
        <xdr:cNvPr id="141" name="テキスト ボックス 140"/>
        <xdr:cNvSpPr txBox="1"/>
      </xdr:nvSpPr>
      <xdr:spPr>
        <a:xfrm>
          <a:off x="2527300" y="686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20,280
20,095
15.53
7,106,076
6,862,046
222,152
4,056,109
5,456,583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127992</xdr:rowOff>
    </xdr:from>
    <xdr:to>
      <xdr:col>6</xdr:col>
      <xdr:colOff>511175</xdr:colOff>
      <xdr:row>38</xdr:row>
      <xdr:rowOff>145676</xdr:rowOff>
    </xdr:to>
    <xdr:cxnSp macro="">
      <xdr:nvCxnSpPr>
        <xdr:cNvPr id="63" name="直線コネクタ 62"/>
        <xdr:cNvCxnSpPr/>
      </xdr:nvCxnSpPr>
      <xdr:spPr>
        <a:xfrm flipV="1">
          <a:off x="3797300" y="6643092"/>
          <a:ext cx="8382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66205</xdr:rowOff>
    </xdr:from>
    <xdr:to>
      <xdr:col>5</xdr:col>
      <xdr:colOff>358775</xdr:colOff>
      <xdr:row>38</xdr:row>
      <xdr:rowOff>145676</xdr:rowOff>
    </xdr:to>
    <xdr:cxnSp macro="">
      <xdr:nvCxnSpPr>
        <xdr:cNvPr id="66" name="直線コネクタ 65"/>
        <xdr:cNvCxnSpPr/>
      </xdr:nvCxnSpPr>
      <xdr:spPr>
        <a:xfrm>
          <a:off x="2908300" y="6581305"/>
          <a:ext cx="8890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50497</xdr:rowOff>
    </xdr:from>
    <xdr:to>
      <xdr:col>4</xdr:col>
      <xdr:colOff>155575</xdr:colOff>
      <xdr:row>38</xdr:row>
      <xdr:rowOff>66205</xdr:rowOff>
    </xdr:to>
    <xdr:cxnSp macro="">
      <xdr:nvCxnSpPr>
        <xdr:cNvPr id="69" name="直線コネクタ 68"/>
        <xdr:cNvCxnSpPr/>
      </xdr:nvCxnSpPr>
      <xdr:spPr>
        <a:xfrm>
          <a:off x="2019300" y="6565597"/>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3928</xdr:rowOff>
    </xdr:from>
    <xdr:to>
      <xdr:col>2</xdr:col>
      <xdr:colOff>638175</xdr:colOff>
      <xdr:row>38</xdr:row>
      <xdr:rowOff>50497</xdr:rowOff>
    </xdr:to>
    <xdr:cxnSp macro="">
      <xdr:nvCxnSpPr>
        <xdr:cNvPr id="72" name="直線コネクタ 71"/>
        <xdr:cNvCxnSpPr/>
      </xdr:nvCxnSpPr>
      <xdr:spPr>
        <a:xfrm>
          <a:off x="1130300" y="6519028"/>
          <a:ext cx="889000" cy="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77192</xdr:rowOff>
    </xdr:from>
    <xdr:to>
      <xdr:col>6</xdr:col>
      <xdr:colOff>561975</xdr:colOff>
      <xdr:row>39</xdr:row>
      <xdr:rowOff>7342</xdr:rowOff>
    </xdr:to>
    <xdr:sp macro="" textlink="">
      <xdr:nvSpPr>
        <xdr:cNvPr id="82" name="円/楕円 81"/>
        <xdr:cNvSpPr/>
      </xdr:nvSpPr>
      <xdr:spPr>
        <a:xfrm>
          <a:off x="4584700" y="65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55619</xdr:rowOff>
    </xdr:from>
    <xdr:ext cx="534377" cy="259045"/>
    <xdr:sp macro="" textlink="">
      <xdr:nvSpPr>
        <xdr:cNvPr id="83" name="人件費該当値テキスト"/>
        <xdr:cNvSpPr txBox="1"/>
      </xdr:nvSpPr>
      <xdr:spPr>
        <a:xfrm>
          <a:off x="4686300" y="657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48,717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94876</xdr:rowOff>
    </xdr:from>
    <xdr:to>
      <xdr:col>5</xdr:col>
      <xdr:colOff>409575</xdr:colOff>
      <xdr:row>39</xdr:row>
      <xdr:rowOff>25026</xdr:rowOff>
    </xdr:to>
    <xdr:sp macro="" textlink="">
      <xdr:nvSpPr>
        <xdr:cNvPr id="84" name="円/楕円 83"/>
        <xdr:cNvSpPr/>
      </xdr:nvSpPr>
      <xdr:spPr>
        <a:xfrm>
          <a:off x="3746500" y="66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16153</xdr:rowOff>
    </xdr:from>
    <xdr:ext cx="534377" cy="259045"/>
    <xdr:sp macro="" textlink="">
      <xdr:nvSpPr>
        <xdr:cNvPr id="85" name="テキスト ボックス 84"/>
        <xdr:cNvSpPr txBox="1"/>
      </xdr:nvSpPr>
      <xdr:spPr>
        <a:xfrm>
          <a:off x="3530111" y="67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15405</xdr:rowOff>
    </xdr:from>
    <xdr:to>
      <xdr:col>4</xdr:col>
      <xdr:colOff>206375</xdr:colOff>
      <xdr:row>38</xdr:row>
      <xdr:rowOff>117005</xdr:rowOff>
    </xdr:to>
    <xdr:sp macro="" textlink="">
      <xdr:nvSpPr>
        <xdr:cNvPr id="86" name="円/楕円 85"/>
        <xdr:cNvSpPr/>
      </xdr:nvSpPr>
      <xdr:spPr>
        <a:xfrm>
          <a:off x="2857500" y="65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108132</xdr:rowOff>
    </xdr:from>
    <xdr:ext cx="534377" cy="259045"/>
    <xdr:sp macro="" textlink="">
      <xdr:nvSpPr>
        <xdr:cNvPr id="87" name="テキスト ボックス 86"/>
        <xdr:cNvSpPr txBox="1"/>
      </xdr:nvSpPr>
      <xdr:spPr>
        <a:xfrm>
          <a:off x="2641111" y="66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171147</xdr:rowOff>
    </xdr:from>
    <xdr:to>
      <xdr:col>3</xdr:col>
      <xdr:colOff>3175</xdr:colOff>
      <xdr:row>38</xdr:row>
      <xdr:rowOff>101297</xdr:rowOff>
    </xdr:to>
    <xdr:sp macro="" textlink="">
      <xdr:nvSpPr>
        <xdr:cNvPr id="88" name="円/楕円 87"/>
        <xdr:cNvSpPr/>
      </xdr:nvSpPr>
      <xdr:spPr>
        <a:xfrm>
          <a:off x="1968500" y="65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92424</xdr:rowOff>
    </xdr:from>
    <xdr:ext cx="534377" cy="259045"/>
    <xdr:sp macro="" textlink="">
      <xdr:nvSpPr>
        <xdr:cNvPr id="89" name="テキスト ボックス 88"/>
        <xdr:cNvSpPr txBox="1"/>
      </xdr:nvSpPr>
      <xdr:spPr>
        <a:xfrm>
          <a:off x="1752111" y="66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124578</xdr:rowOff>
    </xdr:from>
    <xdr:to>
      <xdr:col>1</xdr:col>
      <xdr:colOff>485775</xdr:colOff>
      <xdr:row>38</xdr:row>
      <xdr:rowOff>54728</xdr:rowOff>
    </xdr:to>
    <xdr:sp macro="" textlink="">
      <xdr:nvSpPr>
        <xdr:cNvPr id="90" name="円/楕円 89"/>
        <xdr:cNvSpPr/>
      </xdr:nvSpPr>
      <xdr:spPr>
        <a:xfrm>
          <a:off x="1079500" y="646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45855</xdr:rowOff>
    </xdr:from>
    <xdr:ext cx="534377" cy="259045"/>
    <xdr:sp macro="" textlink="">
      <xdr:nvSpPr>
        <xdr:cNvPr id="91" name="テキスト ボックス 90"/>
        <xdr:cNvSpPr txBox="1"/>
      </xdr:nvSpPr>
      <xdr:spPr>
        <a:xfrm>
          <a:off x="863111" y="656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17993</xdr:rowOff>
    </xdr:from>
    <xdr:to>
      <xdr:col>6</xdr:col>
      <xdr:colOff>511175</xdr:colOff>
      <xdr:row>59</xdr:row>
      <xdr:rowOff>25050</xdr:rowOff>
    </xdr:to>
    <xdr:cxnSp macro="">
      <xdr:nvCxnSpPr>
        <xdr:cNvPr id="121" name="直線コネクタ 120"/>
        <xdr:cNvCxnSpPr/>
      </xdr:nvCxnSpPr>
      <xdr:spPr>
        <a:xfrm>
          <a:off x="3797300" y="10133543"/>
          <a:ext cx="8382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17993</xdr:rowOff>
    </xdr:from>
    <xdr:to>
      <xdr:col>5</xdr:col>
      <xdr:colOff>358775</xdr:colOff>
      <xdr:row>59</xdr:row>
      <xdr:rowOff>97904</xdr:rowOff>
    </xdr:to>
    <xdr:cxnSp macro="">
      <xdr:nvCxnSpPr>
        <xdr:cNvPr id="124" name="直線コネクタ 123"/>
        <xdr:cNvCxnSpPr/>
      </xdr:nvCxnSpPr>
      <xdr:spPr>
        <a:xfrm flipV="1">
          <a:off x="2908300" y="10133543"/>
          <a:ext cx="889000" cy="7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79502</xdr:rowOff>
    </xdr:from>
    <xdr:to>
      <xdr:col>4</xdr:col>
      <xdr:colOff>155575</xdr:colOff>
      <xdr:row>59</xdr:row>
      <xdr:rowOff>97904</xdr:rowOff>
    </xdr:to>
    <xdr:cxnSp macro="">
      <xdr:nvCxnSpPr>
        <xdr:cNvPr id="127" name="直線コネクタ 126"/>
        <xdr:cNvCxnSpPr/>
      </xdr:nvCxnSpPr>
      <xdr:spPr>
        <a:xfrm>
          <a:off x="2019300" y="1019505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79502</xdr:rowOff>
    </xdr:from>
    <xdr:to>
      <xdr:col>2</xdr:col>
      <xdr:colOff>638175</xdr:colOff>
      <xdr:row>59</xdr:row>
      <xdr:rowOff>98103</xdr:rowOff>
    </xdr:to>
    <xdr:cxnSp macro="">
      <xdr:nvCxnSpPr>
        <xdr:cNvPr id="130" name="直線コネクタ 129"/>
        <xdr:cNvCxnSpPr/>
      </xdr:nvCxnSpPr>
      <xdr:spPr>
        <a:xfrm flipV="1">
          <a:off x="1130300" y="10195052"/>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145700</xdr:rowOff>
    </xdr:from>
    <xdr:to>
      <xdr:col>6</xdr:col>
      <xdr:colOff>561975</xdr:colOff>
      <xdr:row>59</xdr:row>
      <xdr:rowOff>75850</xdr:rowOff>
    </xdr:to>
    <xdr:sp macro="" textlink="">
      <xdr:nvSpPr>
        <xdr:cNvPr id="140" name="円/楕円 139"/>
        <xdr:cNvSpPr/>
      </xdr:nvSpPr>
      <xdr:spPr>
        <a:xfrm>
          <a:off x="4584700" y="100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60627</xdr:rowOff>
    </xdr:from>
    <xdr:ext cx="534377" cy="259045"/>
    <xdr:sp macro="" textlink="">
      <xdr:nvSpPr>
        <xdr:cNvPr id="141" name="物件費該当値テキスト"/>
        <xdr:cNvSpPr txBox="1"/>
      </xdr:nvSpPr>
      <xdr:spPr>
        <a:xfrm>
          <a:off x="4686300" y="100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138643</xdr:rowOff>
    </xdr:from>
    <xdr:to>
      <xdr:col>5</xdr:col>
      <xdr:colOff>409575</xdr:colOff>
      <xdr:row>59</xdr:row>
      <xdr:rowOff>68793</xdr:rowOff>
    </xdr:to>
    <xdr:sp macro="" textlink="">
      <xdr:nvSpPr>
        <xdr:cNvPr id="142" name="円/楕円 141"/>
        <xdr:cNvSpPr/>
      </xdr:nvSpPr>
      <xdr:spPr>
        <a:xfrm>
          <a:off x="3746500" y="100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59920</xdr:rowOff>
    </xdr:from>
    <xdr:ext cx="534377" cy="259045"/>
    <xdr:sp macro="" textlink="">
      <xdr:nvSpPr>
        <xdr:cNvPr id="143" name="テキスト ボックス 142"/>
        <xdr:cNvSpPr txBox="1"/>
      </xdr:nvSpPr>
      <xdr:spPr>
        <a:xfrm>
          <a:off x="3530111" y="101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53,472</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47104</xdr:rowOff>
    </xdr:from>
    <xdr:to>
      <xdr:col>4</xdr:col>
      <xdr:colOff>206375</xdr:colOff>
      <xdr:row>59</xdr:row>
      <xdr:rowOff>148704</xdr:rowOff>
    </xdr:to>
    <xdr:sp macro="" textlink="">
      <xdr:nvSpPr>
        <xdr:cNvPr id="144" name="円/楕円 143"/>
        <xdr:cNvSpPr/>
      </xdr:nvSpPr>
      <xdr:spPr>
        <a:xfrm>
          <a:off x="2857500" y="101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139831</xdr:rowOff>
    </xdr:from>
    <xdr:ext cx="534377" cy="259045"/>
    <xdr:sp macro="" textlink="">
      <xdr:nvSpPr>
        <xdr:cNvPr id="145" name="テキスト ボックス 144"/>
        <xdr:cNvSpPr txBox="1"/>
      </xdr:nvSpPr>
      <xdr:spPr>
        <a:xfrm>
          <a:off x="2641111" y="102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42,985</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28702</xdr:rowOff>
    </xdr:from>
    <xdr:to>
      <xdr:col>3</xdr:col>
      <xdr:colOff>3175</xdr:colOff>
      <xdr:row>59</xdr:row>
      <xdr:rowOff>130302</xdr:rowOff>
    </xdr:to>
    <xdr:sp macro="" textlink="">
      <xdr:nvSpPr>
        <xdr:cNvPr id="146" name="円/楕円 145"/>
        <xdr:cNvSpPr/>
      </xdr:nvSpPr>
      <xdr:spPr>
        <a:xfrm>
          <a:off x="1968500" y="101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121429</xdr:rowOff>
    </xdr:from>
    <xdr:ext cx="534377" cy="259045"/>
    <xdr:sp macro="" textlink="">
      <xdr:nvSpPr>
        <xdr:cNvPr id="147" name="テキスト ボックス 146"/>
        <xdr:cNvSpPr txBox="1"/>
      </xdr:nvSpPr>
      <xdr:spPr>
        <a:xfrm>
          <a:off x="1752111" y="102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47303</xdr:rowOff>
    </xdr:from>
    <xdr:to>
      <xdr:col>1</xdr:col>
      <xdr:colOff>485775</xdr:colOff>
      <xdr:row>59</xdr:row>
      <xdr:rowOff>148903</xdr:rowOff>
    </xdr:to>
    <xdr:sp macro="" textlink="">
      <xdr:nvSpPr>
        <xdr:cNvPr id="148" name="円/楕円 147"/>
        <xdr:cNvSpPr/>
      </xdr:nvSpPr>
      <xdr:spPr>
        <a:xfrm>
          <a:off x="1079500" y="101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140030</xdr:rowOff>
    </xdr:from>
    <xdr:ext cx="534377" cy="259045"/>
    <xdr:sp macro="" textlink="">
      <xdr:nvSpPr>
        <xdr:cNvPr id="149" name="テキスト ボックス 148"/>
        <xdr:cNvSpPr txBox="1"/>
      </xdr:nvSpPr>
      <xdr:spPr>
        <a:xfrm>
          <a:off x="863111" y="102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158331</xdr:rowOff>
    </xdr:from>
    <xdr:to>
      <xdr:col>6</xdr:col>
      <xdr:colOff>511175</xdr:colOff>
      <xdr:row>78</xdr:row>
      <xdr:rowOff>165646</xdr:rowOff>
    </xdr:to>
    <xdr:cxnSp macro="">
      <xdr:nvCxnSpPr>
        <xdr:cNvPr id="178" name="直線コネクタ 177"/>
        <xdr:cNvCxnSpPr/>
      </xdr:nvCxnSpPr>
      <xdr:spPr>
        <a:xfrm flipV="1">
          <a:off x="3797300" y="1353143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160883</xdr:rowOff>
    </xdr:from>
    <xdr:to>
      <xdr:col>5</xdr:col>
      <xdr:colOff>358775</xdr:colOff>
      <xdr:row>78</xdr:row>
      <xdr:rowOff>165646</xdr:rowOff>
    </xdr:to>
    <xdr:cxnSp macro="">
      <xdr:nvCxnSpPr>
        <xdr:cNvPr id="181" name="直線コネクタ 180"/>
        <xdr:cNvCxnSpPr/>
      </xdr:nvCxnSpPr>
      <xdr:spPr>
        <a:xfrm>
          <a:off x="2908300" y="1353398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150673</xdr:rowOff>
    </xdr:from>
    <xdr:to>
      <xdr:col>4</xdr:col>
      <xdr:colOff>155575</xdr:colOff>
      <xdr:row>78</xdr:row>
      <xdr:rowOff>160883</xdr:rowOff>
    </xdr:to>
    <xdr:cxnSp macro="">
      <xdr:nvCxnSpPr>
        <xdr:cNvPr id="184" name="直線コネクタ 183"/>
        <xdr:cNvCxnSpPr/>
      </xdr:nvCxnSpPr>
      <xdr:spPr>
        <a:xfrm>
          <a:off x="2019300" y="13523773"/>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140919</xdr:rowOff>
    </xdr:from>
    <xdr:to>
      <xdr:col>2</xdr:col>
      <xdr:colOff>638175</xdr:colOff>
      <xdr:row>78</xdr:row>
      <xdr:rowOff>150673</xdr:rowOff>
    </xdr:to>
    <xdr:cxnSp macro="">
      <xdr:nvCxnSpPr>
        <xdr:cNvPr id="187" name="直線コネクタ 186"/>
        <xdr:cNvCxnSpPr/>
      </xdr:nvCxnSpPr>
      <xdr:spPr>
        <a:xfrm>
          <a:off x="1130300" y="13514019"/>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107531</xdr:rowOff>
    </xdr:from>
    <xdr:to>
      <xdr:col>6</xdr:col>
      <xdr:colOff>561975</xdr:colOff>
      <xdr:row>79</xdr:row>
      <xdr:rowOff>37681</xdr:rowOff>
    </xdr:to>
    <xdr:sp macro="" textlink="">
      <xdr:nvSpPr>
        <xdr:cNvPr id="197" name="円/楕円 196"/>
        <xdr:cNvSpPr/>
      </xdr:nvSpPr>
      <xdr:spPr>
        <a:xfrm>
          <a:off x="45847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22458</xdr:rowOff>
    </xdr:from>
    <xdr:ext cx="469744" cy="259045"/>
    <xdr:sp macro="" textlink="">
      <xdr:nvSpPr>
        <xdr:cNvPr id="198" name="維持補修費該当値テキスト"/>
        <xdr:cNvSpPr txBox="1"/>
      </xdr:nvSpPr>
      <xdr:spPr>
        <a:xfrm>
          <a:off x="4686300" y="1339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114846</xdr:rowOff>
    </xdr:from>
    <xdr:to>
      <xdr:col>5</xdr:col>
      <xdr:colOff>409575</xdr:colOff>
      <xdr:row>79</xdr:row>
      <xdr:rowOff>44996</xdr:rowOff>
    </xdr:to>
    <xdr:sp macro="" textlink="">
      <xdr:nvSpPr>
        <xdr:cNvPr id="199" name="円/楕円 198"/>
        <xdr:cNvSpPr/>
      </xdr:nvSpPr>
      <xdr:spPr>
        <a:xfrm>
          <a:off x="3746500" y="134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36123</xdr:rowOff>
    </xdr:from>
    <xdr:ext cx="469744" cy="259045"/>
    <xdr:sp macro="" textlink="">
      <xdr:nvSpPr>
        <xdr:cNvPr id="200" name="テキスト ボックス 199"/>
        <xdr:cNvSpPr txBox="1"/>
      </xdr:nvSpPr>
      <xdr:spPr>
        <a:xfrm>
          <a:off x="3562427" y="1358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110083</xdr:rowOff>
    </xdr:from>
    <xdr:to>
      <xdr:col>4</xdr:col>
      <xdr:colOff>206375</xdr:colOff>
      <xdr:row>79</xdr:row>
      <xdr:rowOff>40233</xdr:rowOff>
    </xdr:to>
    <xdr:sp macro="" textlink="">
      <xdr:nvSpPr>
        <xdr:cNvPr id="201" name="円/楕円 200"/>
        <xdr:cNvSpPr/>
      </xdr:nvSpPr>
      <xdr:spPr>
        <a:xfrm>
          <a:off x="2857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31360</xdr:rowOff>
    </xdr:from>
    <xdr:ext cx="469744" cy="259045"/>
    <xdr:sp macro="" textlink="">
      <xdr:nvSpPr>
        <xdr:cNvPr id="202" name="テキスト ボックス 201"/>
        <xdr:cNvSpPr txBox="1"/>
      </xdr:nvSpPr>
      <xdr:spPr>
        <a:xfrm>
          <a:off x="2673427"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99873</xdr:rowOff>
    </xdr:from>
    <xdr:to>
      <xdr:col>3</xdr:col>
      <xdr:colOff>3175</xdr:colOff>
      <xdr:row>79</xdr:row>
      <xdr:rowOff>30023</xdr:rowOff>
    </xdr:to>
    <xdr:sp macro="" textlink="">
      <xdr:nvSpPr>
        <xdr:cNvPr id="203" name="円/楕円 202"/>
        <xdr:cNvSpPr/>
      </xdr:nvSpPr>
      <xdr:spPr>
        <a:xfrm>
          <a:off x="1968500" y="134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21150</xdr:rowOff>
    </xdr:from>
    <xdr:ext cx="469744" cy="259045"/>
    <xdr:sp macro="" textlink="">
      <xdr:nvSpPr>
        <xdr:cNvPr id="204" name="テキスト ボックス 203"/>
        <xdr:cNvSpPr txBox="1"/>
      </xdr:nvSpPr>
      <xdr:spPr>
        <a:xfrm>
          <a:off x="1784427" y="1356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90119</xdr:rowOff>
    </xdr:from>
    <xdr:to>
      <xdr:col>1</xdr:col>
      <xdr:colOff>485775</xdr:colOff>
      <xdr:row>79</xdr:row>
      <xdr:rowOff>20269</xdr:rowOff>
    </xdr:to>
    <xdr:sp macro="" textlink="">
      <xdr:nvSpPr>
        <xdr:cNvPr id="205" name="円/楕円 204"/>
        <xdr:cNvSpPr/>
      </xdr:nvSpPr>
      <xdr:spPr>
        <a:xfrm>
          <a:off x="10795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11396</xdr:rowOff>
    </xdr:from>
    <xdr:ext cx="469744" cy="259045"/>
    <xdr:sp macro="" textlink="">
      <xdr:nvSpPr>
        <xdr:cNvPr id="206" name="テキスト ボックス 205"/>
        <xdr:cNvSpPr txBox="1"/>
      </xdr:nvSpPr>
      <xdr:spPr>
        <a:xfrm>
          <a:off x="895427" y="1355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47117</xdr:rowOff>
    </xdr:from>
    <xdr:to>
      <xdr:col>6</xdr:col>
      <xdr:colOff>511175</xdr:colOff>
      <xdr:row>96</xdr:row>
      <xdr:rowOff>113999</xdr:rowOff>
    </xdr:to>
    <xdr:cxnSp macro="">
      <xdr:nvCxnSpPr>
        <xdr:cNvPr id="238" name="直線コネクタ 237"/>
        <xdr:cNvCxnSpPr/>
      </xdr:nvCxnSpPr>
      <xdr:spPr>
        <a:xfrm flipV="1">
          <a:off x="3797300" y="16506317"/>
          <a:ext cx="8382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104414</xdr:rowOff>
    </xdr:from>
    <xdr:to>
      <xdr:col>5</xdr:col>
      <xdr:colOff>358775</xdr:colOff>
      <xdr:row>96</xdr:row>
      <xdr:rowOff>113999</xdr:rowOff>
    </xdr:to>
    <xdr:cxnSp macro="">
      <xdr:nvCxnSpPr>
        <xdr:cNvPr id="241" name="直線コネクタ 240"/>
        <xdr:cNvCxnSpPr/>
      </xdr:nvCxnSpPr>
      <xdr:spPr>
        <a:xfrm>
          <a:off x="2908300" y="16563614"/>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104414</xdr:rowOff>
    </xdr:from>
    <xdr:to>
      <xdr:col>4</xdr:col>
      <xdr:colOff>155575</xdr:colOff>
      <xdr:row>97</xdr:row>
      <xdr:rowOff>25760</xdr:rowOff>
    </xdr:to>
    <xdr:cxnSp macro="">
      <xdr:nvCxnSpPr>
        <xdr:cNvPr id="244" name="直線コネクタ 243"/>
        <xdr:cNvCxnSpPr/>
      </xdr:nvCxnSpPr>
      <xdr:spPr>
        <a:xfrm flipV="1">
          <a:off x="2019300" y="16563614"/>
          <a:ext cx="889000" cy="9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25760</xdr:rowOff>
    </xdr:from>
    <xdr:to>
      <xdr:col>2</xdr:col>
      <xdr:colOff>638175</xdr:colOff>
      <xdr:row>97</xdr:row>
      <xdr:rowOff>62841</xdr:rowOff>
    </xdr:to>
    <xdr:cxnSp macro="">
      <xdr:nvCxnSpPr>
        <xdr:cNvPr id="247" name="直線コネクタ 246"/>
        <xdr:cNvCxnSpPr/>
      </xdr:nvCxnSpPr>
      <xdr:spPr>
        <a:xfrm flipV="1">
          <a:off x="1130300" y="16656410"/>
          <a:ext cx="889000" cy="3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167767</xdr:rowOff>
    </xdr:from>
    <xdr:to>
      <xdr:col>6</xdr:col>
      <xdr:colOff>561975</xdr:colOff>
      <xdr:row>96</xdr:row>
      <xdr:rowOff>97917</xdr:rowOff>
    </xdr:to>
    <xdr:sp macro="" textlink="">
      <xdr:nvSpPr>
        <xdr:cNvPr id="257" name="円/楕円 256"/>
        <xdr:cNvSpPr/>
      </xdr:nvSpPr>
      <xdr:spPr>
        <a:xfrm>
          <a:off x="4584700" y="164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146194</xdr:rowOff>
    </xdr:from>
    <xdr:ext cx="534377" cy="259045"/>
    <xdr:sp macro="" textlink="">
      <xdr:nvSpPr>
        <xdr:cNvPr id="258" name="扶助費該当値テキスト"/>
        <xdr:cNvSpPr txBox="1"/>
      </xdr:nvSpPr>
      <xdr:spPr>
        <a:xfrm>
          <a:off x="4686300" y="164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63199</xdr:rowOff>
    </xdr:from>
    <xdr:to>
      <xdr:col>5</xdr:col>
      <xdr:colOff>409575</xdr:colOff>
      <xdr:row>96</xdr:row>
      <xdr:rowOff>164799</xdr:rowOff>
    </xdr:to>
    <xdr:sp macro="" textlink="">
      <xdr:nvSpPr>
        <xdr:cNvPr id="259" name="円/楕円 258"/>
        <xdr:cNvSpPr/>
      </xdr:nvSpPr>
      <xdr:spPr>
        <a:xfrm>
          <a:off x="3746500" y="16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155926</xdr:rowOff>
    </xdr:from>
    <xdr:ext cx="534377" cy="259045"/>
    <xdr:sp macro="" textlink="">
      <xdr:nvSpPr>
        <xdr:cNvPr id="260" name="テキスト ボックス 259"/>
        <xdr:cNvSpPr txBox="1"/>
      </xdr:nvSpPr>
      <xdr:spPr>
        <a:xfrm>
          <a:off x="3530111" y="166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53614</xdr:rowOff>
    </xdr:from>
    <xdr:to>
      <xdr:col>4</xdr:col>
      <xdr:colOff>206375</xdr:colOff>
      <xdr:row>96</xdr:row>
      <xdr:rowOff>155214</xdr:rowOff>
    </xdr:to>
    <xdr:sp macro="" textlink="">
      <xdr:nvSpPr>
        <xdr:cNvPr id="261" name="円/楕円 260"/>
        <xdr:cNvSpPr/>
      </xdr:nvSpPr>
      <xdr:spPr>
        <a:xfrm>
          <a:off x="2857500" y="16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146341</xdr:rowOff>
    </xdr:from>
    <xdr:ext cx="534377" cy="259045"/>
    <xdr:sp macro="" textlink="">
      <xdr:nvSpPr>
        <xdr:cNvPr id="262" name="テキスト ボックス 261"/>
        <xdr:cNvSpPr txBox="1"/>
      </xdr:nvSpPr>
      <xdr:spPr>
        <a:xfrm>
          <a:off x="2641111" y="166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146410</xdr:rowOff>
    </xdr:from>
    <xdr:to>
      <xdr:col>3</xdr:col>
      <xdr:colOff>3175</xdr:colOff>
      <xdr:row>97</xdr:row>
      <xdr:rowOff>76560</xdr:rowOff>
    </xdr:to>
    <xdr:sp macro="" textlink="">
      <xdr:nvSpPr>
        <xdr:cNvPr id="263" name="円/楕円 262"/>
        <xdr:cNvSpPr/>
      </xdr:nvSpPr>
      <xdr:spPr>
        <a:xfrm>
          <a:off x="1968500" y="166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67687</xdr:rowOff>
    </xdr:from>
    <xdr:ext cx="534377" cy="259045"/>
    <xdr:sp macro="" textlink="">
      <xdr:nvSpPr>
        <xdr:cNvPr id="264" name="テキスト ボックス 263"/>
        <xdr:cNvSpPr txBox="1"/>
      </xdr:nvSpPr>
      <xdr:spPr>
        <a:xfrm>
          <a:off x="1752111" y="166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12041</xdr:rowOff>
    </xdr:from>
    <xdr:to>
      <xdr:col>1</xdr:col>
      <xdr:colOff>485775</xdr:colOff>
      <xdr:row>97</xdr:row>
      <xdr:rowOff>113641</xdr:rowOff>
    </xdr:to>
    <xdr:sp macro="" textlink="">
      <xdr:nvSpPr>
        <xdr:cNvPr id="265" name="円/楕円 264"/>
        <xdr:cNvSpPr/>
      </xdr:nvSpPr>
      <xdr:spPr>
        <a:xfrm>
          <a:off x="1079500" y="166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104768</xdr:rowOff>
    </xdr:from>
    <xdr:ext cx="534377" cy="259045"/>
    <xdr:sp macro="" textlink="">
      <xdr:nvSpPr>
        <xdr:cNvPr id="266" name="テキスト ボックス 265"/>
        <xdr:cNvSpPr txBox="1"/>
      </xdr:nvSpPr>
      <xdr:spPr>
        <a:xfrm>
          <a:off x="863111" y="167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72557</xdr:rowOff>
    </xdr:from>
    <xdr:to>
      <xdr:col>15</xdr:col>
      <xdr:colOff>180975</xdr:colOff>
      <xdr:row>34</xdr:row>
      <xdr:rowOff>108403</xdr:rowOff>
    </xdr:to>
    <xdr:cxnSp macro="">
      <xdr:nvCxnSpPr>
        <xdr:cNvPr id="297" name="直線コネクタ 296"/>
        <xdr:cNvCxnSpPr/>
      </xdr:nvCxnSpPr>
      <xdr:spPr>
        <a:xfrm>
          <a:off x="9639300" y="5901857"/>
          <a:ext cx="838200" cy="3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72557</xdr:rowOff>
    </xdr:from>
    <xdr:to>
      <xdr:col>14</xdr:col>
      <xdr:colOff>28575</xdr:colOff>
      <xdr:row>35</xdr:row>
      <xdr:rowOff>61584</xdr:rowOff>
    </xdr:to>
    <xdr:cxnSp macro="">
      <xdr:nvCxnSpPr>
        <xdr:cNvPr id="300" name="直線コネクタ 299"/>
        <xdr:cNvCxnSpPr/>
      </xdr:nvCxnSpPr>
      <xdr:spPr>
        <a:xfrm flipV="1">
          <a:off x="8750300" y="5901857"/>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50165</xdr:rowOff>
    </xdr:from>
    <xdr:to>
      <xdr:col>12</xdr:col>
      <xdr:colOff>511175</xdr:colOff>
      <xdr:row>35</xdr:row>
      <xdr:rowOff>61584</xdr:rowOff>
    </xdr:to>
    <xdr:cxnSp macro="">
      <xdr:nvCxnSpPr>
        <xdr:cNvPr id="303" name="直線コネクタ 302"/>
        <xdr:cNvCxnSpPr/>
      </xdr:nvCxnSpPr>
      <xdr:spPr>
        <a:xfrm>
          <a:off x="7861300" y="6050915"/>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50165</xdr:rowOff>
    </xdr:from>
    <xdr:to>
      <xdr:col>11</xdr:col>
      <xdr:colOff>307975</xdr:colOff>
      <xdr:row>36</xdr:row>
      <xdr:rowOff>43274</xdr:rowOff>
    </xdr:to>
    <xdr:cxnSp macro="">
      <xdr:nvCxnSpPr>
        <xdr:cNvPr id="306" name="直線コネクタ 305"/>
        <xdr:cNvCxnSpPr/>
      </xdr:nvCxnSpPr>
      <xdr:spPr>
        <a:xfrm flipV="1">
          <a:off x="6972300" y="6050915"/>
          <a:ext cx="889000" cy="1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57603</xdr:rowOff>
    </xdr:from>
    <xdr:to>
      <xdr:col>15</xdr:col>
      <xdr:colOff>231775</xdr:colOff>
      <xdr:row>34</xdr:row>
      <xdr:rowOff>159203</xdr:rowOff>
    </xdr:to>
    <xdr:sp macro="" textlink="">
      <xdr:nvSpPr>
        <xdr:cNvPr id="316" name="円/楕円 315"/>
        <xdr:cNvSpPr/>
      </xdr:nvSpPr>
      <xdr:spPr>
        <a:xfrm>
          <a:off x="10426700" y="58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80480</xdr:rowOff>
    </xdr:from>
    <xdr:ext cx="534377" cy="259045"/>
    <xdr:sp macro="" textlink="">
      <xdr:nvSpPr>
        <xdr:cNvPr id="317" name="補助費等該当値テキスト"/>
        <xdr:cNvSpPr txBox="1"/>
      </xdr:nvSpPr>
      <xdr:spPr>
        <a:xfrm>
          <a:off x="10528300" y="57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77,875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21757</xdr:rowOff>
    </xdr:from>
    <xdr:to>
      <xdr:col>14</xdr:col>
      <xdr:colOff>79375</xdr:colOff>
      <xdr:row>34</xdr:row>
      <xdr:rowOff>123357</xdr:rowOff>
    </xdr:to>
    <xdr:sp macro="" textlink="">
      <xdr:nvSpPr>
        <xdr:cNvPr id="318" name="円/楕円 317"/>
        <xdr:cNvSpPr/>
      </xdr:nvSpPr>
      <xdr:spPr>
        <a:xfrm>
          <a:off x="9588500" y="58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139884</xdr:rowOff>
    </xdr:from>
    <xdr:ext cx="534377" cy="259045"/>
    <xdr:sp macro="" textlink="">
      <xdr:nvSpPr>
        <xdr:cNvPr id="319" name="テキスト ボックス 318"/>
        <xdr:cNvSpPr txBox="1"/>
      </xdr:nvSpPr>
      <xdr:spPr>
        <a:xfrm>
          <a:off x="9372111" y="56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10784</xdr:rowOff>
    </xdr:from>
    <xdr:to>
      <xdr:col>12</xdr:col>
      <xdr:colOff>561975</xdr:colOff>
      <xdr:row>35</xdr:row>
      <xdr:rowOff>112384</xdr:rowOff>
    </xdr:to>
    <xdr:sp macro="" textlink="">
      <xdr:nvSpPr>
        <xdr:cNvPr id="320" name="円/楕円 319"/>
        <xdr:cNvSpPr/>
      </xdr:nvSpPr>
      <xdr:spPr>
        <a:xfrm>
          <a:off x="8699500" y="60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128911</xdr:rowOff>
    </xdr:from>
    <xdr:ext cx="534377" cy="259045"/>
    <xdr:sp macro="" textlink="">
      <xdr:nvSpPr>
        <xdr:cNvPr id="321" name="テキスト ボックス 320"/>
        <xdr:cNvSpPr txBox="1"/>
      </xdr:nvSpPr>
      <xdr:spPr>
        <a:xfrm>
          <a:off x="8483111" y="57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170815</xdr:rowOff>
    </xdr:from>
    <xdr:to>
      <xdr:col>11</xdr:col>
      <xdr:colOff>358775</xdr:colOff>
      <xdr:row>35</xdr:row>
      <xdr:rowOff>100965</xdr:rowOff>
    </xdr:to>
    <xdr:sp macro="" textlink="">
      <xdr:nvSpPr>
        <xdr:cNvPr id="322" name="円/楕円 321"/>
        <xdr:cNvSpPr/>
      </xdr:nvSpPr>
      <xdr:spPr>
        <a:xfrm>
          <a:off x="7810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117492</xdr:rowOff>
    </xdr:from>
    <xdr:ext cx="534377" cy="259045"/>
    <xdr:sp macro="" textlink="">
      <xdr:nvSpPr>
        <xdr:cNvPr id="323" name="テキスト ボックス 322"/>
        <xdr:cNvSpPr txBox="1"/>
      </xdr:nvSpPr>
      <xdr:spPr>
        <a:xfrm>
          <a:off x="7594111" y="57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163924</xdr:rowOff>
    </xdr:from>
    <xdr:to>
      <xdr:col>10</xdr:col>
      <xdr:colOff>155575</xdr:colOff>
      <xdr:row>36</xdr:row>
      <xdr:rowOff>94074</xdr:rowOff>
    </xdr:to>
    <xdr:sp macro="" textlink="">
      <xdr:nvSpPr>
        <xdr:cNvPr id="324" name="円/楕円 323"/>
        <xdr:cNvSpPr/>
      </xdr:nvSpPr>
      <xdr:spPr>
        <a:xfrm>
          <a:off x="6921500" y="61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85201</xdr:rowOff>
    </xdr:from>
    <xdr:ext cx="534377" cy="259045"/>
    <xdr:sp macro="" textlink="">
      <xdr:nvSpPr>
        <xdr:cNvPr id="325" name="テキスト ボックス 324"/>
        <xdr:cNvSpPr txBox="1"/>
      </xdr:nvSpPr>
      <xdr:spPr>
        <a:xfrm>
          <a:off x="6705111" y="62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100884</xdr:rowOff>
    </xdr:from>
    <xdr:to>
      <xdr:col>15</xdr:col>
      <xdr:colOff>180975</xdr:colOff>
      <xdr:row>57</xdr:row>
      <xdr:rowOff>54449</xdr:rowOff>
    </xdr:to>
    <xdr:cxnSp macro="">
      <xdr:nvCxnSpPr>
        <xdr:cNvPr id="350" name="直線コネクタ 349"/>
        <xdr:cNvCxnSpPr/>
      </xdr:nvCxnSpPr>
      <xdr:spPr>
        <a:xfrm>
          <a:off x="9639300" y="9530634"/>
          <a:ext cx="838200" cy="29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100884</xdr:rowOff>
    </xdr:from>
    <xdr:to>
      <xdr:col>14</xdr:col>
      <xdr:colOff>28575</xdr:colOff>
      <xdr:row>56</xdr:row>
      <xdr:rowOff>10181</xdr:rowOff>
    </xdr:to>
    <xdr:cxnSp macro="">
      <xdr:nvCxnSpPr>
        <xdr:cNvPr id="353" name="直線コネクタ 352"/>
        <xdr:cNvCxnSpPr/>
      </xdr:nvCxnSpPr>
      <xdr:spPr>
        <a:xfrm flipV="1">
          <a:off x="8750300" y="9530634"/>
          <a:ext cx="889000" cy="8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6300</xdr:rowOff>
    </xdr:from>
    <xdr:to>
      <xdr:col>12</xdr:col>
      <xdr:colOff>511175</xdr:colOff>
      <xdr:row>56</xdr:row>
      <xdr:rowOff>10181</xdr:rowOff>
    </xdr:to>
    <xdr:cxnSp macro="">
      <xdr:nvCxnSpPr>
        <xdr:cNvPr id="356" name="直線コネクタ 355"/>
        <xdr:cNvCxnSpPr/>
      </xdr:nvCxnSpPr>
      <xdr:spPr>
        <a:xfrm>
          <a:off x="7861300" y="9607500"/>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4014</xdr:rowOff>
    </xdr:from>
    <xdr:to>
      <xdr:col>11</xdr:col>
      <xdr:colOff>307975</xdr:colOff>
      <xdr:row>56</xdr:row>
      <xdr:rowOff>6300</xdr:rowOff>
    </xdr:to>
    <xdr:cxnSp macro="">
      <xdr:nvCxnSpPr>
        <xdr:cNvPr id="359" name="直線コネクタ 358"/>
        <xdr:cNvCxnSpPr/>
      </xdr:nvCxnSpPr>
      <xdr:spPr>
        <a:xfrm>
          <a:off x="6972300" y="94337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3649</xdr:rowOff>
    </xdr:from>
    <xdr:to>
      <xdr:col>15</xdr:col>
      <xdr:colOff>231775</xdr:colOff>
      <xdr:row>57</xdr:row>
      <xdr:rowOff>105249</xdr:rowOff>
    </xdr:to>
    <xdr:sp macro="" textlink="">
      <xdr:nvSpPr>
        <xdr:cNvPr id="369" name="円/楕円 368"/>
        <xdr:cNvSpPr/>
      </xdr:nvSpPr>
      <xdr:spPr>
        <a:xfrm>
          <a:off x="10426700" y="97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90026</xdr:rowOff>
    </xdr:from>
    <xdr:ext cx="534377" cy="259045"/>
    <xdr:sp macro="" textlink="">
      <xdr:nvSpPr>
        <xdr:cNvPr id="370" name="普通建設事業費該当値テキスト"/>
        <xdr:cNvSpPr txBox="1"/>
      </xdr:nvSpPr>
      <xdr:spPr>
        <a:xfrm>
          <a:off x="10528300" y="96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50084</xdr:rowOff>
    </xdr:from>
    <xdr:to>
      <xdr:col>14</xdr:col>
      <xdr:colOff>79375</xdr:colOff>
      <xdr:row>55</xdr:row>
      <xdr:rowOff>151684</xdr:rowOff>
    </xdr:to>
    <xdr:sp macro="" textlink="">
      <xdr:nvSpPr>
        <xdr:cNvPr id="371" name="円/楕円 370"/>
        <xdr:cNvSpPr/>
      </xdr:nvSpPr>
      <xdr:spPr>
        <a:xfrm>
          <a:off x="9588500" y="94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168211</xdr:rowOff>
    </xdr:from>
    <xdr:ext cx="534377" cy="259045"/>
    <xdr:sp macro="" textlink="">
      <xdr:nvSpPr>
        <xdr:cNvPr id="372" name="テキスト ボックス 371"/>
        <xdr:cNvSpPr txBox="1"/>
      </xdr:nvSpPr>
      <xdr:spPr>
        <a:xfrm>
          <a:off x="9372111" y="925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130831</xdr:rowOff>
    </xdr:from>
    <xdr:to>
      <xdr:col>12</xdr:col>
      <xdr:colOff>561975</xdr:colOff>
      <xdr:row>56</xdr:row>
      <xdr:rowOff>60981</xdr:rowOff>
    </xdr:to>
    <xdr:sp macro="" textlink="">
      <xdr:nvSpPr>
        <xdr:cNvPr id="373" name="円/楕円 372"/>
        <xdr:cNvSpPr/>
      </xdr:nvSpPr>
      <xdr:spPr>
        <a:xfrm>
          <a:off x="8699500" y="95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52108</xdr:rowOff>
    </xdr:from>
    <xdr:ext cx="534377" cy="259045"/>
    <xdr:sp macro="" textlink="">
      <xdr:nvSpPr>
        <xdr:cNvPr id="374" name="テキスト ボックス 373"/>
        <xdr:cNvSpPr txBox="1"/>
      </xdr:nvSpPr>
      <xdr:spPr>
        <a:xfrm>
          <a:off x="8483111" y="965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126950</xdr:rowOff>
    </xdr:from>
    <xdr:to>
      <xdr:col>11</xdr:col>
      <xdr:colOff>358775</xdr:colOff>
      <xdr:row>56</xdr:row>
      <xdr:rowOff>57100</xdr:rowOff>
    </xdr:to>
    <xdr:sp macro="" textlink="">
      <xdr:nvSpPr>
        <xdr:cNvPr id="375" name="円/楕円 374"/>
        <xdr:cNvSpPr/>
      </xdr:nvSpPr>
      <xdr:spPr>
        <a:xfrm>
          <a:off x="7810500" y="95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48227</xdr:rowOff>
    </xdr:from>
    <xdr:ext cx="534377" cy="259045"/>
    <xdr:sp macro="" textlink="">
      <xdr:nvSpPr>
        <xdr:cNvPr id="376" name="テキスト ボックス 375"/>
        <xdr:cNvSpPr txBox="1"/>
      </xdr:nvSpPr>
      <xdr:spPr>
        <a:xfrm>
          <a:off x="7594111" y="96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124664</xdr:rowOff>
    </xdr:from>
    <xdr:to>
      <xdr:col>10</xdr:col>
      <xdr:colOff>155575</xdr:colOff>
      <xdr:row>55</xdr:row>
      <xdr:rowOff>54814</xdr:rowOff>
    </xdr:to>
    <xdr:sp macro="" textlink="">
      <xdr:nvSpPr>
        <xdr:cNvPr id="377" name="円/楕円 376"/>
        <xdr:cNvSpPr/>
      </xdr:nvSpPr>
      <xdr:spPr>
        <a:xfrm>
          <a:off x="6921500" y="93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71341</xdr:rowOff>
    </xdr:from>
    <xdr:ext cx="534377" cy="259045"/>
    <xdr:sp macro="" textlink="">
      <xdr:nvSpPr>
        <xdr:cNvPr id="378" name="テキスト ボックス 377"/>
        <xdr:cNvSpPr txBox="1"/>
      </xdr:nvSpPr>
      <xdr:spPr>
        <a:xfrm>
          <a:off x="6705111" y="915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41615</xdr:rowOff>
    </xdr:from>
    <xdr:to>
      <xdr:col>15</xdr:col>
      <xdr:colOff>180975</xdr:colOff>
      <xdr:row>79</xdr:row>
      <xdr:rowOff>80835</xdr:rowOff>
    </xdr:to>
    <xdr:cxnSp macro="">
      <xdr:nvCxnSpPr>
        <xdr:cNvPr id="409" name="直線コネクタ 408"/>
        <xdr:cNvCxnSpPr/>
      </xdr:nvCxnSpPr>
      <xdr:spPr>
        <a:xfrm>
          <a:off x="9639300" y="12900365"/>
          <a:ext cx="838200" cy="72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41615</xdr:rowOff>
    </xdr:from>
    <xdr:to>
      <xdr:col>14</xdr:col>
      <xdr:colOff>28575</xdr:colOff>
      <xdr:row>79</xdr:row>
      <xdr:rowOff>97785</xdr:rowOff>
    </xdr:to>
    <xdr:cxnSp macro="">
      <xdr:nvCxnSpPr>
        <xdr:cNvPr id="412" name="直線コネクタ 411"/>
        <xdr:cNvCxnSpPr/>
      </xdr:nvCxnSpPr>
      <xdr:spPr>
        <a:xfrm flipV="1">
          <a:off x="8750300" y="12900365"/>
          <a:ext cx="889000" cy="7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4" name="テキスト ボックス 413"/>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30035</xdr:rowOff>
    </xdr:from>
    <xdr:to>
      <xdr:col>15</xdr:col>
      <xdr:colOff>231775</xdr:colOff>
      <xdr:row>79</xdr:row>
      <xdr:rowOff>131635</xdr:rowOff>
    </xdr:to>
    <xdr:sp macro="" textlink="">
      <xdr:nvSpPr>
        <xdr:cNvPr id="422" name="円/楕円 421"/>
        <xdr:cNvSpPr/>
      </xdr:nvSpPr>
      <xdr:spPr>
        <a:xfrm>
          <a:off x="10426700" y="135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116412</xdr:rowOff>
    </xdr:from>
    <xdr:ext cx="469744" cy="259045"/>
    <xdr:sp macro="" textlink="">
      <xdr:nvSpPr>
        <xdr:cNvPr id="423" name="普通建設事業費 （ うち新規整備　）該当値テキスト"/>
        <xdr:cNvSpPr txBox="1"/>
      </xdr:nvSpPr>
      <xdr:spPr>
        <a:xfrm>
          <a:off x="10528300" y="134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162265</xdr:rowOff>
    </xdr:from>
    <xdr:to>
      <xdr:col>14</xdr:col>
      <xdr:colOff>79375</xdr:colOff>
      <xdr:row>75</xdr:row>
      <xdr:rowOff>92415</xdr:rowOff>
    </xdr:to>
    <xdr:sp macro="" textlink="">
      <xdr:nvSpPr>
        <xdr:cNvPr id="424" name="円/楕円 423"/>
        <xdr:cNvSpPr/>
      </xdr:nvSpPr>
      <xdr:spPr>
        <a:xfrm>
          <a:off x="9588500" y="128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108942</xdr:rowOff>
    </xdr:from>
    <xdr:ext cx="534377" cy="259045"/>
    <xdr:sp macro="" textlink="">
      <xdr:nvSpPr>
        <xdr:cNvPr id="425" name="テキスト ボックス 424"/>
        <xdr:cNvSpPr txBox="1"/>
      </xdr:nvSpPr>
      <xdr:spPr>
        <a:xfrm>
          <a:off x="9372111" y="126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46985</xdr:rowOff>
    </xdr:from>
    <xdr:to>
      <xdr:col>12</xdr:col>
      <xdr:colOff>561975</xdr:colOff>
      <xdr:row>79</xdr:row>
      <xdr:rowOff>148585</xdr:rowOff>
    </xdr:to>
    <xdr:sp macro="" textlink="">
      <xdr:nvSpPr>
        <xdr:cNvPr id="426" name="円/楕円 425"/>
        <xdr:cNvSpPr/>
      </xdr:nvSpPr>
      <xdr:spPr>
        <a:xfrm>
          <a:off x="8699500" y="135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79</xdr:row>
      <xdr:rowOff>139712</xdr:rowOff>
    </xdr:from>
    <xdr:ext cx="313932" cy="259045"/>
    <xdr:sp macro="" textlink="">
      <xdr:nvSpPr>
        <xdr:cNvPr id="427" name="テキスト ボックス 426"/>
        <xdr:cNvSpPr txBox="1"/>
      </xdr:nvSpPr>
      <xdr:spPr>
        <a:xfrm>
          <a:off x="8593333" y="136842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167069</xdr:rowOff>
    </xdr:from>
    <xdr:to>
      <xdr:col>15</xdr:col>
      <xdr:colOff>180975</xdr:colOff>
      <xdr:row>97</xdr:row>
      <xdr:rowOff>96292</xdr:rowOff>
    </xdr:to>
    <xdr:cxnSp macro="">
      <xdr:nvCxnSpPr>
        <xdr:cNvPr id="456" name="直線コネクタ 455"/>
        <xdr:cNvCxnSpPr/>
      </xdr:nvCxnSpPr>
      <xdr:spPr>
        <a:xfrm>
          <a:off x="9639300" y="16626269"/>
          <a:ext cx="838200" cy="10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106731</xdr:rowOff>
    </xdr:from>
    <xdr:to>
      <xdr:col>14</xdr:col>
      <xdr:colOff>28575</xdr:colOff>
      <xdr:row>96</xdr:row>
      <xdr:rowOff>167069</xdr:rowOff>
    </xdr:to>
    <xdr:cxnSp macro="">
      <xdr:nvCxnSpPr>
        <xdr:cNvPr id="459" name="直線コネクタ 458"/>
        <xdr:cNvCxnSpPr/>
      </xdr:nvCxnSpPr>
      <xdr:spPr>
        <a:xfrm>
          <a:off x="8750300" y="16223031"/>
          <a:ext cx="889000" cy="40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45492</xdr:rowOff>
    </xdr:from>
    <xdr:to>
      <xdr:col>15</xdr:col>
      <xdr:colOff>231775</xdr:colOff>
      <xdr:row>97</xdr:row>
      <xdr:rowOff>147092</xdr:rowOff>
    </xdr:to>
    <xdr:sp macro="" textlink="">
      <xdr:nvSpPr>
        <xdr:cNvPr id="469" name="円/楕円 468"/>
        <xdr:cNvSpPr/>
      </xdr:nvSpPr>
      <xdr:spPr>
        <a:xfrm>
          <a:off x="10426700" y="1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23919</xdr:rowOff>
    </xdr:from>
    <xdr:ext cx="534377" cy="259045"/>
    <xdr:sp macro="" textlink="">
      <xdr:nvSpPr>
        <xdr:cNvPr id="470" name="普通建設事業費 （ うち更新整備　）該当値テキスト"/>
        <xdr:cNvSpPr txBox="1"/>
      </xdr:nvSpPr>
      <xdr:spPr>
        <a:xfrm>
          <a:off x="10528300" y="166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116269</xdr:rowOff>
    </xdr:from>
    <xdr:to>
      <xdr:col>14</xdr:col>
      <xdr:colOff>79375</xdr:colOff>
      <xdr:row>97</xdr:row>
      <xdr:rowOff>46419</xdr:rowOff>
    </xdr:to>
    <xdr:sp macro="" textlink="">
      <xdr:nvSpPr>
        <xdr:cNvPr id="471" name="円/楕円 470"/>
        <xdr:cNvSpPr/>
      </xdr:nvSpPr>
      <xdr:spPr>
        <a:xfrm>
          <a:off x="9588500" y="165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62946</xdr:rowOff>
    </xdr:from>
    <xdr:ext cx="534377" cy="259045"/>
    <xdr:sp macro="" textlink="">
      <xdr:nvSpPr>
        <xdr:cNvPr id="472" name="テキスト ボックス 471"/>
        <xdr:cNvSpPr txBox="1"/>
      </xdr:nvSpPr>
      <xdr:spPr>
        <a:xfrm>
          <a:off x="9372111" y="163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55931</xdr:rowOff>
    </xdr:from>
    <xdr:to>
      <xdr:col>12</xdr:col>
      <xdr:colOff>561975</xdr:colOff>
      <xdr:row>94</xdr:row>
      <xdr:rowOff>157531</xdr:rowOff>
    </xdr:to>
    <xdr:sp macro="" textlink="">
      <xdr:nvSpPr>
        <xdr:cNvPr id="473" name="円/楕円 472"/>
        <xdr:cNvSpPr/>
      </xdr:nvSpPr>
      <xdr:spPr>
        <a:xfrm>
          <a:off x="8699500" y="161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2608</xdr:rowOff>
    </xdr:from>
    <xdr:ext cx="534377" cy="259045"/>
    <xdr:sp macro="" textlink="">
      <xdr:nvSpPr>
        <xdr:cNvPr id="474" name="テキスト ボックス 473"/>
        <xdr:cNvSpPr txBox="1"/>
      </xdr:nvSpPr>
      <xdr:spPr>
        <a:xfrm>
          <a:off x="8483111" y="159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98275</xdr:rowOff>
    </xdr:from>
    <xdr:to>
      <xdr:col>21</xdr:col>
      <xdr:colOff>161925</xdr:colOff>
      <xdr:row>39</xdr:row>
      <xdr:rowOff>98878</xdr:rowOff>
    </xdr:to>
    <xdr:cxnSp macro="">
      <xdr:nvCxnSpPr>
        <xdr:cNvPr id="511" name="直線コネクタ 510"/>
        <xdr:cNvCxnSpPr/>
      </xdr:nvCxnSpPr>
      <xdr:spPr>
        <a:xfrm>
          <a:off x="13703300" y="678482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82991</xdr:rowOff>
    </xdr:from>
    <xdr:to>
      <xdr:col>19</xdr:col>
      <xdr:colOff>644525</xdr:colOff>
      <xdr:row>39</xdr:row>
      <xdr:rowOff>98275</xdr:rowOff>
    </xdr:to>
    <xdr:cxnSp macro="">
      <xdr:nvCxnSpPr>
        <xdr:cNvPr id="514" name="直線コネクタ 513"/>
        <xdr:cNvCxnSpPr/>
      </xdr:nvCxnSpPr>
      <xdr:spPr>
        <a:xfrm>
          <a:off x="12814300" y="6769541"/>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47475</xdr:rowOff>
    </xdr:from>
    <xdr:to>
      <xdr:col>20</xdr:col>
      <xdr:colOff>9525</xdr:colOff>
      <xdr:row>39</xdr:row>
      <xdr:rowOff>149075</xdr:rowOff>
    </xdr:to>
    <xdr:sp macro="" textlink="">
      <xdr:nvSpPr>
        <xdr:cNvPr id="530" name="円/楕円 529"/>
        <xdr:cNvSpPr/>
      </xdr:nvSpPr>
      <xdr:spPr>
        <a:xfrm>
          <a:off x="13652500" y="6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140202</xdr:rowOff>
    </xdr:from>
    <xdr:ext cx="313932" cy="259045"/>
    <xdr:sp macro="" textlink="">
      <xdr:nvSpPr>
        <xdr:cNvPr id="531" name="テキスト ボックス 530"/>
        <xdr:cNvSpPr txBox="1"/>
      </xdr:nvSpPr>
      <xdr:spPr>
        <a:xfrm>
          <a:off x="13546333" y="6826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32191</xdr:rowOff>
    </xdr:from>
    <xdr:to>
      <xdr:col>18</xdr:col>
      <xdr:colOff>492125</xdr:colOff>
      <xdr:row>39</xdr:row>
      <xdr:rowOff>133791</xdr:rowOff>
    </xdr:to>
    <xdr:sp macro="" textlink="">
      <xdr:nvSpPr>
        <xdr:cNvPr id="532" name="円/楕円 531"/>
        <xdr:cNvSpPr/>
      </xdr:nvSpPr>
      <xdr:spPr>
        <a:xfrm>
          <a:off x="12763500" y="671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124918</xdr:rowOff>
    </xdr:from>
    <xdr:ext cx="378565" cy="259045"/>
    <xdr:sp macro="" textlink="">
      <xdr:nvSpPr>
        <xdr:cNvPr id="533" name="テキスト ボックス 532"/>
        <xdr:cNvSpPr txBox="1"/>
      </xdr:nvSpPr>
      <xdr:spPr>
        <a:xfrm>
          <a:off x="12625017" y="6811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460</xdr:rowOff>
    </xdr:from>
    <xdr:to>
      <xdr:col>23</xdr:col>
      <xdr:colOff>517525</xdr:colOff>
      <xdr:row>78</xdr:row>
      <xdr:rowOff>681</xdr:rowOff>
    </xdr:to>
    <xdr:cxnSp macro="">
      <xdr:nvCxnSpPr>
        <xdr:cNvPr id="615" name="直線コネクタ 614"/>
        <xdr:cNvCxnSpPr/>
      </xdr:nvCxnSpPr>
      <xdr:spPr>
        <a:xfrm>
          <a:off x="15481300" y="13373560"/>
          <a:ext cx="8382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167901</xdr:rowOff>
    </xdr:from>
    <xdr:to>
      <xdr:col>22</xdr:col>
      <xdr:colOff>365125</xdr:colOff>
      <xdr:row>78</xdr:row>
      <xdr:rowOff>460</xdr:rowOff>
    </xdr:to>
    <xdr:cxnSp macro="">
      <xdr:nvCxnSpPr>
        <xdr:cNvPr id="618" name="直線コネクタ 617"/>
        <xdr:cNvCxnSpPr/>
      </xdr:nvCxnSpPr>
      <xdr:spPr>
        <a:xfrm>
          <a:off x="14592300" y="13369551"/>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167901</xdr:rowOff>
    </xdr:from>
    <xdr:to>
      <xdr:col>21</xdr:col>
      <xdr:colOff>161925</xdr:colOff>
      <xdr:row>78</xdr:row>
      <xdr:rowOff>788</xdr:rowOff>
    </xdr:to>
    <xdr:cxnSp macro="">
      <xdr:nvCxnSpPr>
        <xdr:cNvPr id="621" name="直線コネクタ 620"/>
        <xdr:cNvCxnSpPr/>
      </xdr:nvCxnSpPr>
      <xdr:spPr>
        <a:xfrm flipV="1">
          <a:off x="13703300" y="13369551"/>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788</xdr:rowOff>
    </xdr:from>
    <xdr:to>
      <xdr:col>19</xdr:col>
      <xdr:colOff>644525</xdr:colOff>
      <xdr:row>78</xdr:row>
      <xdr:rowOff>2929</xdr:rowOff>
    </xdr:to>
    <xdr:cxnSp macro="">
      <xdr:nvCxnSpPr>
        <xdr:cNvPr id="624" name="直線コネクタ 623"/>
        <xdr:cNvCxnSpPr/>
      </xdr:nvCxnSpPr>
      <xdr:spPr>
        <a:xfrm flipV="1">
          <a:off x="12814300" y="13373888"/>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121331</xdr:rowOff>
    </xdr:from>
    <xdr:to>
      <xdr:col>23</xdr:col>
      <xdr:colOff>568325</xdr:colOff>
      <xdr:row>78</xdr:row>
      <xdr:rowOff>51481</xdr:rowOff>
    </xdr:to>
    <xdr:sp macro="" textlink="">
      <xdr:nvSpPr>
        <xdr:cNvPr id="634" name="円/楕円 633"/>
        <xdr:cNvSpPr/>
      </xdr:nvSpPr>
      <xdr:spPr>
        <a:xfrm>
          <a:off x="16268700" y="133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99758</xdr:rowOff>
    </xdr:from>
    <xdr:ext cx="534377" cy="259045"/>
    <xdr:sp macro="" textlink="">
      <xdr:nvSpPr>
        <xdr:cNvPr id="635" name="公債費該当値テキスト"/>
        <xdr:cNvSpPr txBox="1"/>
      </xdr:nvSpPr>
      <xdr:spPr>
        <a:xfrm>
          <a:off x="16370300" y="133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121110</xdr:rowOff>
    </xdr:from>
    <xdr:to>
      <xdr:col>22</xdr:col>
      <xdr:colOff>415925</xdr:colOff>
      <xdr:row>78</xdr:row>
      <xdr:rowOff>51260</xdr:rowOff>
    </xdr:to>
    <xdr:sp macro="" textlink="">
      <xdr:nvSpPr>
        <xdr:cNvPr id="636" name="円/楕円 635"/>
        <xdr:cNvSpPr/>
      </xdr:nvSpPr>
      <xdr:spPr>
        <a:xfrm>
          <a:off x="15430500" y="1332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42387</xdr:rowOff>
    </xdr:from>
    <xdr:ext cx="534377" cy="259045"/>
    <xdr:sp macro="" textlink="">
      <xdr:nvSpPr>
        <xdr:cNvPr id="637" name="テキスト ボックス 636"/>
        <xdr:cNvSpPr txBox="1"/>
      </xdr:nvSpPr>
      <xdr:spPr>
        <a:xfrm>
          <a:off x="15214111" y="1341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117101</xdr:rowOff>
    </xdr:from>
    <xdr:to>
      <xdr:col>21</xdr:col>
      <xdr:colOff>212725</xdr:colOff>
      <xdr:row>78</xdr:row>
      <xdr:rowOff>47251</xdr:rowOff>
    </xdr:to>
    <xdr:sp macro="" textlink="">
      <xdr:nvSpPr>
        <xdr:cNvPr id="638" name="円/楕円 637"/>
        <xdr:cNvSpPr/>
      </xdr:nvSpPr>
      <xdr:spPr>
        <a:xfrm>
          <a:off x="14541500" y="133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38378</xdr:rowOff>
    </xdr:from>
    <xdr:ext cx="534377" cy="259045"/>
    <xdr:sp macro="" textlink="">
      <xdr:nvSpPr>
        <xdr:cNvPr id="639" name="テキスト ボックス 638"/>
        <xdr:cNvSpPr txBox="1"/>
      </xdr:nvSpPr>
      <xdr:spPr>
        <a:xfrm>
          <a:off x="14325111" y="134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121438</xdr:rowOff>
    </xdr:from>
    <xdr:to>
      <xdr:col>20</xdr:col>
      <xdr:colOff>9525</xdr:colOff>
      <xdr:row>78</xdr:row>
      <xdr:rowOff>51588</xdr:rowOff>
    </xdr:to>
    <xdr:sp macro="" textlink="">
      <xdr:nvSpPr>
        <xdr:cNvPr id="640" name="円/楕円 639"/>
        <xdr:cNvSpPr/>
      </xdr:nvSpPr>
      <xdr:spPr>
        <a:xfrm>
          <a:off x="13652500" y="133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42715</xdr:rowOff>
    </xdr:from>
    <xdr:ext cx="534377" cy="259045"/>
    <xdr:sp macro="" textlink="">
      <xdr:nvSpPr>
        <xdr:cNvPr id="641" name="テキスト ボックス 640"/>
        <xdr:cNvSpPr txBox="1"/>
      </xdr:nvSpPr>
      <xdr:spPr>
        <a:xfrm>
          <a:off x="13436111" y="1341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123579</xdr:rowOff>
    </xdr:from>
    <xdr:to>
      <xdr:col>18</xdr:col>
      <xdr:colOff>492125</xdr:colOff>
      <xdr:row>78</xdr:row>
      <xdr:rowOff>53729</xdr:rowOff>
    </xdr:to>
    <xdr:sp macro="" textlink="">
      <xdr:nvSpPr>
        <xdr:cNvPr id="642" name="円/楕円 641"/>
        <xdr:cNvSpPr/>
      </xdr:nvSpPr>
      <xdr:spPr>
        <a:xfrm>
          <a:off x="12763500" y="13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44856</xdr:rowOff>
    </xdr:from>
    <xdr:ext cx="534377" cy="259045"/>
    <xdr:sp macro="" textlink="">
      <xdr:nvSpPr>
        <xdr:cNvPr id="643" name="テキスト ボックス 642"/>
        <xdr:cNvSpPr txBox="1"/>
      </xdr:nvSpPr>
      <xdr:spPr>
        <a:xfrm>
          <a:off x="12547111" y="1341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72213</xdr:rowOff>
    </xdr:from>
    <xdr:to>
      <xdr:col>23</xdr:col>
      <xdr:colOff>517525</xdr:colOff>
      <xdr:row>98</xdr:row>
      <xdr:rowOff>75197</xdr:rowOff>
    </xdr:to>
    <xdr:cxnSp macro="">
      <xdr:nvCxnSpPr>
        <xdr:cNvPr id="672" name="直線コネクタ 671"/>
        <xdr:cNvCxnSpPr/>
      </xdr:nvCxnSpPr>
      <xdr:spPr>
        <a:xfrm>
          <a:off x="15481300" y="16359963"/>
          <a:ext cx="838200" cy="5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72213</xdr:rowOff>
    </xdr:from>
    <xdr:to>
      <xdr:col>22</xdr:col>
      <xdr:colOff>365125</xdr:colOff>
      <xdr:row>98</xdr:row>
      <xdr:rowOff>72885</xdr:rowOff>
    </xdr:to>
    <xdr:cxnSp macro="">
      <xdr:nvCxnSpPr>
        <xdr:cNvPr id="675" name="直線コネクタ 674"/>
        <xdr:cNvCxnSpPr/>
      </xdr:nvCxnSpPr>
      <xdr:spPr>
        <a:xfrm flipV="1">
          <a:off x="14592300" y="16359963"/>
          <a:ext cx="889000" cy="5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7" name="テキスト ボックス 676"/>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72885</xdr:rowOff>
    </xdr:from>
    <xdr:to>
      <xdr:col>21</xdr:col>
      <xdr:colOff>161925</xdr:colOff>
      <xdr:row>98</xdr:row>
      <xdr:rowOff>110046</xdr:rowOff>
    </xdr:to>
    <xdr:cxnSp macro="">
      <xdr:nvCxnSpPr>
        <xdr:cNvPr id="678" name="直線コネクタ 677"/>
        <xdr:cNvCxnSpPr/>
      </xdr:nvCxnSpPr>
      <xdr:spPr>
        <a:xfrm flipV="1">
          <a:off x="13703300" y="16874985"/>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81814</xdr:rowOff>
    </xdr:from>
    <xdr:to>
      <xdr:col>19</xdr:col>
      <xdr:colOff>644525</xdr:colOff>
      <xdr:row>98</xdr:row>
      <xdr:rowOff>110046</xdr:rowOff>
    </xdr:to>
    <xdr:cxnSp macro="">
      <xdr:nvCxnSpPr>
        <xdr:cNvPr id="681" name="直線コネクタ 680"/>
        <xdr:cNvCxnSpPr/>
      </xdr:nvCxnSpPr>
      <xdr:spPr>
        <a:xfrm>
          <a:off x="12814300" y="16883914"/>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24397</xdr:rowOff>
    </xdr:from>
    <xdr:to>
      <xdr:col>23</xdr:col>
      <xdr:colOff>568325</xdr:colOff>
      <xdr:row>98</xdr:row>
      <xdr:rowOff>125997</xdr:rowOff>
    </xdr:to>
    <xdr:sp macro="" textlink="">
      <xdr:nvSpPr>
        <xdr:cNvPr id="691" name="円/楕円 690"/>
        <xdr:cNvSpPr/>
      </xdr:nvSpPr>
      <xdr:spPr>
        <a:xfrm>
          <a:off x="16268700" y="168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2824</xdr:rowOff>
    </xdr:from>
    <xdr:ext cx="534377" cy="259045"/>
    <xdr:sp macro="" textlink="">
      <xdr:nvSpPr>
        <xdr:cNvPr id="692" name="積立金該当値テキスト"/>
        <xdr:cNvSpPr txBox="1"/>
      </xdr:nvSpPr>
      <xdr:spPr>
        <a:xfrm>
          <a:off x="16370300" y="168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21413</xdr:rowOff>
    </xdr:from>
    <xdr:to>
      <xdr:col>22</xdr:col>
      <xdr:colOff>415925</xdr:colOff>
      <xdr:row>95</xdr:row>
      <xdr:rowOff>123013</xdr:rowOff>
    </xdr:to>
    <xdr:sp macro="" textlink="">
      <xdr:nvSpPr>
        <xdr:cNvPr id="693" name="円/楕円 692"/>
        <xdr:cNvSpPr/>
      </xdr:nvSpPr>
      <xdr:spPr>
        <a:xfrm>
          <a:off x="15430500" y="163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139540</xdr:rowOff>
    </xdr:from>
    <xdr:ext cx="534377" cy="259045"/>
    <xdr:sp macro="" textlink="">
      <xdr:nvSpPr>
        <xdr:cNvPr id="694" name="テキスト ボックス 693"/>
        <xdr:cNvSpPr txBox="1"/>
      </xdr:nvSpPr>
      <xdr:spPr>
        <a:xfrm>
          <a:off x="15214111" y="160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22085</xdr:rowOff>
    </xdr:from>
    <xdr:to>
      <xdr:col>21</xdr:col>
      <xdr:colOff>212725</xdr:colOff>
      <xdr:row>98</xdr:row>
      <xdr:rowOff>123685</xdr:rowOff>
    </xdr:to>
    <xdr:sp macro="" textlink="">
      <xdr:nvSpPr>
        <xdr:cNvPr id="695" name="円/楕円 694"/>
        <xdr:cNvSpPr/>
      </xdr:nvSpPr>
      <xdr:spPr>
        <a:xfrm>
          <a:off x="14541500" y="168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114812</xdr:rowOff>
    </xdr:from>
    <xdr:ext cx="534377" cy="259045"/>
    <xdr:sp macro="" textlink="">
      <xdr:nvSpPr>
        <xdr:cNvPr id="696" name="テキスト ボックス 695"/>
        <xdr:cNvSpPr txBox="1"/>
      </xdr:nvSpPr>
      <xdr:spPr>
        <a:xfrm>
          <a:off x="14325111" y="1691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59246</xdr:rowOff>
    </xdr:from>
    <xdr:to>
      <xdr:col>20</xdr:col>
      <xdr:colOff>9525</xdr:colOff>
      <xdr:row>98</xdr:row>
      <xdr:rowOff>160846</xdr:rowOff>
    </xdr:to>
    <xdr:sp macro="" textlink="">
      <xdr:nvSpPr>
        <xdr:cNvPr id="697" name="円/楕円 696"/>
        <xdr:cNvSpPr/>
      </xdr:nvSpPr>
      <xdr:spPr>
        <a:xfrm>
          <a:off x="13652500" y="168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151973</xdr:rowOff>
    </xdr:from>
    <xdr:ext cx="469744" cy="259045"/>
    <xdr:sp macro="" textlink="">
      <xdr:nvSpPr>
        <xdr:cNvPr id="698" name="テキスト ボックス 697"/>
        <xdr:cNvSpPr txBox="1"/>
      </xdr:nvSpPr>
      <xdr:spPr>
        <a:xfrm>
          <a:off x="13468427" y="169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31014</xdr:rowOff>
    </xdr:from>
    <xdr:to>
      <xdr:col>18</xdr:col>
      <xdr:colOff>492125</xdr:colOff>
      <xdr:row>98</xdr:row>
      <xdr:rowOff>132614</xdr:rowOff>
    </xdr:to>
    <xdr:sp macro="" textlink="">
      <xdr:nvSpPr>
        <xdr:cNvPr id="699" name="円/楕円 698"/>
        <xdr:cNvSpPr/>
      </xdr:nvSpPr>
      <xdr:spPr>
        <a:xfrm>
          <a:off x="12763500" y="168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123741</xdr:rowOff>
    </xdr:from>
    <xdr:ext cx="534377" cy="259045"/>
    <xdr:sp macro="" textlink="">
      <xdr:nvSpPr>
        <xdr:cNvPr id="700" name="テキスト ボックス 699"/>
        <xdr:cNvSpPr txBox="1"/>
      </xdr:nvSpPr>
      <xdr:spPr>
        <a:xfrm>
          <a:off x="12547111" y="169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7536</xdr:rowOff>
    </xdr:from>
    <xdr:to>
      <xdr:col>32</xdr:col>
      <xdr:colOff>187325</xdr:colOff>
      <xdr:row>77</xdr:row>
      <xdr:rowOff>134688</xdr:rowOff>
    </xdr:to>
    <xdr:cxnSp macro="">
      <xdr:nvCxnSpPr>
        <xdr:cNvPr id="844" name="直線コネクタ 843"/>
        <xdr:cNvCxnSpPr/>
      </xdr:nvCxnSpPr>
      <xdr:spPr>
        <a:xfrm>
          <a:off x="21323300" y="13209186"/>
          <a:ext cx="83820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7536</xdr:rowOff>
    </xdr:from>
    <xdr:to>
      <xdr:col>31</xdr:col>
      <xdr:colOff>34925</xdr:colOff>
      <xdr:row>77</xdr:row>
      <xdr:rowOff>111778</xdr:rowOff>
    </xdr:to>
    <xdr:cxnSp macro="">
      <xdr:nvCxnSpPr>
        <xdr:cNvPr id="847" name="直線コネクタ 846"/>
        <xdr:cNvCxnSpPr/>
      </xdr:nvCxnSpPr>
      <xdr:spPr>
        <a:xfrm flipV="1">
          <a:off x="20434300" y="13209186"/>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111778</xdr:rowOff>
    </xdr:from>
    <xdr:to>
      <xdr:col>29</xdr:col>
      <xdr:colOff>517525</xdr:colOff>
      <xdr:row>77</xdr:row>
      <xdr:rowOff>134834</xdr:rowOff>
    </xdr:to>
    <xdr:cxnSp macro="">
      <xdr:nvCxnSpPr>
        <xdr:cNvPr id="850" name="直線コネクタ 849"/>
        <xdr:cNvCxnSpPr/>
      </xdr:nvCxnSpPr>
      <xdr:spPr>
        <a:xfrm flipV="1">
          <a:off x="19545300" y="13313428"/>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134834</xdr:rowOff>
    </xdr:from>
    <xdr:to>
      <xdr:col>28</xdr:col>
      <xdr:colOff>314325</xdr:colOff>
      <xdr:row>77</xdr:row>
      <xdr:rowOff>149366</xdr:rowOff>
    </xdr:to>
    <xdr:cxnSp macro="">
      <xdr:nvCxnSpPr>
        <xdr:cNvPr id="853" name="直線コネクタ 852"/>
        <xdr:cNvCxnSpPr/>
      </xdr:nvCxnSpPr>
      <xdr:spPr>
        <a:xfrm flipV="1">
          <a:off x="18656300" y="1333648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83888</xdr:rowOff>
    </xdr:from>
    <xdr:to>
      <xdr:col>32</xdr:col>
      <xdr:colOff>238125</xdr:colOff>
      <xdr:row>78</xdr:row>
      <xdr:rowOff>14038</xdr:rowOff>
    </xdr:to>
    <xdr:sp macro="" textlink="">
      <xdr:nvSpPr>
        <xdr:cNvPr id="863" name="円/楕円 862"/>
        <xdr:cNvSpPr/>
      </xdr:nvSpPr>
      <xdr:spPr>
        <a:xfrm>
          <a:off x="22110700" y="1328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62315</xdr:rowOff>
    </xdr:from>
    <xdr:ext cx="534377" cy="259045"/>
    <xdr:sp macro="" textlink="">
      <xdr:nvSpPr>
        <xdr:cNvPr id="864" name="繰出金該当値テキスト"/>
        <xdr:cNvSpPr txBox="1"/>
      </xdr:nvSpPr>
      <xdr:spPr>
        <a:xfrm>
          <a:off x="22212300" y="132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38,807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128186</xdr:rowOff>
    </xdr:from>
    <xdr:to>
      <xdr:col>31</xdr:col>
      <xdr:colOff>85725</xdr:colOff>
      <xdr:row>77</xdr:row>
      <xdr:rowOff>58336</xdr:rowOff>
    </xdr:to>
    <xdr:sp macro="" textlink="">
      <xdr:nvSpPr>
        <xdr:cNvPr id="865" name="円/楕円 864"/>
        <xdr:cNvSpPr/>
      </xdr:nvSpPr>
      <xdr:spPr>
        <a:xfrm>
          <a:off x="21272500" y="131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49463</xdr:rowOff>
    </xdr:from>
    <xdr:ext cx="534377" cy="259045"/>
    <xdr:sp macro="" textlink="">
      <xdr:nvSpPr>
        <xdr:cNvPr id="866" name="テキスト ボックス 865"/>
        <xdr:cNvSpPr txBox="1"/>
      </xdr:nvSpPr>
      <xdr:spPr>
        <a:xfrm>
          <a:off x="21056111" y="132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60978</xdr:rowOff>
    </xdr:from>
    <xdr:to>
      <xdr:col>29</xdr:col>
      <xdr:colOff>568325</xdr:colOff>
      <xdr:row>77</xdr:row>
      <xdr:rowOff>162578</xdr:rowOff>
    </xdr:to>
    <xdr:sp macro="" textlink="">
      <xdr:nvSpPr>
        <xdr:cNvPr id="867" name="円/楕円 866"/>
        <xdr:cNvSpPr/>
      </xdr:nvSpPr>
      <xdr:spPr>
        <a:xfrm>
          <a:off x="20383500" y="132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153705</xdr:rowOff>
    </xdr:from>
    <xdr:ext cx="534377" cy="259045"/>
    <xdr:sp macro="" textlink="">
      <xdr:nvSpPr>
        <xdr:cNvPr id="868" name="テキスト ボックス 867"/>
        <xdr:cNvSpPr txBox="1"/>
      </xdr:nvSpPr>
      <xdr:spPr>
        <a:xfrm>
          <a:off x="20167111" y="133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84034</xdr:rowOff>
    </xdr:from>
    <xdr:to>
      <xdr:col>28</xdr:col>
      <xdr:colOff>365125</xdr:colOff>
      <xdr:row>78</xdr:row>
      <xdr:rowOff>14184</xdr:rowOff>
    </xdr:to>
    <xdr:sp macro="" textlink="">
      <xdr:nvSpPr>
        <xdr:cNvPr id="869" name="円/楕円 868"/>
        <xdr:cNvSpPr/>
      </xdr:nvSpPr>
      <xdr:spPr>
        <a:xfrm>
          <a:off x="19494500" y="132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5311</xdr:rowOff>
    </xdr:from>
    <xdr:ext cx="534377" cy="259045"/>
    <xdr:sp macro="" textlink="">
      <xdr:nvSpPr>
        <xdr:cNvPr id="870" name="テキスト ボックス 869"/>
        <xdr:cNvSpPr txBox="1"/>
      </xdr:nvSpPr>
      <xdr:spPr>
        <a:xfrm>
          <a:off x="19278111" y="1337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98566</xdr:rowOff>
    </xdr:from>
    <xdr:to>
      <xdr:col>27</xdr:col>
      <xdr:colOff>161925</xdr:colOff>
      <xdr:row>78</xdr:row>
      <xdr:rowOff>28716</xdr:rowOff>
    </xdr:to>
    <xdr:sp macro="" textlink="">
      <xdr:nvSpPr>
        <xdr:cNvPr id="871" name="円/楕円 870"/>
        <xdr:cNvSpPr/>
      </xdr:nvSpPr>
      <xdr:spPr>
        <a:xfrm>
          <a:off x="18605500" y="133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19843</xdr:rowOff>
    </xdr:from>
    <xdr:ext cx="534377" cy="259045"/>
    <xdr:sp macro="" textlink="">
      <xdr:nvSpPr>
        <xdr:cNvPr id="872" name="テキスト ボックス 871"/>
        <xdr:cNvSpPr txBox="1"/>
      </xdr:nvSpPr>
      <xdr:spPr>
        <a:xfrm>
          <a:off x="18389111" y="13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338,365</a:t>
          </a:r>
          <a:r>
            <a:rPr kumimoji="1" lang="ja-JP" altLang="ja-JP" sz="1300">
              <a:solidFill>
                <a:schemeClr val="dk1"/>
              </a:solidFill>
              <a:effectLst/>
              <a:latin typeface="+mn-lt"/>
              <a:ea typeface="+mn-ea"/>
              <a:cs typeface="+mn-cs"/>
            </a:rPr>
            <a:t>円となって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主な構成項目では、人件費が住民一人当たり</a:t>
          </a:r>
          <a:r>
            <a:rPr kumimoji="1" lang="en-US" altLang="ja-JP" sz="1300">
              <a:solidFill>
                <a:schemeClr val="dk1"/>
              </a:solidFill>
              <a:effectLst/>
              <a:latin typeface="+mn-lt"/>
              <a:ea typeface="+mn-ea"/>
              <a:cs typeface="+mn-cs"/>
            </a:rPr>
            <a:t>48,717</a:t>
          </a:r>
          <a:r>
            <a:rPr kumimoji="1" lang="ja-JP" altLang="ja-JP" sz="1300">
              <a:solidFill>
                <a:schemeClr val="dk1"/>
              </a:solidFill>
              <a:effectLst/>
              <a:latin typeface="+mn-lt"/>
              <a:ea typeface="+mn-ea"/>
              <a:cs typeface="+mn-cs"/>
            </a:rPr>
            <a:t>円、前年度比</a:t>
          </a:r>
          <a:r>
            <a:rPr kumimoji="1" lang="en-US" altLang="ja-JP" sz="1300">
              <a:solidFill>
                <a:schemeClr val="dk1"/>
              </a:solidFill>
              <a:effectLst/>
              <a:latin typeface="+mn-lt"/>
              <a:ea typeface="+mn-ea"/>
              <a:cs typeface="+mn-cs"/>
            </a:rPr>
            <a:t>1,083</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増。</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年度から比較すると、</a:t>
          </a:r>
          <a:r>
            <a:rPr kumimoji="1" lang="en-US" altLang="ja-JP" sz="1300">
              <a:solidFill>
                <a:schemeClr val="dk1"/>
              </a:solidFill>
              <a:effectLst/>
              <a:latin typeface="+mn-lt"/>
              <a:ea typeface="+mn-ea"/>
              <a:cs typeface="+mn-cs"/>
            </a:rPr>
            <a:t>4,898</a:t>
          </a:r>
          <a:r>
            <a:rPr kumimoji="1" lang="ja-JP" altLang="ja-JP" sz="1300">
              <a:solidFill>
                <a:schemeClr val="dk1"/>
              </a:solidFill>
              <a:effectLst/>
              <a:latin typeface="+mn-lt"/>
              <a:ea typeface="+mn-ea"/>
              <a:cs typeface="+mn-cs"/>
            </a:rPr>
            <a:t>円減となっていることから、類似団体平均値と比べてかなり低い水準にある。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扶助</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障害福祉ｻｰﾋﾞｽ給付費の増により、前年度比</a:t>
          </a:r>
          <a:r>
            <a:rPr kumimoji="1" lang="en-US" altLang="ja-JP" sz="1300">
              <a:solidFill>
                <a:schemeClr val="dk1"/>
              </a:solidFill>
              <a:effectLst/>
              <a:latin typeface="+mn-lt"/>
              <a:ea typeface="+mn-ea"/>
              <a:cs typeface="+mn-cs"/>
            </a:rPr>
            <a:t>4,096</a:t>
          </a:r>
          <a:r>
            <a:rPr kumimoji="1" lang="ja-JP" altLang="en-US" sz="1300">
              <a:solidFill>
                <a:schemeClr val="dk1"/>
              </a:solidFill>
              <a:effectLst/>
              <a:latin typeface="+mn-lt"/>
              <a:ea typeface="+mn-ea"/>
              <a:cs typeface="+mn-cs"/>
            </a:rPr>
            <a:t>円増となっており、今後も伸びていくものと見込まれる。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普通建設事業については、教育施設整備が完了したことにより、前年度比</a:t>
          </a:r>
          <a:r>
            <a:rPr kumimoji="1" lang="en-US" altLang="ja-JP" sz="1300">
              <a:solidFill>
                <a:schemeClr val="dk1"/>
              </a:solidFill>
              <a:effectLst/>
              <a:latin typeface="+mn-lt"/>
              <a:ea typeface="+mn-ea"/>
              <a:cs typeface="+mn-cs"/>
            </a:rPr>
            <a:t>51,875</a:t>
          </a:r>
          <a:r>
            <a:rPr kumimoji="1" lang="ja-JP" altLang="en-US" sz="1300">
              <a:solidFill>
                <a:schemeClr val="dk1"/>
              </a:solidFill>
              <a:effectLst/>
              <a:latin typeface="+mn-lt"/>
              <a:ea typeface="+mn-ea"/>
              <a:cs typeface="+mn-cs"/>
            </a:rPr>
            <a:t>円の減となってる。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今後、新庁舎建設事業が予定されており、普通建設事業費が増大する見込みとなっている事から、</a:t>
          </a:r>
          <a:r>
            <a:rPr kumimoji="1" lang="ja-JP" altLang="ja-JP" sz="1300">
              <a:solidFill>
                <a:schemeClr val="dk1"/>
              </a:solidFill>
              <a:effectLst/>
              <a:latin typeface="+mn-lt"/>
              <a:ea typeface="+mn-ea"/>
              <a:cs typeface="+mn-cs"/>
            </a:rPr>
            <a:t>自主財源確保の取り組みと併せて経費の削減に努める。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20,280
20,095
15.53
7,106,076
6,862,046
222,152
4,056,109
5,456,583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124025</xdr:rowOff>
    </xdr:from>
    <xdr:to>
      <xdr:col>6</xdr:col>
      <xdr:colOff>511175</xdr:colOff>
      <xdr:row>35</xdr:row>
      <xdr:rowOff>145905</xdr:rowOff>
    </xdr:to>
    <xdr:cxnSp macro="">
      <xdr:nvCxnSpPr>
        <xdr:cNvPr id="63" name="直線コネクタ 62"/>
        <xdr:cNvCxnSpPr/>
      </xdr:nvCxnSpPr>
      <xdr:spPr>
        <a:xfrm>
          <a:off x="3797300" y="5953325"/>
          <a:ext cx="838200" cy="19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113901</xdr:rowOff>
    </xdr:from>
    <xdr:to>
      <xdr:col>5</xdr:col>
      <xdr:colOff>358775</xdr:colOff>
      <xdr:row>34</xdr:row>
      <xdr:rowOff>124025</xdr:rowOff>
    </xdr:to>
    <xdr:cxnSp macro="">
      <xdr:nvCxnSpPr>
        <xdr:cNvPr id="66" name="直線コネクタ 65"/>
        <xdr:cNvCxnSpPr/>
      </xdr:nvCxnSpPr>
      <xdr:spPr>
        <a:xfrm>
          <a:off x="2908300" y="594320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101818</xdr:rowOff>
    </xdr:from>
    <xdr:to>
      <xdr:col>4</xdr:col>
      <xdr:colOff>155575</xdr:colOff>
      <xdr:row>34</xdr:row>
      <xdr:rowOff>113901</xdr:rowOff>
    </xdr:to>
    <xdr:cxnSp macro="">
      <xdr:nvCxnSpPr>
        <xdr:cNvPr id="69" name="直線コネクタ 68"/>
        <xdr:cNvCxnSpPr/>
      </xdr:nvCxnSpPr>
      <xdr:spPr>
        <a:xfrm>
          <a:off x="2019300" y="593111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171051</xdr:rowOff>
    </xdr:from>
    <xdr:to>
      <xdr:col>2</xdr:col>
      <xdr:colOff>638175</xdr:colOff>
      <xdr:row>34</xdr:row>
      <xdr:rowOff>101818</xdr:rowOff>
    </xdr:to>
    <xdr:cxnSp macro="">
      <xdr:nvCxnSpPr>
        <xdr:cNvPr id="72" name="直線コネクタ 71"/>
        <xdr:cNvCxnSpPr/>
      </xdr:nvCxnSpPr>
      <xdr:spPr>
        <a:xfrm>
          <a:off x="1130300" y="5828901"/>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95105</xdr:rowOff>
    </xdr:from>
    <xdr:to>
      <xdr:col>6</xdr:col>
      <xdr:colOff>561975</xdr:colOff>
      <xdr:row>36</xdr:row>
      <xdr:rowOff>25255</xdr:rowOff>
    </xdr:to>
    <xdr:sp macro="" textlink="">
      <xdr:nvSpPr>
        <xdr:cNvPr id="82" name="円/楕円 81"/>
        <xdr:cNvSpPr/>
      </xdr:nvSpPr>
      <xdr:spPr>
        <a:xfrm>
          <a:off x="4584700" y="6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73532</xdr:rowOff>
    </xdr:from>
    <xdr:ext cx="469744" cy="259045"/>
    <xdr:sp macro="" textlink="">
      <xdr:nvSpPr>
        <xdr:cNvPr id="83" name="議会費該当値テキスト"/>
        <xdr:cNvSpPr txBox="1"/>
      </xdr:nvSpPr>
      <xdr:spPr>
        <a:xfrm>
          <a:off x="4686300" y="60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73225</xdr:rowOff>
    </xdr:from>
    <xdr:to>
      <xdr:col>5</xdr:col>
      <xdr:colOff>409575</xdr:colOff>
      <xdr:row>35</xdr:row>
      <xdr:rowOff>3375</xdr:rowOff>
    </xdr:to>
    <xdr:sp macro="" textlink="">
      <xdr:nvSpPr>
        <xdr:cNvPr id="84" name="円/楕円 83"/>
        <xdr:cNvSpPr/>
      </xdr:nvSpPr>
      <xdr:spPr>
        <a:xfrm>
          <a:off x="3746500" y="59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165952</xdr:rowOff>
    </xdr:from>
    <xdr:ext cx="469744" cy="259045"/>
    <xdr:sp macro="" textlink="">
      <xdr:nvSpPr>
        <xdr:cNvPr id="85" name="テキスト ボックス 84"/>
        <xdr:cNvSpPr txBox="1"/>
      </xdr:nvSpPr>
      <xdr:spPr>
        <a:xfrm>
          <a:off x="3562427" y="599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63101</xdr:rowOff>
    </xdr:from>
    <xdr:to>
      <xdr:col>4</xdr:col>
      <xdr:colOff>206375</xdr:colOff>
      <xdr:row>34</xdr:row>
      <xdr:rowOff>164701</xdr:rowOff>
    </xdr:to>
    <xdr:sp macro="" textlink="">
      <xdr:nvSpPr>
        <xdr:cNvPr id="86" name="円/楕円 85"/>
        <xdr:cNvSpPr/>
      </xdr:nvSpPr>
      <xdr:spPr>
        <a:xfrm>
          <a:off x="2857500" y="5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155828</xdr:rowOff>
    </xdr:from>
    <xdr:ext cx="469744" cy="259045"/>
    <xdr:sp macro="" textlink="">
      <xdr:nvSpPr>
        <xdr:cNvPr id="87" name="テキスト ボックス 86"/>
        <xdr:cNvSpPr txBox="1"/>
      </xdr:nvSpPr>
      <xdr:spPr>
        <a:xfrm>
          <a:off x="2673427" y="598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51018</xdr:rowOff>
    </xdr:from>
    <xdr:to>
      <xdr:col>3</xdr:col>
      <xdr:colOff>3175</xdr:colOff>
      <xdr:row>34</xdr:row>
      <xdr:rowOff>152618</xdr:rowOff>
    </xdr:to>
    <xdr:sp macro="" textlink="">
      <xdr:nvSpPr>
        <xdr:cNvPr id="88" name="円/楕円 87"/>
        <xdr:cNvSpPr/>
      </xdr:nvSpPr>
      <xdr:spPr>
        <a:xfrm>
          <a:off x="1968500" y="5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143745</xdr:rowOff>
    </xdr:from>
    <xdr:ext cx="469744" cy="259045"/>
    <xdr:sp macro="" textlink="">
      <xdr:nvSpPr>
        <xdr:cNvPr id="89" name="テキスト ボックス 88"/>
        <xdr:cNvSpPr txBox="1"/>
      </xdr:nvSpPr>
      <xdr:spPr>
        <a:xfrm>
          <a:off x="1784427"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120251</xdr:rowOff>
    </xdr:from>
    <xdr:to>
      <xdr:col>1</xdr:col>
      <xdr:colOff>485775</xdr:colOff>
      <xdr:row>34</xdr:row>
      <xdr:rowOff>50401</xdr:rowOff>
    </xdr:to>
    <xdr:sp macro="" textlink="">
      <xdr:nvSpPr>
        <xdr:cNvPr id="90" name="円/楕円 89"/>
        <xdr:cNvSpPr/>
      </xdr:nvSpPr>
      <xdr:spPr>
        <a:xfrm>
          <a:off x="1079500" y="5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41528</xdr:rowOff>
    </xdr:from>
    <xdr:ext cx="469744" cy="259045"/>
    <xdr:sp macro="" textlink="">
      <xdr:nvSpPr>
        <xdr:cNvPr id="91" name="テキスト ボックス 90"/>
        <xdr:cNvSpPr txBox="1"/>
      </xdr:nvSpPr>
      <xdr:spPr>
        <a:xfrm>
          <a:off x="895427" y="5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81135</xdr:rowOff>
    </xdr:from>
    <xdr:to>
      <xdr:col>6</xdr:col>
      <xdr:colOff>511175</xdr:colOff>
      <xdr:row>58</xdr:row>
      <xdr:rowOff>38844</xdr:rowOff>
    </xdr:to>
    <xdr:cxnSp macro="">
      <xdr:nvCxnSpPr>
        <xdr:cNvPr id="123" name="直線コネクタ 122"/>
        <xdr:cNvCxnSpPr/>
      </xdr:nvCxnSpPr>
      <xdr:spPr>
        <a:xfrm>
          <a:off x="3797300" y="9510885"/>
          <a:ext cx="838200" cy="4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81135</xdr:rowOff>
    </xdr:from>
    <xdr:to>
      <xdr:col>5</xdr:col>
      <xdr:colOff>358775</xdr:colOff>
      <xdr:row>58</xdr:row>
      <xdr:rowOff>62868</xdr:rowOff>
    </xdr:to>
    <xdr:cxnSp macro="">
      <xdr:nvCxnSpPr>
        <xdr:cNvPr id="126" name="直線コネクタ 125"/>
        <xdr:cNvCxnSpPr/>
      </xdr:nvCxnSpPr>
      <xdr:spPr>
        <a:xfrm flipV="1">
          <a:off x="2908300" y="9510885"/>
          <a:ext cx="889000" cy="49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53975</xdr:rowOff>
    </xdr:from>
    <xdr:to>
      <xdr:col>4</xdr:col>
      <xdr:colOff>155575</xdr:colOff>
      <xdr:row>58</xdr:row>
      <xdr:rowOff>62868</xdr:rowOff>
    </xdr:to>
    <xdr:cxnSp macro="">
      <xdr:nvCxnSpPr>
        <xdr:cNvPr id="129" name="直線コネクタ 128"/>
        <xdr:cNvCxnSpPr/>
      </xdr:nvCxnSpPr>
      <xdr:spPr>
        <a:xfrm>
          <a:off x="2019300" y="9998075"/>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53975</xdr:rowOff>
    </xdr:from>
    <xdr:to>
      <xdr:col>2</xdr:col>
      <xdr:colOff>638175</xdr:colOff>
      <xdr:row>58</xdr:row>
      <xdr:rowOff>76857</xdr:rowOff>
    </xdr:to>
    <xdr:cxnSp macro="">
      <xdr:nvCxnSpPr>
        <xdr:cNvPr id="132" name="直線コネクタ 131"/>
        <xdr:cNvCxnSpPr/>
      </xdr:nvCxnSpPr>
      <xdr:spPr>
        <a:xfrm flipV="1">
          <a:off x="1130300" y="9998075"/>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159494</xdr:rowOff>
    </xdr:from>
    <xdr:to>
      <xdr:col>6</xdr:col>
      <xdr:colOff>561975</xdr:colOff>
      <xdr:row>58</xdr:row>
      <xdr:rowOff>89644</xdr:rowOff>
    </xdr:to>
    <xdr:sp macro="" textlink="">
      <xdr:nvSpPr>
        <xdr:cNvPr id="142" name="円/楕円 141"/>
        <xdr:cNvSpPr/>
      </xdr:nvSpPr>
      <xdr:spPr>
        <a:xfrm>
          <a:off x="4584700" y="99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137921</xdr:rowOff>
    </xdr:from>
    <xdr:ext cx="534377" cy="259045"/>
    <xdr:sp macro="" textlink="">
      <xdr:nvSpPr>
        <xdr:cNvPr id="143" name="総務費該当値テキスト"/>
        <xdr:cNvSpPr txBox="1"/>
      </xdr:nvSpPr>
      <xdr:spPr>
        <a:xfrm>
          <a:off x="4686300" y="99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51,265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30335</xdr:rowOff>
    </xdr:from>
    <xdr:to>
      <xdr:col>5</xdr:col>
      <xdr:colOff>409575</xdr:colOff>
      <xdr:row>55</xdr:row>
      <xdr:rowOff>131935</xdr:rowOff>
    </xdr:to>
    <xdr:sp macro="" textlink="">
      <xdr:nvSpPr>
        <xdr:cNvPr id="144" name="円/楕円 143"/>
        <xdr:cNvSpPr/>
      </xdr:nvSpPr>
      <xdr:spPr>
        <a:xfrm>
          <a:off x="3746500" y="94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148462</xdr:rowOff>
    </xdr:from>
    <xdr:ext cx="534377" cy="259045"/>
    <xdr:sp macro="" textlink="">
      <xdr:nvSpPr>
        <xdr:cNvPr id="145" name="テキスト ボックス 144"/>
        <xdr:cNvSpPr txBox="1"/>
      </xdr:nvSpPr>
      <xdr:spPr>
        <a:xfrm>
          <a:off x="3530111" y="92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12068</xdr:rowOff>
    </xdr:from>
    <xdr:to>
      <xdr:col>4</xdr:col>
      <xdr:colOff>206375</xdr:colOff>
      <xdr:row>58</xdr:row>
      <xdr:rowOff>113668</xdr:rowOff>
    </xdr:to>
    <xdr:sp macro="" textlink="">
      <xdr:nvSpPr>
        <xdr:cNvPr id="146" name="円/楕円 145"/>
        <xdr:cNvSpPr/>
      </xdr:nvSpPr>
      <xdr:spPr>
        <a:xfrm>
          <a:off x="2857500" y="995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104795</xdr:rowOff>
    </xdr:from>
    <xdr:ext cx="534377" cy="259045"/>
    <xdr:sp macro="" textlink="">
      <xdr:nvSpPr>
        <xdr:cNvPr id="147" name="テキスト ボックス 146"/>
        <xdr:cNvSpPr txBox="1"/>
      </xdr:nvSpPr>
      <xdr:spPr>
        <a:xfrm>
          <a:off x="2641111" y="100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3175</xdr:rowOff>
    </xdr:from>
    <xdr:to>
      <xdr:col>3</xdr:col>
      <xdr:colOff>3175</xdr:colOff>
      <xdr:row>58</xdr:row>
      <xdr:rowOff>104775</xdr:rowOff>
    </xdr:to>
    <xdr:sp macro="" textlink="">
      <xdr:nvSpPr>
        <xdr:cNvPr id="148" name="円/楕円 147"/>
        <xdr:cNvSpPr/>
      </xdr:nvSpPr>
      <xdr:spPr>
        <a:xfrm>
          <a:off x="1968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95902</xdr:rowOff>
    </xdr:from>
    <xdr:ext cx="534377" cy="259045"/>
    <xdr:sp macro="" textlink="">
      <xdr:nvSpPr>
        <xdr:cNvPr id="149" name="テキスト ボックス 148"/>
        <xdr:cNvSpPr txBox="1"/>
      </xdr:nvSpPr>
      <xdr:spPr>
        <a:xfrm>
          <a:off x="1752111" y="100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26057</xdr:rowOff>
    </xdr:from>
    <xdr:to>
      <xdr:col>1</xdr:col>
      <xdr:colOff>485775</xdr:colOff>
      <xdr:row>58</xdr:row>
      <xdr:rowOff>127657</xdr:rowOff>
    </xdr:to>
    <xdr:sp macro="" textlink="">
      <xdr:nvSpPr>
        <xdr:cNvPr id="150" name="円/楕円 149"/>
        <xdr:cNvSpPr/>
      </xdr:nvSpPr>
      <xdr:spPr>
        <a:xfrm>
          <a:off x="1079500" y="99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118784</xdr:rowOff>
    </xdr:from>
    <xdr:ext cx="534377" cy="259045"/>
    <xdr:sp macro="" textlink="">
      <xdr:nvSpPr>
        <xdr:cNvPr id="151" name="テキスト ボックス 150"/>
        <xdr:cNvSpPr txBox="1"/>
      </xdr:nvSpPr>
      <xdr:spPr>
        <a:xfrm>
          <a:off x="863111" y="1006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142596</xdr:rowOff>
    </xdr:from>
    <xdr:to>
      <xdr:col>6</xdr:col>
      <xdr:colOff>511175</xdr:colOff>
      <xdr:row>76</xdr:row>
      <xdr:rowOff>41517</xdr:rowOff>
    </xdr:to>
    <xdr:cxnSp macro="">
      <xdr:nvCxnSpPr>
        <xdr:cNvPr id="181" name="直線コネクタ 180"/>
        <xdr:cNvCxnSpPr/>
      </xdr:nvCxnSpPr>
      <xdr:spPr>
        <a:xfrm>
          <a:off x="3797300" y="13001346"/>
          <a:ext cx="8382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142596</xdr:rowOff>
    </xdr:from>
    <xdr:to>
      <xdr:col>5</xdr:col>
      <xdr:colOff>358775</xdr:colOff>
      <xdr:row>76</xdr:row>
      <xdr:rowOff>87464</xdr:rowOff>
    </xdr:to>
    <xdr:cxnSp macro="">
      <xdr:nvCxnSpPr>
        <xdr:cNvPr id="184" name="直線コネクタ 183"/>
        <xdr:cNvCxnSpPr/>
      </xdr:nvCxnSpPr>
      <xdr:spPr>
        <a:xfrm flipV="1">
          <a:off x="2908300" y="13001346"/>
          <a:ext cx="889000" cy="1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87464</xdr:rowOff>
    </xdr:from>
    <xdr:to>
      <xdr:col>4</xdr:col>
      <xdr:colOff>155575</xdr:colOff>
      <xdr:row>77</xdr:row>
      <xdr:rowOff>36779</xdr:rowOff>
    </xdr:to>
    <xdr:cxnSp macro="">
      <xdr:nvCxnSpPr>
        <xdr:cNvPr id="187" name="直線コネクタ 186"/>
        <xdr:cNvCxnSpPr/>
      </xdr:nvCxnSpPr>
      <xdr:spPr>
        <a:xfrm flipV="1">
          <a:off x="2019300" y="13117664"/>
          <a:ext cx="889000" cy="1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36779</xdr:rowOff>
    </xdr:from>
    <xdr:to>
      <xdr:col>2</xdr:col>
      <xdr:colOff>638175</xdr:colOff>
      <xdr:row>78</xdr:row>
      <xdr:rowOff>58179</xdr:rowOff>
    </xdr:to>
    <xdr:cxnSp macro="">
      <xdr:nvCxnSpPr>
        <xdr:cNvPr id="190" name="直線コネクタ 189"/>
        <xdr:cNvCxnSpPr/>
      </xdr:nvCxnSpPr>
      <xdr:spPr>
        <a:xfrm flipV="1">
          <a:off x="1130300" y="13238429"/>
          <a:ext cx="889000" cy="1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162167</xdr:rowOff>
    </xdr:from>
    <xdr:to>
      <xdr:col>6</xdr:col>
      <xdr:colOff>561975</xdr:colOff>
      <xdr:row>76</xdr:row>
      <xdr:rowOff>92317</xdr:rowOff>
    </xdr:to>
    <xdr:sp macro="" textlink="">
      <xdr:nvSpPr>
        <xdr:cNvPr id="200" name="円/楕円 199"/>
        <xdr:cNvSpPr/>
      </xdr:nvSpPr>
      <xdr:spPr>
        <a:xfrm>
          <a:off x="4584700" y="130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140594</xdr:rowOff>
    </xdr:from>
    <xdr:ext cx="599010" cy="259045"/>
    <xdr:sp macro="" textlink="">
      <xdr:nvSpPr>
        <xdr:cNvPr id="201" name="民生費該当値テキスト"/>
        <xdr:cNvSpPr txBox="1"/>
      </xdr:nvSpPr>
      <xdr:spPr>
        <a:xfrm>
          <a:off x="4686300" y="1299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130,731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91796</xdr:rowOff>
    </xdr:from>
    <xdr:to>
      <xdr:col>5</xdr:col>
      <xdr:colOff>409575</xdr:colOff>
      <xdr:row>76</xdr:row>
      <xdr:rowOff>21946</xdr:rowOff>
    </xdr:to>
    <xdr:sp macro="" textlink="">
      <xdr:nvSpPr>
        <xdr:cNvPr id="202" name="円/楕円 201"/>
        <xdr:cNvSpPr/>
      </xdr:nvSpPr>
      <xdr:spPr>
        <a:xfrm>
          <a:off x="3746500" y="129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38473</xdr:rowOff>
    </xdr:from>
    <xdr:ext cx="599010" cy="259045"/>
    <xdr:sp macro="" textlink="">
      <xdr:nvSpPr>
        <xdr:cNvPr id="203" name="テキスト ボックス 202"/>
        <xdr:cNvSpPr txBox="1"/>
      </xdr:nvSpPr>
      <xdr:spPr>
        <a:xfrm>
          <a:off x="3497794" y="1272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36664</xdr:rowOff>
    </xdr:from>
    <xdr:to>
      <xdr:col>4</xdr:col>
      <xdr:colOff>206375</xdr:colOff>
      <xdr:row>76</xdr:row>
      <xdr:rowOff>138264</xdr:rowOff>
    </xdr:to>
    <xdr:sp macro="" textlink="">
      <xdr:nvSpPr>
        <xdr:cNvPr id="204" name="円/楕円 203"/>
        <xdr:cNvSpPr/>
      </xdr:nvSpPr>
      <xdr:spPr>
        <a:xfrm>
          <a:off x="2857500" y="130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129391</xdr:rowOff>
    </xdr:from>
    <xdr:ext cx="599010" cy="259045"/>
    <xdr:sp macro="" textlink="">
      <xdr:nvSpPr>
        <xdr:cNvPr id="205" name="テキスト ボックス 204"/>
        <xdr:cNvSpPr txBox="1"/>
      </xdr:nvSpPr>
      <xdr:spPr>
        <a:xfrm>
          <a:off x="2608794" y="131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157429</xdr:rowOff>
    </xdr:from>
    <xdr:to>
      <xdr:col>3</xdr:col>
      <xdr:colOff>3175</xdr:colOff>
      <xdr:row>77</xdr:row>
      <xdr:rowOff>87579</xdr:rowOff>
    </xdr:to>
    <xdr:sp macro="" textlink="">
      <xdr:nvSpPr>
        <xdr:cNvPr id="206" name="円/楕円 205"/>
        <xdr:cNvSpPr/>
      </xdr:nvSpPr>
      <xdr:spPr>
        <a:xfrm>
          <a:off x="1968500" y="131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78706</xdr:rowOff>
    </xdr:from>
    <xdr:ext cx="599010" cy="259045"/>
    <xdr:sp macro="" textlink="">
      <xdr:nvSpPr>
        <xdr:cNvPr id="207" name="テキスト ボックス 206"/>
        <xdr:cNvSpPr txBox="1"/>
      </xdr:nvSpPr>
      <xdr:spPr>
        <a:xfrm>
          <a:off x="1719794" y="132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7379</xdr:rowOff>
    </xdr:from>
    <xdr:to>
      <xdr:col>1</xdr:col>
      <xdr:colOff>485775</xdr:colOff>
      <xdr:row>78</xdr:row>
      <xdr:rowOff>108979</xdr:rowOff>
    </xdr:to>
    <xdr:sp macro="" textlink="">
      <xdr:nvSpPr>
        <xdr:cNvPr id="208" name="円/楕円 207"/>
        <xdr:cNvSpPr/>
      </xdr:nvSpPr>
      <xdr:spPr>
        <a:xfrm>
          <a:off x="1079500" y="133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100106</xdr:rowOff>
    </xdr:from>
    <xdr:ext cx="599010" cy="259045"/>
    <xdr:sp macro="" textlink="">
      <xdr:nvSpPr>
        <xdr:cNvPr id="209" name="テキスト ボックス 208"/>
        <xdr:cNvSpPr txBox="1"/>
      </xdr:nvSpPr>
      <xdr:spPr>
        <a:xfrm>
          <a:off x="830794" y="134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72113</xdr:rowOff>
    </xdr:from>
    <xdr:to>
      <xdr:col>6</xdr:col>
      <xdr:colOff>511175</xdr:colOff>
      <xdr:row>98</xdr:row>
      <xdr:rowOff>82446</xdr:rowOff>
    </xdr:to>
    <xdr:cxnSp macro="">
      <xdr:nvCxnSpPr>
        <xdr:cNvPr id="240" name="直線コネクタ 239"/>
        <xdr:cNvCxnSpPr/>
      </xdr:nvCxnSpPr>
      <xdr:spPr>
        <a:xfrm flipV="1">
          <a:off x="3797300" y="16874213"/>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82446</xdr:rowOff>
    </xdr:from>
    <xdr:to>
      <xdr:col>5</xdr:col>
      <xdr:colOff>358775</xdr:colOff>
      <xdr:row>98</xdr:row>
      <xdr:rowOff>84040</xdr:rowOff>
    </xdr:to>
    <xdr:cxnSp macro="">
      <xdr:nvCxnSpPr>
        <xdr:cNvPr id="243" name="直線コネクタ 242"/>
        <xdr:cNvCxnSpPr/>
      </xdr:nvCxnSpPr>
      <xdr:spPr>
        <a:xfrm flipV="1">
          <a:off x="2908300" y="16884546"/>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67064</xdr:rowOff>
    </xdr:from>
    <xdr:to>
      <xdr:col>4</xdr:col>
      <xdr:colOff>155575</xdr:colOff>
      <xdr:row>98</xdr:row>
      <xdr:rowOff>84040</xdr:rowOff>
    </xdr:to>
    <xdr:cxnSp macro="">
      <xdr:nvCxnSpPr>
        <xdr:cNvPr id="246" name="直線コネクタ 245"/>
        <xdr:cNvCxnSpPr/>
      </xdr:nvCxnSpPr>
      <xdr:spPr>
        <a:xfrm>
          <a:off x="2019300" y="16869164"/>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67064</xdr:rowOff>
    </xdr:from>
    <xdr:to>
      <xdr:col>2</xdr:col>
      <xdr:colOff>638175</xdr:colOff>
      <xdr:row>98</xdr:row>
      <xdr:rowOff>70859</xdr:rowOff>
    </xdr:to>
    <xdr:cxnSp macro="">
      <xdr:nvCxnSpPr>
        <xdr:cNvPr id="249" name="直線コネクタ 248"/>
        <xdr:cNvCxnSpPr/>
      </xdr:nvCxnSpPr>
      <xdr:spPr>
        <a:xfrm flipV="1">
          <a:off x="1130300" y="1686916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21313</xdr:rowOff>
    </xdr:from>
    <xdr:to>
      <xdr:col>6</xdr:col>
      <xdr:colOff>561975</xdr:colOff>
      <xdr:row>98</xdr:row>
      <xdr:rowOff>122913</xdr:rowOff>
    </xdr:to>
    <xdr:sp macro="" textlink="">
      <xdr:nvSpPr>
        <xdr:cNvPr id="259" name="円/楕円 258"/>
        <xdr:cNvSpPr/>
      </xdr:nvSpPr>
      <xdr:spPr>
        <a:xfrm>
          <a:off x="4584700" y="168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107690</xdr:rowOff>
    </xdr:from>
    <xdr:ext cx="534377" cy="259045"/>
    <xdr:sp macro="" textlink="">
      <xdr:nvSpPr>
        <xdr:cNvPr id="260" name="衛生費該当値テキスト"/>
        <xdr:cNvSpPr txBox="1"/>
      </xdr:nvSpPr>
      <xdr:spPr>
        <a:xfrm>
          <a:off x="4686300" y="1673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30,348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31646</xdr:rowOff>
    </xdr:from>
    <xdr:to>
      <xdr:col>5</xdr:col>
      <xdr:colOff>409575</xdr:colOff>
      <xdr:row>98</xdr:row>
      <xdr:rowOff>133246</xdr:rowOff>
    </xdr:to>
    <xdr:sp macro="" textlink="">
      <xdr:nvSpPr>
        <xdr:cNvPr id="261" name="円/楕円 260"/>
        <xdr:cNvSpPr/>
      </xdr:nvSpPr>
      <xdr:spPr>
        <a:xfrm>
          <a:off x="3746500" y="168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124373</xdr:rowOff>
    </xdr:from>
    <xdr:ext cx="534377" cy="259045"/>
    <xdr:sp macro="" textlink="">
      <xdr:nvSpPr>
        <xdr:cNvPr id="262" name="テキスト ボックス 261"/>
        <xdr:cNvSpPr txBox="1"/>
      </xdr:nvSpPr>
      <xdr:spPr>
        <a:xfrm>
          <a:off x="3530111" y="169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33240</xdr:rowOff>
    </xdr:from>
    <xdr:to>
      <xdr:col>4</xdr:col>
      <xdr:colOff>206375</xdr:colOff>
      <xdr:row>98</xdr:row>
      <xdr:rowOff>134840</xdr:rowOff>
    </xdr:to>
    <xdr:sp macro="" textlink="">
      <xdr:nvSpPr>
        <xdr:cNvPr id="263" name="円/楕円 262"/>
        <xdr:cNvSpPr/>
      </xdr:nvSpPr>
      <xdr:spPr>
        <a:xfrm>
          <a:off x="2857500" y="168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125967</xdr:rowOff>
    </xdr:from>
    <xdr:ext cx="534377" cy="259045"/>
    <xdr:sp macro="" textlink="">
      <xdr:nvSpPr>
        <xdr:cNvPr id="264" name="テキスト ボックス 263"/>
        <xdr:cNvSpPr txBox="1"/>
      </xdr:nvSpPr>
      <xdr:spPr>
        <a:xfrm>
          <a:off x="2641111" y="169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16264</xdr:rowOff>
    </xdr:from>
    <xdr:to>
      <xdr:col>3</xdr:col>
      <xdr:colOff>3175</xdr:colOff>
      <xdr:row>98</xdr:row>
      <xdr:rowOff>117864</xdr:rowOff>
    </xdr:to>
    <xdr:sp macro="" textlink="">
      <xdr:nvSpPr>
        <xdr:cNvPr id="265" name="円/楕円 264"/>
        <xdr:cNvSpPr/>
      </xdr:nvSpPr>
      <xdr:spPr>
        <a:xfrm>
          <a:off x="1968500" y="16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108991</xdr:rowOff>
    </xdr:from>
    <xdr:ext cx="534377" cy="259045"/>
    <xdr:sp macro="" textlink="">
      <xdr:nvSpPr>
        <xdr:cNvPr id="266" name="テキスト ボックス 265"/>
        <xdr:cNvSpPr txBox="1"/>
      </xdr:nvSpPr>
      <xdr:spPr>
        <a:xfrm>
          <a:off x="1752111" y="169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20059</xdr:rowOff>
    </xdr:from>
    <xdr:to>
      <xdr:col>1</xdr:col>
      <xdr:colOff>485775</xdr:colOff>
      <xdr:row>98</xdr:row>
      <xdr:rowOff>121659</xdr:rowOff>
    </xdr:to>
    <xdr:sp macro="" textlink="">
      <xdr:nvSpPr>
        <xdr:cNvPr id="267" name="円/楕円 266"/>
        <xdr:cNvSpPr/>
      </xdr:nvSpPr>
      <xdr:spPr>
        <a:xfrm>
          <a:off x="1079500" y="168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112786</xdr:rowOff>
    </xdr:from>
    <xdr:ext cx="534377" cy="259045"/>
    <xdr:sp macro="" textlink="">
      <xdr:nvSpPr>
        <xdr:cNvPr id="268" name="テキスト ボックス 267"/>
        <xdr:cNvSpPr txBox="1"/>
      </xdr:nvSpPr>
      <xdr:spPr>
        <a:xfrm>
          <a:off x="863111" y="169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35197</xdr:rowOff>
    </xdr:from>
    <xdr:to>
      <xdr:col>15</xdr:col>
      <xdr:colOff>180975</xdr:colOff>
      <xdr:row>39</xdr:row>
      <xdr:rowOff>38136</xdr:rowOff>
    </xdr:to>
    <xdr:cxnSp macro="">
      <xdr:nvCxnSpPr>
        <xdr:cNvPr id="299" name="直線コネクタ 298"/>
        <xdr:cNvCxnSpPr/>
      </xdr:nvCxnSpPr>
      <xdr:spPr>
        <a:xfrm>
          <a:off x="9639300" y="6721747"/>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30625</xdr:rowOff>
    </xdr:from>
    <xdr:to>
      <xdr:col>14</xdr:col>
      <xdr:colOff>28575</xdr:colOff>
      <xdr:row>39</xdr:row>
      <xdr:rowOff>35197</xdr:rowOff>
    </xdr:to>
    <xdr:cxnSp macro="">
      <xdr:nvCxnSpPr>
        <xdr:cNvPr id="302" name="直線コネクタ 301"/>
        <xdr:cNvCxnSpPr/>
      </xdr:nvCxnSpPr>
      <xdr:spPr>
        <a:xfrm>
          <a:off x="8750300" y="671717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29319</xdr:rowOff>
    </xdr:from>
    <xdr:to>
      <xdr:col>12</xdr:col>
      <xdr:colOff>511175</xdr:colOff>
      <xdr:row>39</xdr:row>
      <xdr:rowOff>30625</xdr:rowOff>
    </xdr:to>
    <xdr:cxnSp macro="">
      <xdr:nvCxnSpPr>
        <xdr:cNvPr id="305" name="直線コネクタ 304"/>
        <xdr:cNvCxnSpPr/>
      </xdr:nvCxnSpPr>
      <xdr:spPr>
        <a:xfrm>
          <a:off x="7861300" y="671586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26706</xdr:rowOff>
    </xdr:from>
    <xdr:to>
      <xdr:col>11</xdr:col>
      <xdr:colOff>307975</xdr:colOff>
      <xdr:row>39</xdr:row>
      <xdr:rowOff>29319</xdr:rowOff>
    </xdr:to>
    <xdr:cxnSp macro="">
      <xdr:nvCxnSpPr>
        <xdr:cNvPr id="308" name="直線コネクタ 307"/>
        <xdr:cNvCxnSpPr/>
      </xdr:nvCxnSpPr>
      <xdr:spPr>
        <a:xfrm>
          <a:off x="6972300" y="671325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158786</xdr:rowOff>
    </xdr:from>
    <xdr:to>
      <xdr:col>15</xdr:col>
      <xdr:colOff>231775</xdr:colOff>
      <xdr:row>39</xdr:row>
      <xdr:rowOff>88936</xdr:rowOff>
    </xdr:to>
    <xdr:sp macro="" textlink="">
      <xdr:nvSpPr>
        <xdr:cNvPr id="318" name="円/楕円 317"/>
        <xdr:cNvSpPr/>
      </xdr:nvSpPr>
      <xdr:spPr>
        <a:xfrm>
          <a:off x="104267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73713</xdr:rowOff>
    </xdr:from>
    <xdr:ext cx="378565" cy="259045"/>
    <xdr:sp macro="" textlink="">
      <xdr:nvSpPr>
        <xdr:cNvPr id="319" name="労働費該当値テキスト"/>
        <xdr:cNvSpPr txBox="1"/>
      </xdr:nvSpPr>
      <xdr:spPr>
        <a:xfrm>
          <a:off x="10528300" y="658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155847</xdr:rowOff>
    </xdr:from>
    <xdr:to>
      <xdr:col>14</xdr:col>
      <xdr:colOff>79375</xdr:colOff>
      <xdr:row>39</xdr:row>
      <xdr:rowOff>85997</xdr:rowOff>
    </xdr:to>
    <xdr:sp macro="" textlink="">
      <xdr:nvSpPr>
        <xdr:cNvPr id="320" name="円/楕円 319"/>
        <xdr:cNvSpPr/>
      </xdr:nvSpPr>
      <xdr:spPr>
        <a:xfrm>
          <a:off x="9588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77124</xdr:rowOff>
    </xdr:from>
    <xdr:ext cx="378565" cy="259045"/>
    <xdr:sp macro="" textlink="">
      <xdr:nvSpPr>
        <xdr:cNvPr id="321" name="テキスト ボックス 320"/>
        <xdr:cNvSpPr txBox="1"/>
      </xdr:nvSpPr>
      <xdr:spPr>
        <a:xfrm>
          <a:off x="9450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151275</xdr:rowOff>
    </xdr:from>
    <xdr:to>
      <xdr:col>12</xdr:col>
      <xdr:colOff>561975</xdr:colOff>
      <xdr:row>39</xdr:row>
      <xdr:rowOff>81425</xdr:rowOff>
    </xdr:to>
    <xdr:sp macro="" textlink="">
      <xdr:nvSpPr>
        <xdr:cNvPr id="322" name="円/楕円 321"/>
        <xdr:cNvSpPr/>
      </xdr:nvSpPr>
      <xdr:spPr>
        <a:xfrm>
          <a:off x="86995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72552</xdr:rowOff>
    </xdr:from>
    <xdr:ext cx="378565" cy="259045"/>
    <xdr:sp macro="" textlink="">
      <xdr:nvSpPr>
        <xdr:cNvPr id="323" name="テキスト ボックス 322"/>
        <xdr:cNvSpPr txBox="1"/>
      </xdr:nvSpPr>
      <xdr:spPr>
        <a:xfrm>
          <a:off x="8561017" y="675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149969</xdr:rowOff>
    </xdr:from>
    <xdr:to>
      <xdr:col>11</xdr:col>
      <xdr:colOff>358775</xdr:colOff>
      <xdr:row>39</xdr:row>
      <xdr:rowOff>80119</xdr:rowOff>
    </xdr:to>
    <xdr:sp macro="" textlink="">
      <xdr:nvSpPr>
        <xdr:cNvPr id="324" name="円/楕円 323"/>
        <xdr:cNvSpPr/>
      </xdr:nvSpPr>
      <xdr:spPr>
        <a:xfrm>
          <a:off x="78105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71246</xdr:rowOff>
    </xdr:from>
    <xdr:ext cx="378565" cy="259045"/>
    <xdr:sp macro="" textlink="">
      <xdr:nvSpPr>
        <xdr:cNvPr id="325" name="テキスト ボックス 324"/>
        <xdr:cNvSpPr txBox="1"/>
      </xdr:nvSpPr>
      <xdr:spPr>
        <a:xfrm>
          <a:off x="7672017" y="675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147356</xdr:rowOff>
    </xdr:from>
    <xdr:to>
      <xdr:col>10</xdr:col>
      <xdr:colOff>155575</xdr:colOff>
      <xdr:row>39</xdr:row>
      <xdr:rowOff>77506</xdr:rowOff>
    </xdr:to>
    <xdr:sp macro="" textlink="">
      <xdr:nvSpPr>
        <xdr:cNvPr id="326" name="円/楕円 325"/>
        <xdr:cNvSpPr/>
      </xdr:nvSpPr>
      <xdr:spPr>
        <a:xfrm>
          <a:off x="6921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68633</xdr:rowOff>
    </xdr:from>
    <xdr:ext cx="378565" cy="259045"/>
    <xdr:sp macro="" textlink="">
      <xdr:nvSpPr>
        <xdr:cNvPr id="327" name="テキスト ボックス 326"/>
        <xdr:cNvSpPr txBox="1"/>
      </xdr:nvSpPr>
      <xdr:spPr>
        <a:xfrm>
          <a:off x="6783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83236</xdr:rowOff>
    </xdr:from>
    <xdr:to>
      <xdr:col>15</xdr:col>
      <xdr:colOff>180975</xdr:colOff>
      <xdr:row>58</xdr:row>
      <xdr:rowOff>108052</xdr:rowOff>
    </xdr:to>
    <xdr:cxnSp macro="">
      <xdr:nvCxnSpPr>
        <xdr:cNvPr id="356" name="直線コネクタ 355"/>
        <xdr:cNvCxnSpPr/>
      </xdr:nvCxnSpPr>
      <xdr:spPr>
        <a:xfrm>
          <a:off x="9639300" y="10027336"/>
          <a:ext cx="838200" cy="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75882</xdr:rowOff>
    </xdr:from>
    <xdr:to>
      <xdr:col>14</xdr:col>
      <xdr:colOff>28575</xdr:colOff>
      <xdr:row>58</xdr:row>
      <xdr:rowOff>83236</xdr:rowOff>
    </xdr:to>
    <xdr:cxnSp macro="">
      <xdr:nvCxnSpPr>
        <xdr:cNvPr id="359" name="直線コネクタ 358"/>
        <xdr:cNvCxnSpPr/>
      </xdr:nvCxnSpPr>
      <xdr:spPr>
        <a:xfrm>
          <a:off x="8750300" y="10019982"/>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74943</xdr:rowOff>
    </xdr:from>
    <xdr:to>
      <xdr:col>12</xdr:col>
      <xdr:colOff>511175</xdr:colOff>
      <xdr:row>58</xdr:row>
      <xdr:rowOff>75882</xdr:rowOff>
    </xdr:to>
    <xdr:cxnSp macro="">
      <xdr:nvCxnSpPr>
        <xdr:cNvPr id="362" name="直線コネクタ 361"/>
        <xdr:cNvCxnSpPr/>
      </xdr:nvCxnSpPr>
      <xdr:spPr>
        <a:xfrm>
          <a:off x="7861300" y="10019043"/>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55791</xdr:rowOff>
    </xdr:from>
    <xdr:to>
      <xdr:col>11</xdr:col>
      <xdr:colOff>307975</xdr:colOff>
      <xdr:row>58</xdr:row>
      <xdr:rowOff>74943</xdr:rowOff>
    </xdr:to>
    <xdr:cxnSp macro="">
      <xdr:nvCxnSpPr>
        <xdr:cNvPr id="365" name="直線コネクタ 364"/>
        <xdr:cNvCxnSpPr/>
      </xdr:nvCxnSpPr>
      <xdr:spPr>
        <a:xfrm>
          <a:off x="6972300" y="9999891"/>
          <a:ext cx="8890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57252</xdr:rowOff>
    </xdr:from>
    <xdr:to>
      <xdr:col>15</xdr:col>
      <xdr:colOff>231775</xdr:colOff>
      <xdr:row>58</xdr:row>
      <xdr:rowOff>158852</xdr:rowOff>
    </xdr:to>
    <xdr:sp macro="" textlink="">
      <xdr:nvSpPr>
        <xdr:cNvPr id="375" name="円/楕円 374"/>
        <xdr:cNvSpPr/>
      </xdr:nvSpPr>
      <xdr:spPr>
        <a:xfrm>
          <a:off x="10426700" y="100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143629</xdr:rowOff>
    </xdr:from>
    <xdr:ext cx="469744" cy="259045"/>
    <xdr:sp macro="" textlink="">
      <xdr:nvSpPr>
        <xdr:cNvPr id="376" name="農林水産業費該当値テキスト"/>
        <xdr:cNvSpPr txBox="1"/>
      </xdr:nvSpPr>
      <xdr:spPr>
        <a:xfrm>
          <a:off x="10528300" y="991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32436</xdr:rowOff>
    </xdr:from>
    <xdr:to>
      <xdr:col>14</xdr:col>
      <xdr:colOff>79375</xdr:colOff>
      <xdr:row>58</xdr:row>
      <xdr:rowOff>134036</xdr:rowOff>
    </xdr:to>
    <xdr:sp macro="" textlink="">
      <xdr:nvSpPr>
        <xdr:cNvPr id="377" name="円/楕円 376"/>
        <xdr:cNvSpPr/>
      </xdr:nvSpPr>
      <xdr:spPr>
        <a:xfrm>
          <a:off x="95885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125163</xdr:rowOff>
    </xdr:from>
    <xdr:ext cx="534377" cy="259045"/>
    <xdr:sp macro="" textlink="">
      <xdr:nvSpPr>
        <xdr:cNvPr id="378" name="テキスト ボックス 377"/>
        <xdr:cNvSpPr txBox="1"/>
      </xdr:nvSpPr>
      <xdr:spPr>
        <a:xfrm>
          <a:off x="9372111" y="100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25082</xdr:rowOff>
    </xdr:from>
    <xdr:to>
      <xdr:col>12</xdr:col>
      <xdr:colOff>561975</xdr:colOff>
      <xdr:row>58</xdr:row>
      <xdr:rowOff>126682</xdr:rowOff>
    </xdr:to>
    <xdr:sp macro="" textlink="">
      <xdr:nvSpPr>
        <xdr:cNvPr id="379" name="円/楕円 378"/>
        <xdr:cNvSpPr/>
      </xdr:nvSpPr>
      <xdr:spPr>
        <a:xfrm>
          <a:off x="8699500" y="9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117809</xdr:rowOff>
    </xdr:from>
    <xdr:ext cx="534377" cy="259045"/>
    <xdr:sp macro="" textlink="">
      <xdr:nvSpPr>
        <xdr:cNvPr id="380" name="テキスト ボックス 379"/>
        <xdr:cNvSpPr txBox="1"/>
      </xdr:nvSpPr>
      <xdr:spPr>
        <a:xfrm>
          <a:off x="8483111" y="100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24143</xdr:rowOff>
    </xdr:from>
    <xdr:to>
      <xdr:col>11</xdr:col>
      <xdr:colOff>358775</xdr:colOff>
      <xdr:row>58</xdr:row>
      <xdr:rowOff>125743</xdr:rowOff>
    </xdr:to>
    <xdr:sp macro="" textlink="">
      <xdr:nvSpPr>
        <xdr:cNvPr id="381" name="円/楕円 380"/>
        <xdr:cNvSpPr/>
      </xdr:nvSpPr>
      <xdr:spPr>
        <a:xfrm>
          <a:off x="7810500" y="99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116870</xdr:rowOff>
    </xdr:from>
    <xdr:ext cx="534377" cy="259045"/>
    <xdr:sp macro="" textlink="">
      <xdr:nvSpPr>
        <xdr:cNvPr id="382" name="テキスト ボックス 381"/>
        <xdr:cNvSpPr txBox="1"/>
      </xdr:nvSpPr>
      <xdr:spPr>
        <a:xfrm>
          <a:off x="7594111" y="1006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4991</xdr:rowOff>
    </xdr:from>
    <xdr:to>
      <xdr:col>10</xdr:col>
      <xdr:colOff>155575</xdr:colOff>
      <xdr:row>58</xdr:row>
      <xdr:rowOff>106591</xdr:rowOff>
    </xdr:to>
    <xdr:sp macro="" textlink="">
      <xdr:nvSpPr>
        <xdr:cNvPr id="383" name="円/楕円 382"/>
        <xdr:cNvSpPr/>
      </xdr:nvSpPr>
      <xdr:spPr>
        <a:xfrm>
          <a:off x="6921500" y="99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97718</xdr:rowOff>
    </xdr:from>
    <xdr:ext cx="534377" cy="259045"/>
    <xdr:sp macro="" textlink="">
      <xdr:nvSpPr>
        <xdr:cNvPr id="384" name="テキスト ボックス 383"/>
        <xdr:cNvSpPr txBox="1"/>
      </xdr:nvSpPr>
      <xdr:spPr>
        <a:xfrm>
          <a:off x="6705111" y="100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146467</xdr:rowOff>
    </xdr:from>
    <xdr:to>
      <xdr:col>15</xdr:col>
      <xdr:colOff>180975</xdr:colOff>
      <xdr:row>78</xdr:row>
      <xdr:rowOff>17788</xdr:rowOff>
    </xdr:to>
    <xdr:cxnSp macro="">
      <xdr:nvCxnSpPr>
        <xdr:cNvPr id="411" name="直線コネクタ 410"/>
        <xdr:cNvCxnSpPr/>
      </xdr:nvCxnSpPr>
      <xdr:spPr>
        <a:xfrm flipV="1">
          <a:off x="9639300" y="13348117"/>
          <a:ext cx="8382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17788</xdr:rowOff>
    </xdr:from>
    <xdr:to>
      <xdr:col>14</xdr:col>
      <xdr:colOff>28575</xdr:colOff>
      <xdr:row>78</xdr:row>
      <xdr:rowOff>49540</xdr:rowOff>
    </xdr:to>
    <xdr:cxnSp macro="">
      <xdr:nvCxnSpPr>
        <xdr:cNvPr id="414" name="直線コネクタ 413"/>
        <xdr:cNvCxnSpPr/>
      </xdr:nvCxnSpPr>
      <xdr:spPr>
        <a:xfrm flipV="1">
          <a:off x="8750300" y="13390888"/>
          <a:ext cx="889000" cy="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12325</xdr:rowOff>
    </xdr:from>
    <xdr:to>
      <xdr:col>12</xdr:col>
      <xdr:colOff>511175</xdr:colOff>
      <xdr:row>78</xdr:row>
      <xdr:rowOff>49540</xdr:rowOff>
    </xdr:to>
    <xdr:cxnSp macro="">
      <xdr:nvCxnSpPr>
        <xdr:cNvPr id="417" name="直線コネクタ 416"/>
        <xdr:cNvCxnSpPr/>
      </xdr:nvCxnSpPr>
      <xdr:spPr>
        <a:xfrm>
          <a:off x="7861300" y="13385425"/>
          <a:ext cx="889000" cy="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12325</xdr:rowOff>
    </xdr:from>
    <xdr:to>
      <xdr:col>11</xdr:col>
      <xdr:colOff>307975</xdr:colOff>
      <xdr:row>78</xdr:row>
      <xdr:rowOff>44876</xdr:rowOff>
    </xdr:to>
    <xdr:cxnSp macro="">
      <xdr:nvCxnSpPr>
        <xdr:cNvPr id="420" name="直線コネクタ 419"/>
        <xdr:cNvCxnSpPr/>
      </xdr:nvCxnSpPr>
      <xdr:spPr>
        <a:xfrm flipV="1">
          <a:off x="6972300" y="13385425"/>
          <a:ext cx="88900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95667</xdr:rowOff>
    </xdr:from>
    <xdr:to>
      <xdr:col>15</xdr:col>
      <xdr:colOff>231775</xdr:colOff>
      <xdr:row>78</xdr:row>
      <xdr:rowOff>25817</xdr:rowOff>
    </xdr:to>
    <xdr:sp macro="" textlink="">
      <xdr:nvSpPr>
        <xdr:cNvPr id="430" name="円/楕円 429"/>
        <xdr:cNvSpPr/>
      </xdr:nvSpPr>
      <xdr:spPr>
        <a:xfrm>
          <a:off x="10426700" y="132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74094</xdr:rowOff>
    </xdr:from>
    <xdr:ext cx="469744" cy="259045"/>
    <xdr:sp macro="" textlink="">
      <xdr:nvSpPr>
        <xdr:cNvPr id="431" name="商工費該当値テキスト"/>
        <xdr:cNvSpPr txBox="1"/>
      </xdr:nvSpPr>
      <xdr:spPr>
        <a:xfrm>
          <a:off x="10528300" y="1327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138438</xdr:rowOff>
    </xdr:from>
    <xdr:to>
      <xdr:col>14</xdr:col>
      <xdr:colOff>79375</xdr:colOff>
      <xdr:row>78</xdr:row>
      <xdr:rowOff>68588</xdr:rowOff>
    </xdr:to>
    <xdr:sp macro="" textlink="">
      <xdr:nvSpPr>
        <xdr:cNvPr id="432" name="円/楕円 431"/>
        <xdr:cNvSpPr/>
      </xdr:nvSpPr>
      <xdr:spPr>
        <a:xfrm>
          <a:off x="9588500" y="133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59715</xdr:rowOff>
    </xdr:from>
    <xdr:ext cx="469744" cy="259045"/>
    <xdr:sp macro="" textlink="">
      <xdr:nvSpPr>
        <xdr:cNvPr id="433" name="テキスト ボックス 432"/>
        <xdr:cNvSpPr txBox="1"/>
      </xdr:nvSpPr>
      <xdr:spPr>
        <a:xfrm>
          <a:off x="9404427" y="1343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170190</xdr:rowOff>
    </xdr:from>
    <xdr:to>
      <xdr:col>12</xdr:col>
      <xdr:colOff>561975</xdr:colOff>
      <xdr:row>78</xdr:row>
      <xdr:rowOff>100340</xdr:rowOff>
    </xdr:to>
    <xdr:sp macro="" textlink="">
      <xdr:nvSpPr>
        <xdr:cNvPr id="434" name="円/楕円 433"/>
        <xdr:cNvSpPr/>
      </xdr:nvSpPr>
      <xdr:spPr>
        <a:xfrm>
          <a:off x="8699500" y="133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91467</xdr:rowOff>
    </xdr:from>
    <xdr:ext cx="469744" cy="259045"/>
    <xdr:sp macro="" textlink="">
      <xdr:nvSpPr>
        <xdr:cNvPr id="435" name="テキスト ボックス 434"/>
        <xdr:cNvSpPr txBox="1"/>
      </xdr:nvSpPr>
      <xdr:spPr>
        <a:xfrm>
          <a:off x="8515427" y="1346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132975</xdr:rowOff>
    </xdr:from>
    <xdr:to>
      <xdr:col>11</xdr:col>
      <xdr:colOff>358775</xdr:colOff>
      <xdr:row>78</xdr:row>
      <xdr:rowOff>63125</xdr:rowOff>
    </xdr:to>
    <xdr:sp macro="" textlink="">
      <xdr:nvSpPr>
        <xdr:cNvPr id="436" name="円/楕円 435"/>
        <xdr:cNvSpPr/>
      </xdr:nvSpPr>
      <xdr:spPr>
        <a:xfrm>
          <a:off x="7810500" y="13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54252</xdr:rowOff>
    </xdr:from>
    <xdr:ext cx="469744" cy="259045"/>
    <xdr:sp macro="" textlink="">
      <xdr:nvSpPr>
        <xdr:cNvPr id="437" name="テキスト ボックス 436"/>
        <xdr:cNvSpPr txBox="1"/>
      </xdr:nvSpPr>
      <xdr:spPr>
        <a:xfrm>
          <a:off x="7626427" y="1342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165526</xdr:rowOff>
    </xdr:from>
    <xdr:to>
      <xdr:col>10</xdr:col>
      <xdr:colOff>155575</xdr:colOff>
      <xdr:row>78</xdr:row>
      <xdr:rowOff>95676</xdr:rowOff>
    </xdr:to>
    <xdr:sp macro="" textlink="">
      <xdr:nvSpPr>
        <xdr:cNvPr id="438" name="円/楕円 437"/>
        <xdr:cNvSpPr/>
      </xdr:nvSpPr>
      <xdr:spPr>
        <a:xfrm>
          <a:off x="6921500" y="133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86803</xdr:rowOff>
    </xdr:from>
    <xdr:ext cx="469744" cy="259045"/>
    <xdr:sp macro="" textlink="">
      <xdr:nvSpPr>
        <xdr:cNvPr id="439" name="テキスト ボックス 438"/>
        <xdr:cNvSpPr txBox="1"/>
      </xdr:nvSpPr>
      <xdr:spPr>
        <a:xfrm>
          <a:off x="6737427" y="134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21872</xdr:rowOff>
    </xdr:from>
    <xdr:to>
      <xdr:col>15</xdr:col>
      <xdr:colOff>180975</xdr:colOff>
      <xdr:row>98</xdr:row>
      <xdr:rowOff>30194</xdr:rowOff>
    </xdr:to>
    <xdr:cxnSp macro="">
      <xdr:nvCxnSpPr>
        <xdr:cNvPr id="468" name="直線コネクタ 467"/>
        <xdr:cNvCxnSpPr/>
      </xdr:nvCxnSpPr>
      <xdr:spPr>
        <a:xfrm flipV="1">
          <a:off x="9639300" y="16823972"/>
          <a:ext cx="8382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120917</xdr:rowOff>
    </xdr:from>
    <xdr:to>
      <xdr:col>14</xdr:col>
      <xdr:colOff>28575</xdr:colOff>
      <xdr:row>98</xdr:row>
      <xdr:rowOff>30194</xdr:rowOff>
    </xdr:to>
    <xdr:cxnSp macro="">
      <xdr:nvCxnSpPr>
        <xdr:cNvPr id="471" name="直線コネクタ 470"/>
        <xdr:cNvCxnSpPr/>
      </xdr:nvCxnSpPr>
      <xdr:spPr>
        <a:xfrm>
          <a:off x="8750300" y="16751567"/>
          <a:ext cx="889000" cy="8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89613</xdr:rowOff>
    </xdr:from>
    <xdr:to>
      <xdr:col>12</xdr:col>
      <xdr:colOff>511175</xdr:colOff>
      <xdr:row>97</xdr:row>
      <xdr:rowOff>120917</xdr:rowOff>
    </xdr:to>
    <xdr:cxnSp macro="">
      <xdr:nvCxnSpPr>
        <xdr:cNvPr id="474" name="直線コネクタ 473"/>
        <xdr:cNvCxnSpPr/>
      </xdr:nvCxnSpPr>
      <xdr:spPr>
        <a:xfrm>
          <a:off x="7861300" y="16720263"/>
          <a:ext cx="889000" cy="3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89613</xdr:rowOff>
    </xdr:from>
    <xdr:to>
      <xdr:col>11</xdr:col>
      <xdr:colOff>307975</xdr:colOff>
      <xdr:row>97</xdr:row>
      <xdr:rowOff>100777</xdr:rowOff>
    </xdr:to>
    <xdr:cxnSp macro="">
      <xdr:nvCxnSpPr>
        <xdr:cNvPr id="477" name="直線コネクタ 476"/>
        <xdr:cNvCxnSpPr/>
      </xdr:nvCxnSpPr>
      <xdr:spPr>
        <a:xfrm flipV="1">
          <a:off x="6972300" y="16720263"/>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142522</xdr:rowOff>
    </xdr:from>
    <xdr:to>
      <xdr:col>15</xdr:col>
      <xdr:colOff>231775</xdr:colOff>
      <xdr:row>98</xdr:row>
      <xdr:rowOff>72672</xdr:rowOff>
    </xdr:to>
    <xdr:sp macro="" textlink="">
      <xdr:nvSpPr>
        <xdr:cNvPr id="487" name="円/楕円 486"/>
        <xdr:cNvSpPr/>
      </xdr:nvSpPr>
      <xdr:spPr>
        <a:xfrm>
          <a:off x="10426700" y="167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57449</xdr:rowOff>
    </xdr:from>
    <xdr:ext cx="534377" cy="259045"/>
    <xdr:sp macro="" textlink="">
      <xdr:nvSpPr>
        <xdr:cNvPr id="488" name="土木費該当値テキスト"/>
        <xdr:cNvSpPr txBox="1"/>
      </xdr:nvSpPr>
      <xdr:spPr>
        <a:xfrm>
          <a:off x="10528300" y="166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150844</xdr:rowOff>
    </xdr:from>
    <xdr:to>
      <xdr:col>14</xdr:col>
      <xdr:colOff>79375</xdr:colOff>
      <xdr:row>98</xdr:row>
      <xdr:rowOff>80994</xdr:rowOff>
    </xdr:to>
    <xdr:sp macro="" textlink="">
      <xdr:nvSpPr>
        <xdr:cNvPr id="489" name="円/楕円 488"/>
        <xdr:cNvSpPr/>
      </xdr:nvSpPr>
      <xdr:spPr>
        <a:xfrm>
          <a:off x="9588500" y="1678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72121</xdr:rowOff>
    </xdr:from>
    <xdr:ext cx="534377" cy="259045"/>
    <xdr:sp macro="" textlink="">
      <xdr:nvSpPr>
        <xdr:cNvPr id="490" name="テキスト ボックス 489"/>
        <xdr:cNvSpPr txBox="1"/>
      </xdr:nvSpPr>
      <xdr:spPr>
        <a:xfrm>
          <a:off x="9372111" y="1687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70117</xdr:rowOff>
    </xdr:from>
    <xdr:to>
      <xdr:col>12</xdr:col>
      <xdr:colOff>561975</xdr:colOff>
      <xdr:row>98</xdr:row>
      <xdr:rowOff>267</xdr:rowOff>
    </xdr:to>
    <xdr:sp macro="" textlink="">
      <xdr:nvSpPr>
        <xdr:cNvPr id="491" name="円/楕円 490"/>
        <xdr:cNvSpPr/>
      </xdr:nvSpPr>
      <xdr:spPr>
        <a:xfrm>
          <a:off x="8699500" y="167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162844</xdr:rowOff>
    </xdr:from>
    <xdr:ext cx="534377" cy="259045"/>
    <xdr:sp macro="" textlink="">
      <xdr:nvSpPr>
        <xdr:cNvPr id="492" name="テキスト ボックス 491"/>
        <xdr:cNvSpPr txBox="1"/>
      </xdr:nvSpPr>
      <xdr:spPr>
        <a:xfrm>
          <a:off x="8483111" y="1679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38813</xdr:rowOff>
    </xdr:from>
    <xdr:to>
      <xdr:col>11</xdr:col>
      <xdr:colOff>358775</xdr:colOff>
      <xdr:row>97</xdr:row>
      <xdr:rowOff>140413</xdr:rowOff>
    </xdr:to>
    <xdr:sp macro="" textlink="">
      <xdr:nvSpPr>
        <xdr:cNvPr id="493" name="円/楕円 492"/>
        <xdr:cNvSpPr/>
      </xdr:nvSpPr>
      <xdr:spPr>
        <a:xfrm>
          <a:off x="7810500" y="166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131540</xdr:rowOff>
    </xdr:from>
    <xdr:ext cx="534377" cy="259045"/>
    <xdr:sp macro="" textlink="">
      <xdr:nvSpPr>
        <xdr:cNvPr id="494" name="テキスト ボックス 493"/>
        <xdr:cNvSpPr txBox="1"/>
      </xdr:nvSpPr>
      <xdr:spPr>
        <a:xfrm>
          <a:off x="7594111" y="167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49977</xdr:rowOff>
    </xdr:from>
    <xdr:to>
      <xdr:col>10</xdr:col>
      <xdr:colOff>155575</xdr:colOff>
      <xdr:row>97</xdr:row>
      <xdr:rowOff>151577</xdr:rowOff>
    </xdr:to>
    <xdr:sp macro="" textlink="">
      <xdr:nvSpPr>
        <xdr:cNvPr id="495" name="円/楕円 494"/>
        <xdr:cNvSpPr/>
      </xdr:nvSpPr>
      <xdr:spPr>
        <a:xfrm>
          <a:off x="6921500" y="166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142704</xdr:rowOff>
    </xdr:from>
    <xdr:ext cx="534377" cy="259045"/>
    <xdr:sp macro="" textlink="">
      <xdr:nvSpPr>
        <xdr:cNvPr id="496" name="テキスト ボックス 495"/>
        <xdr:cNvSpPr txBox="1"/>
      </xdr:nvSpPr>
      <xdr:spPr>
        <a:xfrm>
          <a:off x="6705111" y="167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102286</xdr:rowOff>
    </xdr:from>
    <xdr:to>
      <xdr:col>23</xdr:col>
      <xdr:colOff>517525</xdr:colOff>
      <xdr:row>37</xdr:row>
      <xdr:rowOff>149701</xdr:rowOff>
    </xdr:to>
    <xdr:cxnSp macro="">
      <xdr:nvCxnSpPr>
        <xdr:cNvPr id="525" name="直線コネクタ 524"/>
        <xdr:cNvCxnSpPr/>
      </xdr:nvCxnSpPr>
      <xdr:spPr>
        <a:xfrm flipV="1">
          <a:off x="15481300" y="6445936"/>
          <a:ext cx="8382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149701</xdr:rowOff>
    </xdr:from>
    <xdr:to>
      <xdr:col>22</xdr:col>
      <xdr:colOff>365125</xdr:colOff>
      <xdr:row>37</xdr:row>
      <xdr:rowOff>160007</xdr:rowOff>
    </xdr:to>
    <xdr:cxnSp macro="">
      <xdr:nvCxnSpPr>
        <xdr:cNvPr id="528" name="直線コネクタ 527"/>
        <xdr:cNvCxnSpPr/>
      </xdr:nvCxnSpPr>
      <xdr:spPr>
        <a:xfrm flipV="1">
          <a:off x="14592300" y="6493351"/>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142081</xdr:rowOff>
    </xdr:from>
    <xdr:to>
      <xdr:col>21</xdr:col>
      <xdr:colOff>161925</xdr:colOff>
      <xdr:row>37</xdr:row>
      <xdr:rowOff>160007</xdr:rowOff>
    </xdr:to>
    <xdr:cxnSp macro="">
      <xdr:nvCxnSpPr>
        <xdr:cNvPr id="531" name="直線コネクタ 530"/>
        <xdr:cNvCxnSpPr/>
      </xdr:nvCxnSpPr>
      <xdr:spPr>
        <a:xfrm>
          <a:off x="13703300" y="6485731"/>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119336</xdr:rowOff>
    </xdr:from>
    <xdr:to>
      <xdr:col>19</xdr:col>
      <xdr:colOff>644525</xdr:colOff>
      <xdr:row>37</xdr:row>
      <xdr:rowOff>142081</xdr:rowOff>
    </xdr:to>
    <xdr:cxnSp macro="">
      <xdr:nvCxnSpPr>
        <xdr:cNvPr id="534" name="直線コネクタ 533"/>
        <xdr:cNvCxnSpPr/>
      </xdr:nvCxnSpPr>
      <xdr:spPr>
        <a:xfrm>
          <a:off x="12814300" y="6462986"/>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51486</xdr:rowOff>
    </xdr:from>
    <xdr:to>
      <xdr:col>23</xdr:col>
      <xdr:colOff>568325</xdr:colOff>
      <xdr:row>37</xdr:row>
      <xdr:rowOff>153086</xdr:rowOff>
    </xdr:to>
    <xdr:sp macro="" textlink="">
      <xdr:nvSpPr>
        <xdr:cNvPr id="544" name="円/楕円 543"/>
        <xdr:cNvSpPr/>
      </xdr:nvSpPr>
      <xdr:spPr>
        <a:xfrm>
          <a:off x="16268700" y="63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137863</xdr:rowOff>
    </xdr:from>
    <xdr:ext cx="534377" cy="259045"/>
    <xdr:sp macro="" textlink="">
      <xdr:nvSpPr>
        <xdr:cNvPr id="545" name="消防費該当値テキスト"/>
        <xdr:cNvSpPr txBox="1"/>
      </xdr:nvSpPr>
      <xdr:spPr>
        <a:xfrm>
          <a:off x="16370300" y="63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98901</xdr:rowOff>
    </xdr:from>
    <xdr:to>
      <xdr:col>22</xdr:col>
      <xdr:colOff>415925</xdr:colOff>
      <xdr:row>38</xdr:row>
      <xdr:rowOff>29051</xdr:rowOff>
    </xdr:to>
    <xdr:sp macro="" textlink="">
      <xdr:nvSpPr>
        <xdr:cNvPr id="546" name="円/楕円 545"/>
        <xdr:cNvSpPr/>
      </xdr:nvSpPr>
      <xdr:spPr>
        <a:xfrm>
          <a:off x="15430500" y="64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20178</xdr:rowOff>
    </xdr:from>
    <xdr:ext cx="534377" cy="259045"/>
    <xdr:sp macro="" textlink="">
      <xdr:nvSpPr>
        <xdr:cNvPr id="547" name="テキスト ボックス 546"/>
        <xdr:cNvSpPr txBox="1"/>
      </xdr:nvSpPr>
      <xdr:spPr>
        <a:xfrm>
          <a:off x="15214111" y="65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109207</xdr:rowOff>
    </xdr:from>
    <xdr:to>
      <xdr:col>21</xdr:col>
      <xdr:colOff>212725</xdr:colOff>
      <xdr:row>38</xdr:row>
      <xdr:rowOff>39357</xdr:rowOff>
    </xdr:to>
    <xdr:sp macro="" textlink="">
      <xdr:nvSpPr>
        <xdr:cNvPr id="548" name="円/楕円 547"/>
        <xdr:cNvSpPr/>
      </xdr:nvSpPr>
      <xdr:spPr>
        <a:xfrm>
          <a:off x="14541500" y="64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30484</xdr:rowOff>
    </xdr:from>
    <xdr:ext cx="534377" cy="259045"/>
    <xdr:sp macro="" textlink="">
      <xdr:nvSpPr>
        <xdr:cNvPr id="549" name="テキスト ボックス 548"/>
        <xdr:cNvSpPr txBox="1"/>
      </xdr:nvSpPr>
      <xdr:spPr>
        <a:xfrm>
          <a:off x="14325111" y="65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91281</xdr:rowOff>
    </xdr:from>
    <xdr:to>
      <xdr:col>20</xdr:col>
      <xdr:colOff>9525</xdr:colOff>
      <xdr:row>38</xdr:row>
      <xdr:rowOff>21431</xdr:rowOff>
    </xdr:to>
    <xdr:sp macro="" textlink="">
      <xdr:nvSpPr>
        <xdr:cNvPr id="550" name="円/楕円 549"/>
        <xdr:cNvSpPr/>
      </xdr:nvSpPr>
      <xdr:spPr>
        <a:xfrm>
          <a:off x="13652500" y="64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12558</xdr:rowOff>
    </xdr:from>
    <xdr:ext cx="534377" cy="259045"/>
    <xdr:sp macro="" textlink="">
      <xdr:nvSpPr>
        <xdr:cNvPr id="551" name="テキスト ボックス 550"/>
        <xdr:cNvSpPr txBox="1"/>
      </xdr:nvSpPr>
      <xdr:spPr>
        <a:xfrm>
          <a:off x="13436111" y="65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68536</xdr:rowOff>
    </xdr:from>
    <xdr:to>
      <xdr:col>18</xdr:col>
      <xdr:colOff>492125</xdr:colOff>
      <xdr:row>37</xdr:row>
      <xdr:rowOff>170135</xdr:rowOff>
    </xdr:to>
    <xdr:sp macro="" textlink="">
      <xdr:nvSpPr>
        <xdr:cNvPr id="552" name="円/楕円 551"/>
        <xdr:cNvSpPr/>
      </xdr:nvSpPr>
      <xdr:spPr>
        <a:xfrm>
          <a:off x="12763500" y="6412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161262</xdr:rowOff>
    </xdr:from>
    <xdr:ext cx="534377" cy="259045"/>
    <xdr:sp macro="" textlink="">
      <xdr:nvSpPr>
        <xdr:cNvPr id="553" name="テキスト ボックス 552"/>
        <xdr:cNvSpPr txBox="1"/>
      </xdr:nvSpPr>
      <xdr:spPr>
        <a:xfrm>
          <a:off x="12547111" y="650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122796</xdr:rowOff>
    </xdr:from>
    <xdr:to>
      <xdr:col>23</xdr:col>
      <xdr:colOff>517525</xdr:colOff>
      <xdr:row>58</xdr:row>
      <xdr:rowOff>133197</xdr:rowOff>
    </xdr:to>
    <xdr:cxnSp macro="">
      <xdr:nvCxnSpPr>
        <xdr:cNvPr id="583" name="直線コネクタ 582"/>
        <xdr:cNvCxnSpPr/>
      </xdr:nvCxnSpPr>
      <xdr:spPr>
        <a:xfrm>
          <a:off x="15481300" y="9381096"/>
          <a:ext cx="838200" cy="69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122796</xdr:rowOff>
    </xdr:from>
    <xdr:to>
      <xdr:col>22</xdr:col>
      <xdr:colOff>365125</xdr:colOff>
      <xdr:row>57</xdr:row>
      <xdr:rowOff>53302</xdr:rowOff>
    </xdr:to>
    <xdr:cxnSp macro="">
      <xdr:nvCxnSpPr>
        <xdr:cNvPr id="586" name="直線コネクタ 585"/>
        <xdr:cNvCxnSpPr/>
      </xdr:nvCxnSpPr>
      <xdr:spPr>
        <a:xfrm flipV="1">
          <a:off x="14592300" y="9381096"/>
          <a:ext cx="889000" cy="4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8" name="テキスト ボックス 587"/>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53302</xdr:rowOff>
    </xdr:from>
    <xdr:to>
      <xdr:col>21</xdr:col>
      <xdr:colOff>161925</xdr:colOff>
      <xdr:row>57</xdr:row>
      <xdr:rowOff>121183</xdr:rowOff>
    </xdr:to>
    <xdr:cxnSp macro="">
      <xdr:nvCxnSpPr>
        <xdr:cNvPr id="589" name="直線コネクタ 588"/>
        <xdr:cNvCxnSpPr/>
      </xdr:nvCxnSpPr>
      <xdr:spPr>
        <a:xfrm flipV="1">
          <a:off x="13703300" y="9825952"/>
          <a:ext cx="889000" cy="6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48273</xdr:rowOff>
    </xdr:from>
    <xdr:to>
      <xdr:col>19</xdr:col>
      <xdr:colOff>644525</xdr:colOff>
      <xdr:row>57</xdr:row>
      <xdr:rowOff>121183</xdr:rowOff>
    </xdr:to>
    <xdr:cxnSp macro="">
      <xdr:nvCxnSpPr>
        <xdr:cNvPr id="592" name="直線コネクタ 591"/>
        <xdr:cNvCxnSpPr/>
      </xdr:nvCxnSpPr>
      <xdr:spPr>
        <a:xfrm>
          <a:off x="12814300" y="9478023"/>
          <a:ext cx="889000" cy="4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82397</xdr:rowOff>
    </xdr:from>
    <xdr:to>
      <xdr:col>23</xdr:col>
      <xdr:colOff>568325</xdr:colOff>
      <xdr:row>59</xdr:row>
      <xdr:rowOff>12547</xdr:rowOff>
    </xdr:to>
    <xdr:sp macro="" textlink="">
      <xdr:nvSpPr>
        <xdr:cNvPr id="602" name="円/楕円 601"/>
        <xdr:cNvSpPr/>
      </xdr:nvSpPr>
      <xdr:spPr>
        <a:xfrm>
          <a:off x="16268700" y="100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168774</xdr:rowOff>
    </xdr:from>
    <xdr:ext cx="534377" cy="259045"/>
    <xdr:sp macro="" textlink="">
      <xdr:nvSpPr>
        <xdr:cNvPr id="603" name="教育費該当値テキスト"/>
        <xdr:cNvSpPr txBox="1"/>
      </xdr:nvSpPr>
      <xdr:spPr>
        <a:xfrm>
          <a:off x="16370300" y="99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71996</xdr:rowOff>
    </xdr:from>
    <xdr:to>
      <xdr:col>22</xdr:col>
      <xdr:colOff>415925</xdr:colOff>
      <xdr:row>55</xdr:row>
      <xdr:rowOff>2146</xdr:rowOff>
    </xdr:to>
    <xdr:sp macro="" textlink="">
      <xdr:nvSpPr>
        <xdr:cNvPr id="604" name="円/楕円 603"/>
        <xdr:cNvSpPr/>
      </xdr:nvSpPr>
      <xdr:spPr>
        <a:xfrm>
          <a:off x="15430500" y="93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18673</xdr:rowOff>
    </xdr:from>
    <xdr:ext cx="534377" cy="259045"/>
    <xdr:sp macro="" textlink="">
      <xdr:nvSpPr>
        <xdr:cNvPr id="605" name="テキスト ボックス 604"/>
        <xdr:cNvSpPr txBox="1"/>
      </xdr:nvSpPr>
      <xdr:spPr>
        <a:xfrm>
          <a:off x="15214111" y="910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2502</xdr:rowOff>
    </xdr:from>
    <xdr:to>
      <xdr:col>21</xdr:col>
      <xdr:colOff>212725</xdr:colOff>
      <xdr:row>57</xdr:row>
      <xdr:rowOff>104102</xdr:rowOff>
    </xdr:to>
    <xdr:sp macro="" textlink="">
      <xdr:nvSpPr>
        <xdr:cNvPr id="606" name="円/楕円 605"/>
        <xdr:cNvSpPr/>
      </xdr:nvSpPr>
      <xdr:spPr>
        <a:xfrm>
          <a:off x="14541500" y="97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95229</xdr:rowOff>
    </xdr:from>
    <xdr:ext cx="534377" cy="259045"/>
    <xdr:sp macro="" textlink="">
      <xdr:nvSpPr>
        <xdr:cNvPr id="607" name="テキスト ボックス 606"/>
        <xdr:cNvSpPr txBox="1"/>
      </xdr:nvSpPr>
      <xdr:spPr>
        <a:xfrm>
          <a:off x="14325111" y="98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70383</xdr:rowOff>
    </xdr:from>
    <xdr:to>
      <xdr:col>20</xdr:col>
      <xdr:colOff>9525</xdr:colOff>
      <xdr:row>58</xdr:row>
      <xdr:rowOff>533</xdr:rowOff>
    </xdr:to>
    <xdr:sp macro="" textlink="">
      <xdr:nvSpPr>
        <xdr:cNvPr id="608" name="円/楕円 607"/>
        <xdr:cNvSpPr/>
      </xdr:nvSpPr>
      <xdr:spPr>
        <a:xfrm>
          <a:off x="13652500" y="98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163110</xdr:rowOff>
    </xdr:from>
    <xdr:ext cx="534377" cy="259045"/>
    <xdr:sp macro="" textlink="">
      <xdr:nvSpPr>
        <xdr:cNvPr id="609" name="テキスト ボックス 608"/>
        <xdr:cNvSpPr txBox="1"/>
      </xdr:nvSpPr>
      <xdr:spPr>
        <a:xfrm>
          <a:off x="13436111" y="99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168923</xdr:rowOff>
    </xdr:from>
    <xdr:to>
      <xdr:col>18</xdr:col>
      <xdr:colOff>492125</xdr:colOff>
      <xdr:row>55</xdr:row>
      <xdr:rowOff>99073</xdr:rowOff>
    </xdr:to>
    <xdr:sp macro="" textlink="">
      <xdr:nvSpPr>
        <xdr:cNvPr id="610" name="円/楕円 609"/>
        <xdr:cNvSpPr/>
      </xdr:nvSpPr>
      <xdr:spPr>
        <a:xfrm>
          <a:off x="12763500" y="942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115600</xdr:rowOff>
    </xdr:from>
    <xdr:ext cx="534377" cy="259045"/>
    <xdr:sp macro="" textlink="">
      <xdr:nvSpPr>
        <xdr:cNvPr id="611" name="テキスト ボックス 610"/>
        <xdr:cNvSpPr txBox="1"/>
      </xdr:nvSpPr>
      <xdr:spPr>
        <a:xfrm>
          <a:off x="12547111" y="92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98275</xdr:rowOff>
    </xdr:from>
    <xdr:to>
      <xdr:col>21</xdr:col>
      <xdr:colOff>161925</xdr:colOff>
      <xdr:row>79</xdr:row>
      <xdr:rowOff>98879</xdr:rowOff>
    </xdr:to>
    <xdr:cxnSp macro="">
      <xdr:nvCxnSpPr>
        <xdr:cNvPr id="648" name="直線コネクタ 647"/>
        <xdr:cNvCxnSpPr/>
      </xdr:nvCxnSpPr>
      <xdr:spPr>
        <a:xfrm>
          <a:off x="13703300" y="13642825"/>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82990</xdr:rowOff>
    </xdr:from>
    <xdr:to>
      <xdr:col>19</xdr:col>
      <xdr:colOff>644525</xdr:colOff>
      <xdr:row>79</xdr:row>
      <xdr:rowOff>98275</xdr:rowOff>
    </xdr:to>
    <xdr:cxnSp macro="">
      <xdr:nvCxnSpPr>
        <xdr:cNvPr id="651" name="直線コネクタ 650"/>
        <xdr:cNvCxnSpPr/>
      </xdr:nvCxnSpPr>
      <xdr:spPr>
        <a:xfrm>
          <a:off x="12814300" y="13627540"/>
          <a:ext cx="889000" cy="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47475</xdr:rowOff>
    </xdr:from>
    <xdr:to>
      <xdr:col>20</xdr:col>
      <xdr:colOff>9525</xdr:colOff>
      <xdr:row>79</xdr:row>
      <xdr:rowOff>149075</xdr:rowOff>
    </xdr:to>
    <xdr:sp macro="" textlink="">
      <xdr:nvSpPr>
        <xdr:cNvPr id="667" name="円/楕円 666"/>
        <xdr:cNvSpPr/>
      </xdr:nvSpPr>
      <xdr:spPr>
        <a:xfrm>
          <a:off x="13652500" y="135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140202</xdr:rowOff>
    </xdr:from>
    <xdr:ext cx="313932" cy="259045"/>
    <xdr:sp macro="" textlink="">
      <xdr:nvSpPr>
        <xdr:cNvPr id="668" name="テキスト ボックス 667"/>
        <xdr:cNvSpPr txBox="1"/>
      </xdr:nvSpPr>
      <xdr:spPr>
        <a:xfrm>
          <a:off x="13546333" y="13684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32190</xdr:rowOff>
    </xdr:from>
    <xdr:to>
      <xdr:col>18</xdr:col>
      <xdr:colOff>492125</xdr:colOff>
      <xdr:row>79</xdr:row>
      <xdr:rowOff>133790</xdr:rowOff>
    </xdr:to>
    <xdr:sp macro="" textlink="">
      <xdr:nvSpPr>
        <xdr:cNvPr id="669" name="円/楕円 668"/>
        <xdr:cNvSpPr/>
      </xdr:nvSpPr>
      <xdr:spPr>
        <a:xfrm>
          <a:off x="12763500" y="135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124917</xdr:rowOff>
    </xdr:from>
    <xdr:ext cx="378565" cy="259045"/>
    <xdr:sp macro="" textlink="">
      <xdr:nvSpPr>
        <xdr:cNvPr id="670" name="テキスト ボックス 669"/>
        <xdr:cNvSpPr txBox="1"/>
      </xdr:nvSpPr>
      <xdr:spPr>
        <a:xfrm>
          <a:off x="12625017" y="13669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460</xdr:rowOff>
    </xdr:from>
    <xdr:to>
      <xdr:col>23</xdr:col>
      <xdr:colOff>517525</xdr:colOff>
      <xdr:row>98</xdr:row>
      <xdr:rowOff>681</xdr:rowOff>
    </xdr:to>
    <xdr:cxnSp macro="">
      <xdr:nvCxnSpPr>
        <xdr:cNvPr id="699" name="直線コネクタ 698"/>
        <xdr:cNvCxnSpPr/>
      </xdr:nvCxnSpPr>
      <xdr:spPr>
        <a:xfrm>
          <a:off x="15481300" y="16802560"/>
          <a:ext cx="8382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167901</xdr:rowOff>
    </xdr:from>
    <xdr:to>
      <xdr:col>22</xdr:col>
      <xdr:colOff>365125</xdr:colOff>
      <xdr:row>98</xdr:row>
      <xdr:rowOff>460</xdr:rowOff>
    </xdr:to>
    <xdr:cxnSp macro="">
      <xdr:nvCxnSpPr>
        <xdr:cNvPr id="702" name="直線コネクタ 701"/>
        <xdr:cNvCxnSpPr/>
      </xdr:nvCxnSpPr>
      <xdr:spPr>
        <a:xfrm>
          <a:off x="14592300" y="16798551"/>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167901</xdr:rowOff>
    </xdr:from>
    <xdr:to>
      <xdr:col>21</xdr:col>
      <xdr:colOff>161925</xdr:colOff>
      <xdr:row>98</xdr:row>
      <xdr:rowOff>788</xdr:rowOff>
    </xdr:to>
    <xdr:cxnSp macro="">
      <xdr:nvCxnSpPr>
        <xdr:cNvPr id="705" name="直線コネクタ 704"/>
        <xdr:cNvCxnSpPr/>
      </xdr:nvCxnSpPr>
      <xdr:spPr>
        <a:xfrm flipV="1">
          <a:off x="13703300" y="16798551"/>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788</xdr:rowOff>
    </xdr:from>
    <xdr:to>
      <xdr:col>19</xdr:col>
      <xdr:colOff>644525</xdr:colOff>
      <xdr:row>98</xdr:row>
      <xdr:rowOff>2929</xdr:rowOff>
    </xdr:to>
    <xdr:cxnSp macro="">
      <xdr:nvCxnSpPr>
        <xdr:cNvPr id="708" name="直線コネクタ 707"/>
        <xdr:cNvCxnSpPr/>
      </xdr:nvCxnSpPr>
      <xdr:spPr>
        <a:xfrm flipV="1">
          <a:off x="12814300" y="16802888"/>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121331</xdr:rowOff>
    </xdr:from>
    <xdr:to>
      <xdr:col>23</xdr:col>
      <xdr:colOff>568325</xdr:colOff>
      <xdr:row>98</xdr:row>
      <xdr:rowOff>51481</xdr:rowOff>
    </xdr:to>
    <xdr:sp macro="" textlink="">
      <xdr:nvSpPr>
        <xdr:cNvPr id="718" name="円/楕円 717"/>
        <xdr:cNvSpPr/>
      </xdr:nvSpPr>
      <xdr:spPr>
        <a:xfrm>
          <a:off x="16268700" y="167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99758</xdr:rowOff>
    </xdr:from>
    <xdr:ext cx="534377" cy="259045"/>
    <xdr:sp macro="" textlink="">
      <xdr:nvSpPr>
        <xdr:cNvPr id="719" name="公債費該当値テキスト"/>
        <xdr:cNvSpPr txBox="1"/>
      </xdr:nvSpPr>
      <xdr:spPr>
        <a:xfrm>
          <a:off x="16370300" y="167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121110</xdr:rowOff>
    </xdr:from>
    <xdr:to>
      <xdr:col>22</xdr:col>
      <xdr:colOff>415925</xdr:colOff>
      <xdr:row>98</xdr:row>
      <xdr:rowOff>51260</xdr:rowOff>
    </xdr:to>
    <xdr:sp macro="" textlink="">
      <xdr:nvSpPr>
        <xdr:cNvPr id="720" name="円/楕円 719"/>
        <xdr:cNvSpPr/>
      </xdr:nvSpPr>
      <xdr:spPr>
        <a:xfrm>
          <a:off x="15430500" y="167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42387</xdr:rowOff>
    </xdr:from>
    <xdr:ext cx="534377" cy="259045"/>
    <xdr:sp macro="" textlink="">
      <xdr:nvSpPr>
        <xdr:cNvPr id="721" name="テキスト ボックス 720"/>
        <xdr:cNvSpPr txBox="1"/>
      </xdr:nvSpPr>
      <xdr:spPr>
        <a:xfrm>
          <a:off x="15214111" y="168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117101</xdr:rowOff>
    </xdr:from>
    <xdr:to>
      <xdr:col>21</xdr:col>
      <xdr:colOff>212725</xdr:colOff>
      <xdr:row>98</xdr:row>
      <xdr:rowOff>47251</xdr:rowOff>
    </xdr:to>
    <xdr:sp macro="" textlink="">
      <xdr:nvSpPr>
        <xdr:cNvPr id="722" name="円/楕円 721"/>
        <xdr:cNvSpPr/>
      </xdr:nvSpPr>
      <xdr:spPr>
        <a:xfrm>
          <a:off x="14541500" y="167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38378</xdr:rowOff>
    </xdr:from>
    <xdr:ext cx="534377" cy="259045"/>
    <xdr:sp macro="" textlink="">
      <xdr:nvSpPr>
        <xdr:cNvPr id="723" name="テキスト ボックス 722"/>
        <xdr:cNvSpPr txBox="1"/>
      </xdr:nvSpPr>
      <xdr:spPr>
        <a:xfrm>
          <a:off x="14325111" y="168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121438</xdr:rowOff>
    </xdr:from>
    <xdr:to>
      <xdr:col>20</xdr:col>
      <xdr:colOff>9525</xdr:colOff>
      <xdr:row>98</xdr:row>
      <xdr:rowOff>51588</xdr:rowOff>
    </xdr:to>
    <xdr:sp macro="" textlink="">
      <xdr:nvSpPr>
        <xdr:cNvPr id="724" name="円/楕円 723"/>
        <xdr:cNvSpPr/>
      </xdr:nvSpPr>
      <xdr:spPr>
        <a:xfrm>
          <a:off x="13652500" y="167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42715</xdr:rowOff>
    </xdr:from>
    <xdr:ext cx="534377" cy="259045"/>
    <xdr:sp macro="" textlink="">
      <xdr:nvSpPr>
        <xdr:cNvPr id="725" name="テキスト ボックス 724"/>
        <xdr:cNvSpPr txBox="1"/>
      </xdr:nvSpPr>
      <xdr:spPr>
        <a:xfrm>
          <a:off x="13436111" y="1684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123579</xdr:rowOff>
    </xdr:from>
    <xdr:to>
      <xdr:col>18</xdr:col>
      <xdr:colOff>492125</xdr:colOff>
      <xdr:row>98</xdr:row>
      <xdr:rowOff>53729</xdr:rowOff>
    </xdr:to>
    <xdr:sp macro="" textlink="">
      <xdr:nvSpPr>
        <xdr:cNvPr id="726" name="円/楕円 725"/>
        <xdr:cNvSpPr/>
      </xdr:nvSpPr>
      <xdr:spPr>
        <a:xfrm>
          <a:off x="12763500" y="167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44856</xdr:rowOff>
    </xdr:from>
    <xdr:ext cx="534377" cy="259045"/>
    <xdr:sp macro="" textlink="">
      <xdr:nvSpPr>
        <xdr:cNvPr id="727" name="テキスト ボックス 726"/>
        <xdr:cNvSpPr txBox="1"/>
      </xdr:nvSpPr>
      <xdr:spPr>
        <a:xfrm>
          <a:off x="12547111" y="168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構成項目別では、歳出決算総額の住民一人当たり</a:t>
          </a:r>
          <a:r>
            <a:rPr kumimoji="1" lang="en-US" altLang="ja-JP" sz="1300" b="0" i="0" baseline="0">
              <a:solidFill>
                <a:schemeClr val="dk1"/>
              </a:solidFill>
              <a:effectLst/>
              <a:latin typeface="+mn-lt"/>
              <a:ea typeface="+mn-ea"/>
              <a:cs typeface="+mn-cs"/>
            </a:rPr>
            <a:t>338,365</a:t>
          </a:r>
          <a:r>
            <a:rPr kumimoji="1" lang="ja-JP" altLang="ja-JP" sz="1300" b="0" i="0" baseline="0">
              <a:solidFill>
                <a:schemeClr val="dk1"/>
              </a:solidFill>
              <a:effectLst/>
              <a:latin typeface="+mn-lt"/>
              <a:ea typeface="+mn-ea"/>
              <a:cs typeface="+mn-cs"/>
            </a:rPr>
            <a:t>円の約</a:t>
          </a:r>
          <a:r>
            <a:rPr kumimoji="1" lang="en-US" altLang="ja-JP" sz="1300" b="0" i="0" baseline="0">
              <a:solidFill>
                <a:schemeClr val="dk1"/>
              </a:solidFill>
              <a:effectLst/>
              <a:latin typeface="+mn-lt"/>
              <a:ea typeface="+mn-ea"/>
              <a:cs typeface="+mn-cs"/>
            </a:rPr>
            <a:t>39%</a:t>
          </a:r>
          <a:r>
            <a:rPr kumimoji="1" lang="ja-JP" altLang="ja-JP" sz="1300" b="0" i="0" baseline="0">
              <a:solidFill>
                <a:schemeClr val="dk1"/>
              </a:solidFill>
              <a:effectLst/>
              <a:latin typeface="+mn-lt"/>
              <a:ea typeface="+mn-ea"/>
              <a:cs typeface="+mn-cs"/>
            </a:rPr>
            <a:t>を占める民生費が</a:t>
          </a:r>
          <a:r>
            <a:rPr kumimoji="1" lang="en-US" altLang="ja-JP" sz="1300" b="0" i="0" baseline="0">
              <a:solidFill>
                <a:schemeClr val="dk1"/>
              </a:solidFill>
              <a:effectLst/>
              <a:latin typeface="+mn-lt"/>
              <a:ea typeface="+mn-ea"/>
              <a:cs typeface="+mn-cs"/>
            </a:rPr>
            <a:t>130,731</a:t>
          </a:r>
          <a:r>
            <a:rPr kumimoji="1" lang="ja-JP" altLang="ja-JP" sz="1300" b="0" i="0" baseline="0">
              <a:solidFill>
                <a:schemeClr val="dk1"/>
              </a:solidFill>
              <a:effectLst/>
              <a:latin typeface="+mn-lt"/>
              <a:ea typeface="+mn-ea"/>
              <a:cs typeface="+mn-cs"/>
            </a:rPr>
            <a:t>円と最も高く、</a:t>
          </a:r>
          <a:r>
            <a:rPr kumimoji="1" lang="ja-JP" altLang="en-US" sz="1300" b="0" i="0" baseline="0">
              <a:solidFill>
                <a:schemeClr val="dk1"/>
              </a:solidFill>
              <a:effectLst/>
              <a:latin typeface="+mn-lt"/>
              <a:ea typeface="+mn-ea"/>
              <a:cs typeface="+mn-cs"/>
            </a:rPr>
            <a:t>総務</a:t>
          </a:r>
          <a:r>
            <a:rPr kumimoji="1" lang="ja-JP" altLang="ja-JP" sz="1300" b="0" i="0" baseline="0">
              <a:solidFill>
                <a:schemeClr val="dk1"/>
              </a:solidFill>
              <a:effectLst/>
              <a:latin typeface="+mn-lt"/>
              <a:ea typeface="+mn-ea"/>
              <a:cs typeface="+mn-cs"/>
            </a:rPr>
            <a:t>費が</a:t>
          </a:r>
          <a:r>
            <a:rPr kumimoji="1" lang="en-US" altLang="ja-JP" sz="1300" b="0" i="0" baseline="0">
              <a:solidFill>
                <a:schemeClr val="dk1"/>
              </a:solidFill>
              <a:effectLst/>
              <a:latin typeface="+mn-lt"/>
              <a:ea typeface="+mn-ea"/>
              <a:cs typeface="+mn-cs"/>
            </a:rPr>
            <a:t>51,265</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教育</a:t>
          </a:r>
          <a:r>
            <a:rPr kumimoji="1" lang="ja-JP" altLang="ja-JP" sz="1300" b="0" i="0" baseline="0">
              <a:solidFill>
                <a:schemeClr val="dk1"/>
              </a:solidFill>
              <a:effectLst/>
              <a:latin typeface="+mn-lt"/>
              <a:ea typeface="+mn-ea"/>
              <a:cs typeface="+mn-cs"/>
            </a:rPr>
            <a:t>費が</a:t>
          </a:r>
          <a:r>
            <a:rPr kumimoji="1" lang="en-US" altLang="ja-JP" sz="1300" b="0" i="0" baseline="0">
              <a:solidFill>
                <a:schemeClr val="dk1"/>
              </a:solidFill>
              <a:effectLst/>
              <a:latin typeface="+mn-lt"/>
              <a:ea typeface="+mn-ea"/>
              <a:cs typeface="+mn-cs"/>
            </a:rPr>
            <a:t>36,512</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衛生</a:t>
          </a:r>
          <a:r>
            <a:rPr kumimoji="1" lang="ja-JP" altLang="ja-JP" sz="1300" b="0" i="0" baseline="0">
              <a:solidFill>
                <a:schemeClr val="dk1"/>
              </a:solidFill>
              <a:effectLst/>
              <a:latin typeface="+mn-lt"/>
              <a:ea typeface="+mn-ea"/>
              <a:cs typeface="+mn-cs"/>
            </a:rPr>
            <a:t>費が</a:t>
          </a:r>
          <a:r>
            <a:rPr kumimoji="1" lang="en-US" altLang="ja-JP" sz="1300" b="0" i="0" baseline="0">
              <a:solidFill>
                <a:schemeClr val="dk1"/>
              </a:solidFill>
              <a:effectLst/>
              <a:latin typeface="+mn-lt"/>
              <a:ea typeface="+mn-ea"/>
              <a:cs typeface="+mn-cs"/>
            </a:rPr>
            <a:t>30,348</a:t>
          </a:r>
          <a:r>
            <a:rPr kumimoji="1" lang="ja-JP" altLang="ja-JP" sz="1300" b="0" i="0" baseline="0">
              <a:solidFill>
                <a:schemeClr val="dk1"/>
              </a:solidFill>
              <a:effectLst/>
              <a:latin typeface="+mn-lt"/>
              <a:ea typeface="+mn-ea"/>
              <a:cs typeface="+mn-cs"/>
            </a:rPr>
            <a:t>円と続いている。</a:t>
          </a:r>
          <a:r>
            <a:rPr kumimoji="1" lang="en-US" altLang="ja-JP" sz="1300" b="0" i="0" baseline="0">
              <a:solidFill>
                <a:schemeClr val="dk1"/>
              </a:solidFill>
              <a:effectLst/>
              <a:latin typeface="+mn-lt"/>
              <a:ea typeface="+mn-ea"/>
              <a:cs typeface="+mn-cs"/>
            </a:rPr>
            <a:t/>
          </a:r>
          <a:br>
            <a:rPr kumimoji="1" lang="en-US" altLang="ja-JP" sz="1300" b="0" i="0" baseline="0">
              <a:solidFill>
                <a:schemeClr val="dk1"/>
              </a:solidFill>
              <a:effectLst/>
              <a:latin typeface="+mn-lt"/>
              <a:ea typeface="+mn-ea"/>
              <a:cs typeface="+mn-cs"/>
            </a:rPr>
          </a:br>
          <a:r>
            <a:rPr kumimoji="1" lang="ja-JP" altLang="ja-JP" sz="1300" b="0" i="0" baseline="0">
              <a:solidFill>
                <a:schemeClr val="dk1"/>
              </a:solidFill>
              <a:effectLst/>
              <a:latin typeface="+mn-lt"/>
              <a:ea typeface="+mn-ea"/>
              <a:cs typeface="+mn-cs"/>
            </a:rPr>
            <a:t>　民生費</a:t>
          </a:r>
          <a:r>
            <a:rPr kumimoji="1" lang="ja-JP" altLang="en-US" sz="1300" b="0" i="0" baseline="0">
              <a:solidFill>
                <a:schemeClr val="dk1"/>
              </a:solidFill>
              <a:effectLst/>
              <a:latin typeface="+mn-lt"/>
              <a:ea typeface="+mn-ea"/>
              <a:cs typeface="+mn-cs"/>
            </a:rPr>
            <a:t>の主なものとしては</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認可保育園等に対する施設型給付費があり、待機児童対策に伴う新規園の増加により年々増加している。また</a:t>
          </a:r>
          <a:r>
            <a:rPr kumimoji="1" lang="ja-JP" altLang="ja-JP" sz="1300" b="0" i="0" baseline="0">
              <a:solidFill>
                <a:schemeClr val="dk1"/>
              </a:solidFill>
              <a:effectLst/>
              <a:latin typeface="+mn-lt"/>
              <a:ea typeface="+mn-ea"/>
              <a:cs typeface="+mn-cs"/>
            </a:rPr>
            <a:t>、障害福祉サービス費等給付事業などの社会福祉費や、</a:t>
          </a:r>
          <a:endParaRPr kumimoji="1" lang="en-US" altLang="ja-JP" sz="13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介護保険特別会計事業など老人福祉費も増加傾向にある。</a:t>
          </a:r>
          <a:endParaRPr kumimoji="1" lang="en-US" altLang="ja-JP" sz="13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その他の経費では、全国平均、類似団体を下回っており、横ばいの状態で推移している。</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標準財政規模に対する財政調整基金残高の比率が年々増加し、実質収支額・実質単年度収支ともに黒字で推移し</a:t>
          </a:r>
          <a:r>
            <a:rPr kumimoji="1" lang="ja-JP" altLang="en-US" sz="1300" b="0" i="0" baseline="0">
              <a:solidFill>
                <a:schemeClr val="dk1"/>
              </a:solidFill>
              <a:effectLst/>
              <a:latin typeface="+mn-lt"/>
              <a:ea typeface="+mn-ea"/>
              <a:cs typeface="+mn-cs"/>
            </a:rPr>
            <a:t>ている</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主な要因として、区画整理事業による人口増加に伴い地方税が増になったことが挙げられる。引き続き、村税の徴収対策の取り組み強化を行うとともに、</a:t>
          </a:r>
          <a:r>
            <a:rPr kumimoji="1" lang="ja-JP" altLang="ja-JP" sz="1300">
              <a:solidFill>
                <a:schemeClr val="dk1"/>
              </a:solidFill>
              <a:effectLst/>
              <a:latin typeface="+mn-lt"/>
              <a:ea typeface="+mn-ea"/>
              <a:cs typeface="+mn-cs"/>
            </a:rPr>
            <a:t>適正な予算執行管理のもと、健全な財政運営に努める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年度において、各会計において黒字となっている。</a:t>
          </a:r>
          <a:r>
            <a:rPr kumimoji="1" lang="ja-JP" altLang="ja-JP" sz="1300">
              <a:solidFill>
                <a:schemeClr val="dk1"/>
              </a:solidFill>
              <a:effectLst/>
              <a:latin typeface="+mn-lt"/>
              <a:ea typeface="+mn-ea"/>
              <a:cs typeface="+mn-cs"/>
            </a:rPr>
            <a:t>しかしながら、水道事業会計</a:t>
          </a:r>
          <a:r>
            <a:rPr kumimoji="1" lang="ja-JP" altLang="en-US" sz="1300">
              <a:solidFill>
                <a:schemeClr val="dk1"/>
              </a:solidFill>
              <a:effectLst/>
              <a:latin typeface="+mn-lt"/>
              <a:ea typeface="+mn-ea"/>
              <a:cs typeface="+mn-cs"/>
            </a:rPr>
            <a:t>及び土地区画整理事業特別会計</a:t>
          </a:r>
          <a:r>
            <a:rPr kumimoji="1" lang="ja-JP" altLang="ja-JP" sz="1300">
              <a:solidFill>
                <a:schemeClr val="dk1"/>
              </a:solidFill>
              <a:effectLst/>
              <a:latin typeface="+mn-lt"/>
              <a:ea typeface="+mn-ea"/>
              <a:cs typeface="+mn-cs"/>
            </a:rPr>
            <a:t>を除く</a:t>
          </a:r>
          <a:r>
            <a:rPr kumimoji="1" lang="ja-JP" altLang="en-US" sz="1300">
              <a:solidFill>
                <a:schemeClr val="dk1"/>
              </a:solidFill>
              <a:effectLst/>
              <a:latin typeface="+mn-lt"/>
              <a:ea typeface="+mn-ea"/>
              <a:cs typeface="+mn-cs"/>
            </a:rPr>
            <a:t>特別</a:t>
          </a:r>
          <a:r>
            <a:rPr kumimoji="1" lang="ja-JP" altLang="ja-JP" sz="1300">
              <a:solidFill>
                <a:schemeClr val="dk1"/>
              </a:solidFill>
              <a:effectLst/>
              <a:latin typeface="+mn-lt"/>
              <a:ea typeface="+mn-ea"/>
              <a:cs typeface="+mn-cs"/>
            </a:rPr>
            <a:t>会計では、一般会計からの繰出金により収支が黒字となっている状況であり、特に国民健康保険事業特別会計については、高齢化などに伴う医療費の増加が今後も続く見込みであり、保険料の適正化や</a:t>
          </a:r>
          <a:r>
            <a:rPr kumimoji="1" lang="ja-JP" altLang="en-US" sz="1300">
              <a:solidFill>
                <a:schemeClr val="dk1"/>
              </a:solidFill>
              <a:effectLst/>
              <a:latin typeface="+mn-lt"/>
              <a:ea typeface="+mn-ea"/>
              <a:cs typeface="+mn-cs"/>
            </a:rPr>
            <a:t>村</a:t>
          </a:r>
          <a:r>
            <a:rPr kumimoji="1" lang="ja-JP" altLang="ja-JP" sz="1300">
              <a:solidFill>
                <a:schemeClr val="dk1"/>
              </a:solidFill>
              <a:effectLst/>
              <a:latin typeface="+mn-lt"/>
              <a:ea typeface="+mn-ea"/>
              <a:cs typeface="+mn-cs"/>
            </a:rPr>
            <a:t>民の健康づくりによる医療費の低減、保険料の徴収率向上などにより、財源確保と歳出の抑制を図る。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7106076</v>
      </c>
      <c r="BO4" s="411"/>
      <c r="BP4" s="411"/>
      <c r="BQ4" s="411"/>
      <c r="BR4" s="411"/>
      <c r="BS4" s="411"/>
      <c r="BT4" s="411"/>
      <c r="BU4" s="412"/>
      <c r="BV4" s="410">
        <v>8844882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6862046</v>
      </c>
      <c r="BO5" s="416"/>
      <c r="BP5" s="416"/>
      <c r="BQ5" s="416"/>
      <c r="BR5" s="416"/>
      <c r="BS5" s="416"/>
      <c r="BT5" s="416"/>
      <c r="BU5" s="417"/>
      <c r="BV5" s="415">
        <v>8632438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83.8</v>
      </c>
      <c r="CU5" s="386"/>
      <c r="CV5" s="386"/>
      <c r="CW5" s="386"/>
      <c r="CX5" s="386"/>
      <c r="CY5" s="386"/>
      <c r="CZ5" s="386"/>
      <c r="DA5" s="387"/>
      <c r="DB5" s="385">
        <v>83.3</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244030</v>
      </c>
      <c r="BO6" s="416"/>
      <c r="BP6" s="416"/>
      <c r="BQ6" s="416"/>
      <c r="BR6" s="416"/>
      <c r="BS6" s="416"/>
      <c r="BT6" s="416"/>
      <c r="BU6" s="417"/>
      <c r="BV6" s="415">
        <v>212444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88</v>
      </c>
      <c r="CU6" s="562"/>
      <c r="CV6" s="562"/>
      <c r="CW6" s="562"/>
      <c r="CX6" s="562"/>
      <c r="CY6" s="562"/>
      <c r="CZ6" s="562"/>
      <c r="DA6" s="563"/>
      <c r="DB6" s="561">
        <v>88.4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21878</v>
      </c>
      <c r="BO7" s="416"/>
      <c r="BP7" s="416"/>
      <c r="BQ7" s="416"/>
      <c r="BR7" s="416"/>
      <c r="BS7" s="416"/>
      <c r="BT7" s="416"/>
      <c r="BU7" s="417"/>
      <c r="BV7" s="415">
        <v>45124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4056109</v>
      </c>
      <c r="CU7" s="416"/>
      <c r="CV7" s="416"/>
      <c r="CW7" s="416"/>
      <c r="CX7" s="416"/>
      <c r="CY7" s="416"/>
      <c r="CZ7" s="416"/>
      <c r="DA7" s="417"/>
      <c r="DB7" s="415">
        <v>3977799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222152</v>
      </c>
      <c r="BO8" s="416"/>
      <c r="BP8" s="416"/>
      <c r="BQ8" s="416"/>
      <c r="BR8" s="416"/>
      <c r="BS8" s="416"/>
      <c r="BT8" s="416"/>
      <c r="BU8" s="417"/>
      <c r="BV8" s="415">
        <v>167320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0.54</v>
      </c>
      <c r="CU8" s="525"/>
      <c r="CV8" s="525"/>
      <c r="CW8" s="525"/>
      <c r="CX8" s="525"/>
      <c r="CY8" s="525"/>
      <c r="CZ8" s="525"/>
      <c r="DA8" s="526"/>
      <c r="DB8" s="524">
        <v>0.51</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19454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54832</v>
      </c>
      <c r="BO9" s="416"/>
      <c r="BP9" s="416"/>
      <c r="BQ9" s="416"/>
      <c r="BR9" s="416"/>
      <c r="BS9" s="416"/>
      <c r="BT9" s="416"/>
      <c r="BU9" s="417"/>
      <c r="BV9" s="415">
        <v>81274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12.1</v>
      </c>
      <c r="CU9" s="386"/>
      <c r="CV9" s="386"/>
      <c r="CW9" s="386"/>
      <c r="CX9" s="386"/>
      <c r="CY9" s="386"/>
      <c r="CZ9" s="386"/>
      <c r="DA9" s="387"/>
      <c r="DB9" s="385">
        <v>11.5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17680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200625</v>
      </c>
      <c r="BO10" s="416"/>
      <c r="BP10" s="416"/>
      <c r="BQ10" s="416"/>
      <c r="BR10" s="416"/>
      <c r="BS10" s="416"/>
      <c r="BT10" s="416"/>
      <c r="BU10" s="417"/>
      <c r="BV10" s="415">
        <v>215364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20280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110609</v>
      </c>
      <c r="BO12" s="416"/>
      <c r="BP12" s="416"/>
      <c r="BQ12" s="416"/>
      <c r="BR12" s="416"/>
      <c r="BS12" s="416"/>
      <c r="BT12" s="416"/>
      <c r="BU12" s="417"/>
      <c r="BV12" s="415">
        <v>132236</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20095</v>
      </c>
      <c r="S13" s="517"/>
      <c r="T13" s="517"/>
      <c r="U13" s="517"/>
      <c r="V13" s="518"/>
      <c r="W13" s="504" t="s">
        <v>124</v>
      </c>
      <c r="X13" s="428"/>
      <c r="Y13" s="428"/>
      <c r="Z13" s="428"/>
      <c r="AA13" s="428"/>
      <c r="AB13" s="429"/>
      <c r="AC13" s="391">
        <v>286</v>
      </c>
      <c r="AD13" s="392"/>
      <c r="AE13" s="392"/>
      <c r="AF13" s="392"/>
      <c r="AG13" s="393"/>
      <c r="AH13" s="391">
        <v>404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144848</v>
      </c>
      <c r="BO13" s="416"/>
      <c r="BP13" s="416"/>
      <c r="BQ13" s="416"/>
      <c r="BR13" s="416"/>
      <c r="BS13" s="416"/>
      <c r="BT13" s="416"/>
      <c r="BU13" s="417"/>
      <c r="BV13" s="415">
        <v>164402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9.3000000000000007</v>
      </c>
      <c r="CU13" s="386"/>
      <c r="CV13" s="386"/>
      <c r="CW13" s="386"/>
      <c r="CX13" s="386"/>
      <c r="CY13" s="386"/>
      <c r="CZ13" s="386"/>
      <c r="DA13" s="387"/>
      <c r="DB13" s="385">
        <v>9.6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19725</v>
      </c>
      <c r="S14" s="517"/>
      <c r="T14" s="517"/>
      <c r="U14" s="517"/>
      <c r="V14" s="518"/>
      <c r="W14" s="519"/>
      <c r="X14" s="431"/>
      <c r="Y14" s="431"/>
      <c r="Z14" s="431"/>
      <c r="AA14" s="431"/>
      <c r="AB14" s="432"/>
      <c r="AC14" s="509">
        <v>3.4</v>
      </c>
      <c r="AD14" s="510"/>
      <c r="AE14" s="510"/>
      <c r="AF14" s="510"/>
      <c r="AG14" s="511"/>
      <c r="AH14" s="509">
        <v>5.6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36.299999999999997</v>
      </c>
      <c r="CU14" s="488"/>
      <c r="CV14" s="488"/>
      <c r="CW14" s="488"/>
      <c r="CX14" s="488"/>
      <c r="CY14" s="488"/>
      <c r="CZ14" s="488"/>
      <c r="DA14" s="489"/>
      <c r="DB14" s="520">
        <v>44.8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19579</v>
      </c>
      <c r="S15" s="517"/>
      <c r="T15" s="517"/>
      <c r="U15" s="517"/>
      <c r="V15" s="518"/>
      <c r="W15" s="504" t="s">
        <v>131</v>
      </c>
      <c r="X15" s="428"/>
      <c r="Y15" s="428"/>
      <c r="Z15" s="428"/>
      <c r="AA15" s="428"/>
      <c r="AB15" s="429"/>
      <c r="AC15" s="391">
        <v>1601</v>
      </c>
      <c r="AD15" s="392"/>
      <c r="AE15" s="392"/>
      <c r="AF15" s="392"/>
      <c r="AG15" s="393"/>
      <c r="AH15" s="391">
        <v>1444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1895610</v>
      </c>
      <c r="BO15" s="411"/>
      <c r="BP15" s="411"/>
      <c r="BQ15" s="411"/>
      <c r="BR15" s="411"/>
      <c r="BS15" s="411"/>
      <c r="BT15" s="411"/>
      <c r="BU15" s="412"/>
      <c r="BV15" s="410">
        <v>1738305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18.899999999999999</v>
      </c>
      <c r="AD16" s="510"/>
      <c r="AE16" s="510"/>
      <c r="AF16" s="510"/>
      <c r="AG16" s="511"/>
      <c r="AH16" s="509">
        <v>20.100000000000001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3319688</v>
      </c>
      <c r="BO16" s="416"/>
      <c r="BP16" s="416"/>
      <c r="BQ16" s="416"/>
      <c r="BR16" s="416"/>
      <c r="BS16" s="416"/>
      <c r="BT16" s="416"/>
      <c r="BU16" s="417"/>
      <c r="BV16" s="415">
        <v>3267038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6573</v>
      </c>
      <c r="AD17" s="392"/>
      <c r="AE17" s="392"/>
      <c r="AF17" s="392"/>
      <c r="AG17" s="393"/>
      <c r="AH17" s="391">
        <v>5350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2438564</v>
      </c>
      <c r="BO17" s="416"/>
      <c r="BP17" s="416"/>
      <c r="BQ17" s="416"/>
      <c r="BR17" s="416"/>
      <c r="BS17" s="416"/>
      <c r="BT17" s="416"/>
      <c r="BU17" s="417"/>
      <c r="BV17" s="415">
        <v>2226922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15.53</v>
      </c>
      <c r="M18" s="480"/>
      <c r="N18" s="480"/>
      <c r="O18" s="480"/>
      <c r="P18" s="480"/>
      <c r="Q18" s="480"/>
      <c r="R18" s="481"/>
      <c r="S18" s="481"/>
      <c r="T18" s="481"/>
      <c r="U18" s="481"/>
      <c r="V18" s="482"/>
      <c r="W18" s="496"/>
      <c r="X18" s="497"/>
      <c r="Y18" s="497"/>
      <c r="Z18" s="497"/>
      <c r="AA18" s="497"/>
      <c r="AB18" s="505"/>
      <c r="AC18" s="379">
        <v>77.7</v>
      </c>
      <c r="AD18" s="380"/>
      <c r="AE18" s="380"/>
      <c r="AF18" s="380"/>
      <c r="AG18" s="483"/>
      <c r="AH18" s="379">
        <v>74.3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3423176</v>
      </c>
      <c r="BO18" s="416"/>
      <c r="BP18" s="416"/>
      <c r="BQ18" s="416"/>
      <c r="BR18" s="416"/>
      <c r="BS18" s="416"/>
      <c r="BT18" s="416"/>
      <c r="BU18" s="417"/>
      <c r="BV18" s="415">
        <v>3423141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1253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4718357</v>
      </c>
      <c r="BO19" s="416"/>
      <c r="BP19" s="416"/>
      <c r="BQ19" s="416"/>
      <c r="BR19" s="416"/>
      <c r="BS19" s="416"/>
      <c r="BT19" s="416"/>
      <c r="BU19" s="417"/>
      <c r="BV19" s="415">
        <v>4842792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7209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5456583</v>
      </c>
      <c r="BO23" s="416"/>
      <c r="BP23" s="416"/>
      <c r="BQ23" s="416"/>
      <c r="BR23" s="416"/>
      <c r="BS23" s="416"/>
      <c r="BT23" s="416"/>
      <c r="BU23" s="417"/>
      <c r="BV23" s="415">
        <v>5722892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6659</v>
      </c>
      <c r="R24" s="392"/>
      <c r="S24" s="392"/>
      <c r="T24" s="392"/>
      <c r="U24" s="392"/>
      <c r="V24" s="393"/>
      <c r="W24" s="457"/>
      <c r="X24" s="448"/>
      <c r="Y24" s="449"/>
      <c r="Z24" s="388" t="s">
        <v>155</v>
      </c>
      <c r="AA24" s="389"/>
      <c r="AB24" s="389"/>
      <c r="AC24" s="389"/>
      <c r="AD24" s="389"/>
      <c r="AE24" s="389"/>
      <c r="AF24" s="389"/>
      <c r="AG24" s="390"/>
      <c r="AH24" s="391">
        <v>102</v>
      </c>
      <c r="AI24" s="392"/>
      <c r="AJ24" s="392"/>
      <c r="AK24" s="392"/>
      <c r="AL24" s="393"/>
      <c r="AM24" s="391">
        <v>294678</v>
      </c>
      <c r="AN24" s="392"/>
      <c r="AO24" s="392"/>
      <c r="AP24" s="392"/>
      <c r="AQ24" s="392"/>
      <c r="AR24" s="393"/>
      <c r="AS24" s="391">
        <v>2889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5203139</v>
      </c>
      <c r="BO24" s="416"/>
      <c r="BP24" s="416"/>
      <c r="BQ24" s="416"/>
      <c r="BR24" s="416"/>
      <c r="BS24" s="416"/>
      <c r="BT24" s="416"/>
      <c r="BU24" s="417"/>
      <c r="BV24" s="415">
        <v>5403856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5394</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163131</v>
      </c>
      <c r="BO25" s="411"/>
      <c r="BP25" s="411"/>
      <c r="BQ25" s="411"/>
      <c r="BR25" s="411"/>
      <c r="BS25" s="411"/>
      <c r="BT25" s="411"/>
      <c r="BU25" s="412"/>
      <c r="BV25" s="410">
        <v>90936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5060</v>
      </c>
      <c r="R26" s="392"/>
      <c r="S26" s="392"/>
      <c r="T26" s="392"/>
      <c r="U26" s="392"/>
      <c r="V26" s="393"/>
      <c r="W26" s="457"/>
      <c r="X26" s="448"/>
      <c r="Y26" s="449"/>
      <c r="Z26" s="388" t="s">
        <v>161</v>
      </c>
      <c r="AA26" s="470"/>
      <c r="AB26" s="470"/>
      <c r="AC26" s="470"/>
      <c r="AD26" s="470"/>
      <c r="AE26" s="470"/>
      <c r="AF26" s="470"/>
      <c r="AG26" s="471"/>
      <c r="AH26" s="391">
        <v>6</v>
      </c>
      <c r="AI26" s="392"/>
      <c r="AJ26" s="392"/>
      <c r="AK26" s="392"/>
      <c r="AL26" s="393"/>
      <c r="AM26" s="391">
        <v>15636</v>
      </c>
      <c r="AN26" s="392"/>
      <c r="AO26" s="392"/>
      <c r="AP26" s="392"/>
      <c r="AQ26" s="392"/>
      <c r="AR26" s="393"/>
      <c r="AS26" s="391">
        <v>2606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2874</v>
      </c>
      <c r="R27" s="392"/>
      <c r="S27" s="392"/>
      <c r="T27" s="392"/>
      <c r="U27" s="392"/>
      <c r="V27" s="393"/>
      <c r="W27" s="457"/>
      <c r="X27" s="448"/>
      <c r="Y27" s="449"/>
      <c r="Z27" s="388" t="s">
        <v>164</v>
      </c>
      <c r="AA27" s="389"/>
      <c r="AB27" s="389"/>
      <c r="AC27" s="389"/>
      <c r="AD27" s="389"/>
      <c r="AE27" s="389"/>
      <c r="AF27" s="389"/>
      <c r="AG27" s="390"/>
      <c r="AH27" s="391">
        <v>5</v>
      </c>
      <c r="AI27" s="392"/>
      <c r="AJ27" s="392"/>
      <c r="AK27" s="392"/>
      <c r="AL27" s="393"/>
      <c r="AM27" s="391">
        <v>17735</v>
      </c>
      <c r="AN27" s="392"/>
      <c r="AO27" s="392"/>
      <c r="AP27" s="392"/>
      <c r="AQ27" s="392"/>
      <c r="AR27" s="393"/>
      <c r="AS27" s="391">
        <v>3547</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104753</v>
      </c>
      <c r="BO27" s="419"/>
      <c r="BP27" s="419"/>
      <c r="BQ27" s="419"/>
      <c r="BR27" s="419"/>
      <c r="BS27" s="419"/>
      <c r="BT27" s="419"/>
      <c r="BU27" s="420"/>
      <c r="BV27" s="418">
        <v>104753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2446</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742287</v>
      </c>
      <c r="BO28" s="411"/>
      <c r="BP28" s="411"/>
      <c r="BQ28" s="411"/>
      <c r="BR28" s="411"/>
      <c r="BS28" s="411"/>
      <c r="BT28" s="411"/>
      <c r="BU28" s="412"/>
      <c r="BV28" s="410">
        <v>652271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14</v>
      </c>
      <c r="M29" s="392"/>
      <c r="N29" s="392"/>
      <c r="O29" s="392"/>
      <c r="P29" s="393"/>
      <c r="Q29" s="391">
        <v>2260</v>
      </c>
      <c r="R29" s="392"/>
      <c r="S29" s="392"/>
      <c r="T29" s="392"/>
      <c r="U29" s="392"/>
      <c r="V29" s="393"/>
      <c r="W29" s="458"/>
      <c r="X29" s="459"/>
      <c r="Y29" s="460"/>
      <c r="Z29" s="388" t="s">
        <v>171</v>
      </c>
      <c r="AA29" s="389"/>
      <c r="AB29" s="389"/>
      <c r="AC29" s="389"/>
      <c r="AD29" s="389"/>
      <c r="AE29" s="389"/>
      <c r="AF29" s="389"/>
      <c r="AG29" s="390"/>
      <c r="AH29" s="391">
        <v>107</v>
      </c>
      <c r="AI29" s="392"/>
      <c r="AJ29" s="392"/>
      <c r="AK29" s="392"/>
      <c r="AL29" s="393"/>
      <c r="AM29" s="391">
        <v>312413</v>
      </c>
      <c r="AN29" s="392"/>
      <c r="AO29" s="392"/>
      <c r="AP29" s="392"/>
      <c r="AQ29" s="392"/>
      <c r="AR29" s="393"/>
      <c r="AS29" s="391">
        <v>2920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181827</v>
      </c>
      <c r="BO29" s="416"/>
      <c r="BP29" s="416"/>
      <c r="BQ29" s="416"/>
      <c r="BR29" s="416"/>
      <c r="BS29" s="416"/>
      <c r="BT29" s="416"/>
      <c r="BU29" s="417"/>
      <c r="BV29" s="415">
        <v>181827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1040760</v>
      </c>
      <c r="BO30" s="419"/>
      <c r="BP30" s="419"/>
      <c r="BQ30" s="419"/>
      <c r="BR30" s="419"/>
      <c r="BS30" s="419"/>
      <c r="BT30" s="419"/>
      <c r="BU30" s="420"/>
      <c r="BV30" s="418">
        <v>1078572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東部清掃施設組合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土地区画整理事業特別会計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沖縄県市町村自治会館管理組合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沖縄県市町村総合事務組合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中城村北中城村清掃事務組合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中城北中城消防組合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中部広域市町村圏事務組合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沖縄県介護保険広域連合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沖縄県介護保険広域連合(保険事業勘定)</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沖縄県後期高齢者医療広域連合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沖縄県後期高齢者医療広域連合(事業勘定)</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8" zoomScale="85" zoomScaleNormal="85" zoomScaleSheetLayoutView="100" workbookViewId="0">
      <selection activeCell="BY34" sqref="BY34:CM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12.83</v>
      </c>
      <c r="G34" s="33">
        <v>13.44</v>
      </c>
      <c r="H34" s="33">
        <v>14.44</v>
      </c>
      <c r="I34" s="33">
        <v>15.36</v>
      </c>
      <c r="J34" s="34">
        <v>14.09</v>
      </c>
      <c r="K34" s="22"/>
      <c r="L34" s="22"/>
      <c r="M34" s="22"/>
      <c r="N34" s="22"/>
      <c r="O34" s="22"/>
      <c r="P34" s="22"/>
    </row>
    <row r="35" spans="1:16" ht="39" customHeight="1">
      <c r="A35" s="22"/>
      <c r="B35" s="35"/>
      <c r="C35" s="1178" t="s">
        <v>525</v>
      </c>
      <c r="D35" s="1179"/>
      <c r="E35" s="1180"/>
      <c r="F35" s="36">
        <v>3.42</v>
      </c>
      <c r="G35" s="37">
        <v>2.96</v>
      </c>
      <c r="H35" s="37">
        <v>2.25</v>
      </c>
      <c r="I35" s="37">
        <v>4.2</v>
      </c>
      <c r="J35" s="38">
        <v>5.47</v>
      </c>
      <c r="K35" s="22"/>
      <c r="L35" s="22"/>
      <c r="M35" s="22"/>
      <c r="N35" s="22"/>
      <c r="O35" s="22"/>
      <c r="P35" s="22"/>
    </row>
    <row r="36" spans="1:16" ht="39" customHeight="1">
      <c r="A36" s="22"/>
      <c r="B36" s="35"/>
      <c r="C36" s="1178" t="s">
        <v>526</v>
      </c>
      <c r="D36" s="1179"/>
      <c r="E36" s="1180"/>
      <c r="F36" s="36">
        <v>9.6999999999999993</v>
      </c>
      <c r="G36" s="37">
        <v>3.48</v>
      </c>
      <c r="H36" s="37">
        <v>1.72</v>
      </c>
      <c r="I36" s="37">
        <v>1.06</v>
      </c>
      <c r="J36" s="38">
        <v>3.41</v>
      </c>
      <c r="K36" s="22"/>
      <c r="L36" s="22"/>
      <c r="M36" s="22"/>
      <c r="N36" s="22"/>
      <c r="O36" s="22"/>
      <c r="P36" s="22"/>
    </row>
    <row r="37" spans="1:16" ht="39" customHeight="1">
      <c r="A37" s="22"/>
      <c r="B37" s="35"/>
      <c r="C37" s="1178" t="s">
        <v>527</v>
      </c>
      <c r="D37" s="1179"/>
      <c r="E37" s="1180"/>
      <c r="F37" s="36">
        <v>2.23</v>
      </c>
      <c r="G37" s="37">
        <v>1.28</v>
      </c>
      <c r="H37" s="37">
        <v>0.06</v>
      </c>
      <c r="I37" s="37">
        <v>2.2200000000000002</v>
      </c>
      <c r="J37" s="38">
        <v>1.1599999999999999</v>
      </c>
      <c r="K37" s="22"/>
      <c r="L37" s="22"/>
      <c r="M37" s="22"/>
      <c r="N37" s="22"/>
      <c r="O37" s="22"/>
      <c r="P37" s="22"/>
    </row>
    <row r="38" spans="1:16" ht="39" customHeight="1">
      <c r="A38" s="22"/>
      <c r="B38" s="35"/>
      <c r="C38" s="1178" t="s">
        <v>528</v>
      </c>
      <c r="D38" s="1179"/>
      <c r="E38" s="1180"/>
      <c r="F38" s="36">
        <v>0.04</v>
      </c>
      <c r="G38" s="37">
        <v>0.12</v>
      </c>
      <c r="H38" s="37">
        <v>0.1</v>
      </c>
      <c r="I38" s="37">
        <v>0.09</v>
      </c>
      <c r="J38" s="38">
        <v>0.05</v>
      </c>
      <c r="K38" s="22"/>
      <c r="L38" s="22"/>
      <c r="M38" s="22"/>
      <c r="N38" s="22"/>
      <c r="O38" s="22"/>
      <c r="P38" s="22"/>
    </row>
    <row r="39" spans="1:16" ht="39" customHeight="1">
      <c r="A39" s="22"/>
      <c r="B39" s="35"/>
      <c r="C39" s="1178" t="s">
        <v>529</v>
      </c>
      <c r="D39" s="1179"/>
      <c r="E39" s="1180"/>
      <c r="F39" s="36">
        <v>0.03</v>
      </c>
      <c r="G39" s="37">
        <v>0.05</v>
      </c>
      <c r="H39" s="37">
        <v>0.04</v>
      </c>
      <c r="I39" s="37">
        <v>0.03</v>
      </c>
      <c r="J39" s="38">
        <v>0.02</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531</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1" zoomScale="70" zoomScaleNormal="70" zoomScaleSheetLayoutView="55" workbookViewId="0">
      <selection activeCell="BY34" sqref="BY34:CM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517</v>
      </c>
      <c r="L45" s="60">
        <v>534</v>
      </c>
      <c r="M45" s="60">
        <v>555</v>
      </c>
      <c r="N45" s="60">
        <v>558</v>
      </c>
      <c r="O45" s="61">
        <v>573</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91</v>
      </c>
      <c r="L48" s="64">
        <v>100</v>
      </c>
      <c r="M48" s="64">
        <v>95</v>
      </c>
      <c r="N48" s="64">
        <v>96</v>
      </c>
      <c r="O48" s="65">
        <v>93</v>
      </c>
      <c r="P48" s="48"/>
      <c r="Q48" s="48"/>
      <c r="R48" s="48"/>
      <c r="S48" s="48"/>
      <c r="T48" s="48"/>
      <c r="U48" s="48"/>
    </row>
    <row r="49" spans="1:21" ht="30.75" customHeight="1">
      <c r="A49" s="48"/>
      <c r="B49" s="1196"/>
      <c r="C49" s="1197"/>
      <c r="D49" s="62"/>
      <c r="E49" s="1188" t="s">
        <v>16</v>
      </c>
      <c r="F49" s="1188"/>
      <c r="G49" s="1188"/>
      <c r="H49" s="1188"/>
      <c r="I49" s="1188"/>
      <c r="J49" s="1189"/>
      <c r="K49" s="63">
        <v>104</v>
      </c>
      <c r="L49" s="64">
        <v>95</v>
      </c>
      <c r="M49" s="64">
        <v>94</v>
      </c>
      <c r="N49" s="64">
        <v>92</v>
      </c>
      <c r="O49" s="65">
        <v>101</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373</v>
      </c>
      <c r="L52" s="64">
        <v>388</v>
      </c>
      <c r="M52" s="64">
        <v>411</v>
      </c>
      <c r="N52" s="64">
        <v>429</v>
      </c>
      <c r="O52" s="65">
        <v>427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339</v>
      </c>
      <c r="L53" s="69">
        <v>341</v>
      </c>
      <c r="M53" s="69">
        <v>333</v>
      </c>
      <c r="N53" s="69">
        <v>317</v>
      </c>
      <c r="O53" s="70">
        <v>340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3" zoomScale="70" zoomScaleNormal="70" zoomScaleSheetLayoutView="100" workbookViewId="0">
      <selection activeCell="BY34" sqref="BY34:CM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5990</v>
      </c>
      <c r="J41" s="83">
        <v>5884</v>
      </c>
      <c r="K41" s="83">
        <v>5804</v>
      </c>
      <c r="L41" s="83">
        <v>5723</v>
      </c>
      <c r="M41" s="84">
        <v>5457</v>
      </c>
    </row>
    <row r="42" spans="2:13" ht="27.75" customHeight="1">
      <c r="B42" s="1204"/>
      <c r="C42" s="1205"/>
      <c r="D42" s="85"/>
      <c r="E42" s="1208" t="s">
        <v>26</v>
      </c>
      <c r="F42" s="1208"/>
      <c r="G42" s="1208"/>
      <c r="H42" s="1209"/>
      <c r="I42" s="86" t="s">
        <v>478</v>
      </c>
      <c r="J42" s="87" t="s">
        <v>478</v>
      </c>
      <c r="K42" s="87" t="s">
        <v>478</v>
      </c>
      <c r="L42" s="87" t="s">
        <v>478</v>
      </c>
      <c r="M42" s="88" t="s">
        <v>478</v>
      </c>
    </row>
    <row r="43" spans="2:13" ht="27.75" customHeight="1">
      <c r="B43" s="1204"/>
      <c r="C43" s="1205"/>
      <c r="D43" s="85"/>
      <c r="E43" s="1208" t="s">
        <v>27</v>
      </c>
      <c r="F43" s="1208"/>
      <c r="G43" s="1208"/>
      <c r="H43" s="1209"/>
      <c r="I43" s="86">
        <v>2036</v>
      </c>
      <c r="J43" s="87">
        <v>2064</v>
      </c>
      <c r="K43" s="87">
        <v>2089</v>
      </c>
      <c r="L43" s="87">
        <v>2113</v>
      </c>
      <c r="M43" s="88">
        <v>2127</v>
      </c>
    </row>
    <row r="44" spans="2:13" ht="27.75" customHeight="1">
      <c r="B44" s="1204"/>
      <c r="C44" s="1205"/>
      <c r="D44" s="85"/>
      <c r="E44" s="1208" t="s">
        <v>28</v>
      </c>
      <c r="F44" s="1208"/>
      <c r="G44" s="1208"/>
      <c r="H44" s="1209"/>
      <c r="I44" s="86">
        <v>446</v>
      </c>
      <c r="J44" s="87">
        <v>440</v>
      </c>
      <c r="K44" s="87">
        <v>387</v>
      </c>
      <c r="L44" s="87">
        <v>375</v>
      </c>
      <c r="M44" s="88">
        <v>296</v>
      </c>
    </row>
    <row r="45" spans="2:13" ht="27.75" customHeight="1">
      <c r="B45" s="1204"/>
      <c r="C45" s="1205"/>
      <c r="D45" s="85"/>
      <c r="E45" s="1208" t="s">
        <v>29</v>
      </c>
      <c r="F45" s="1208"/>
      <c r="G45" s="1208"/>
      <c r="H45" s="1209"/>
      <c r="I45" s="86">
        <v>652</v>
      </c>
      <c r="J45" s="87">
        <v>477</v>
      </c>
      <c r="K45" s="87">
        <v>357</v>
      </c>
      <c r="L45" s="87">
        <v>373</v>
      </c>
      <c r="M45" s="88">
        <v>242</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959</v>
      </c>
      <c r="J50" s="87">
        <v>1020</v>
      </c>
      <c r="K50" s="87">
        <v>1131</v>
      </c>
      <c r="L50" s="87">
        <v>2017</v>
      </c>
      <c r="M50" s="88">
        <v>1909</v>
      </c>
    </row>
    <row r="51" spans="2:13" ht="27.75" customHeight="1">
      <c r="B51" s="1204"/>
      <c r="C51" s="1205"/>
      <c r="D51" s="85"/>
      <c r="E51" s="1208" t="s">
        <v>36</v>
      </c>
      <c r="F51" s="1208"/>
      <c r="G51" s="1208"/>
      <c r="H51" s="1209"/>
      <c r="I51" s="86" t="s">
        <v>478</v>
      </c>
      <c r="J51" s="87" t="s">
        <v>478</v>
      </c>
      <c r="K51" s="87" t="s">
        <v>478</v>
      </c>
      <c r="L51" s="87" t="s">
        <v>478</v>
      </c>
      <c r="M51" s="88" t="s">
        <v>478</v>
      </c>
    </row>
    <row r="52" spans="2:13" ht="27.75" customHeight="1">
      <c r="B52" s="1206"/>
      <c r="C52" s="1207"/>
      <c r="D52" s="85"/>
      <c r="E52" s="1208" t="s">
        <v>37</v>
      </c>
      <c r="F52" s="1208"/>
      <c r="G52" s="1208"/>
      <c r="H52" s="1209"/>
      <c r="I52" s="86">
        <v>4972</v>
      </c>
      <c r="J52" s="87">
        <v>4939</v>
      </c>
      <c r="K52" s="87">
        <v>5098</v>
      </c>
      <c r="L52" s="87">
        <v>4974</v>
      </c>
      <c r="M52" s="88">
        <v>4894</v>
      </c>
    </row>
    <row r="53" spans="2:13" ht="27.75" customHeight="1" thickBot="1">
      <c r="B53" s="1210" t="s">
        <v>38</v>
      </c>
      <c r="C53" s="1211"/>
      <c r="D53" s="92"/>
      <c r="E53" s="1212" t="s">
        <v>39</v>
      </c>
      <c r="F53" s="1212"/>
      <c r="G53" s="1212"/>
      <c r="H53" s="1213"/>
      <c r="I53" s="93">
        <v>3192</v>
      </c>
      <c r="J53" s="94">
        <v>2907</v>
      </c>
      <c r="K53" s="94">
        <v>2408</v>
      </c>
      <c r="L53" s="94">
        <v>1592</v>
      </c>
      <c r="M53" s="95">
        <v>1318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49" zoomScaleNormal="100" zoomScaleSheetLayoutView="55" workbookViewId="0">
      <selection activeCell="G43" sqref="G43:O47"/>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552</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552</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551</v>
      </c>
      <c r="C41" s="248"/>
      <c r="D41" s="248"/>
      <c r="E41" s="248"/>
      <c r="F41" s="248"/>
      <c r="G41" s="248"/>
      <c r="H41" s="248"/>
      <c r="I41" s="248"/>
      <c r="J41" s="248"/>
      <c r="K41" s="248"/>
      <c r="L41" s="248"/>
      <c r="M41" s="248"/>
      <c r="N41" s="248"/>
      <c r="O41" s="248"/>
      <c r="P41" s="249"/>
    </row>
    <row r="42" spans="2:17" ht="13.5">
      <c r="B42" s="250"/>
      <c r="C42" s="246"/>
      <c r="D42" s="246"/>
      <c r="E42" s="246"/>
      <c r="F42" s="246"/>
      <c r="G42" s="355" t="s">
        <v>547</v>
      </c>
      <c r="I42" s="354"/>
      <c r="J42" s="354"/>
      <c r="K42" s="354"/>
      <c r="L42" s="246"/>
      <c r="M42" s="246"/>
      <c r="N42" s="246"/>
      <c r="O42" s="246"/>
    </row>
    <row r="43" spans="2:17" ht="13.5">
      <c r="B43" s="250"/>
      <c r="C43" s="246"/>
      <c r="D43" s="246"/>
      <c r="E43" s="246"/>
      <c r="F43" s="246"/>
      <c r="G43" s="1221"/>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65"/>
      <c r="I48" s="365"/>
      <c r="J48" s="365"/>
    </row>
    <row r="49" spans="1:17" ht="13.5">
      <c r="B49" s="250"/>
      <c r="C49" s="246"/>
      <c r="D49" s="246"/>
      <c r="E49" s="246"/>
      <c r="F49" s="246"/>
      <c r="G49" s="245" t="s">
        <v>550</v>
      </c>
    </row>
    <row r="50" spans="1:17" ht="13.5">
      <c r="B50" s="250"/>
      <c r="C50" s="246"/>
      <c r="D50" s="246"/>
      <c r="E50" s="246"/>
      <c r="F50" s="246"/>
      <c r="G50" s="1230"/>
      <c r="H50" s="1231"/>
      <c r="I50" s="1231"/>
      <c r="J50" s="1232"/>
      <c r="K50" s="347" t="s">
        <v>518</v>
      </c>
      <c r="L50" s="347" t="s">
        <v>519</v>
      </c>
      <c r="M50" s="347" t="s">
        <v>520</v>
      </c>
      <c r="N50" s="347" t="s">
        <v>521</v>
      </c>
      <c r="O50" s="347" t="s">
        <v>522</v>
      </c>
    </row>
    <row r="51" spans="1:17" ht="13.5">
      <c r="B51" s="250"/>
      <c r="C51" s="246"/>
      <c r="D51" s="246"/>
      <c r="E51" s="246"/>
      <c r="F51" s="246"/>
      <c r="G51" s="1233" t="s">
        <v>545</v>
      </c>
      <c r="H51" s="1234"/>
      <c r="I51" s="1239" t="s">
        <v>543</v>
      </c>
      <c r="J51" s="1239"/>
      <c r="K51" s="1241"/>
      <c r="L51" s="1241"/>
      <c r="M51" s="1241"/>
      <c r="N51" s="1241"/>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549</v>
      </c>
      <c r="J53" s="1243"/>
      <c r="K53" s="1250"/>
      <c r="L53" s="1250"/>
      <c r="M53" s="1250"/>
      <c r="N53" s="1250"/>
      <c r="O53" s="1250"/>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544</v>
      </c>
      <c r="H55" s="1245"/>
      <c r="I55" s="1243" t="s">
        <v>543</v>
      </c>
      <c r="J55" s="1243"/>
      <c r="K55" s="1241"/>
      <c r="L55" s="1241"/>
      <c r="M55" s="1241"/>
      <c r="N55" s="1241"/>
      <c r="O55" s="1241"/>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2" t="s">
        <v>549</v>
      </c>
      <c r="J57" s="1252"/>
      <c r="K57" s="1250"/>
      <c r="L57" s="1250"/>
      <c r="M57" s="1250"/>
      <c r="N57" s="1250"/>
      <c r="O57" s="1250"/>
      <c r="P57" s="363"/>
      <c r="Q57" s="358"/>
    </row>
    <row r="58" spans="1:17" s="357" customFormat="1" ht="13.5">
      <c r="A58" s="245"/>
      <c r="B58" s="358"/>
      <c r="C58" s="354"/>
      <c r="D58" s="354"/>
      <c r="E58" s="354"/>
      <c r="F58" s="354"/>
      <c r="G58" s="1248"/>
      <c r="H58" s="1249"/>
      <c r="I58" s="1252"/>
      <c r="J58" s="1252"/>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548</v>
      </c>
      <c r="C63" s="246"/>
      <c r="D63" s="246"/>
      <c r="E63" s="246"/>
      <c r="F63" s="246"/>
      <c r="G63" s="246"/>
      <c r="H63" s="246"/>
      <c r="I63" s="246"/>
      <c r="J63" s="246"/>
      <c r="K63" s="246"/>
      <c r="L63" s="246"/>
      <c r="M63" s="246"/>
      <c r="N63" s="246"/>
      <c r="O63" s="246"/>
    </row>
    <row r="64" spans="1:17" ht="13.5">
      <c r="B64" s="250"/>
      <c r="C64" s="246"/>
      <c r="D64" s="246"/>
      <c r="E64" s="246"/>
      <c r="F64" s="246"/>
      <c r="G64" s="355" t="s">
        <v>547</v>
      </c>
      <c r="I64" s="354"/>
      <c r="J64" s="354"/>
      <c r="K64" s="354"/>
      <c r="L64" s="246"/>
      <c r="M64" s="246"/>
      <c r="N64" s="246"/>
      <c r="O64" s="246"/>
    </row>
    <row r="65" spans="2:30" ht="13.5">
      <c r="B65" s="250"/>
      <c r="C65" s="246"/>
      <c r="D65" s="246"/>
      <c r="E65" s="246"/>
      <c r="F65" s="246"/>
      <c r="G65" s="1221" t="s">
        <v>553</v>
      </c>
      <c r="H65" s="1253"/>
      <c r="I65" s="1253"/>
      <c r="J65" s="1253"/>
      <c r="K65" s="1253"/>
      <c r="L65" s="1253"/>
      <c r="M65" s="1253"/>
      <c r="N65" s="1253"/>
      <c r="O65" s="1254"/>
    </row>
    <row r="66" spans="2:30" ht="13.5">
      <c r="B66" s="250"/>
      <c r="C66" s="246"/>
      <c r="D66" s="246"/>
      <c r="E66" s="246"/>
      <c r="F66" s="246"/>
      <c r="G66" s="1255"/>
      <c r="H66" s="1256"/>
      <c r="I66" s="1256"/>
      <c r="J66" s="1256"/>
      <c r="K66" s="1256"/>
      <c r="L66" s="1256"/>
      <c r="M66" s="1256"/>
      <c r="N66" s="1256"/>
      <c r="O66" s="1257"/>
    </row>
    <row r="67" spans="2:30" ht="13.5">
      <c r="B67" s="250"/>
      <c r="C67" s="246"/>
      <c r="D67" s="246"/>
      <c r="E67" s="246"/>
      <c r="F67" s="246"/>
      <c r="G67" s="1255"/>
      <c r="H67" s="1256"/>
      <c r="I67" s="1256"/>
      <c r="J67" s="1256"/>
      <c r="K67" s="1256"/>
      <c r="L67" s="1256"/>
      <c r="M67" s="1256"/>
      <c r="N67" s="1256"/>
      <c r="O67" s="1257"/>
    </row>
    <row r="68" spans="2:30" ht="13.5">
      <c r="B68" s="250"/>
      <c r="C68" s="246"/>
      <c r="D68" s="246"/>
      <c r="E68" s="246"/>
      <c r="F68" s="246"/>
      <c r="G68" s="1255"/>
      <c r="H68" s="1256"/>
      <c r="I68" s="1256"/>
      <c r="J68" s="1256"/>
      <c r="K68" s="1256"/>
      <c r="L68" s="1256"/>
      <c r="M68" s="1256"/>
      <c r="N68" s="1256"/>
      <c r="O68" s="1257"/>
    </row>
    <row r="69" spans="2:30" ht="13.5">
      <c r="B69" s="250"/>
      <c r="C69" s="246"/>
      <c r="D69" s="246"/>
      <c r="E69" s="246"/>
      <c r="F69" s="246"/>
      <c r="G69" s="1258"/>
      <c r="H69" s="1259"/>
      <c r="I69" s="1259"/>
      <c r="J69" s="1259"/>
      <c r="K69" s="1259"/>
      <c r="L69" s="1259"/>
      <c r="M69" s="1259"/>
      <c r="N69" s="1259"/>
      <c r="O69" s="1260"/>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546</v>
      </c>
      <c r="I71" s="351"/>
      <c r="J71" s="350"/>
      <c r="K71" s="350"/>
      <c r="L71" s="349"/>
      <c r="M71" s="350"/>
      <c r="N71" s="349"/>
      <c r="O71" s="348"/>
    </row>
    <row r="72" spans="2:30" ht="13.5">
      <c r="B72" s="250"/>
      <c r="C72" s="246"/>
      <c r="D72" s="246"/>
      <c r="E72" s="246"/>
      <c r="F72" s="246"/>
      <c r="G72" s="1230"/>
      <c r="H72" s="1231"/>
      <c r="I72" s="1231"/>
      <c r="J72" s="1232"/>
      <c r="K72" s="347" t="s">
        <v>518</v>
      </c>
      <c r="L72" s="347" t="s">
        <v>519</v>
      </c>
      <c r="M72" s="347" t="s">
        <v>520</v>
      </c>
      <c r="N72" s="347" t="s">
        <v>521</v>
      </c>
      <c r="O72" s="347" t="s">
        <v>522</v>
      </c>
    </row>
    <row r="73" spans="2:30" ht="13.5">
      <c r="B73" s="250"/>
      <c r="C73" s="246"/>
      <c r="D73" s="246"/>
      <c r="E73" s="246"/>
      <c r="F73" s="246"/>
      <c r="G73" s="1233" t="s">
        <v>545</v>
      </c>
      <c r="H73" s="1234"/>
      <c r="I73" s="1239" t="s">
        <v>543</v>
      </c>
      <c r="J73" s="1239"/>
      <c r="K73" s="1261">
        <v>98.6</v>
      </c>
      <c r="L73" s="1261">
        <v>87.4</v>
      </c>
      <c r="M73" s="1242">
        <v>70.5</v>
      </c>
      <c r="N73" s="1242">
        <v>44.8</v>
      </c>
      <c r="O73" s="1242">
        <v>36.299999999999997</v>
      </c>
      <c r="S73" s="245">
        <v>9.9</v>
      </c>
    </row>
    <row r="74" spans="2:30" ht="13.5">
      <c r="B74" s="250"/>
      <c r="C74" s="246"/>
      <c r="D74" s="246"/>
      <c r="E74" s="246"/>
      <c r="F74" s="246"/>
      <c r="G74" s="1235"/>
      <c r="H74" s="1236"/>
      <c r="I74" s="1240"/>
      <c r="J74" s="1240"/>
      <c r="K74" s="1261"/>
      <c r="L74" s="1261"/>
      <c r="M74" s="1242"/>
      <c r="N74" s="1242"/>
      <c r="O74" s="1242"/>
    </row>
    <row r="75" spans="2:30" ht="13.5">
      <c r="B75" s="250"/>
      <c r="C75" s="246"/>
      <c r="D75" s="246"/>
      <c r="E75" s="246"/>
      <c r="F75" s="246"/>
      <c r="G75" s="1235"/>
      <c r="H75" s="1236"/>
      <c r="I75" s="1243" t="s">
        <v>542</v>
      </c>
      <c r="J75" s="1243"/>
      <c r="K75" s="1262">
        <v>10.6</v>
      </c>
      <c r="L75" s="1262">
        <v>10.4</v>
      </c>
      <c r="M75" s="1262">
        <v>10.1</v>
      </c>
      <c r="N75" s="1262">
        <v>9.6</v>
      </c>
      <c r="O75" s="1262">
        <v>9.3000000000000007</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544</v>
      </c>
      <c r="H77" s="1245"/>
      <c r="I77" s="1243" t="s">
        <v>543</v>
      </c>
      <c r="J77" s="1243"/>
      <c r="K77" s="1261">
        <v>61.3</v>
      </c>
      <c r="L77" s="1261">
        <v>54.6</v>
      </c>
      <c r="M77" s="1242">
        <v>48.7</v>
      </c>
      <c r="N77" s="1242">
        <v>36.5</v>
      </c>
      <c r="O77" s="1242">
        <v>32.9</v>
      </c>
      <c r="R77" s="245">
        <v>12.3</v>
      </c>
      <c r="T77" s="245">
        <v>11.1</v>
      </c>
    </row>
    <row r="78" spans="2:30" ht="13.5">
      <c r="B78" s="250"/>
      <c r="C78" s="246"/>
      <c r="D78" s="246"/>
      <c r="E78" s="246"/>
      <c r="F78" s="246"/>
      <c r="G78" s="1246"/>
      <c r="H78" s="1247"/>
      <c r="I78" s="1243"/>
      <c r="J78" s="1243"/>
      <c r="K78" s="1261"/>
      <c r="L78" s="1261"/>
      <c r="M78" s="1242"/>
      <c r="N78" s="1242"/>
      <c r="O78" s="1242"/>
    </row>
    <row r="79" spans="2:30" ht="13.5">
      <c r="B79" s="250"/>
      <c r="C79" s="246"/>
      <c r="D79" s="246"/>
      <c r="E79" s="246"/>
      <c r="F79" s="246"/>
      <c r="G79" s="1246"/>
      <c r="H79" s="1247"/>
      <c r="I79" s="1263" t="s">
        <v>542</v>
      </c>
      <c r="J79" s="1252"/>
      <c r="K79" s="1264">
        <v>11.7</v>
      </c>
      <c r="L79" s="1264">
        <v>11.2</v>
      </c>
      <c r="M79" s="1264">
        <v>10.4</v>
      </c>
      <c r="N79" s="1264">
        <v>9</v>
      </c>
      <c r="O79" s="1264">
        <v>8.1999999999999993</v>
      </c>
      <c r="V79" s="245">
        <v>53.5</v>
      </c>
      <c r="X79" s="245">
        <v>48.2</v>
      </c>
      <c r="Z79" s="245">
        <v>34.200000000000003</v>
      </c>
      <c r="AB79" s="245">
        <v>30.3</v>
      </c>
      <c r="AD79" s="245">
        <v>28.9</v>
      </c>
    </row>
    <row r="80" spans="2:30" ht="13.5">
      <c r="B80" s="250"/>
      <c r="C80" s="246"/>
      <c r="D80" s="246"/>
      <c r="E80" s="246"/>
      <c r="F80" s="246"/>
      <c r="G80" s="1248"/>
      <c r="H80" s="1249"/>
      <c r="I80" s="1252"/>
      <c r="J80" s="1252"/>
      <c r="K80" s="1264"/>
      <c r="L80" s="1264"/>
      <c r="M80" s="1264"/>
      <c r="N80" s="1264"/>
      <c r="O80" s="126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93742</v>
      </c>
      <c r="E3" s="118"/>
      <c r="F3" s="119">
        <v>69806</v>
      </c>
      <c r="G3" s="120"/>
      <c r="H3" s="121"/>
    </row>
    <row r="4" spans="1:8">
      <c r="A4" s="122"/>
      <c r="B4" s="123"/>
      <c r="C4" s="124"/>
      <c r="D4" s="125">
        <v>14062</v>
      </c>
      <c r="E4" s="126"/>
      <c r="F4" s="127">
        <v>32823</v>
      </c>
      <c r="G4" s="128"/>
      <c r="H4" s="129"/>
    </row>
    <row r="5" spans="1:8">
      <c r="A5" s="110" t="s">
        <v>512</v>
      </c>
      <c r="B5" s="115"/>
      <c r="C5" s="116"/>
      <c r="D5" s="117">
        <v>63342</v>
      </c>
      <c r="E5" s="118"/>
      <c r="F5" s="119">
        <v>74444</v>
      </c>
      <c r="G5" s="120"/>
      <c r="H5" s="121"/>
    </row>
    <row r="6" spans="1:8">
      <c r="A6" s="122"/>
      <c r="B6" s="123"/>
      <c r="C6" s="124"/>
      <c r="D6" s="125">
        <v>6351</v>
      </c>
      <c r="E6" s="126"/>
      <c r="F6" s="127">
        <v>34175</v>
      </c>
      <c r="G6" s="128"/>
      <c r="H6" s="129"/>
    </row>
    <row r="7" spans="1:8">
      <c r="A7" s="110" t="s">
        <v>513</v>
      </c>
      <c r="B7" s="115"/>
      <c r="C7" s="116"/>
      <c r="D7" s="117">
        <v>62663</v>
      </c>
      <c r="E7" s="118"/>
      <c r="F7" s="119">
        <v>85205</v>
      </c>
      <c r="G7" s="120"/>
      <c r="H7" s="121"/>
    </row>
    <row r="8" spans="1:8">
      <c r="A8" s="122"/>
      <c r="B8" s="123"/>
      <c r="C8" s="124"/>
      <c r="D8" s="125">
        <v>5010</v>
      </c>
      <c r="E8" s="126"/>
      <c r="F8" s="127">
        <v>38847</v>
      </c>
      <c r="G8" s="128"/>
      <c r="H8" s="129"/>
    </row>
    <row r="9" spans="1:8">
      <c r="A9" s="110" t="s">
        <v>514</v>
      </c>
      <c r="B9" s="115"/>
      <c r="C9" s="116"/>
      <c r="D9" s="117">
        <v>76792</v>
      </c>
      <c r="E9" s="118"/>
      <c r="F9" s="119">
        <v>69469</v>
      </c>
      <c r="G9" s="120"/>
      <c r="H9" s="121"/>
    </row>
    <row r="10" spans="1:8">
      <c r="A10" s="122"/>
      <c r="B10" s="123"/>
      <c r="C10" s="124"/>
      <c r="D10" s="125">
        <v>9269</v>
      </c>
      <c r="E10" s="126"/>
      <c r="F10" s="127">
        <v>38215</v>
      </c>
      <c r="G10" s="128"/>
      <c r="H10" s="129"/>
    </row>
    <row r="11" spans="1:8">
      <c r="A11" s="110" t="s">
        <v>515</v>
      </c>
      <c r="B11" s="115"/>
      <c r="C11" s="116"/>
      <c r="D11" s="117">
        <v>24917</v>
      </c>
      <c r="E11" s="118"/>
      <c r="F11" s="119">
        <v>67293</v>
      </c>
      <c r="G11" s="120"/>
      <c r="H11" s="121"/>
    </row>
    <row r="12" spans="1:8">
      <c r="A12" s="122"/>
      <c r="B12" s="123"/>
      <c r="C12" s="130"/>
      <c r="D12" s="125">
        <v>10708</v>
      </c>
      <c r="E12" s="126"/>
      <c r="F12" s="127">
        <v>35076</v>
      </c>
      <c r="G12" s="128"/>
      <c r="H12" s="129"/>
    </row>
    <row r="13" spans="1:8">
      <c r="A13" s="110"/>
      <c r="B13" s="115"/>
      <c r="C13" s="131"/>
      <c r="D13" s="132">
        <v>64291</v>
      </c>
      <c r="E13" s="133"/>
      <c r="F13" s="134">
        <v>73243</v>
      </c>
      <c r="G13" s="135"/>
      <c r="H13" s="121"/>
    </row>
    <row r="14" spans="1:8">
      <c r="A14" s="122"/>
      <c r="B14" s="123"/>
      <c r="C14" s="124"/>
      <c r="D14" s="125">
        <v>9080</v>
      </c>
      <c r="E14" s="126"/>
      <c r="F14" s="127">
        <v>35827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2.66</v>
      </c>
      <c r="C19" s="136">
        <f>ROUND(VALUE(SUBSTITUTE(実質収支比率等に係る経年分析!G$48,"▲","-")),2)</f>
        <v>2.96</v>
      </c>
      <c r="D19" s="136">
        <f>ROUND(VALUE(SUBSTITUTE(実質収支比率等に係る経年分析!H$48,"▲","-")),2)</f>
        <v>2.25</v>
      </c>
      <c r="E19" s="136">
        <f>ROUND(VALUE(SUBSTITUTE(実質収支比率等に係る経年分析!I$48,"▲","-")),2)</f>
        <v>4.21</v>
      </c>
      <c r="F19" s="136">
        <f>ROUND(VALUE(SUBSTITUTE(実質収支比率等に係る経年分析!J$48,"▲","-")),2)</f>
        <v>5.48</v>
      </c>
    </row>
    <row r="20" spans="1:11">
      <c r="A20" s="136" t="s">
        <v>44</v>
      </c>
      <c r="B20" s="136">
        <f>ROUND(VALUE(SUBSTITUTE(実質収支比率等に係る経年分析!F$47,"▲","-")),2)</f>
        <v>11.52</v>
      </c>
      <c r="C20" s="136">
        <f>ROUND(VALUE(SUBSTITUTE(実質収支比率等に係る経年分析!G$47,"▲","-")),2)</f>
        <v>12.91</v>
      </c>
      <c r="D20" s="136">
        <f>ROUND(VALUE(SUBSTITUTE(実質収支比率等に係る経年分析!H$47,"▲","-")),2)</f>
        <v>14.89</v>
      </c>
      <c r="E20" s="136">
        <f>ROUND(VALUE(SUBSTITUTE(実質収支比率等に係る経年分析!I$47,"▲","-")),2)</f>
        <v>16.399999999999999</v>
      </c>
      <c r="F20" s="136">
        <f>ROUND(VALUE(SUBSTITUTE(実質収支比率等に係る経年分析!J$47,"▲","-")),2)</f>
        <v>18.3</v>
      </c>
    </row>
    <row r="21" spans="1:11">
      <c r="A21" s="136" t="s">
        <v>45</v>
      </c>
      <c r="B21" s="136">
        <f>IF(ISNUMBER(VALUE(SUBSTITUTE(実質収支比率等に係る経年分析!F$49,"▲","-"))),ROUND(VALUE(SUBSTITUTE(実質収支比率等に係る経年分析!F$49,"▲","-")),2),NA())</f>
        <v>-1.1200000000000001</v>
      </c>
      <c r="C21" s="136">
        <f>IF(ISNUMBER(VALUE(SUBSTITUTE(実質収支比率等に係る経年分析!G$49,"▲","-"))),ROUND(VALUE(SUBSTITUTE(実質収支比率等に係る経年分析!G$49,"▲","-")),2),NA())</f>
        <v>2.08</v>
      </c>
      <c r="D21" s="136">
        <f>IF(ISNUMBER(VALUE(SUBSTITUTE(実質収支比率等に係る経年分析!H$49,"▲","-"))),ROUND(VALUE(SUBSTITUTE(実質収支比率等に係る経年分析!H$49,"▲","-")),2),NA())</f>
        <v>1.73</v>
      </c>
      <c r="E21" s="136">
        <f>IF(ISNUMBER(VALUE(SUBSTITUTE(実質収支比率等に係る経年分析!I$49,"▲","-"))),ROUND(VALUE(SUBSTITUTE(実質収支比率等に係る経年分析!I$49,"▲","-")),2),NA())</f>
        <v>4.13</v>
      </c>
      <c r="F21" s="136">
        <f>IF(ISNUMBER(VALUE(SUBSTITUTE(実質収支比率等に係る経年分析!J$49,"▲","-"))),ROUND(VALUE(SUBSTITUTE(実質収支比率等に係る経年分析!J$49,"▲","-")),2),NA())</f>
        <v>3.57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2.2200000000000002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c r="A34" s="137" t="str">
        <f>IF(連結実質赤字比率に係る赤字・黒字の構成分析!C$36="",NA(),連結実質赤字比率に係る赤字・黒字の構成分析!C$36)</f>
        <v>土地区画整理事業特別会計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9.6999999999999993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12.83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14.09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373</v>
      </c>
      <c r="E42" s="138"/>
      <c r="F42" s="138"/>
      <c r="G42" s="138">
        <f>'実質公債費比率（分子）の構造'!L$52</f>
        <v>388</v>
      </c>
      <c r="H42" s="138"/>
      <c r="I42" s="138"/>
      <c r="J42" s="138">
        <f>'実質公債費比率（分子）の構造'!M$52</f>
        <v>411</v>
      </c>
      <c r="K42" s="138"/>
      <c r="L42" s="138"/>
      <c r="M42" s="138">
        <f>'実質公債費比率（分子）の構造'!N$52</f>
        <v>429</v>
      </c>
      <c r="N42" s="138"/>
      <c r="O42" s="138"/>
      <c r="P42" s="138">
        <f>'実質公債費比率（分子）の構造'!O$52</f>
        <v>427</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104</v>
      </c>
      <c r="C45" s="138"/>
      <c r="D45" s="138"/>
      <c r="E45" s="138">
        <f>'実質公債費比率（分子）の構造'!L$49</f>
        <v>95</v>
      </c>
      <c r="F45" s="138"/>
      <c r="G45" s="138"/>
      <c r="H45" s="138">
        <f>'実質公債費比率（分子）の構造'!M$49</f>
        <v>94</v>
      </c>
      <c r="I45" s="138"/>
      <c r="J45" s="138"/>
      <c r="K45" s="138">
        <f>'実質公債費比率（分子）の構造'!N$49</f>
        <v>92</v>
      </c>
      <c r="L45" s="138"/>
      <c r="M45" s="138"/>
      <c r="N45" s="138">
        <f>'実質公債費比率（分子）の構造'!O$49</f>
        <v>101</v>
      </c>
      <c r="O45" s="138"/>
      <c r="P45" s="138"/>
    </row>
    <row r="46" spans="1:16">
      <c r="A46" s="138" t="s">
        <v>56</v>
      </c>
      <c r="B46" s="138">
        <f>'実質公債費比率（分子）の構造'!K$48</f>
        <v>91</v>
      </c>
      <c r="C46" s="138"/>
      <c r="D46" s="138"/>
      <c r="E46" s="138">
        <f>'実質公債費比率（分子）の構造'!L$48</f>
        <v>100</v>
      </c>
      <c r="F46" s="138"/>
      <c r="G46" s="138"/>
      <c r="H46" s="138">
        <f>'実質公債費比率（分子）の構造'!M$48</f>
        <v>95</v>
      </c>
      <c r="I46" s="138"/>
      <c r="J46" s="138"/>
      <c r="K46" s="138">
        <f>'実質公債費比率（分子）の構造'!N$48</f>
        <v>96</v>
      </c>
      <c r="L46" s="138"/>
      <c r="M46" s="138"/>
      <c r="N46" s="138">
        <f>'実質公債費比率（分子）の構造'!O$48</f>
        <v>93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517</v>
      </c>
      <c r="C49" s="138"/>
      <c r="D49" s="138"/>
      <c r="E49" s="138">
        <f>'実質公債費比率（分子）の構造'!L$45</f>
        <v>534</v>
      </c>
      <c r="F49" s="138"/>
      <c r="G49" s="138"/>
      <c r="H49" s="138">
        <f>'実質公債費比率（分子）の構造'!M$45</f>
        <v>555</v>
      </c>
      <c r="I49" s="138"/>
      <c r="J49" s="138"/>
      <c r="K49" s="138">
        <f>'実質公債費比率（分子）の構造'!N$45</f>
        <v>558</v>
      </c>
      <c r="L49" s="138"/>
      <c r="M49" s="138"/>
      <c r="N49" s="138">
        <f>'実質公債費比率（分子）の構造'!O$45</f>
        <v>573</v>
      </c>
      <c r="O49" s="138"/>
      <c r="P49" s="138"/>
    </row>
    <row r="50" spans="1:16">
      <c r="A50" s="138" t="s">
        <v>60</v>
      </c>
      <c r="B50" s="138" t="e">
        <f>NA()</f>
        <v>#N/A</v>
      </c>
      <c r="C50" s="138">
        <f>IF(ISNUMBER('実質公債費比率（分子）の構造'!K$53),'実質公債費比率（分子）の構造'!K$53,NA())</f>
        <v>339</v>
      </c>
      <c r="D50" s="138" t="e">
        <f>NA()</f>
        <v>#N/A</v>
      </c>
      <c r="E50" s="138" t="e">
        <f>NA()</f>
        <v>#N/A</v>
      </c>
      <c r="F50" s="138">
        <f>IF(ISNUMBER('実質公債費比率（分子）の構造'!L$53),'実質公債費比率（分子）の構造'!L$53,NA())</f>
        <v>341</v>
      </c>
      <c r="G50" s="138" t="e">
        <f>NA()</f>
        <v>#N/A</v>
      </c>
      <c r="H50" s="138" t="e">
        <f>NA()</f>
        <v>#N/A</v>
      </c>
      <c r="I50" s="138">
        <f>IF(ISNUMBER('実質公債費比率（分子）の構造'!M$53),'実質公債費比率（分子）の構造'!M$53,NA())</f>
        <v>333</v>
      </c>
      <c r="J50" s="138" t="e">
        <f>NA()</f>
        <v>#N/A</v>
      </c>
      <c r="K50" s="138" t="e">
        <f>NA()</f>
        <v>#N/A</v>
      </c>
      <c r="L50" s="138">
        <f>IF(ISNUMBER('実質公債費比率（分子）の構造'!N$53),'実質公債費比率（分子）の構造'!N$53,NA())</f>
        <v>317</v>
      </c>
      <c r="M50" s="138" t="e">
        <f>NA()</f>
        <v>#N/A</v>
      </c>
      <c r="N50" s="138" t="e">
        <f>NA()</f>
        <v>#N/A</v>
      </c>
      <c r="O50" s="138">
        <f>IF(ISNUMBER('実質公債費比率（分子）の構造'!O$53),'実質公債費比率（分子）の構造'!O$53,NA())</f>
        <v>340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4972</v>
      </c>
      <c r="E56" s="137"/>
      <c r="F56" s="137"/>
      <c r="G56" s="137">
        <f>'将来負担比率（分子）の構造'!J$52</f>
        <v>4939</v>
      </c>
      <c r="H56" s="137"/>
      <c r="I56" s="137"/>
      <c r="J56" s="137">
        <f>'将来負担比率（分子）の構造'!K$52</f>
        <v>5098</v>
      </c>
      <c r="K56" s="137"/>
      <c r="L56" s="137"/>
      <c r="M56" s="137">
        <f>'将来負担比率（分子）の構造'!L$52</f>
        <v>4974</v>
      </c>
      <c r="N56" s="137"/>
      <c r="O56" s="137"/>
      <c r="P56" s="137">
        <f>'将来負担比率（分子）の構造'!M$52</f>
        <v>4894</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959</v>
      </c>
      <c r="E58" s="137"/>
      <c r="F58" s="137"/>
      <c r="G58" s="137">
        <f>'将来負担比率（分子）の構造'!J$50</f>
        <v>1020</v>
      </c>
      <c r="H58" s="137"/>
      <c r="I58" s="137"/>
      <c r="J58" s="137">
        <f>'将来負担比率（分子）の構造'!K$50</f>
        <v>1131</v>
      </c>
      <c r="K58" s="137"/>
      <c r="L58" s="137"/>
      <c r="M58" s="137">
        <f>'将来負担比率（分子）の構造'!L$50</f>
        <v>2017</v>
      </c>
      <c r="N58" s="137"/>
      <c r="O58" s="137"/>
      <c r="P58" s="137">
        <f>'将来負担比率（分子）の構造'!M$50</f>
        <v>1909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652</v>
      </c>
      <c r="C62" s="137"/>
      <c r="D62" s="137"/>
      <c r="E62" s="137">
        <f>'将来負担比率（分子）の構造'!J$45</f>
        <v>477</v>
      </c>
      <c r="F62" s="137"/>
      <c r="G62" s="137"/>
      <c r="H62" s="137">
        <f>'将来負担比率（分子）の構造'!K$45</f>
        <v>357</v>
      </c>
      <c r="I62" s="137"/>
      <c r="J62" s="137"/>
      <c r="K62" s="137">
        <f>'将来負担比率（分子）の構造'!L$45</f>
        <v>373</v>
      </c>
      <c r="L62" s="137"/>
      <c r="M62" s="137"/>
      <c r="N62" s="137">
        <f>'将来負担比率（分子）の構造'!M$45</f>
        <v>242</v>
      </c>
      <c r="O62" s="137"/>
      <c r="P62" s="137"/>
    </row>
    <row r="63" spans="1:16">
      <c r="A63" s="137" t="s">
        <v>28</v>
      </c>
      <c r="B63" s="137">
        <f>'将来負担比率（分子）の構造'!I$44</f>
        <v>446</v>
      </c>
      <c r="C63" s="137"/>
      <c r="D63" s="137"/>
      <c r="E63" s="137">
        <f>'将来負担比率（分子）の構造'!J$44</f>
        <v>440</v>
      </c>
      <c r="F63" s="137"/>
      <c r="G63" s="137"/>
      <c r="H63" s="137">
        <f>'将来負担比率（分子）の構造'!K$44</f>
        <v>387</v>
      </c>
      <c r="I63" s="137"/>
      <c r="J63" s="137"/>
      <c r="K63" s="137">
        <f>'将来負担比率（分子）の構造'!L$44</f>
        <v>375</v>
      </c>
      <c r="L63" s="137"/>
      <c r="M63" s="137"/>
      <c r="N63" s="137">
        <f>'将来負担比率（分子）の構造'!M$44</f>
        <v>296</v>
      </c>
      <c r="O63" s="137"/>
      <c r="P63" s="137"/>
    </row>
    <row r="64" spans="1:16">
      <c r="A64" s="137" t="s">
        <v>27</v>
      </c>
      <c r="B64" s="137">
        <f>'将来負担比率（分子）の構造'!I$43</f>
        <v>2036</v>
      </c>
      <c r="C64" s="137"/>
      <c r="D64" s="137"/>
      <c r="E64" s="137">
        <f>'将来負担比率（分子）の構造'!J$43</f>
        <v>2064</v>
      </c>
      <c r="F64" s="137"/>
      <c r="G64" s="137"/>
      <c r="H64" s="137">
        <f>'将来負担比率（分子）の構造'!K$43</f>
        <v>2089</v>
      </c>
      <c r="I64" s="137"/>
      <c r="J64" s="137"/>
      <c r="K64" s="137">
        <f>'将来負担比率（分子）の構造'!L$43</f>
        <v>2113</v>
      </c>
      <c r="L64" s="137"/>
      <c r="M64" s="137"/>
      <c r="N64" s="137">
        <f>'将来負担比率（分子）の構造'!M$43</f>
        <v>2127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5990</v>
      </c>
      <c r="C66" s="137"/>
      <c r="D66" s="137"/>
      <c r="E66" s="137">
        <f>'将来負担比率（分子）の構造'!J$41</f>
        <v>5884</v>
      </c>
      <c r="F66" s="137"/>
      <c r="G66" s="137"/>
      <c r="H66" s="137">
        <f>'将来負担比率（分子）の構造'!K$41</f>
        <v>5804</v>
      </c>
      <c r="I66" s="137"/>
      <c r="J66" s="137"/>
      <c r="K66" s="137">
        <f>'将来負担比率（分子）の構造'!L$41</f>
        <v>5723</v>
      </c>
      <c r="L66" s="137"/>
      <c r="M66" s="137"/>
      <c r="N66" s="137">
        <f>'将来負担比率（分子）の構造'!M$41</f>
        <v>5457</v>
      </c>
      <c r="O66" s="137"/>
      <c r="P66" s="137"/>
    </row>
    <row r="67" spans="1:16">
      <c r="A67" s="137" t="s">
        <v>64</v>
      </c>
      <c r="B67" s="137" t="e">
        <f>NA()</f>
        <v>#N/A</v>
      </c>
      <c r="C67" s="137">
        <f>IF(ISNUMBER('将来負担比率（分子）の構造'!I$53), IF('将来負担比率（分子）の構造'!I$53 &lt; 0, 0, '将来負担比率（分子）の構造'!I$53), NA())</f>
        <v>3192</v>
      </c>
      <c r="D67" s="137" t="e">
        <f>NA()</f>
        <v>#N/A</v>
      </c>
      <c r="E67" s="137" t="e">
        <f>NA()</f>
        <v>#N/A</v>
      </c>
      <c r="F67" s="137">
        <f>IF(ISNUMBER('将来負担比率（分子）の構造'!J$53), IF('将来負担比率（分子）の構造'!J$53 &lt; 0, 0, '将来負担比率（分子）の構造'!J$53), NA())</f>
        <v>2907</v>
      </c>
      <c r="G67" s="137" t="e">
        <f>NA()</f>
        <v>#N/A</v>
      </c>
      <c r="H67" s="137" t="e">
        <f>NA()</f>
        <v>#N/A</v>
      </c>
      <c r="I67" s="137">
        <f>IF(ISNUMBER('将来負担比率（分子）の構造'!K$53), IF('将来負担比率（分子）の構造'!K$53 &lt; 0, 0, '将来負担比率（分子）の構造'!K$53), NA())</f>
        <v>2408</v>
      </c>
      <c r="J67" s="137" t="e">
        <f>NA()</f>
        <v>#N/A</v>
      </c>
      <c r="K67" s="137" t="e">
        <f>NA()</f>
        <v>#N/A</v>
      </c>
      <c r="L67" s="137">
        <f>IF(ISNUMBER('将来負担比率（分子）の構造'!L$53), IF('将来負担比率（分子）の構造'!L$53 &lt; 0, 0, '将来負担比率（分子）の構造'!L$53), NA())</f>
        <v>1592</v>
      </c>
      <c r="M67" s="137" t="e">
        <f>NA()</f>
        <v>#N/A</v>
      </c>
      <c r="N67" s="137" t="e">
        <f>NA()</f>
        <v>#N/A</v>
      </c>
      <c r="O67" s="137">
        <f>IF(ISNUMBER('将来負担比率（分子）の構造'!M$53), IF('将来負担比率（分子）の構造'!M$53 &lt; 0, 0, '将来負担比率（分子）の構造'!M$53), NA())</f>
        <v>1318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4" sqref="BG34:CQ34"/>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2096597</v>
      </c>
      <c r="S5" s="671"/>
      <c r="T5" s="671"/>
      <c r="U5" s="671"/>
      <c r="V5" s="671"/>
      <c r="W5" s="671"/>
      <c r="X5" s="671"/>
      <c r="Y5" s="718"/>
      <c r="Z5" s="731">
        <v>29.5</v>
      </c>
      <c r="AA5" s="731"/>
      <c r="AB5" s="731"/>
      <c r="AC5" s="731"/>
      <c r="AD5" s="732">
        <v>2096597</v>
      </c>
      <c r="AE5" s="732"/>
      <c r="AF5" s="732"/>
      <c r="AG5" s="732"/>
      <c r="AH5" s="732"/>
      <c r="AI5" s="732"/>
      <c r="AJ5" s="732"/>
      <c r="AK5" s="732"/>
      <c r="AL5" s="719">
        <v>53.9</v>
      </c>
      <c r="AM5" s="688"/>
      <c r="AN5" s="688"/>
      <c r="AO5" s="720"/>
      <c r="AP5" s="707" t="s">
        <v>210</v>
      </c>
      <c r="AQ5" s="708"/>
      <c r="AR5" s="708"/>
      <c r="AS5" s="708"/>
      <c r="AT5" s="708"/>
      <c r="AU5" s="708"/>
      <c r="AV5" s="708"/>
      <c r="AW5" s="708"/>
      <c r="AX5" s="708"/>
      <c r="AY5" s="708"/>
      <c r="AZ5" s="708"/>
      <c r="BA5" s="708"/>
      <c r="BB5" s="708"/>
      <c r="BC5" s="708"/>
      <c r="BD5" s="708"/>
      <c r="BE5" s="708"/>
      <c r="BF5" s="709"/>
      <c r="BG5" s="620">
        <v>2096597</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42025</v>
      </c>
      <c r="S6" s="621"/>
      <c r="T6" s="621"/>
      <c r="U6" s="621"/>
      <c r="V6" s="621"/>
      <c r="W6" s="621"/>
      <c r="X6" s="621"/>
      <c r="Y6" s="622"/>
      <c r="Z6" s="673">
        <v>0.6</v>
      </c>
      <c r="AA6" s="673"/>
      <c r="AB6" s="673"/>
      <c r="AC6" s="673"/>
      <c r="AD6" s="674">
        <v>42025</v>
      </c>
      <c r="AE6" s="674"/>
      <c r="AF6" s="674"/>
      <c r="AG6" s="674"/>
      <c r="AH6" s="674"/>
      <c r="AI6" s="674"/>
      <c r="AJ6" s="674"/>
      <c r="AK6" s="674"/>
      <c r="AL6" s="643">
        <v>1.1000000000000001</v>
      </c>
      <c r="AM6" s="675"/>
      <c r="AN6" s="675"/>
      <c r="AO6" s="676"/>
      <c r="AP6" s="617" t="s">
        <v>216</v>
      </c>
      <c r="AQ6" s="618"/>
      <c r="AR6" s="618"/>
      <c r="AS6" s="618"/>
      <c r="AT6" s="618"/>
      <c r="AU6" s="618"/>
      <c r="AV6" s="618"/>
      <c r="AW6" s="618"/>
      <c r="AX6" s="618"/>
      <c r="AY6" s="618"/>
      <c r="AZ6" s="618"/>
      <c r="BA6" s="618"/>
      <c r="BB6" s="618"/>
      <c r="BC6" s="618"/>
      <c r="BD6" s="618"/>
      <c r="BE6" s="618"/>
      <c r="BF6" s="619"/>
      <c r="BG6" s="620">
        <v>2096597</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100502</v>
      </c>
      <c r="CS6" s="621"/>
      <c r="CT6" s="621"/>
      <c r="CU6" s="621"/>
      <c r="CV6" s="621"/>
      <c r="CW6" s="621"/>
      <c r="CX6" s="621"/>
      <c r="CY6" s="622"/>
      <c r="CZ6" s="673">
        <v>1.5</v>
      </c>
      <c r="DA6" s="673"/>
      <c r="DB6" s="673"/>
      <c r="DC6" s="673"/>
      <c r="DD6" s="626" t="s">
        <v>211</v>
      </c>
      <c r="DE6" s="621"/>
      <c r="DF6" s="621"/>
      <c r="DG6" s="621"/>
      <c r="DH6" s="621"/>
      <c r="DI6" s="621"/>
      <c r="DJ6" s="621"/>
      <c r="DK6" s="621"/>
      <c r="DL6" s="621"/>
      <c r="DM6" s="621"/>
      <c r="DN6" s="621"/>
      <c r="DO6" s="621"/>
      <c r="DP6" s="622"/>
      <c r="DQ6" s="626">
        <v>100502</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1568</v>
      </c>
      <c r="S7" s="621"/>
      <c r="T7" s="621"/>
      <c r="U7" s="621"/>
      <c r="V7" s="621"/>
      <c r="W7" s="621"/>
      <c r="X7" s="621"/>
      <c r="Y7" s="622"/>
      <c r="Z7" s="673">
        <v>0</v>
      </c>
      <c r="AA7" s="673"/>
      <c r="AB7" s="673"/>
      <c r="AC7" s="673"/>
      <c r="AD7" s="674">
        <v>1568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861495</v>
      </c>
      <c r="BH7" s="621"/>
      <c r="BI7" s="621"/>
      <c r="BJ7" s="621"/>
      <c r="BK7" s="621"/>
      <c r="BL7" s="621"/>
      <c r="BM7" s="621"/>
      <c r="BN7" s="622"/>
      <c r="BO7" s="673">
        <v>41.1</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1039647</v>
      </c>
      <c r="CS7" s="621"/>
      <c r="CT7" s="621"/>
      <c r="CU7" s="621"/>
      <c r="CV7" s="621"/>
      <c r="CW7" s="621"/>
      <c r="CX7" s="621"/>
      <c r="CY7" s="622"/>
      <c r="CZ7" s="673">
        <v>15.2</v>
      </c>
      <c r="DA7" s="673"/>
      <c r="DB7" s="673"/>
      <c r="DC7" s="673"/>
      <c r="DD7" s="626">
        <v>86620</v>
      </c>
      <c r="DE7" s="621"/>
      <c r="DF7" s="621"/>
      <c r="DG7" s="621"/>
      <c r="DH7" s="621"/>
      <c r="DI7" s="621"/>
      <c r="DJ7" s="621"/>
      <c r="DK7" s="621"/>
      <c r="DL7" s="621"/>
      <c r="DM7" s="621"/>
      <c r="DN7" s="621"/>
      <c r="DO7" s="621"/>
      <c r="DP7" s="622"/>
      <c r="DQ7" s="626">
        <v>801687</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2582</v>
      </c>
      <c r="S8" s="621"/>
      <c r="T8" s="621"/>
      <c r="U8" s="621"/>
      <c r="V8" s="621"/>
      <c r="W8" s="621"/>
      <c r="X8" s="621"/>
      <c r="Y8" s="622"/>
      <c r="Z8" s="673">
        <v>0</v>
      </c>
      <c r="AA8" s="673"/>
      <c r="AB8" s="673"/>
      <c r="AC8" s="673"/>
      <c r="AD8" s="674">
        <v>2582</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30349</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2651229</v>
      </c>
      <c r="CS8" s="621"/>
      <c r="CT8" s="621"/>
      <c r="CU8" s="621"/>
      <c r="CV8" s="621"/>
      <c r="CW8" s="621"/>
      <c r="CX8" s="621"/>
      <c r="CY8" s="622"/>
      <c r="CZ8" s="673">
        <v>38.6</v>
      </c>
      <c r="DA8" s="673"/>
      <c r="DB8" s="673"/>
      <c r="DC8" s="673"/>
      <c r="DD8" s="626">
        <v>2387</v>
      </c>
      <c r="DE8" s="621"/>
      <c r="DF8" s="621"/>
      <c r="DG8" s="621"/>
      <c r="DH8" s="621"/>
      <c r="DI8" s="621"/>
      <c r="DJ8" s="621"/>
      <c r="DK8" s="621"/>
      <c r="DL8" s="621"/>
      <c r="DM8" s="621"/>
      <c r="DN8" s="621"/>
      <c r="DO8" s="621"/>
      <c r="DP8" s="622"/>
      <c r="DQ8" s="626">
        <v>1198053</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2063</v>
      </c>
      <c r="S9" s="621"/>
      <c r="T9" s="621"/>
      <c r="U9" s="621"/>
      <c r="V9" s="621"/>
      <c r="W9" s="621"/>
      <c r="X9" s="621"/>
      <c r="Y9" s="622"/>
      <c r="Z9" s="673">
        <v>0</v>
      </c>
      <c r="AA9" s="673"/>
      <c r="AB9" s="673"/>
      <c r="AC9" s="673"/>
      <c r="AD9" s="674">
        <v>2063</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728363</v>
      </c>
      <c r="BH9" s="621"/>
      <c r="BI9" s="621"/>
      <c r="BJ9" s="621"/>
      <c r="BK9" s="621"/>
      <c r="BL9" s="621"/>
      <c r="BM9" s="621"/>
      <c r="BN9" s="622"/>
      <c r="BO9" s="673">
        <v>34.700000000000003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615466</v>
      </c>
      <c r="CS9" s="621"/>
      <c r="CT9" s="621"/>
      <c r="CU9" s="621"/>
      <c r="CV9" s="621"/>
      <c r="CW9" s="621"/>
      <c r="CX9" s="621"/>
      <c r="CY9" s="622"/>
      <c r="CZ9" s="673">
        <v>9</v>
      </c>
      <c r="DA9" s="673"/>
      <c r="DB9" s="673"/>
      <c r="DC9" s="673"/>
      <c r="DD9" s="626" t="s">
        <v>112</v>
      </c>
      <c r="DE9" s="621"/>
      <c r="DF9" s="621"/>
      <c r="DG9" s="621"/>
      <c r="DH9" s="621"/>
      <c r="DI9" s="621"/>
      <c r="DJ9" s="621"/>
      <c r="DK9" s="621"/>
      <c r="DL9" s="621"/>
      <c r="DM9" s="621"/>
      <c r="DN9" s="621"/>
      <c r="DO9" s="621"/>
      <c r="DP9" s="622"/>
      <c r="DQ9" s="626">
        <v>566348</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265008</v>
      </c>
      <c r="S10" s="621"/>
      <c r="T10" s="621"/>
      <c r="U10" s="621"/>
      <c r="V10" s="621"/>
      <c r="W10" s="621"/>
      <c r="X10" s="621"/>
      <c r="Y10" s="622"/>
      <c r="Z10" s="673">
        <v>3.7</v>
      </c>
      <c r="AA10" s="673"/>
      <c r="AB10" s="673"/>
      <c r="AC10" s="673"/>
      <c r="AD10" s="674">
        <v>265008</v>
      </c>
      <c r="AE10" s="674"/>
      <c r="AF10" s="674"/>
      <c r="AG10" s="674"/>
      <c r="AH10" s="674"/>
      <c r="AI10" s="674"/>
      <c r="AJ10" s="674"/>
      <c r="AK10" s="674"/>
      <c r="AL10" s="643">
        <v>6.8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40420</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3781</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3781</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25882</v>
      </c>
      <c r="S11" s="621"/>
      <c r="T11" s="621"/>
      <c r="U11" s="621"/>
      <c r="V11" s="621"/>
      <c r="W11" s="621"/>
      <c r="X11" s="621"/>
      <c r="Y11" s="622"/>
      <c r="Z11" s="673">
        <v>0.4</v>
      </c>
      <c r="AA11" s="673"/>
      <c r="AB11" s="673"/>
      <c r="AC11" s="673"/>
      <c r="AD11" s="674">
        <v>25882</v>
      </c>
      <c r="AE11" s="674"/>
      <c r="AF11" s="674"/>
      <c r="AG11" s="674"/>
      <c r="AH11" s="674"/>
      <c r="AI11" s="674"/>
      <c r="AJ11" s="674"/>
      <c r="AK11" s="674"/>
      <c r="AL11" s="643">
        <v>0.7</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62363</v>
      </c>
      <c r="BH11" s="621"/>
      <c r="BI11" s="621"/>
      <c r="BJ11" s="621"/>
      <c r="BK11" s="621"/>
      <c r="BL11" s="621"/>
      <c r="BM11" s="621"/>
      <c r="BN11" s="622"/>
      <c r="BO11" s="673">
        <v>3</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172213</v>
      </c>
      <c r="CS11" s="621"/>
      <c r="CT11" s="621"/>
      <c r="CU11" s="621"/>
      <c r="CV11" s="621"/>
      <c r="CW11" s="621"/>
      <c r="CX11" s="621"/>
      <c r="CY11" s="622"/>
      <c r="CZ11" s="673">
        <v>2.5</v>
      </c>
      <c r="DA11" s="673"/>
      <c r="DB11" s="673"/>
      <c r="DC11" s="673"/>
      <c r="DD11" s="626">
        <v>55581</v>
      </c>
      <c r="DE11" s="621"/>
      <c r="DF11" s="621"/>
      <c r="DG11" s="621"/>
      <c r="DH11" s="621"/>
      <c r="DI11" s="621"/>
      <c r="DJ11" s="621"/>
      <c r="DK11" s="621"/>
      <c r="DL11" s="621"/>
      <c r="DM11" s="621"/>
      <c r="DN11" s="621"/>
      <c r="DO11" s="621"/>
      <c r="DP11" s="622"/>
      <c r="DQ11" s="626">
        <v>73098</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1075050</v>
      </c>
      <c r="BH12" s="621"/>
      <c r="BI12" s="621"/>
      <c r="BJ12" s="621"/>
      <c r="BK12" s="621"/>
      <c r="BL12" s="621"/>
      <c r="BM12" s="621"/>
      <c r="BN12" s="622"/>
      <c r="BO12" s="673">
        <v>51.3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146098</v>
      </c>
      <c r="CS12" s="621"/>
      <c r="CT12" s="621"/>
      <c r="CU12" s="621"/>
      <c r="CV12" s="621"/>
      <c r="CW12" s="621"/>
      <c r="CX12" s="621"/>
      <c r="CY12" s="622"/>
      <c r="CZ12" s="673">
        <v>2.1</v>
      </c>
      <c r="DA12" s="673"/>
      <c r="DB12" s="673"/>
      <c r="DC12" s="673"/>
      <c r="DD12" s="626" t="s">
        <v>112</v>
      </c>
      <c r="DE12" s="621"/>
      <c r="DF12" s="621"/>
      <c r="DG12" s="621"/>
      <c r="DH12" s="621"/>
      <c r="DI12" s="621"/>
      <c r="DJ12" s="621"/>
      <c r="DK12" s="621"/>
      <c r="DL12" s="621"/>
      <c r="DM12" s="621"/>
      <c r="DN12" s="621"/>
      <c r="DO12" s="621"/>
      <c r="DP12" s="622"/>
      <c r="DQ12" s="626">
        <v>50334</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7857</v>
      </c>
      <c r="S13" s="621"/>
      <c r="T13" s="621"/>
      <c r="U13" s="621"/>
      <c r="V13" s="621"/>
      <c r="W13" s="621"/>
      <c r="X13" s="621"/>
      <c r="Y13" s="622"/>
      <c r="Z13" s="673">
        <v>0.1</v>
      </c>
      <c r="AA13" s="673"/>
      <c r="AB13" s="673"/>
      <c r="AC13" s="673"/>
      <c r="AD13" s="674">
        <v>7857</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1069135</v>
      </c>
      <c r="BH13" s="621"/>
      <c r="BI13" s="621"/>
      <c r="BJ13" s="621"/>
      <c r="BK13" s="621"/>
      <c r="BL13" s="621"/>
      <c r="BM13" s="621"/>
      <c r="BN13" s="622"/>
      <c r="BO13" s="673">
        <v>51</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516381</v>
      </c>
      <c r="CS13" s="621"/>
      <c r="CT13" s="621"/>
      <c r="CU13" s="621"/>
      <c r="CV13" s="621"/>
      <c r="CW13" s="621"/>
      <c r="CX13" s="621"/>
      <c r="CY13" s="622"/>
      <c r="CZ13" s="673">
        <v>7.5</v>
      </c>
      <c r="DA13" s="673"/>
      <c r="DB13" s="673"/>
      <c r="DC13" s="673"/>
      <c r="DD13" s="626">
        <v>281550</v>
      </c>
      <c r="DE13" s="621"/>
      <c r="DF13" s="621"/>
      <c r="DG13" s="621"/>
      <c r="DH13" s="621"/>
      <c r="DI13" s="621"/>
      <c r="DJ13" s="621"/>
      <c r="DK13" s="621"/>
      <c r="DL13" s="621"/>
      <c r="DM13" s="621"/>
      <c r="DN13" s="621"/>
      <c r="DO13" s="621"/>
      <c r="DP13" s="622"/>
      <c r="DQ13" s="626">
        <v>352361</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67014</v>
      </c>
      <c r="BH14" s="621"/>
      <c r="BI14" s="621"/>
      <c r="BJ14" s="621"/>
      <c r="BK14" s="621"/>
      <c r="BL14" s="621"/>
      <c r="BM14" s="621"/>
      <c r="BN14" s="622"/>
      <c r="BO14" s="673">
        <v>3.2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303469</v>
      </c>
      <c r="CS14" s="621"/>
      <c r="CT14" s="621"/>
      <c r="CU14" s="621"/>
      <c r="CV14" s="621"/>
      <c r="CW14" s="621"/>
      <c r="CX14" s="621"/>
      <c r="CY14" s="622"/>
      <c r="CZ14" s="673">
        <v>4.4000000000000004</v>
      </c>
      <c r="DA14" s="673"/>
      <c r="DB14" s="673"/>
      <c r="DC14" s="673"/>
      <c r="DD14" s="626" t="s">
        <v>112</v>
      </c>
      <c r="DE14" s="621"/>
      <c r="DF14" s="621"/>
      <c r="DG14" s="621"/>
      <c r="DH14" s="621"/>
      <c r="DI14" s="621"/>
      <c r="DJ14" s="621"/>
      <c r="DK14" s="621"/>
      <c r="DL14" s="621"/>
      <c r="DM14" s="621"/>
      <c r="DN14" s="621"/>
      <c r="DO14" s="621"/>
      <c r="DP14" s="622"/>
      <c r="DQ14" s="626">
        <v>258693</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9563</v>
      </c>
      <c r="S15" s="621"/>
      <c r="T15" s="621"/>
      <c r="U15" s="621"/>
      <c r="V15" s="621"/>
      <c r="W15" s="621"/>
      <c r="X15" s="621"/>
      <c r="Y15" s="622"/>
      <c r="Z15" s="673">
        <v>0.1</v>
      </c>
      <c r="AA15" s="673"/>
      <c r="AB15" s="673"/>
      <c r="AC15" s="673"/>
      <c r="AD15" s="674">
        <v>9563</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93038</v>
      </c>
      <c r="BH15" s="621"/>
      <c r="BI15" s="621"/>
      <c r="BJ15" s="621"/>
      <c r="BK15" s="621"/>
      <c r="BL15" s="621"/>
      <c r="BM15" s="621"/>
      <c r="BN15" s="622"/>
      <c r="BO15" s="673">
        <v>4.4000000000000004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740473</v>
      </c>
      <c r="CS15" s="621"/>
      <c r="CT15" s="621"/>
      <c r="CU15" s="621"/>
      <c r="CV15" s="621"/>
      <c r="CW15" s="621"/>
      <c r="CX15" s="621"/>
      <c r="CY15" s="622"/>
      <c r="CZ15" s="673">
        <v>10.8</v>
      </c>
      <c r="DA15" s="673"/>
      <c r="DB15" s="673"/>
      <c r="DC15" s="673"/>
      <c r="DD15" s="626">
        <v>79172</v>
      </c>
      <c r="DE15" s="621"/>
      <c r="DF15" s="621"/>
      <c r="DG15" s="621"/>
      <c r="DH15" s="621"/>
      <c r="DI15" s="621"/>
      <c r="DJ15" s="621"/>
      <c r="DK15" s="621"/>
      <c r="DL15" s="621"/>
      <c r="DM15" s="621"/>
      <c r="DN15" s="621"/>
      <c r="DO15" s="621"/>
      <c r="DP15" s="622"/>
      <c r="DQ15" s="626">
        <v>496683</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1539498</v>
      </c>
      <c r="S16" s="621"/>
      <c r="T16" s="621"/>
      <c r="U16" s="621"/>
      <c r="V16" s="621"/>
      <c r="W16" s="621"/>
      <c r="X16" s="621"/>
      <c r="Y16" s="622"/>
      <c r="Z16" s="673">
        <v>21.7</v>
      </c>
      <c r="AA16" s="673"/>
      <c r="AB16" s="673"/>
      <c r="AC16" s="673"/>
      <c r="AD16" s="674">
        <v>1421347</v>
      </c>
      <c r="AE16" s="674"/>
      <c r="AF16" s="674"/>
      <c r="AG16" s="674"/>
      <c r="AH16" s="674"/>
      <c r="AI16" s="674"/>
      <c r="AJ16" s="674"/>
      <c r="AK16" s="674"/>
      <c r="AL16" s="643">
        <v>36.5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1421347</v>
      </c>
      <c r="S17" s="621"/>
      <c r="T17" s="621"/>
      <c r="U17" s="621"/>
      <c r="V17" s="621"/>
      <c r="W17" s="621"/>
      <c r="X17" s="621"/>
      <c r="Y17" s="622"/>
      <c r="Z17" s="673">
        <v>20</v>
      </c>
      <c r="AA17" s="673"/>
      <c r="AB17" s="673"/>
      <c r="AC17" s="673"/>
      <c r="AD17" s="674">
        <v>1421347</v>
      </c>
      <c r="AE17" s="674"/>
      <c r="AF17" s="674"/>
      <c r="AG17" s="674"/>
      <c r="AH17" s="674"/>
      <c r="AI17" s="674"/>
      <c r="AJ17" s="674"/>
      <c r="AK17" s="674"/>
      <c r="AL17" s="643">
        <v>36.5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572787</v>
      </c>
      <c r="CS17" s="621"/>
      <c r="CT17" s="621"/>
      <c r="CU17" s="621"/>
      <c r="CV17" s="621"/>
      <c r="CW17" s="621"/>
      <c r="CX17" s="621"/>
      <c r="CY17" s="622"/>
      <c r="CZ17" s="673">
        <v>8.3000000000000007</v>
      </c>
      <c r="DA17" s="673"/>
      <c r="DB17" s="673"/>
      <c r="DC17" s="673"/>
      <c r="DD17" s="626" t="s">
        <v>112</v>
      </c>
      <c r="DE17" s="621"/>
      <c r="DF17" s="621"/>
      <c r="DG17" s="621"/>
      <c r="DH17" s="621"/>
      <c r="DI17" s="621"/>
      <c r="DJ17" s="621"/>
      <c r="DK17" s="621"/>
      <c r="DL17" s="621"/>
      <c r="DM17" s="621"/>
      <c r="DN17" s="621"/>
      <c r="DO17" s="621"/>
      <c r="DP17" s="622"/>
      <c r="DQ17" s="626">
        <v>572787</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118151</v>
      </c>
      <c r="S18" s="621"/>
      <c r="T18" s="621"/>
      <c r="U18" s="621"/>
      <c r="V18" s="621"/>
      <c r="W18" s="621"/>
      <c r="X18" s="621"/>
      <c r="Y18" s="622"/>
      <c r="Z18" s="673">
        <v>1.7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3992643</v>
      </c>
      <c r="S20" s="621"/>
      <c r="T20" s="621"/>
      <c r="U20" s="621"/>
      <c r="V20" s="621"/>
      <c r="W20" s="621"/>
      <c r="X20" s="621"/>
      <c r="Y20" s="622"/>
      <c r="Z20" s="673">
        <v>56.2</v>
      </c>
      <c r="AA20" s="673"/>
      <c r="AB20" s="673"/>
      <c r="AC20" s="673"/>
      <c r="AD20" s="674">
        <v>3874492</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6862046</v>
      </c>
      <c r="CS20" s="621"/>
      <c r="CT20" s="621"/>
      <c r="CU20" s="621"/>
      <c r="CV20" s="621"/>
      <c r="CW20" s="621"/>
      <c r="CX20" s="621"/>
      <c r="CY20" s="622"/>
      <c r="CZ20" s="673">
        <v>100</v>
      </c>
      <c r="DA20" s="673"/>
      <c r="DB20" s="673"/>
      <c r="DC20" s="673"/>
      <c r="DD20" s="626">
        <v>505310</v>
      </c>
      <c r="DE20" s="621"/>
      <c r="DF20" s="621"/>
      <c r="DG20" s="621"/>
      <c r="DH20" s="621"/>
      <c r="DI20" s="621"/>
      <c r="DJ20" s="621"/>
      <c r="DK20" s="621"/>
      <c r="DL20" s="621"/>
      <c r="DM20" s="621"/>
      <c r="DN20" s="621"/>
      <c r="DO20" s="621"/>
      <c r="DP20" s="622"/>
      <c r="DQ20" s="626">
        <v>4474327</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1791</v>
      </c>
      <c r="S21" s="621"/>
      <c r="T21" s="621"/>
      <c r="U21" s="621"/>
      <c r="V21" s="621"/>
      <c r="W21" s="621"/>
      <c r="X21" s="621"/>
      <c r="Y21" s="622"/>
      <c r="Z21" s="673">
        <v>0</v>
      </c>
      <c r="AA21" s="673"/>
      <c r="AB21" s="673"/>
      <c r="AC21" s="673"/>
      <c r="AD21" s="674">
        <v>1791</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48888</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105120</v>
      </c>
      <c r="S23" s="621"/>
      <c r="T23" s="621"/>
      <c r="U23" s="621"/>
      <c r="V23" s="621"/>
      <c r="W23" s="621"/>
      <c r="X23" s="621"/>
      <c r="Y23" s="622"/>
      <c r="Z23" s="673">
        <v>1.5</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32581</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2669467</v>
      </c>
      <c r="CS24" s="671"/>
      <c r="CT24" s="671"/>
      <c r="CU24" s="671"/>
      <c r="CV24" s="671"/>
      <c r="CW24" s="671"/>
      <c r="CX24" s="671"/>
      <c r="CY24" s="718"/>
      <c r="CZ24" s="722">
        <v>38.9</v>
      </c>
      <c r="DA24" s="723"/>
      <c r="DB24" s="723"/>
      <c r="DC24" s="724"/>
      <c r="DD24" s="717">
        <v>1692487</v>
      </c>
      <c r="DE24" s="671"/>
      <c r="DF24" s="671"/>
      <c r="DG24" s="671"/>
      <c r="DH24" s="671"/>
      <c r="DI24" s="671"/>
      <c r="DJ24" s="671"/>
      <c r="DK24" s="718"/>
      <c r="DL24" s="717">
        <v>1647584</v>
      </c>
      <c r="DM24" s="671"/>
      <c r="DN24" s="671"/>
      <c r="DO24" s="671"/>
      <c r="DP24" s="671"/>
      <c r="DQ24" s="671"/>
      <c r="DR24" s="671"/>
      <c r="DS24" s="671"/>
      <c r="DT24" s="671"/>
      <c r="DU24" s="671"/>
      <c r="DV24" s="718"/>
      <c r="DW24" s="719">
        <v>40.299999999999997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1118471</v>
      </c>
      <c r="S25" s="621"/>
      <c r="T25" s="621"/>
      <c r="U25" s="621"/>
      <c r="V25" s="621"/>
      <c r="W25" s="621"/>
      <c r="X25" s="621"/>
      <c r="Y25" s="622"/>
      <c r="Z25" s="673">
        <v>15.7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987974</v>
      </c>
      <c r="CS25" s="639"/>
      <c r="CT25" s="639"/>
      <c r="CU25" s="639"/>
      <c r="CV25" s="639"/>
      <c r="CW25" s="639"/>
      <c r="CX25" s="639"/>
      <c r="CY25" s="640"/>
      <c r="CZ25" s="623">
        <v>14.4</v>
      </c>
      <c r="DA25" s="641"/>
      <c r="DB25" s="641"/>
      <c r="DC25" s="642"/>
      <c r="DD25" s="626">
        <v>856006</v>
      </c>
      <c r="DE25" s="639"/>
      <c r="DF25" s="639"/>
      <c r="DG25" s="639"/>
      <c r="DH25" s="639"/>
      <c r="DI25" s="639"/>
      <c r="DJ25" s="639"/>
      <c r="DK25" s="640"/>
      <c r="DL25" s="626">
        <v>815439</v>
      </c>
      <c r="DM25" s="639"/>
      <c r="DN25" s="639"/>
      <c r="DO25" s="639"/>
      <c r="DP25" s="639"/>
      <c r="DQ25" s="639"/>
      <c r="DR25" s="639"/>
      <c r="DS25" s="639"/>
      <c r="DT25" s="639"/>
      <c r="DU25" s="639"/>
      <c r="DV25" s="640"/>
      <c r="DW25" s="643">
        <v>20</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537653</v>
      </c>
      <c r="CS26" s="621"/>
      <c r="CT26" s="621"/>
      <c r="CU26" s="621"/>
      <c r="CV26" s="621"/>
      <c r="CW26" s="621"/>
      <c r="CX26" s="621"/>
      <c r="CY26" s="622"/>
      <c r="CZ26" s="623">
        <v>7.8</v>
      </c>
      <c r="DA26" s="641"/>
      <c r="DB26" s="641"/>
      <c r="DC26" s="642"/>
      <c r="DD26" s="626">
        <v>451435</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1063872</v>
      </c>
      <c r="S27" s="621"/>
      <c r="T27" s="621"/>
      <c r="U27" s="621"/>
      <c r="V27" s="621"/>
      <c r="W27" s="621"/>
      <c r="X27" s="621"/>
      <c r="Y27" s="622"/>
      <c r="Z27" s="673">
        <v>15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2096597</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1108706</v>
      </c>
      <c r="CS27" s="639"/>
      <c r="CT27" s="639"/>
      <c r="CU27" s="639"/>
      <c r="CV27" s="639"/>
      <c r="CW27" s="639"/>
      <c r="CX27" s="639"/>
      <c r="CY27" s="640"/>
      <c r="CZ27" s="623">
        <v>16.2</v>
      </c>
      <c r="DA27" s="641"/>
      <c r="DB27" s="641"/>
      <c r="DC27" s="642"/>
      <c r="DD27" s="626">
        <v>263694</v>
      </c>
      <c r="DE27" s="639"/>
      <c r="DF27" s="639"/>
      <c r="DG27" s="639"/>
      <c r="DH27" s="639"/>
      <c r="DI27" s="639"/>
      <c r="DJ27" s="639"/>
      <c r="DK27" s="640"/>
      <c r="DL27" s="626">
        <v>259358</v>
      </c>
      <c r="DM27" s="639"/>
      <c r="DN27" s="639"/>
      <c r="DO27" s="639"/>
      <c r="DP27" s="639"/>
      <c r="DQ27" s="639"/>
      <c r="DR27" s="639"/>
      <c r="DS27" s="639"/>
      <c r="DT27" s="639"/>
      <c r="DU27" s="639"/>
      <c r="DV27" s="640"/>
      <c r="DW27" s="643">
        <v>6.3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12078</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572787</v>
      </c>
      <c r="CS28" s="621"/>
      <c r="CT28" s="621"/>
      <c r="CU28" s="621"/>
      <c r="CV28" s="621"/>
      <c r="CW28" s="621"/>
      <c r="CX28" s="621"/>
      <c r="CY28" s="622"/>
      <c r="CZ28" s="623">
        <v>8.3000000000000007</v>
      </c>
      <c r="DA28" s="641"/>
      <c r="DB28" s="641"/>
      <c r="DC28" s="642"/>
      <c r="DD28" s="626">
        <v>572787</v>
      </c>
      <c r="DE28" s="621"/>
      <c r="DF28" s="621"/>
      <c r="DG28" s="621"/>
      <c r="DH28" s="621"/>
      <c r="DI28" s="621"/>
      <c r="DJ28" s="621"/>
      <c r="DK28" s="622"/>
      <c r="DL28" s="626">
        <v>572787</v>
      </c>
      <c r="DM28" s="621"/>
      <c r="DN28" s="621"/>
      <c r="DO28" s="621"/>
      <c r="DP28" s="621"/>
      <c r="DQ28" s="621"/>
      <c r="DR28" s="621"/>
      <c r="DS28" s="621"/>
      <c r="DT28" s="621"/>
      <c r="DU28" s="621"/>
      <c r="DV28" s="622"/>
      <c r="DW28" s="643">
        <v>14</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19015</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572704</v>
      </c>
      <c r="CS29" s="639"/>
      <c r="CT29" s="639"/>
      <c r="CU29" s="639"/>
      <c r="CV29" s="639"/>
      <c r="CW29" s="639"/>
      <c r="CX29" s="639"/>
      <c r="CY29" s="640"/>
      <c r="CZ29" s="623">
        <v>8.3000000000000007</v>
      </c>
      <c r="DA29" s="641"/>
      <c r="DB29" s="641"/>
      <c r="DC29" s="642"/>
      <c r="DD29" s="626">
        <v>572704</v>
      </c>
      <c r="DE29" s="639"/>
      <c r="DF29" s="639"/>
      <c r="DG29" s="639"/>
      <c r="DH29" s="639"/>
      <c r="DI29" s="639"/>
      <c r="DJ29" s="639"/>
      <c r="DK29" s="640"/>
      <c r="DL29" s="626">
        <v>572704</v>
      </c>
      <c r="DM29" s="639"/>
      <c r="DN29" s="639"/>
      <c r="DO29" s="639"/>
      <c r="DP29" s="639"/>
      <c r="DQ29" s="639"/>
      <c r="DR29" s="639"/>
      <c r="DS29" s="639"/>
      <c r="DT29" s="639"/>
      <c r="DU29" s="639"/>
      <c r="DV29" s="640"/>
      <c r="DW29" s="643">
        <v>14</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173639</v>
      </c>
      <c r="S30" s="621"/>
      <c r="T30" s="621"/>
      <c r="U30" s="621"/>
      <c r="V30" s="621"/>
      <c r="W30" s="621"/>
      <c r="X30" s="621"/>
      <c r="Y30" s="622"/>
      <c r="Z30" s="673">
        <v>2.4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98.3</v>
      </c>
      <c r="BH30" s="687"/>
      <c r="BI30" s="687"/>
      <c r="BJ30" s="687"/>
      <c r="BK30" s="687"/>
      <c r="BL30" s="687"/>
      <c r="BM30" s="688">
        <v>92.4</v>
      </c>
      <c r="BN30" s="687"/>
      <c r="BO30" s="687"/>
      <c r="BP30" s="687"/>
      <c r="BQ30" s="689"/>
      <c r="BR30" s="686">
        <v>98.1</v>
      </c>
      <c r="BS30" s="687"/>
      <c r="BT30" s="687"/>
      <c r="BU30" s="687"/>
      <c r="BV30" s="687"/>
      <c r="BW30" s="687"/>
      <c r="BX30" s="688">
        <v>91.6</v>
      </c>
      <c r="BY30" s="687"/>
      <c r="BZ30" s="687"/>
      <c r="CA30" s="687"/>
      <c r="CB30" s="689"/>
      <c r="CD30" s="692"/>
      <c r="CE30" s="693"/>
      <c r="CF30" s="657" t="s">
        <v>293</v>
      </c>
      <c r="CG30" s="654"/>
      <c r="CH30" s="654"/>
      <c r="CI30" s="654"/>
      <c r="CJ30" s="654"/>
      <c r="CK30" s="654"/>
      <c r="CL30" s="654"/>
      <c r="CM30" s="654"/>
      <c r="CN30" s="654"/>
      <c r="CO30" s="654"/>
      <c r="CP30" s="654"/>
      <c r="CQ30" s="655"/>
      <c r="CR30" s="620">
        <v>509107</v>
      </c>
      <c r="CS30" s="621"/>
      <c r="CT30" s="621"/>
      <c r="CU30" s="621"/>
      <c r="CV30" s="621"/>
      <c r="CW30" s="621"/>
      <c r="CX30" s="621"/>
      <c r="CY30" s="622"/>
      <c r="CZ30" s="623">
        <v>7.4</v>
      </c>
      <c r="DA30" s="641"/>
      <c r="DB30" s="641"/>
      <c r="DC30" s="642"/>
      <c r="DD30" s="626">
        <v>509107</v>
      </c>
      <c r="DE30" s="621"/>
      <c r="DF30" s="621"/>
      <c r="DG30" s="621"/>
      <c r="DH30" s="621"/>
      <c r="DI30" s="621"/>
      <c r="DJ30" s="621"/>
      <c r="DK30" s="622"/>
      <c r="DL30" s="626">
        <v>509107</v>
      </c>
      <c r="DM30" s="621"/>
      <c r="DN30" s="621"/>
      <c r="DO30" s="621"/>
      <c r="DP30" s="621"/>
      <c r="DQ30" s="621"/>
      <c r="DR30" s="621"/>
      <c r="DS30" s="621"/>
      <c r="DT30" s="621"/>
      <c r="DU30" s="621"/>
      <c r="DV30" s="622"/>
      <c r="DW30" s="643">
        <v>12.5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212444</v>
      </c>
      <c r="S31" s="621"/>
      <c r="T31" s="621"/>
      <c r="U31" s="621"/>
      <c r="V31" s="621"/>
      <c r="W31" s="621"/>
      <c r="X31" s="621"/>
      <c r="Y31" s="622"/>
      <c r="Z31" s="673">
        <v>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96</v>
      </c>
      <c r="BN31" s="685"/>
      <c r="BO31" s="685"/>
      <c r="BP31" s="685"/>
      <c r="BQ31" s="649"/>
      <c r="BR31" s="684">
        <v>99</v>
      </c>
      <c r="BS31" s="639"/>
      <c r="BT31" s="639"/>
      <c r="BU31" s="639"/>
      <c r="BV31" s="639"/>
      <c r="BW31" s="639"/>
      <c r="BX31" s="675">
        <v>95.8</v>
      </c>
      <c r="BY31" s="685"/>
      <c r="BZ31" s="685"/>
      <c r="CA31" s="685"/>
      <c r="CB31" s="649"/>
      <c r="CD31" s="692"/>
      <c r="CE31" s="693"/>
      <c r="CF31" s="657" t="s">
        <v>297</v>
      </c>
      <c r="CG31" s="654"/>
      <c r="CH31" s="654"/>
      <c r="CI31" s="654"/>
      <c r="CJ31" s="654"/>
      <c r="CK31" s="654"/>
      <c r="CL31" s="654"/>
      <c r="CM31" s="654"/>
      <c r="CN31" s="654"/>
      <c r="CO31" s="654"/>
      <c r="CP31" s="654"/>
      <c r="CQ31" s="655"/>
      <c r="CR31" s="620">
        <v>63597</v>
      </c>
      <c r="CS31" s="639"/>
      <c r="CT31" s="639"/>
      <c r="CU31" s="639"/>
      <c r="CV31" s="639"/>
      <c r="CW31" s="639"/>
      <c r="CX31" s="639"/>
      <c r="CY31" s="640"/>
      <c r="CZ31" s="623">
        <v>0.9</v>
      </c>
      <c r="DA31" s="641"/>
      <c r="DB31" s="641"/>
      <c r="DC31" s="642"/>
      <c r="DD31" s="626">
        <v>63597</v>
      </c>
      <c r="DE31" s="639"/>
      <c r="DF31" s="639"/>
      <c r="DG31" s="639"/>
      <c r="DH31" s="639"/>
      <c r="DI31" s="639"/>
      <c r="DJ31" s="639"/>
      <c r="DK31" s="640"/>
      <c r="DL31" s="626">
        <v>63597</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82736</v>
      </c>
      <c r="S32" s="621"/>
      <c r="T32" s="621"/>
      <c r="U32" s="621"/>
      <c r="V32" s="621"/>
      <c r="W32" s="621"/>
      <c r="X32" s="621"/>
      <c r="Y32" s="622"/>
      <c r="Z32" s="673">
        <v>1.2</v>
      </c>
      <c r="AA32" s="673"/>
      <c r="AB32" s="673"/>
      <c r="AC32" s="673"/>
      <c r="AD32" s="674">
        <v>13823</v>
      </c>
      <c r="AE32" s="674"/>
      <c r="AF32" s="674"/>
      <c r="AG32" s="674"/>
      <c r="AH32" s="674"/>
      <c r="AI32" s="674"/>
      <c r="AJ32" s="674"/>
      <c r="AK32" s="674"/>
      <c r="AL32" s="643">
        <v>0.4</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97.6</v>
      </c>
      <c r="BH32" s="605"/>
      <c r="BI32" s="605"/>
      <c r="BJ32" s="605"/>
      <c r="BK32" s="605"/>
      <c r="BL32" s="605"/>
      <c r="BM32" s="668">
        <v>89.2</v>
      </c>
      <c r="BN32" s="605"/>
      <c r="BO32" s="605"/>
      <c r="BP32" s="605"/>
      <c r="BQ32" s="662"/>
      <c r="BR32" s="683">
        <v>97.3</v>
      </c>
      <c r="BS32" s="605"/>
      <c r="BT32" s="605"/>
      <c r="BU32" s="605"/>
      <c r="BV32" s="605"/>
      <c r="BW32" s="605"/>
      <c r="BX32" s="668">
        <v>87.8</v>
      </c>
      <c r="BY32" s="605"/>
      <c r="BZ32" s="605"/>
      <c r="CA32" s="605"/>
      <c r="CB32" s="662"/>
      <c r="CD32" s="694"/>
      <c r="CE32" s="695"/>
      <c r="CF32" s="657" t="s">
        <v>300</v>
      </c>
      <c r="CG32" s="654"/>
      <c r="CH32" s="654"/>
      <c r="CI32" s="654"/>
      <c r="CJ32" s="654"/>
      <c r="CK32" s="654"/>
      <c r="CL32" s="654"/>
      <c r="CM32" s="654"/>
      <c r="CN32" s="654"/>
      <c r="CO32" s="654"/>
      <c r="CP32" s="654"/>
      <c r="CQ32" s="655"/>
      <c r="CR32" s="620">
        <v>83</v>
      </c>
      <c r="CS32" s="621"/>
      <c r="CT32" s="621"/>
      <c r="CU32" s="621"/>
      <c r="CV32" s="621"/>
      <c r="CW32" s="621"/>
      <c r="CX32" s="621"/>
      <c r="CY32" s="622"/>
      <c r="CZ32" s="623">
        <v>0</v>
      </c>
      <c r="DA32" s="641"/>
      <c r="DB32" s="641"/>
      <c r="DC32" s="642"/>
      <c r="DD32" s="626">
        <v>83</v>
      </c>
      <c r="DE32" s="621"/>
      <c r="DF32" s="621"/>
      <c r="DG32" s="621"/>
      <c r="DH32" s="621"/>
      <c r="DI32" s="621"/>
      <c r="DJ32" s="621"/>
      <c r="DK32" s="622"/>
      <c r="DL32" s="626">
        <v>83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242798</v>
      </c>
      <c r="S33" s="621"/>
      <c r="T33" s="621"/>
      <c r="U33" s="621"/>
      <c r="V33" s="621"/>
      <c r="W33" s="621"/>
      <c r="X33" s="621"/>
      <c r="Y33" s="622"/>
      <c r="Z33" s="673">
        <v>3.4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3687269</v>
      </c>
      <c r="CS33" s="639"/>
      <c r="CT33" s="639"/>
      <c r="CU33" s="639"/>
      <c r="CV33" s="639"/>
      <c r="CW33" s="639"/>
      <c r="CX33" s="639"/>
      <c r="CY33" s="640"/>
      <c r="CZ33" s="623">
        <v>53.7</v>
      </c>
      <c r="DA33" s="641"/>
      <c r="DB33" s="641"/>
      <c r="DC33" s="642"/>
      <c r="DD33" s="626">
        <v>2609040</v>
      </c>
      <c r="DE33" s="639"/>
      <c r="DF33" s="639"/>
      <c r="DG33" s="639"/>
      <c r="DH33" s="639"/>
      <c r="DI33" s="639"/>
      <c r="DJ33" s="639"/>
      <c r="DK33" s="640"/>
      <c r="DL33" s="626">
        <v>1775592</v>
      </c>
      <c r="DM33" s="639"/>
      <c r="DN33" s="639"/>
      <c r="DO33" s="639"/>
      <c r="DP33" s="639"/>
      <c r="DQ33" s="639"/>
      <c r="DR33" s="639"/>
      <c r="DS33" s="639"/>
      <c r="DT33" s="639"/>
      <c r="DU33" s="639"/>
      <c r="DV33" s="640"/>
      <c r="DW33" s="643">
        <v>43.5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1065634</v>
      </c>
      <c r="CS34" s="621"/>
      <c r="CT34" s="621"/>
      <c r="CU34" s="621"/>
      <c r="CV34" s="621"/>
      <c r="CW34" s="621"/>
      <c r="CX34" s="621"/>
      <c r="CY34" s="622"/>
      <c r="CZ34" s="623">
        <v>15.5</v>
      </c>
      <c r="DA34" s="641"/>
      <c r="DB34" s="641"/>
      <c r="DC34" s="642"/>
      <c r="DD34" s="626">
        <v>733334</v>
      </c>
      <c r="DE34" s="621"/>
      <c r="DF34" s="621"/>
      <c r="DG34" s="621"/>
      <c r="DH34" s="621"/>
      <c r="DI34" s="621"/>
      <c r="DJ34" s="621"/>
      <c r="DK34" s="622"/>
      <c r="DL34" s="626">
        <v>555095</v>
      </c>
      <c r="DM34" s="621"/>
      <c r="DN34" s="621"/>
      <c r="DO34" s="621"/>
      <c r="DP34" s="621"/>
      <c r="DQ34" s="621"/>
      <c r="DR34" s="621"/>
      <c r="DS34" s="621"/>
      <c r="DT34" s="621"/>
      <c r="DU34" s="621"/>
      <c r="DV34" s="622"/>
      <c r="DW34" s="643">
        <v>13.6</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196198</v>
      </c>
      <c r="S35" s="621"/>
      <c r="T35" s="621"/>
      <c r="U35" s="621"/>
      <c r="V35" s="621"/>
      <c r="W35" s="621"/>
      <c r="X35" s="621"/>
      <c r="Y35" s="622"/>
      <c r="Z35" s="673">
        <v>2.8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787011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47099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30638</v>
      </c>
      <c r="CS35" s="639"/>
      <c r="CT35" s="639"/>
      <c r="CU35" s="639"/>
      <c r="CV35" s="639"/>
      <c r="CW35" s="639"/>
      <c r="CX35" s="639"/>
      <c r="CY35" s="640"/>
      <c r="CZ35" s="623">
        <v>0.4</v>
      </c>
      <c r="DA35" s="641"/>
      <c r="DB35" s="641"/>
      <c r="DC35" s="642"/>
      <c r="DD35" s="626">
        <v>26169</v>
      </c>
      <c r="DE35" s="639"/>
      <c r="DF35" s="639"/>
      <c r="DG35" s="639"/>
      <c r="DH35" s="639"/>
      <c r="DI35" s="639"/>
      <c r="DJ35" s="639"/>
      <c r="DK35" s="640"/>
      <c r="DL35" s="626">
        <v>8685</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7106076</v>
      </c>
      <c r="S36" s="661"/>
      <c r="T36" s="661"/>
      <c r="U36" s="661"/>
      <c r="V36" s="661"/>
      <c r="W36" s="661"/>
      <c r="X36" s="661"/>
      <c r="Y36" s="664"/>
      <c r="Z36" s="665">
        <v>100</v>
      </c>
      <c r="AA36" s="665"/>
      <c r="AB36" s="665"/>
      <c r="AC36" s="665"/>
      <c r="AD36" s="666">
        <v>3890106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111411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-110182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1579300</v>
      </c>
      <c r="CS36" s="621"/>
      <c r="CT36" s="621"/>
      <c r="CU36" s="621"/>
      <c r="CV36" s="621"/>
      <c r="CW36" s="621"/>
      <c r="CX36" s="621"/>
      <c r="CY36" s="622"/>
      <c r="CZ36" s="623">
        <v>23</v>
      </c>
      <c r="DA36" s="641"/>
      <c r="DB36" s="641"/>
      <c r="DC36" s="642"/>
      <c r="DD36" s="626">
        <v>940027</v>
      </c>
      <c r="DE36" s="621"/>
      <c r="DF36" s="621"/>
      <c r="DG36" s="621"/>
      <c r="DH36" s="621"/>
      <c r="DI36" s="621"/>
      <c r="DJ36" s="621"/>
      <c r="DK36" s="622"/>
      <c r="DL36" s="626">
        <v>821627</v>
      </c>
      <c r="DM36" s="621"/>
      <c r="DN36" s="621"/>
      <c r="DO36" s="621"/>
      <c r="DP36" s="621"/>
      <c r="DQ36" s="621"/>
      <c r="DR36" s="621"/>
      <c r="DS36" s="621"/>
      <c r="DT36" s="621"/>
      <c r="DU36" s="621"/>
      <c r="DV36" s="622"/>
      <c r="DW36" s="643">
        <v>20.100000000000001</v>
      </c>
      <c r="DX36" s="644"/>
      <c r="DY36" s="644"/>
      <c r="DZ36" s="644"/>
      <c r="EA36" s="644"/>
      <c r="EB36" s="644"/>
      <c r="EC36" s="645"/>
    </row>
    <row r="37" spans="2:133" ht="11.25" customHeight="1">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3007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667136</v>
      </c>
      <c r="CS37" s="639"/>
      <c r="CT37" s="639"/>
      <c r="CU37" s="639"/>
      <c r="CV37" s="639"/>
      <c r="CW37" s="639"/>
      <c r="CX37" s="639"/>
      <c r="CY37" s="640"/>
      <c r="CZ37" s="623">
        <v>9.6999999999999993</v>
      </c>
      <c r="DA37" s="641"/>
      <c r="DB37" s="641"/>
      <c r="DC37" s="642"/>
      <c r="DD37" s="626">
        <v>622360</v>
      </c>
      <c r="DE37" s="639"/>
      <c r="DF37" s="639"/>
      <c r="DG37" s="639"/>
      <c r="DH37" s="639"/>
      <c r="DI37" s="639"/>
      <c r="DJ37" s="639"/>
      <c r="DK37" s="640"/>
      <c r="DL37" s="626">
        <v>618921</v>
      </c>
      <c r="DM37" s="639"/>
      <c r="DN37" s="639"/>
      <c r="DO37" s="639"/>
      <c r="DP37" s="639"/>
      <c r="DQ37" s="639"/>
      <c r="DR37" s="639"/>
      <c r="DS37" s="639"/>
      <c r="DT37" s="639"/>
      <c r="DU37" s="639"/>
      <c r="DV37" s="640"/>
      <c r="DW37" s="643">
        <v>15.1</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5489</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787011</v>
      </c>
      <c r="CS38" s="621"/>
      <c r="CT38" s="621"/>
      <c r="CU38" s="621"/>
      <c r="CV38" s="621"/>
      <c r="CW38" s="621"/>
      <c r="CX38" s="621"/>
      <c r="CY38" s="622"/>
      <c r="CZ38" s="623">
        <v>11.5</v>
      </c>
      <c r="DA38" s="641"/>
      <c r="DB38" s="641"/>
      <c r="DC38" s="642"/>
      <c r="DD38" s="626">
        <v>684824</v>
      </c>
      <c r="DE38" s="621"/>
      <c r="DF38" s="621"/>
      <c r="DG38" s="621"/>
      <c r="DH38" s="621"/>
      <c r="DI38" s="621"/>
      <c r="DJ38" s="621"/>
      <c r="DK38" s="622"/>
      <c r="DL38" s="626">
        <v>390185</v>
      </c>
      <c r="DM38" s="621"/>
      <c r="DN38" s="621"/>
      <c r="DO38" s="621"/>
      <c r="DP38" s="621"/>
      <c r="DQ38" s="621"/>
      <c r="DR38" s="621"/>
      <c r="DS38" s="621"/>
      <c r="DT38" s="621"/>
      <c r="DU38" s="621"/>
      <c r="DV38" s="622"/>
      <c r="DW38" s="643">
        <v>9.5</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67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224686</v>
      </c>
      <c r="CS39" s="639"/>
      <c r="CT39" s="639"/>
      <c r="CU39" s="639"/>
      <c r="CV39" s="639"/>
      <c r="CW39" s="639"/>
      <c r="CX39" s="639"/>
      <c r="CY39" s="640"/>
      <c r="CZ39" s="623">
        <v>3.3</v>
      </c>
      <c r="DA39" s="641"/>
      <c r="DB39" s="641"/>
      <c r="DC39" s="642"/>
      <c r="DD39" s="626">
        <v>224686</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285792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173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389808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265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505310</v>
      </c>
      <c r="CS42" s="621"/>
      <c r="CT42" s="621"/>
      <c r="CU42" s="621"/>
      <c r="CV42" s="621"/>
      <c r="CW42" s="621"/>
      <c r="CX42" s="621"/>
      <c r="CY42" s="622"/>
      <c r="CZ42" s="623">
        <v>7.4</v>
      </c>
      <c r="DA42" s="624"/>
      <c r="DB42" s="624"/>
      <c r="DC42" s="625"/>
      <c r="DD42" s="626">
        <v>172800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3636</v>
      </c>
      <c r="CS43" s="639"/>
      <c r="CT43" s="639"/>
      <c r="CU43" s="639"/>
      <c r="CV43" s="639"/>
      <c r="CW43" s="639"/>
      <c r="CX43" s="639"/>
      <c r="CY43" s="640"/>
      <c r="CZ43" s="623">
        <v>0.1</v>
      </c>
      <c r="DA43" s="641"/>
      <c r="DB43" s="641"/>
      <c r="DC43" s="642"/>
      <c r="DD43" s="626">
        <v>3636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505310</v>
      </c>
      <c r="CS44" s="621"/>
      <c r="CT44" s="621"/>
      <c r="CU44" s="621"/>
      <c r="CV44" s="621"/>
      <c r="CW44" s="621"/>
      <c r="CX44" s="621"/>
      <c r="CY44" s="622"/>
      <c r="CZ44" s="623">
        <v>7.4</v>
      </c>
      <c r="DA44" s="624"/>
      <c r="DB44" s="624"/>
      <c r="DC44" s="625"/>
      <c r="DD44" s="626">
        <v>172800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288142</v>
      </c>
      <c r="CS45" s="639"/>
      <c r="CT45" s="639"/>
      <c r="CU45" s="639"/>
      <c r="CV45" s="639"/>
      <c r="CW45" s="639"/>
      <c r="CX45" s="639"/>
      <c r="CY45" s="640"/>
      <c r="CZ45" s="623">
        <v>4.2</v>
      </c>
      <c r="DA45" s="641"/>
      <c r="DB45" s="641"/>
      <c r="DC45" s="642"/>
      <c r="DD45" s="626">
        <v>16387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217168</v>
      </c>
      <c r="CS46" s="621"/>
      <c r="CT46" s="621"/>
      <c r="CU46" s="621"/>
      <c r="CV46" s="621"/>
      <c r="CW46" s="621"/>
      <c r="CX46" s="621"/>
      <c r="CY46" s="622"/>
      <c r="CZ46" s="623">
        <v>3.2</v>
      </c>
      <c r="DA46" s="624"/>
      <c r="DB46" s="624"/>
      <c r="DC46" s="625"/>
      <c r="DD46" s="626">
        <v>156413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6862046</v>
      </c>
      <c r="CS49" s="605"/>
      <c r="CT49" s="605"/>
      <c r="CU49" s="605"/>
      <c r="CV49" s="605"/>
      <c r="CW49" s="605"/>
      <c r="CX49" s="605"/>
      <c r="CY49" s="606"/>
      <c r="CZ49" s="607">
        <v>100</v>
      </c>
      <c r="DA49" s="608"/>
      <c r="DB49" s="608"/>
      <c r="DC49" s="609"/>
      <c r="DD49" s="610">
        <v>4474327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S34" sqref="BS34:CQ3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4" t="s">
        <v>345</v>
      </c>
      <c r="DK2" s="1115"/>
      <c r="DL2" s="1115"/>
      <c r="DM2" s="1115"/>
      <c r="DN2" s="1115"/>
      <c r="DO2" s="1116"/>
      <c r="DP2" s="202"/>
      <c r="DQ2" s="1114" t="s">
        <v>346</v>
      </c>
      <c r="DR2" s="1115"/>
      <c r="DS2" s="1115"/>
      <c r="DT2" s="1115"/>
      <c r="DU2" s="1115"/>
      <c r="DV2" s="1115"/>
      <c r="DW2" s="1115"/>
      <c r="DX2" s="1115"/>
      <c r="DY2" s="1115"/>
      <c r="DZ2" s="111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1" t="s">
        <v>349</v>
      </c>
      <c r="B5" s="1022"/>
      <c r="C5" s="1022"/>
      <c r="D5" s="1022"/>
      <c r="E5" s="1022"/>
      <c r="F5" s="1022"/>
      <c r="G5" s="1022"/>
      <c r="H5" s="1022"/>
      <c r="I5" s="1022"/>
      <c r="J5" s="1022"/>
      <c r="K5" s="1022"/>
      <c r="L5" s="1022"/>
      <c r="M5" s="1022"/>
      <c r="N5" s="1022"/>
      <c r="O5" s="1022"/>
      <c r="P5" s="1023"/>
      <c r="Q5" s="1027" t="s">
        <v>350</v>
      </c>
      <c r="R5" s="1028"/>
      <c r="S5" s="1028"/>
      <c r="T5" s="1028"/>
      <c r="U5" s="1029"/>
      <c r="V5" s="1027" t="s">
        <v>351</v>
      </c>
      <c r="W5" s="1028"/>
      <c r="X5" s="1028"/>
      <c r="Y5" s="1028"/>
      <c r="Z5" s="1029"/>
      <c r="AA5" s="1027" t="s">
        <v>352</v>
      </c>
      <c r="AB5" s="1028"/>
      <c r="AC5" s="1028"/>
      <c r="AD5" s="1028"/>
      <c r="AE5" s="1028"/>
      <c r="AF5" s="1117" t="s">
        <v>353</v>
      </c>
      <c r="AG5" s="1028"/>
      <c r="AH5" s="1028"/>
      <c r="AI5" s="1028"/>
      <c r="AJ5" s="1043"/>
      <c r="AK5" s="1028" t="s">
        <v>354</v>
      </c>
      <c r="AL5" s="1028"/>
      <c r="AM5" s="1028"/>
      <c r="AN5" s="1028"/>
      <c r="AO5" s="1029"/>
      <c r="AP5" s="1027" t="s">
        <v>355</v>
      </c>
      <c r="AQ5" s="1028"/>
      <c r="AR5" s="1028"/>
      <c r="AS5" s="1028"/>
      <c r="AT5" s="1029"/>
      <c r="AU5" s="1027" t="s">
        <v>356</v>
      </c>
      <c r="AV5" s="1028"/>
      <c r="AW5" s="1028"/>
      <c r="AX5" s="1028"/>
      <c r="AY5" s="1043"/>
      <c r="AZ5" s="209"/>
      <c r="BA5" s="209"/>
      <c r="BB5" s="209"/>
      <c r="BC5" s="209"/>
      <c r="BD5" s="209"/>
      <c r="BE5" s="210"/>
      <c r="BF5" s="210"/>
      <c r="BG5" s="210"/>
      <c r="BH5" s="210"/>
      <c r="BI5" s="210"/>
      <c r="BJ5" s="210"/>
      <c r="BK5" s="210"/>
      <c r="BL5" s="210"/>
      <c r="BM5" s="210"/>
      <c r="BN5" s="210"/>
      <c r="BO5" s="210"/>
      <c r="BP5" s="210"/>
      <c r="BQ5" s="1021" t="s">
        <v>357</v>
      </c>
      <c r="BR5" s="1022"/>
      <c r="BS5" s="1022"/>
      <c r="BT5" s="1022"/>
      <c r="BU5" s="1022"/>
      <c r="BV5" s="1022"/>
      <c r="BW5" s="1022"/>
      <c r="BX5" s="1022"/>
      <c r="BY5" s="1022"/>
      <c r="BZ5" s="1022"/>
      <c r="CA5" s="1022"/>
      <c r="CB5" s="1022"/>
      <c r="CC5" s="1022"/>
      <c r="CD5" s="1022"/>
      <c r="CE5" s="1022"/>
      <c r="CF5" s="1022"/>
      <c r="CG5" s="1023"/>
      <c r="CH5" s="1027" t="s">
        <v>358</v>
      </c>
      <c r="CI5" s="1028"/>
      <c r="CJ5" s="1028"/>
      <c r="CK5" s="1028"/>
      <c r="CL5" s="1029"/>
      <c r="CM5" s="1027" t="s">
        <v>359</v>
      </c>
      <c r="CN5" s="1028"/>
      <c r="CO5" s="1028"/>
      <c r="CP5" s="1028"/>
      <c r="CQ5" s="1029"/>
      <c r="CR5" s="1027" t="s">
        <v>360</v>
      </c>
      <c r="CS5" s="1028"/>
      <c r="CT5" s="1028"/>
      <c r="CU5" s="1028"/>
      <c r="CV5" s="1029"/>
      <c r="CW5" s="1027" t="s">
        <v>361</v>
      </c>
      <c r="CX5" s="1028"/>
      <c r="CY5" s="1028"/>
      <c r="CZ5" s="1028"/>
      <c r="DA5" s="1029"/>
      <c r="DB5" s="1027" t="s">
        <v>362</v>
      </c>
      <c r="DC5" s="1028"/>
      <c r="DD5" s="1028"/>
      <c r="DE5" s="1028"/>
      <c r="DF5" s="1029"/>
      <c r="DG5" s="1135" t="s">
        <v>363</v>
      </c>
      <c r="DH5" s="1136"/>
      <c r="DI5" s="1136"/>
      <c r="DJ5" s="1136"/>
      <c r="DK5" s="1137"/>
      <c r="DL5" s="1135" t="s">
        <v>364</v>
      </c>
      <c r="DM5" s="1136"/>
      <c r="DN5" s="1136"/>
      <c r="DO5" s="1136"/>
      <c r="DP5" s="1137"/>
      <c r="DQ5" s="1027" t="s">
        <v>365</v>
      </c>
      <c r="DR5" s="1028"/>
      <c r="DS5" s="1028"/>
      <c r="DT5" s="1028"/>
      <c r="DU5" s="1029"/>
      <c r="DV5" s="1027" t="s">
        <v>356</v>
      </c>
      <c r="DW5" s="1028"/>
      <c r="DX5" s="1028"/>
      <c r="DY5" s="1028"/>
      <c r="DZ5" s="1043"/>
      <c r="EA5" s="207"/>
    </row>
    <row r="6" spans="1:131" s="20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8"/>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8"/>
      <c r="DH6" s="1139"/>
      <c r="DI6" s="1139"/>
      <c r="DJ6" s="1139"/>
      <c r="DK6" s="1140"/>
      <c r="DL6" s="1138"/>
      <c r="DM6" s="1139"/>
      <c r="DN6" s="1139"/>
      <c r="DO6" s="1139"/>
      <c r="DP6" s="1140"/>
      <c r="DQ6" s="1030"/>
      <c r="DR6" s="1031"/>
      <c r="DS6" s="1031"/>
      <c r="DT6" s="1031"/>
      <c r="DU6" s="1032"/>
      <c r="DV6" s="1030"/>
      <c r="DW6" s="1031"/>
      <c r="DX6" s="1031"/>
      <c r="DY6" s="1031"/>
      <c r="DZ6" s="1044"/>
      <c r="EA6" s="207"/>
    </row>
    <row r="7" spans="1:131" s="208" customFormat="1" ht="26.25" customHeight="1" thickTop="1">
      <c r="A7" s="211">
        <v>1</v>
      </c>
      <c r="B7" s="1076" t="s">
        <v>366</v>
      </c>
      <c r="C7" s="1077"/>
      <c r="D7" s="1077"/>
      <c r="E7" s="1077"/>
      <c r="F7" s="1077"/>
      <c r="G7" s="1077"/>
      <c r="H7" s="1077"/>
      <c r="I7" s="1077"/>
      <c r="J7" s="1077"/>
      <c r="K7" s="1077"/>
      <c r="L7" s="1077"/>
      <c r="M7" s="1077"/>
      <c r="N7" s="1077"/>
      <c r="O7" s="1077"/>
      <c r="P7" s="1078"/>
      <c r="Q7" s="1141">
        <v>7106</v>
      </c>
      <c r="R7" s="1142"/>
      <c r="S7" s="1142"/>
      <c r="T7" s="1142"/>
      <c r="U7" s="1142"/>
      <c r="V7" s="1142">
        <v>6862</v>
      </c>
      <c r="W7" s="1142"/>
      <c r="X7" s="1142"/>
      <c r="Y7" s="1142"/>
      <c r="Z7" s="1142"/>
      <c r="AA7" s="1142">
        <v>244</v>
      </c>
      <c r="AB7" s="1142"/>
      <c r="AC7" s="1142"/>
      <c r="AD7" s="1142"/>
      <c r="AE7" s="1143"/>
      <c r="AF7" s="1144">
        <v>222</v>
      </c>
      <c r="AG7" s="1145"/>
      <c r="AH7" s="1145"/>
      <c r="AI7" s="1145"/>
      <c r="AJ7" s="1146"/>
      <c r="AK7" s="1125">
        <v>0</v>
      </c>
      <c r="AL7" s="1126"/>
      <c r="AM7" s="1126"/>
      <c r="AN7" s="1126"/>
      <c r="AO7" s="1126"/>
      <c r="AP7" s="1126">
        <v>5457</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19"/>
      <c r="DW7" s="1120"/>
      <c r="DX7" s="1120"/>
      <c r="DY7" s="1120"/>
      <c r="DZ7" s="1121"/>
      <c r="EA7" s="207"/>
    </row>
    <row r="8" spans="1:131" s="208" customFormat="1" ht="26.25" customHeight="1">
      <c r="A8" s="214">
        <v>2</v>
      </c>
      <c r="B8" s="1045"/>
      <c r="C8" s="1046"/>
      <c r="D8" s="1046"/>
      <c r="E8" s="1046"/>
      <c r="F8" s="1046"/>
      <c r="G8" s="1046"/>
      <c r="H8" s="1046"/>
      <c r="I8" s="1046"/>
      <c r="J8" s="1046"/>
      <c r="K8" s="1046"/>
      <c r="L8" s="1046"/>
      <c r="M8" s="1046"/>
      <c r="N8" s="1046"/>
      <c r="O8" s="1046"/>
      <c r="P8" s="1047"/>
      <c r="Q8" s="1069"/>
      <c r="R8" s="1070"/>
      <c r="S8" s="1070"/>
      <c r="T8" s="1070"/>
      <c r="U8" s="1070"/>
      <c r="V8" s="1070"/>
      <c r="W8" s="1070"/>
      <c r="X8" s="1070"/>
      <c r="Y8" s="1070"/>
      <c r="Z8" s="1070"/>
      <c r="AA8" s="1070"/>
      <c r="AB8" s="1070"/>
      <c r="AC8" s="1070"/>
      <c r="AD8" s="1070"/>
      <c r="AE8" s="1071"/>
      <c r="AF8" s="1051"/>
      <c r="AG8" s="1052"/>
      <c r="AH8" s="1052"/>
      <c r="AI8" s="1052"/>
      <c r="AJ8" s="1053"/>
      <c r="AK8" s="1112"/>
      <c r="AL8" s="1113"/>
      <c r="AM8" s="1113"/>
      <c r="AN8" s="1113"/>
      <c r="AO8" s="1113"/>
      <c r="AP8" s="1113"/>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c r="BT8" s="1041"/>
      <c r="BU8" s="1041"/>
      <c r="BV8" s="1041"/>
      <c r="BW8" s="1041"/>
      <c r="BX8" s="1041"/>
      <c r="BY8" s="1041"/>
      <c r="BZ8" s="1041"/>
      <c r="CA8" s="1041"/>
      <c r="CB8" s="1041"/>
      <c r="CC8" s="1041"/>
      <c r="CD8" s="1041"/>
      <c r="CE8" s="1041"/>
      <c r="CF8" s="1041"/>
      <c r="CG8" s="1042"/>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8"/>
      <c r="DW8" s="1019"/>
      <c r="DX8" s="1019"/>
      <c r="DY8" s="1019"/>
      <c r="DZ8" s="1020"/>
      <c r="EA8" s="207"/>
    </row>
    <row r="9" spans="1:131" s="208" customFormat="1" ht="26.25" customHeight="1">
      <c r="A9" s="214">
        <v>3</v>
      </c>
      <c r="B9" s="1045"/>
      <c r="C9" s="1046"/>
      <c r="D9" s="1046"/>
      <c r="E9" s="1046"/>
      <c r="F9" s="1046"/>
      <c r="G9" s="1046"/>
      <c r="H9" s="1046"/>
      <c r="I9" s="1046"/>
      <c r="J9" s="1046"/>
      <c r="K9" s="1046"/>
      <c r="L9" s="1046"/>
      <c r="M9" s="1046"/>
      <c r="N9" s="1046"/>
      <c r="O9" s="1046"/>
      <c r="P9" s="1047"/>
      <c r="Q9" s="1069"/>
      <c r="R9" s="1070"/>
      <c r="S9" s="1070"/>
      <c r="T9" s="1070"/>
      <c r="U9" s="1070"/>
      <c r="V9" s="1070"/>
      <c r="W9" s="1070"/>
      <c r="X9" s="1070"/>
      <c r="Y9" s="1070"/>
      <c r="Z9" s="1070"/>
      <c r="AA9" s="1070"/>
      <c r="AB9" s="1070"/>
      <c r="AC9" s="1070"/>
      <c r="AD9" s="1070"/>
      <c r="AE9" s="1071"/>
      <c r="AF9" s="1051"/>
      <c r="AG9" s="1052"/>
      <c r="AH9" s="1052"/>
      <c r="AI9" s="1052"/>
      <c r="AJ9" s="1053"/>
      <c r="AK9" s="1112"/>
      <c r="AL9" s="1113"/>
      <c r="AM9" s="1113"/>
      <c r="AN9" s="1113"/>
      <c r="AO9" s="1113"/>
      <c r="AP9" s="1113"/>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8"/>
      <c r="DW9" s="1019"/>
      <c r="DX9" s="1019"/>
      <c r="DY9" s="1019"/>
      <c r="DZ9" s="1020"/>
      <c r="EA9" s="207"/>
    </row>
    <row r="10" spans="1:131" s="208" customFormat="1" ht="26.25" customHeight="1">
      <c r="A10" s="214">
        <v>4</v>
      </c>
      <c r="B10" s="1045"/>
      <c r="C10" s="1046"/>
      <c r="D10" s="1046"/>
      <c r="E10" s="1046"/>
      <c r="F10" s="1046"/>
      <c r="G10" s="1046"/>
      <c r="H10" s="1046"/>
      <c r="I10" s="1046"/>
      <c r="J10" s="1046"/>
      <c r="K10" s="1046"/>
      <c r="L10" s="1046"/>
      <c r="M10" s="1046"/>
      <c r="N10" s="1046"/>
      <c r="O10" s="1046"/>
      <c r="P10" s="1047"/>
      <c r="Q10" s="1069"/>
      <c r="R10" s="1070"/>
      <c r="S10" s="1070"/>
      <c r="T10" s="1070"/>
      <c r="U10" s="1070"/>
      <c r="V10" s="1070"/>
      <c r="W10" s="1070"/>
      <c r="X10" s="1070"/>
      <c r="Y10" s="1070"/>
      <c r="Z10" s="1070"/>
      <c r="AA10" s="1070"/>
      <c r="AB10" s="1070"/>
      <c r="AC10" s="1070"/>
      <c r="AD10" s="1070"/>
      <c r="AE10" s="1071"/>
      <c r="AF10" s="1051"/>
      <c r="AG10" s="1052"/>
      <c r="AH10" s="1052"/>
      <c r="AI10" s="1052"/>
      <c r="AJ10" s="1053"/>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8"/>
      <c r="DW10" s="1019"/>
      <c r="DX10" s="1019"/>
      <c r="DY10" s="1019"/>
      <c r="DZ10" s="1020"/>
      <c r="EA10" s="207"/>
    </row>
    <row r="11" spans="1:131" s="208" customFormat="1" ht="26.25" customHeight="1">
      <c r="A11" s="214">
        <v>5</v>
      </c>
      <c r="B11" s="1045"/>
      <c r="C11" s="1046"/>
      <c r="D11" s="1046"/>
      <c r="E11" s="1046"/>
      <c r="F11" s="1046"/>
      <c r="G11" s="1046"/>
      <c r="H11" s="1046"/>
      <c r="I11" s="1046"/>
      <c r="J11" s="1046"/>
      <c r="K11" s="1046"/>
      <c r="L11" s="1046"/>
      <c r="M11" s="1046"/>
      <c r="N11" s="1046"/>
      <c r="O11" s="1046"/>
      <c r="P11" s="1047"/>
      <c r="Q11" s="1069"/>
      <c r="R11" s="1070"/>
      <c r="S11" s="1070"/>
      <c r="T11" s="1070"/>
      <c r="U11" s="1070"/>
      <c r="V11" s="1070"/>
      <c r="W11" s="1070"/>
      <c r="X11" s="1070"/>
      <c r="Y11" s="1070"/>
      <c r="Z11" s="1070"/>
      <c r="AA11" s="1070"/>
      <c r="AB11" s="1070"/>
      <c r="AC11" s="1070"/>
      <c r="AD11" s="1070"/>
      <c r="AE11" s="1071"/>
      <c r="AF11" s="1051"/>
      <c r="AG11" s="1052"/>
      <c r="AH11" s="1052"/>
      <c r="AI11" s="1052"/>
      <c r="AJ11" s="1053"/>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8"/>
      <c r="DW11" s="1019"/>
      <c r="DX11" s="1019"/>
      <c r="DY11" s="1019"/>
      <c r="DZ11" s="1020"/>
      <c r="EA11" s="207"/>
    </row>
    <row r="12" spans="1:131" s="208" customFormat="1" ht="26.25" customHeight="1">
      <c r="A12" s="214">
        <v>6</v>
      </c>
      <c r="B12" s="1045"/>
      <c r="C12" s="1046"/>
      <c r="D12" s="1046"/>
      <c r="E12" s="1046"/>
      <c r="F12" s="1046"/>
      <c r="G12" s="1046"/>
      <c r="H12" s="1046"/>
      <c r="I12" s="1046"/>
      <c r="J12" s="1046"/>
      <c r="K12" s="1046"/>
      <c r="L12" s="1046"/>
      <c r="M12" s="1046"/>
      <c r="N12" s="1046"/>
      <c r="O12" s="1046"/>
      <c r="P12" s="1047"/>
      <c r="Q12" s="1069"/>
      <c r="R12" s="1070"/>
      <c r="S12" s="1070"/>
      <c r="T12" s="1070"/>
      <c r="U12" s="1070"/>
      <c r="V12" s="1070"/>
      <c r="W12" s="1070"/>
      <c r="X12" s="1070"/>
      <c r="Y12" s="1070"/>
      <c r="Z12" s="1070"/>
      <c r="AA12" s="1070"/>
      <c r="AB12" s="1070"/>
      <c r="AC12" s="1070"/>
      <c r="AD12" s="1070"/>
      <c r="AE12" s="1071"/>
      <c r="AF12" s="1051"/>
      <c r="AG12" s="1052"/>
      <c r="AH12" s="1052"/>
      <c r="AI12" s="1052"/>
      <c r="AJ12" s="1053"/>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8"/>
      <c r="DW12" s="1019"/>
      <c r="DX12" s="1019"/>
      <c r="DY12" s="1019"/>
      <c r="DZ12" s="1020"/>
      <c r="EA12" s="207"/>
    </row>
    <row r="13" spans="1:131" s="208" customFormat="1" ht="26.25" customHeight="1">
      <c r="A13" s="214">
        <v>7</v>
      </c>
      <c r="B13" s="1045"/>
      <c r="C13" s="1046"/>
      <c r="D13" s="1046"/>
      <c r="E13" s="1046"/>
      <c r="F13" s="1046"/>
      <c r="G13" s="1046"/>
      <c r="H13" s="1046"/>
      <c r="I13" s="1046"/>
      <c r="J13" s="1046"/>
      <c r="K13" s="1046"/>
      <c r="L13" s="1046"/>
      <c r="M13" s="1046"/>
      <c r="N13" s="1046"/>
      <c r="O13" s="1046"/>
      <c r="P13" s="1047"/>
      <c r="Q13" s="1069"/>
      <c r="R13" s="1070"/>
      <c r="S13" s="1070"/>
      <c r="T13" s="1070"/>
      <c r="U13" s="1070"/>
      <c r="V13" s="1070"/>
      <c r="W13" s="1070"/>
      <c r="X13" s="1070"/>
      <c r="Y13" s="1070"/>
      <c r="Z13" s="1070"/>
      <c r="AA13" s="1070"/>
      <c r="AB13" s="1070"/>
      <c r="AC13" s="1070"/>
      <c r="AD13" s="1070"/>
      <c r="AE13" s="1071"/>
      <c r="AF13" s="1051"/>
      <c r="AG13" s="1052"/>
      <c r="AH13" s="1052"/>
      <c r="AI13" s="1052"/>
      <c r="AJ13" s="1053"/>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8"/>
      <c r="DW13" s="1019"/>
      <c r="DX13" s="1019"/>
      <c r="DY13" s="1019"/>
      <c r="DZ13" s="1020"/>
      <c r="EA13" s="207"/>
    </row>
    <row r="14" spans="1:131" s="208" customFormat="1" ht="26.25" customHeight="1">
      <c r="A14" s="214">
        <v>8</v>
      </c>
      <c r="B14" s="1045"/>
      <c r="C14" s="1046"/>
      <c r="D14" s="1046"/>
      <c r="E14" s="1046"/>
      <c r="F14" s="1046"/>
      <c r="G14" s="1046"/>
      <c r="H14" s="1046"/>
      <c r="I14" s="1046"/>
      <c r="J14" s="1046"/>
      <c r="K14" s="1046"/>
      <c r="L14" s="1046"/>
      <c r="M14" s="1046"/>
      <c r="N14" s="1046"/>
      <c r="O14" s="1046"/>
      <c r="P14" s="1047"/>
      <c r="Q14" s="1069"/>
      <c r="R14" s="1070"/>
      <c r="S14" s="1070"/>
      <c r="T14" s="1070"/>
      <c r="U14" s="1070"/>
      <c r="V14" s="1070"/>
      <c r="W14" s="1070"/>
      <c r="X14" s="1070"/>
      <c r="Y14" s="1070"/>
      <c r="Z14" s="1070"/>
      <c r="AA14" s="1070"/>
      <c r="AB14" s="1070"/>
      <c r="AC14" s="1070"/>
      <c r="AD14" s="1070"/>
      <c r="AE14" s="1071"/>
      <c r="AF14" s="1051"/>
      <c r="AG14" s="1052"/>
      <c r="AH14" s="1052"/>
      <c r="AI14" s="1052"/>
      <c r="AJ14" s="1053"/>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8"/>
      <c r="DW14" s="1019"/>
      <c r="DX14" s="1019"/>
      <c r="DY14" s="1019"/>
      <c r="DZ14" s="1020"/>
      <c r="EA14" s="207"/>
    </row>
    <row r="15" spans="1:131" s="208" customFormat="1" ht="26.25" customHeight="1">
      <c r="A15" s="214">
        <v>9</v>
      </c>
      <c r="B15" s="1045"/>
      <c r="C15" s="1046"/>
      <c r="D15" s="1046"/>
      <c r="E15" s="1046"/>
      <c r="F15" s="1046"/>
      <c r="G15" s="1046"/>
      <c r="H15" s="1046"/>
      <c r="I15" s="1046"/>
      <c r="J15" s="1046"/>
      <c r="K15" s="1046"/>
      <c r="L15" s="1046"/>
      <c r="M15" s="1046"/>
      <c r="N15" s="1046"/>
      <c r="O15" s="1046"/>
      <c r="P15" s="1047"/>
      <c r="Q15" s="1069"/>
      <c r="R15" s="1070"/>
      <c r="S15" s="1070"/>
      <c r="T15" s="1070"/>
      <c r="U15" s="1070"/>
      <c r="V15" s="1070"/>
      <c r="W15" s="1070"/>
      <c r="X15" s="1070"/>
      <c r="Y15" s="1070"/>
      <c r="Z15" s="1070"/>
      <c r="AA15" s="1070"/>
      <c r="AB15" s="1070"/>
      <c r="AC15" s="1070"/>
      <c r="AD15" s="1070"/>
      <c r="AE15" s="1071"/>
      <c r="AF15" s="1051"/>
      <c r="AG15" s="1052"/>
      <c r="AH15" s="1052"/>
      <c r="AI15" s="1052"/>
      <c r="AJ15" s="1053"/>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8"/>
      <c r="DW15" s="1019"/>
      <c r="DX15" s="1019"/>
      <c r="DY15" s="1019"/>
      <c r="DZ15" s="1020"/>
      <c r="EA15" s="207"/>
    </row>
    <row r="16" spans="1:131" s="208" customFormat="1" ht="26.25" customHeight="1">
      <c r="A16" s="214">
        <v>10</v>
      </c>
      <c r="B16" s="1045"/>
      <c r="C16" s="1046"/>
      <c r="D16" s="1046"/>
      <c r="E16" s="1046"/>
      <c r="F16" s="1046"/>
      <c r="G16" s="1046"/>
      <c r="H16" s="1046"/>
      <c r="I16" s="1046"/>
      <c r="J16" s="1046"/>
      <c r="K16" s="1046"/>
      <c r="L16" s="1046"/>
      <c r="M16" s="1046"/>
      <c r="N16" s="1046"/>
      <c r="O16" s="1046"/>
      <c r="P16" s="1047"/>
      <c r="Q16" s="1069"/>
      <c r="R16" s="1070"/>
      <c r="S16" s="1070"/>
      <c r="T16" s="1070"/>
      <c r="U16" s="1070"/>
      <c r="V16" s="1070"/>
      <c r="W16" s="1070"/>
      <c r="X16" s="1070"/>
      <c r="Y16" s="1070"/>
      <c r="Z16" s="1070"/>
      <c r="AA16" s="1070"/>
      <c r="AB16" s="1070"/>
      <c r="AC16" s="1070"/>
      <c r="AD16" s="1070"/>
      <c r="AE16" s="1071"/>
      <c r="AF16" s="1051"/>
      <c r="AG16" s="1052"/>
      <c r="AH16" s="1052"/>
      <c r="AI16" s="1052"/>
      <c r="AJ16" s="1053"/>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8"/>
      <c r="DW16" s="1019"/>
      <c r="DX16" s="1019"/>
      <c r="DY16" s="1019"/>
      <c r="DZ16" s="1020"/>
      <c r="EA16" s="207"/>
    </row>
    <row r="17" spans="1:131" s="208" customFormat="1" ht="26.25" customHeight="1">
      <c r="A17" s="214">
        <v>11</v>
      </c>
      <c r="B17" s="1045"/>
      <c r="C17" s="1046"/>
      <c r="D17" s="1046"/>
      <c r="E17" s="1046"/>
      <c r="F17" s="1046"/>
      <c r="G17" s="1046"/>
      <c r="H17" s="1046"/>
      <c r="I17" s="1046"/>
      <c r="J17" s="1046"/>
      <c r="K17" s="1046"/>
      <c r="L17" s="1046"/>
      <c r="M17" s="1046"/>
      <c r="N17" s="1046"/>
      <c r="O17" s="1046"/>
      <c r="P17" s="1047"/>
      <c r="Q17" s="1069"/>
      <c r="R17" s="1070"/>
      <c r="S17" s="1070"/>
      <c r="T17" s="1070"/>
      <c r="U17" s="1070"/>
      <c r="V17" s="1070"/>
      <c r="W17" s="1070"/>
      <c r="X17" s="1070"/>
      <c r="Y17" s="1070"/>
      <c r="Z17" s="1070"/>
      <c r="AA17" s="1070"/>
      <c r="AB17" s="1070"/>
      <c r="AC17" s="1070"/>
      <c r="AD17" s="1070"/>
      <c r="AE17" s="1071"/>
      <c r="AF17" s="1051"/>
      <c r="AG17" s="1052"/>
      <c r="AH17" s="1052"/>
      <c r="AI17" s="1052"/>
      <c r="AJ17" s="1053"/>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8"/>
      <c r="DW17" s="1019"/>
      <c r="DX17" s="1019"/>
      <c r="DY17" s="1019"/>
      <c r="DZ17" s="1020"/>
      <c r="EA17" s="207"/>
    </row>
    <row r="18" spans="1:131" s="208" customFormat="1" ht="26.25" customHeight="1">
      <c r="A18" s="214">
        <v>12</v>
      </c>
      <c r="B18" s="1045"/>
      <c r="C18" s="1046"/>
      <c r="D18" s="1046"/>
      <c r="E18" s="1046"/>
      <c r="F18" s="1046"/>
      <c r="G18" s="1046"/>
      <c r="H18" s="1046"/>
      <c r="I18" s="1046"/>
      <c r="J18" s="1046"/>
      <c r="K18" s="1046"/>
      <c r="L18" s="1046"/>
      <c r="M18" s="1046"/>
      <c r="N18" s="1046"/>
      <c r="O18" s="1046"/>
      <c r="P18" s="1047"/>
      <c r="Q18" s="1069"/>
      <c r="R18" s="1070"/>
      <c r="S18" s="1070"/>
      <c r="T18" s="1070"/>
      <c r="U18" s="1070"/>
      <c r="V18" s="1070"/>
      <c r="W18" s="1070"/>
      <c r="X18" s="1070"/>
      <c r="Y18" s="1070"/>
      <c r="Z18" s="1070"/>
      <c r="AA18" s="1070"/>
      <c r="AB18" s="1070"/>
      <c r="AC18" s="1070"/>
      <c r="AD18" s="1070"/>
      <c r="AE18" s="1071"/>
      <c r="AF18" s="1051"/>
      <c r="AG18" s="1052"/>
      <c r="AH18" s="1052"/>
      <c r="AI18" s="1052"/>
      <c r="AJ18" s="1053"/>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8"/>
      <c r="DW18" s="1019"/>
      <c r="DX18" s="1019"/>
      <c r="DY18" s="1019"/>
      <c r="DZ18" s="1020"/>
      <c r="EA18" s="207"/>
    </row>
    <row r="19" spans="1:131" s="208" customFormat="1" ht="26.25" customHeight="1">
      <c r="A19" s="214">
        <v>13</v>
      </c>
      <c r="B19" s="1045"/>
      <c r="C19" s="1046"/>
      <c r="D19" s="1046"/>
      <c r="E19" s="1046"/>
      <c r="F19" s="1046"/>
      <c r="G19" s="1046"/>
      <c r="H19" s="1046"/>
      <c r="I19" s="1046"/>
      <c r="J19" s="1046"/>
      <c r="K19" s="1046"/>
      <c r="L19" s="1046"/>
      <c r="M19" s="1046"/>
      <c r="N19" s="1046"/>
      <c r="O19" s="1046"/>
      <c r="P19" s="1047"/>
      <c r="Q19" s="1069"/>
      <c r="R19" s="1070"/>
      <c r="S19" s="1070"/>
      <c r="T19" s="1070"/>
      <c r="U19" s="1070"/>
      <c r="V19" s="1070"/>
      <c r="W19" s="1070"/>
      <c r="X19" s="1070"/>
      <c r="Y19" s="1070"/>
      <c r="Z19" s="1070"/>
      <c r="AA19" s="1070"/>
      <c r="AB19" s="1070"/>
      <c r="AC19" s="1070"/>
      <c r="AD19" s="1070"/>
      <c r="AE19" s="1071"/>
      <c r="AF19" s="1051"/>
      <c r="AG19" s="1052"/>
      <c r="AH19" s="1052"/>
      <c r="AI19" s="1052"/>
      <c r="AJ19" s="1053"/>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8"/>
      <c r="DW19" s="1019"/>
      <c r="DX19" s="1019"/>
      <c r="DY19" s="1019"/>
      <c r="DZ19" s="1020"/>
      <c r="EA19" s="207"/>
    </row>
    <row r="20" spans="1:131" s="208" customFormat="1" ht="26.25" customHeight="1">
      <c r="A20" s="214">
        <v>14</v>
      </c>
      <c r="B20" s="1045"/>
      <c r="C20" s="1046"/>
      <c r="D20" s="1046"/>
      <c r="E20" s="1046"/>
      <c r="F20" s="1046"/>
      <c r="G20" s="1046"/>
      <c r="H20" s="1046"/>
      <c r="I20" s="1046"/>
      <c r="J20" s="1046"/>
      <c r="K20" s="1046"/>
      <c r="L20" s="1046"/>
      <c r="M20" s="1046"/>
      <c r="N20" s="1046"/>
      <c r="O20" s="1046"/>
      <c r="P20" s="1047"/>
      <c r="Q20" s="1069"/>
      <c r="R20" s="1070"/>
      <c r="S20" s="1070"/>
      <c r="T20" s="1070"/>
      <c r="U20" s="1070"/>
      <c r="V20" s="1070"/>
      <c r="W20" s="1070"/>
      <c r="X20" s="1070"/>
      <c r="Y20" s="1070"/>
      <c r="Z20" s="1070"/>
      <c r="AA20" s="1070"/>
      <c r="AB20" s="1070"/>
      <c r="AC20" s="1070"/>
      <c r="AD20" s="1070"/>
      <c r="AE20" s="1071"/>
      <c r="AF20" s="1051"/>
      <c r="AG20" s="1052"/>
      <c r="AH20" s="1052"/>
      <c r="AI20" s="1052"/>
      <c r="AJ20" s="1053"/>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8"/>
      <c r="DW20" s="1019"/>
      <c r="DX20" s="1019"/>
      <c r="DY20" s="1019"/>
      <c r="DZ20" s="1020"/>
      <c r="EA20" s="207"/>
    </row>
    <row r="21" spans="1:131" s="208" customFormat="1" ht="26.25" customHeight="1" thickBot="1">
      <c r="A21" s="214">
        <v>15</v>
      </c>
      <c r="B21" s="1045"/>
      <c r="C21" s="1046"/>
      <c r="D21" s="1046"/>
      <c r="E21" s="1046"/>
      <c r="F21" s="1046"/>
      <c r="G21" s="1046"/>
      <c r="H21" s="1046"/>
      <c r="I21" s="1046"/>
      <c r="J21" s="1046"/>
      <c r="K21" s="1046"/>
      <c r="L21" s="1046"/>
      <c r="M21" s="1046"/>
      <c r="N21" s="1046"/>
      <c r="O21" s="1046"/>
      <c r="P21" s="1047"/>
      <c r="Q21" s="1069"/>
      <c r="R21" s="1070"/>
      <c r="S21" s="1070"/>
      <c r="T21" s="1070"/>
      <c r="U21" s="1070"/>
      <c r="V21" s="1070"/>
      <c r="W21" s="1070"/>
      <c r="X21" s="1070"/>
      <c r="Y21" s="1070"/>
      <c r="Z21" s="1070"/>
      <c r="AA21" s="1070"/>
      <c r="AB21" s="1070"/>
      <c r="AC21" s="1070"/>
      <c r="AD21" s="1070"/>
      <c r="AE21" s="1071"/>
      <c r="AF21" s="1051"/>
      <c r="AG21" s="1052"/>
      <c r="AH21" s="1052"/>
      <c r="AI21" s="1052"/>
      <c r="AJ21" s="1053"/>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8"/>
      <c r="DW21" s="1019"/>
      <c r="DX21" s="1019"/>
      <c r="DY21" s="1019"/>
      <c r="DZ21" s="1020"/>
      <c r="EA21" s="207"/>
    </row>
    <row r="22" spans="1:131" s="208" customFormat="1" ht="26.25" customHeight="1">
      <c r="A22" s="214">
        <v>16</v>
      </c>
      <c r="B22" s="1045"/>
      <c r="C22" s="1046"/>
      <c r="D22" s="1046"/>
      <c r="E22" s="1046"/>
      <c r="F22" s="1046"/>
      <c r="G22" s="1046"/>
      <c r="H22" s="1046"/>
      <c r="I22" s="1046"/>
      <c r="J22" s="1046"/>
      <c r="K22" s="1046"/>
      <c r="L22" s="1046"/>
      <c r="M22" s="1046"/>
      <c r="N22" s="1046"/>
      <c r="O22" s="1046"/>
      <c r="P22" s="1047"/>
      <c r="Q22" s="1107"/>
      <c r="R22" s="1108"/>
      <c r="S22" s="1108"/>
      <c r="T22" s="1108"/>
      <c r="U22" s="1108"/>
      <c r="V22" s="1108"/>
      <c r="W22" s="1108"/>
      <c r="X22" s="1108"/>
      <c r="Y22" s="1108"/>
      <c r="Z22" s="1108"/>
      <c r="AA22" s="1108"/>
      <c r="AB22" s="1108"/>
      <c r="AC22" s="1108"/>
      <c r="AD22" s="1108"/>
      <c r="AE22" s="1109"/>
      <c r="AF22" s="1051"/>
      <c r="AG22" s="1052"/>
      <c r="AH22" s="1052"/>
      <c r="AI22" s="1052"/>
      <c r="AJ22" s="1053"/>
      <c r="AK22" s="1103"/>
      <c r="AL22" s="1104"/>
      <c r="AM22" s="1104"/>
      <c r="AN22" s="1104"/>
      <c r="AO22" s="1104"/>
      <c r="AP22" s="1104"/>
      <c r="AQ22" s="1104"/>
      <c r="AR22" s="1104"/>
      <c r="AS22" s="1104"/>
      <c r="AT22" s="1104"/>
      <c r="AU22" s="1105"/>
      <c r="AV22" s="1105"/>
      <c r="AW22" s="1105"/>
      <c r="AX22" s="1105"/>
      <c r="AY22" s="1106"/>
      <c r="AZ22" s="1066" t="s">
        <v>367</v>
      </c>
      <c r="BA22" s="1066"/>
      <c r="BB22" s="1066"/>
      <c r="BC22" s="1066"/>
      <c r="BD22" s="1067"/>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8"/>
      <c r="DW22" s="1019"/>
      <c r="DX22" s="1019"/>
      <c r="DY22" s="1019"/>
      <c r="DZ22" s="1020"/>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4">
        <v>7106</v>
      </c>
      <c r="R23" s="1095"/>
      <c r="S23" s="1095"/>
      <c r="T23" s="1095"/>
      <c r="U23" s="1095"/>
      <c r="V23" s="1095">
        <v>6862</v>
      </c>
      <c r="W23" s="1095"/>
      <c r="X23" s="1095"/>
      <c r="Y23" s="1095"/>
      <c r="Z23" s="1095"/>
      <c r="AA23" s="1095">
        <v>244</v>
      </c>
      <c r="AB23" s="1095"/>
      <c r="AC23" s="1095"/>
      <c r="AD23" s="1095"/>
      <c r="AE23" s="1096"/>
      <c r="AF23" s="1097">
        <v>222</v>
      </c>
      <c r="AG23" s="1095"/>
      <c r="AH23" s="1095"/>
      <c r="AI23" s="1095"/>
      <c r="AJ23" s="1098"/>
      <c r="AK23" s="1099"/>
      <c r="AL23" s="1100"/>
      <c r="AM23" s="1100"/>
      <c r="AN23" s="1100"/>
      <c r="AO23" s="1100"/>
      <c r="AP23" s="1095">
        <v>5457</v>
      </c>
      <c r="AQ23" s="1095"/>
      <c r="AR23" s="1095"/>
      <c r="AS23" s="1095"/>
      <c r="AT23" s="1095"/>
      <c r="AU23" s="1101"/>
      <c r="AV23" s="1101"/>
      <c r="AW23" s="1101"/>
      <c r="AX23" s="1101"/>
      <c r="AY23" s="1102"/>
      <c r="AZ23" s="1091" t="s">
        <v>112</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8"/>
      <c r="DW23" s="1019"/>
      <c r="DX23" s="1019"/>
      <c r="DY23" s="1019"/>
      <c r="DZ23" s="1020"/>
      <c r="EA23" s="207"/>
    </row>
    <row r="24" spans="1:131" s="208"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8"/>
      <c r="DW24" s="1019"/>
      <c r="DX24" s="1019"/>
      <c r="DY24" s="1019"/>
      <c r="DZ24" s="1020"/>
      <c r="EA24" s="207"/>
    </row>
    <row r="25" spans="1:131" s="200"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8"/>
      <c r="DW25" s="1019"/>
      <c r="DX25" s="1019"/>
      <c r="DY25" s="1019"/>
      <c r="DZ25" s="1020"/>
      <c r="EA25" s="199"/>
    </row>
    <row r="26" spans="1:131" s="200" customFormat="1" ht="26.25" customHeight="1">
      <c r="A26" s="1021" t="s">
        <v>349</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356</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8"/>
      <c r="DW26" s="1019"/>
      <c r="DX26" s="1019"/>
      <c r="DY26" s="1019"/>
      <c r="DZ26" s="1020"/>
      <c r="EA26" s="199"/>
    </row>
    <row r="27" spans="1:131" s="200"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8"/>
      <c r="DW27" s="1019"/>
      <c r="DX27" s="1019"/>
      <c r="DY27" s="1019"/>
      <c r="DZ27" s="1020"/>
      <c r="EA27" s="199"/>
    </row>
    <row r="28" spans="1:131" s="200" customFormat="1" ht="26.25" customHeight="1" thickTop="1">
      <c r="A28" s="219">
        <v>1</v>
      </c>
      <c r="B28" s="1076" t="s">
        <v>380</v>
      </c>
      <c r="C28" s="1077"/>
      <c r="D28" s="1077"/>
      <c r="E28" s="1077"/>
      <c r="F28" s="1077"/>
      <c r="G28" s="1077"/>
      <c r="H28" s="1077"/>
      <c r="I28" s="1077"/>
      <c r="J28" s="1077"/>
      <c r="K28" s="1077"/>
      <c r="L28" s="1077"/>
      <c r="M28" s="1077"/>
      <c r="N28" s="1077"/>
      <c r="O28" s="1077"/>
      <c r="P28" s="1078"/>
      <c r="Q28" s="1079">
        <v>2817</v>
      </c>
      <c r="R28" s="1080"/>
      <c r="S28" s="1080"/>
      <c r="T28" s="1080"/>
      <c r="U28" s="1080"/>
      <c r="V28" s="1080">
        <v>2770</v>
      </c>
      <c r="W28" s="1080"/>
      <c r="X28" s="1080"/>
      <c r="Y28" s="1080"/>
      <c r="Z28" s="1080"/>
      <c r="AA28" s="1080">
        <v>47</v>
      </c>
      <c r="AB28" s="1080"/>
      <c r="AC28" s="1080"/>
      <c r="AD28" s="1080"/>
      <c r="AE28" s="1081"/>
      <c r="AF28" s="1082">
        <v>47</v>
      </c>
      <c r="AG28" s="1080"/>
      <c r="AH28" s="1080"/>
      <c r="AI28" s="1080"/>
      <c r="AJ28" s="1083"/>
      <c r="AK28" s="1084">
        <v>286</v>
      </c>
      <c r="AL28" s="1072"/>
      <c r="AM28" s="1072"/>
      <c r="AN28" s="1072"/>
      <c r="AO28" s="1072"/>
      <c r="AP28" s="1072">
        <v>0</v>
      </c>
      <c r="AQ28" s="1072"/>
      <c r="AR28" s="1072"/>
      <c r="AS28" s="1072"/>
      <c r="AT28" s="1072"/>
      <c r="AU28" s="1072">
        <v>0</v>
      </c>
      <c r="AV28" s="1072"/>
      <c r="AW28" s="1072"/>
      <c r="AX28" s="1072"/>
      <c r="AY28" s="1072"/>
      <c r="AZ28" s="1073">
        <v>0</v>
      </c>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8"/>
      <c r="DW28" s="1019"/>
      <c r="DX28" s="1019"/>
      <c r="DY28" s="1019"/>
      <c r="DZ28" s="1020"/>
      <c r="EA28" s="199"/>
    </row>
    <row r="29" spans="1:131" s="200" customFormat="1" ht="26.25" customHeight="1">
      <c r="A29" s="219">
        <v>2</v>
      </c>
      <c r="B29" s="1045" t="s">
        <v>381</v>
      </c>
      <c r="C29" s="1046"/>
      <c r="D29" s="1046"/>
      <c r="E29" s="1046"/>
      <c r="F29" s="1046"/>
      <c r="G29" s="1046"/>
      <c r="H29" s="1046"/>
      <c r="I29" s="1046"/>
      <c r="J29" s="1046"/>
      <c r="K29" s="1046"/>
      <c r="L29" s="1046"/>
      <c r="M29" s="1046"/>
      <c r="N29" s="1046"/>
      <c r="O29" s="1046"/>
      <c r="P29" s="1047"/>
      <c r="Q29" s="1069">
        <v>129</v>
      </c>
      <c r="R29" s="1070"/>
      <c r="S29" s="1070"/>
      <c r="T29" s="1070"/>
      <c r="U29" s="1070"/>
      <c r="V29" s="1070">
        <v>128</v>
      </c>
      <c r="W29" s="1070"/>
      <c r="X29" s="1070"/>
      <c r="Y29" s="1070"/>
      <c r="Z29" s="1070"/>
      <c r="AA29" s="1070">
        <v>1</v>
      </c>
      <c r="AB29" s="1070"/>
      <c r="AC29" s="1070"/>
      <c r="AD29" s="1070"/>
      <c r="AE29" s="1071"/>
      <c r="AF29" s="1051">
        <v>1</v>
      </c>
      <c r="AG29" s="1052"/>
      <c r="AH29" s="1052"/>
      <c r="AI29" s="1052"/>
      <c r="AJ29" s="1053"/>
      <c r="AK29" s="1009">
        <v>44</v>
      </c>
      <c r="AL29" s="1000"/>
      <c r="AM29" s="1000"/>
      <c r="AN29" s="1000"/>
      <c r="AO29" s="1000"/>
      <c r="AP29" s="1000">
        <v>0</v>
      </c>
      <c r="AQ29" s="1000"/>
      <c r="AR29" s="1000"/>
      <c r="AS29" s="1000"/>
      <c r="AT29" s="1000"/>
      <c r="AU29" s="1000">
        <v>0</v>
      </c>
      <c r="AV29" s="1000"/>
      <c r="AW29" s="1000"/>
      <c r="AX29" s="1000"/>
      <c r="AY29" s="1000"/>
      <c r="AZ29" s="1068">
        <v>0</v>
      </c>
      <c r="BA29" s="1068"/>
      <c r="BB29" s="1068"/>
      <c r="BC29" s="1068"/>
      <c r="BD29" s="1068"/>
      <c r="BE29" s="1063"/>
      <c r="BF29" s="1063"/>
      <c r="BG29" s="1063"/>
      <c r="BH29" s="1063"/>
      <c r="BI29" s="1064"/>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8"/>
      <c r="DW29" s="1019"/>
      <c r="DX29" s="1019"/>
      <c r="DY29" s="1019"/>
      <c r="DZ29" s="1020"/>
      <c r="EA29" s="199"/>
    </row>
    <row r="30" spans="1:131" s="200" customFormat="1" ht="26.25" customHeight="1">
      <c r="A30" s="219">
        <v>3</v>
      </c>
      <c r="B30" s="1045" t="s">
        <v>382</v>
      </c>
      <c r="C30" s="1046"/>
      <c r="D30" s="1046"/>
      <c r="E30" s="1046"/>
      <c r="F30" s="1046"/>
      <c r="G30" s="1046"/>
      <c r="H30" s="1046"/>
      <c r="I30" s="1046"/>
      <c r="J30" s="1046"/>
      <c r="K30" s="1046"/>
      <c r="L30" s="1046"/>
      <c r="M30" s="1046"/>
      <c r="N30" s="1046"/>
      <c r="O30" s="1046"/>
      <c r="P30" s="1047"/>
      <c r="Q30" s="1069">
        <v>483</v>
      </c>
      <c r="R30" s="1070"/>
      <c r="S30" s="1070"/>
      <c r="T30" s="1070"/>
      <c r="U30" s="1070"/>
      <c r="V30" s="1070">
        <v>445</v>
      </c>
      <c r="W30" s="1070"/>
      <c r="X30" s="1070"/>
      <c r="Y30" s="1070"/>
      <c r="Z30" s="1070"/>
      <c r="AA30" s="1070">
        <v>38</v>
      </c>
      <c r="AB30" s="1070"/>
      <c r="AC30" s="1070"/>
      <c r="AD30" s="1070"/>
      <c r="AE30" s="1071"/>
      <c r="AF30" s="1051">
        <v>572</v>
      </c>
      <c r="AG30" s="1052"/>
      <c r="AH30" s="1052"/>
      <c r="AI30" s="1052"/>
      <c r="AJ30" s="1053"/>
      <c r="AK30" s="1009">
        <v>3</v>
      </c>
      <c r="AL30" s="1000"/>
      <c r="AM30" s="1000"/>
      <c r="AN30" s="1000"/>
      <c r="AO30" s="1000"/>
      <c r="AP30" s="1000">
        <v>136</v>
      </c>
      <c r="AQ30" s="1000"/>
      <c r="AR30" s="1000"/>
      <c r="AS30" s="1000"/>
      <c r="AT30" s="1000"/>
      <c r="AU30" s="1000">
        <v>0</v>
      </c>
      <c r="AV30" s="1000"/>
      <c r="AW30" s="1000"/>
      <c r="AX30" s="1000"/>
      <c r="AY30" s="1000"/>
      <c r="AZ30" s="1068">
        <v>0</v>
      </c>
      <c r="BA30" s="1068"/>
      <c r="BB30" s="1068"/>
      <c r="BC30" s="1068"/>
      <c r="BD30" s="1068"/>
      <c r="BE30" s="1063" t="s">
        <v>383</v>
      </c>
      <c r="BF30" s="1063"/>
      <c r="BG30" s="1063"/>
      <c r="BH30" s="1063"/>
      <c r="BI30" s="1064"/>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8"/>
      <c r="DW30" s="1019"/>
      <c r="DX30" s="1019"/>
      <c r="DY30" s="1019"/>
      <c r="DZ30" s="1020"/>
      <c r="EA30" s="199"/>
    </row>
    <row r="31" spans="1:131" s="200" customFormat="1" ht="26.25" customHeight="1">
      <c r="A31" s="219">
        <v>4</v>
      </c>
      <c r="B31" s="1045" t="s">
        <v>384</v>
      </c>
      <c r="C31" s="1046"/>
      <c r="D31" s="1046"/>
      <c r="E31" s="1046"/>
      <c r="F31" s="1046"/>
      <c r="G31" s="1046"/>
      <c r="H31" s="1046"/>
      <c r="I31" s="1046"/>
      <c r="J31" s="1046"/>
      <c r="K31" s="1046"/>
      <c r="L31" s="1046"/>
      <c r="M31" s="1046"/>
      <c r="N31" s="1046"/>
      <c r="O31" s="1046"/>
      <c r="P31" s="1047"/>
      <c r="Q31" s="1069">
        <v>366</v>
      </c>
      <c r="R31" s="1070"/>
      <c r="S31" s="1070"/>
      <c r="T31" s="1070"/>
      <c r="U31" s="1070"/>
      <c r="V31" s="1070">
        <v>364</v>
      </c>
      <c r="W31" s="1070"/>
      <c r="X31" s="1070"/>
      <c r="Y31" s="1070"/>
      <c r="Z31" s="1070"/>
      <c r="AA31" s="1070">
        <v>2</v>
      </c>
      <c r="AB31" s="1070"/>
      <c r="AC31" s="1070"/>
      <c r="AD31" s="1070"/>
      <c r="AE31" s="1071"/>
      <c r="AF31" s="1051">
        <v>2</v>
      </c>
      <c r="AG31" s="1052"/>
      <c r="AH31" s="1052"/>
      <c r="AI31" s="1052"/>
      <c r="AJ31" s="1053"/>
      <c r="AK31" s="1009">
        <v>111</v>
      </c>
      <c r="AL31" s="1000"/>
      <c r="AM31" s="1000"/>
      <c r="AN31" s="1000"/>
      <c r="AO31" s="1000"/>
      <c r="AP31" s="1000">
        <v>2127</v>
      </c>
      <c r="AQ31" s="1000"/>
      <c r="AR31" s="1000"/>
      <c r="AS31" s="1000"/>
      <c r="AT31" s="1000"/>
      <c r="AU31" s="1000">
        <v>2127</v>
      </c>
      <c r="AV31" s="1000"/>
      <c r="AW31" s="1000"/>
      <c r="AX31" s="1000"/>
      <c r="AY31" s="1000"/>
      <c r="AZ31" s="1068">
        <v>0</v>
      </c>
      <c r="BA31" s="1068"/>
      <c r="BB31" s="1068"/>
      <c r="BC31" s="1068"/>
      <c r="BD31" s="1068"/>
      <c r="BE31" s="1063" t="s">
        <v>385</v>
      </c>
      <c r="BF31" s="1063"/>
      <c r="BG31" s="1063"/>
      <c r="BH31" s="1063"/>
      <c r="BI31" s="1064"/>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8"/>
      <c r="DW31" s="1019"/>
      <c r="DX31" s="1019"/>
      <c r="DY31" s="1019"/>
      <c r="DZ31" s="1020"/>
      <c r="EA31" s="199"/>
    </row>
    <row r="32" spans="1:131" s="200" customFormat="1" ht="26.25" customHeight="1">
      <c r="A32" s="219">
        <v>5</v>
      </c>
      <c r="B32" s="1045" t="s">
        <v>386</v>
      </c>
      <c r="C32" s="1046"/>
      <c r="D32" s="1046"/>
      <c r="E32" s="1046"/>
      <c r="F32" s="1046"/>
      <c r="G32" s="1046"/>
      <c r="H32" s="1046"/>
      <c r="I32" s="1046"/>
      <c r="J32" s="1046"/>
      <c r="K32" s="1046"/>
      <c r="L32" s="1046"/>
      <c r="M32" s="1046"/>
      <c r="N32" s="1046"/>
      <c r="O32" s="1046"/>
      <c r="P32" s="1047"/>
      <c r="Q32" s="1069">
        <v>937</v>
      </c>
      <c r="R32" s="1070"/>
      <c r="S32" s="1070"/>
      <c r="T32" s="1070"/>
      <c r="U32" s="1070"/>
      <c r="V32" s="1070">
        <v>728</v>
      </c>
      <c r="W32" s="1070"/>
      <c r="X32" s="1070"/>
      <c r="Y32" s="1070"/>
      <c r="Z32" s="1070"/>
      <c r="AA32" s="1070">
        <v>209</v>
      </c>
      <c r="AB32" s="1070"/>
      <c r="AC32" s="1070"/>
      <c r="AD32" s="1070"/>
      <c r="AE32" s="1071"/>
      <c r="AF32" s="1051">
        <v>139</v>
      </c>
      <c r="AG32" s="1052"/>
      <c r="AH32" s="1052"/>
      <c r="AI32" s="1052"/>
      <c r="AJ32" s="1053"/>
      <c r="AK32" s="1009">
        <v>0</v>
      </c>
      <c r="AL32" s="1000"/>
      <c r="AM32" s="1000"/>
      <c r="AN32" s="1000"/>
      <c r="AO32" s="1000"/>
      <c r="AP32" s="1000">
        <v>0</v>
      </c>
      <c r="AQ32" s="1000"/>
      <c r="AR32" s="1000"/>
      <c r="AS32" s="1000"/>
      <c r="AT32" s="1000"/>
      <c r="AU32" s="1000">
        <v>0</v>
      </c>
      <c r="AV32" s="1000"/>
      <c r="AW32" s="1000"/>
      <c r="AX32" s="1000"/>
      <c r="AY32" s="1000"/>
      <c r="AZ32" s="1068">
        <v>0</v>
      </c>
      <c r="BA32" s="1068"/>
      <c r="BB32" s="1068"/>
      <c r="BC32" s="1068"/>
      <c r="BD32" s="1068"/>
      <c r="BE32" s="1063" t="s">
        <v>385</v>
      </c>
      <c r="BF32" s="1063"/>
      <c r="BG32" s="1063"/>
      <c r="BH32" s="1063"/>
      <c r="BI32" s="1064"/>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8"/>
      <c r="DW32" s="1019"/>
      <c r="DX32" s="1019"/>
      <c r="DY32" s="1019"/>
      <c r="DZ32" s="1020"/>
      <c r="EA32" s="199"/>
    </row>
    <row r="33" spans="1:131" s="200" customFormat="1" ht="26.25" customHeight="1">
      <c r="A33" s="219">
        <v>6</v>
      </c>
      <c r="B33" s="1045"/>
      <c r="C33" s="1046"/>
      <c r="D33" s="1046"/>
      <c r="E33" s="1046"/>
      <c r="F33" s="1046"/>
      <c r="G33" s="1046"/>
      <c r="H33" s="1046"/>
      <c r="I33" s="1046"/>
      <c r="J33" s="1046"/>
      <c r="K33" s="1046"/>
      <c r="L33" s="1046"/>
      <c r="M33" s="1046"/>
      <c r="N33" s="1046"/>
      <c r="O33" s="1046"/>
      <c r="P33" s="1047"/>
      <c r="Q33" s="1069"/>
      <c r="R33" s="1070"/>
      <c r="S33" s="1070"/>
      <c r="T33" s="1070"/>
      <c r="U33" s="1070"/>
      <c r="V33" s="1070"/>
      <c r="W33" s="1070"/>
      <c r="X33" s="1070"/>
      <c r="Y33" s="1070"/>
      <c r="Z33" s="1070"/>
      <c r="AA33" s="1070"/>
      <c r="AB33" s="1070"/>
      <c r="AC33" s="1070"/>
      <c r="AD33" s="1070"/>
      <c r="AE33" s="1071"/>
      <c r="AF33" s="1051"/>
      <c r="AG33" s="1052"/>
      <c r="AH33" s="1052"/>
      <c r="AI33" s="1052"/>
      <c r="AJ33" s="1053"/>
      <c r="AK33" s="1009"/>
      <c r="AL33" s="1000"/>
      <c r="AM33" s="1000"/>
      <c r="AN33" s="1000"/>
      <c r="AO33" s="1000"/>
      <c r="AP33" s="1000"/>
      <c r="AQ33" s="1000"/>
      <c r="AR33" s="1000"/>
      <c r="AS33" s="1000"/>
      <c r="AT33" s="1000"/>
      <c r="AU33" s="1000"/>
      <c r="AV33" s="1000"/>
      <c r="AW33" s="1000"/>
      <c r="AX33" s="1000"/>
      <c r="AY33" s="1000"/>
      <c r="AZ33" s="1068"/>
      <c r="BA33" s="1068"/>
      <c r="BB33" s="1068"/>
      <c r="BC33" s="1068"/>
      <c r="BD33" s="1068"/>
      <c r="BE33" s="1063"/>
      <c r="BF33" s="1063"/>
      <c r="BG33" s="1063"/>
      <c r="BH33" s="1063"/>
      <c r="BI33" s="1064"/>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8"/>
      <c r="DW33" s="1019"/>
      <c r="DX33" s="1019"/>
      <c r="DY33" s="1019"/>
      <c r="DZ33" s="1020"/>
      <c r="EA33" s="199"/>
    </row>
    <row r="34" spans="1:131" s="200" customFormat="1" ht="26.25" customHeight="1">
      <c r="A34" s="219">
        <v>7</v>
      </c>
      <c r="B34" s="1045"/>
      <c r="C34" s="1046"/>
      <c r="D34" s="1046"/>
      <c r="E34" s="1046"/>
      <c r="F34" s="1046"/>
      <c r="G34" s="1046"/>
      <c r="H34" s="1046"/>
      <c r="I34" s="1046"/>
      <c r="J34" s="1046"/>
      <c r="K34" s="1046"/>
      <c r="L34" s="1046"/>
      <c r="M34" s="1046"/>
      <c r="N34" s="1046"/>
      <c r="O34" s="1046"/>
      <c r="P34" s="1047"/>
      <c r="Q34" s="1069"/>
      <c r="R34" s="1070"/>
      <c r="S34" s="1070"/>
      <c r="T34" s="1070"/>
      <c r="U34" s="1070"/>
      <c r="V34" s="1070"/>
      <c r="W34" s="1070"/>
      <c r="X34" s="1070"/>
      <c r="Y34" s="1070"/>
      <c r="Z34" s="1070"/>
      <c r="AA34" s="1070"/>
      <c r="AB34" s="1070"/>
      <c r="AC34" s="1070"/>
      <c r="AD34" s="1070"/>
      <c r="AE34" s="1071"/>
      <c r="AF34" s="1051"/>
      <c r="AG34" s="1052"/>
      <c r="AH34" s="1052"/>
      <c r="AI34" s="1052"/>
      <c r="AJ34" s="1053"/>
      <c r="AK34" s="1009"/>
      <c r="AL34" s="1000"/>
      <c r="AM34" s="1000"/>
      <c r="AN34" s="1000"/>
      <c r="AO34" s="1000"/>
      <c r="AP34" s="1000"/>
      <c r="AQ34" s="1000"/>
      <c r="AR34" s="1000"/>
      <c r="AS34" s="1000"/>
      <c r="AT34" s="1000"/>
      <c r="AU34" s="1000"/>
      <c r="AV34" s="1000"/>
      <c r="AW34" s="1000"/>
      <c r="AX34" s="1000"/>
      <c r="AY34" s="1000"/>
      <c r="AZ34" s="1068"/>
      <c r="BA34" s="1068"/>
      <c r="BB34" s="1068"/>
      <c r="BC34" s="1068"/>
      <c r="BD34" s="1068"/>
      <c r="BE34" s="1063"/>
      <c r="BF34" s="1063"/>
      <c r="BG34" s="1063"/>
      <c r="BH34" s="1063"/>
      <c r="BI34" s="1064"/>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8"/>
      <c r="DW34" s="1019"/>
      <c r="DX34" s="1019"/>
      <c r="DY34" s="1019"/>
      <c r="DZ34" s="1020"/>
      <c r="EA34" s="199"/>
    </row>
    <row r="35" spans="1:131" s="200" customFormat="1" ht="26.25" customHeight="1">
      <c r="A35" s="219">
        <v>8</v>
      </c>
      <c r="B35" s="1045"/>
      <c r="C35" s="1046"/>
      <c r="D35" s="1046"/>
      <c r="E35" s="1046"/>
      <c r="F35" s="1046"/>
      <c r="G35" s="1046"/>
      <c r="H35" s="1046"/>
      <c r="I35" s="1046"/>
      <c r="J35" s="1046"/>
      <c r="K35" s="1046"/>
      <c r="L35" s="1046"/>
      <c r="M35" s="1046"/>
      <c r="N35" s="1046"/>
      <c r="O35" s="1046"/>
      <c r="P35" s="1047"/>
      <c r="Q35" s="1069"/>
      <c r="R35" s="1070"/>
      <c r="S35" s="1070"/>
      <c r="T35" s="1070"/>
      <c r="U35" s="1070"/>
      <c r="V35" s="1070"/>
      <c r="W35" s="1070"/>
      <c r="X35" s="1070"/>
      <c r="Y35" s="1070"/>
      <c r="Z35" s="1070"/>
      <c r="AA35" s="1070"/>
      <c r="AB35" s="1070"/>
      <c r="AC35" s="1070"/>
      <c r="AD35" s="1070"/>
      <c r="AE35" s="1071"/>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63"/>
      <c r="BF35" s="1063"/>
      <c r="BG35" s="1063"/>
      <c r="BH35" s="1063"/>
      <c r="BI35" s="1064"/>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8"/>
      <c r="DW35" s="1019"/>
      <c r="DX35" s="1019"/>
      <c r="DY35" s="1019"/>
      <c r="DZ35" s="1020"/>
      <c r="EA35" s="199"/>
    </row>
    <row r="36" spans="1:131" s="200" customFormat="1" ht="26.25" customHeight="1">
      <c r="A36" s="219">
        <v>9</v>
      </c>
      <c r="B36" s="1045"/>
      <c r="C36" s="1046"/>
      <c r="D36" s="1046"/>
      <c r="E36" s="1046"/>
      <c r="F36" s="1046"/>
      <c r="G36" s="1046"/>
      <c r="H36" s="1046"/>
      <c r="I36" s="1046"/>
      <c r="J36" s="1046"/>
      <c r="K36" s="1046"/>
      <c r="L36" s="1046"/>
      <c r="M36" s="1046"/>
      <c r="N36" s="1046"/>
      <c r="O36" s="1046"/>
      <c r="P36" s="1047"/>
      <c r="Q36" s="1069"/>
      <c r="R36" s="1070"/>
      <c r="S36" s="1070"/>
      <c r="T36" s="1070"/>
      <c r="U36" s="1070"/>
      <c r="V36" s="1070"/>
      <c r="W36" s="1070"/>
      <c r="X36" s="1070"/>
      <c r="Y36" s="1070"/>
      <c r="Z36" s="1070"/>
      <c r="AA36" s="1070"/>
      <c r="AB36" s="1070"/>
      <c r="AC36" s="1070"/>
      <c r="AD36" s="1070"/>
      <c r="AE36" s="1071"/>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63"/>
      <c r="BF36" s="1063"/>
      <c r="BG36" s="1063"/>
      <c r="BH36" s="1063"/>
      <c r="BI36" s="1064"/>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8"/>
      <c r="DW36" s="1019"/>
      <c r="DX36" s="1019"/>
      <c r="DY36" s="1019"/>
      <c r="DZ36" s="1020"/>
      <c r="EA36" s="199"/>
    </row>
    <row r="37" spans="1:131" s="200" customFormat="1" ht="26.25" customHeight="1">
      <c r="A37" s="219">
        <v>10</v>
      </c>
      <c r="B37" s="1045"/>
      <c r="C37" s="1046"/>
      <c r="D37" s="1046"/>
      <c r="E37" s="1046"/>
      <c r="F37" s="1046"/>
      <c r="G37" s="1046"/>
      <c r="H37" s="1046"/>
      <c r="I37" s="1046"/>
      <c r="J37" s="1046"/>
      <c r="K37" s="1046"/>
      <c r="L37" s="1046"/>
      <c r="M37" s="1046"/>
      <c r="N37" s="1046"/>
      <c r="O37" s="1046"/>
      <c r="P37" s="1047"/>
      <c r="Q37" s="1069"/>
      <c r="R37" s="1070"/>
      <c r="S37" s="1070"/>
      <c r="T37" s="1070"/>
      <c r="U37" s="1070"/>
      <c r="V37" s="1070"/>
      <c r="W37" s="1070"/>
      <c r="X37" s="1070"/>
      <c r="Y37" s="1070"/>
      <c r="Z37" s="1070"/>
      <c r="AA37" s="1070"/>
      <c r="AB37" s="1070"/>
      <c r="AC37" s="1070"/>
      <c r="AD37" s="1070"/>
      <c r="AE37" s="1071"/>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63"/>
      <c r="BF37" s="1063"/>
      <c r="BG37" s="1063"/>
      <c r="BH37" s="1063"/>
      <c r="BI37" s="1064"/>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8"/>
      <c r="DW37" s="1019"/>
      <c r="DX37" s="1019"/>
      <c r="DY37" s="1019"/>
      <c r="DZ37" s="1020"/>
      <c r="EA37" s="199"/>
    </row>
    <row r="38" spans="1:131" s="200" customFormat="1" ht="26.25" customHeight="1">
      <c r="A38" s="219">
        <v>11</v>
      </c>
      <c r="B38" s="1045"/>
      <c r="C38" s="1046"/>
      <c r="D38" s="1046"/>
      <c r="E38" s="1046"/>
      <c r="F38" s="1046"/>
      <c r="G38" s="1046"/>
      <c r="H38" s="1046"/>
      <c r="I38" s="1046"/>
      <c r="J38" s="1046"/>
      <c r="K38" s="1046"/>
      <c r="L38" s="1046"/>
      <c r="M38" s="1046"/>
      <c r="N38" s="1046"/>
      <c r="O38" s="1046"/>
      <c r="P38" s="1047"/>
      <c r="Q38" s="1069"/>
      <c r="R38" s="1070"/>
      <c r="S38" s="1070"/>
      <c r="T38" s="1070"/>
      <c r="U38" s="1070"/>
      <c r="V38" s="1070"/>
      <c r="W38" s="1070"/>
      <c r="X38" s="1070"/>
      <c r="Y38" s="1070"/>
      <c r="Z38" s="1070"/>
      <c r="AA38" s="1070"/>
      <c r="AB38" s="1070"/>
      <c r="AC38" s="1070"/>
      <c r="AD38" s="1070"/>
      <c r="AE38" s="1071"/>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63"/>
      <c r="BF38" s="1063"/>
      <c r="BG38" s="1063"/>
      <c r="BH38" s="1063"/>
      <c r="BI38" s="1064"/>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8"/>
      <c r="DW38" s="1019"/>
      <c r="DX38" s="1019"/>
      <c r="DY38" s="1019"/>
      <c r="DZ38" s="1020"/>
      <c r="EA38" s="199"/>
    </row>
    <row r="39" spans="1:131" s="200" customFormat="1" ht="26.25" customHeight="1">
      <c r="A39" s="219">
        <v>12</v>
      </c>
      <c r="B39" s="1045"/>
      <c r="C39" s="1046"/>
      <c r="D39" s="1046"/>
      <c r="E39" s="1046"/>
      <c r="F39" s="1046"/>
      <c r="G39" s="1046"/>
      <c r="H39" s="1046"/>
      <c r="I39" s="1046"/>
      <c r="J39" s="1046"/>
      <c r="K39" s="1046"/>
      <c r="L39" s="1046"/>
      <c r="M39" s="1046"/>
      <c r="N39" s="1046"/>
      <c r="O39" s="1046"/>
      <c r="P39" s="1047"/>
      <c r="Q39" s="1069"/>
      <c r="R39" s="1070"/>
      <c r="S39" s="1070"/>
      <c r="T39" s="1070"/>
      <c r="U39" s="1070"/>
      <c r="V39" s="1070"/>
      <c r="W39" s="1070"/>
      <c r="X39" s="1070"/>
      <c r="Y39" s="1070"/>
      <c r="Z39" s="1070"/>
      <c r="AA39" s="1070"/>
      <c r="AB39" s="1070"/>
      <c r="AC39" s="1070"/>
      <c r="AD39" s="1070"/>
      <c r="AE39" s="1071"/>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63"/>
      <c r="BF39" s="1063"/>
      <c r="BG39" s="1063"/>
      <c r="BH39" s="1063"/>
      <c r="BI39" s="1064"/>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8"/>
      <c r="DW39" s="1019"/>
      <c r="DX39" s="1019"/>
      <c r="DY39" s="1019"/>
      <c r="DZ39" s="1020"/>
      <c r="EA39" s="199"/>
    </row>
    <row r="40" spans="1:131" s="200" customFormat="1" ht="26.25" customHeight="1">
      <c r="A40" s="214">
        <v>13</v>
      </c>
      <c r="B40" s="1045"/>
      <c r="C40" s="1046"/>
      <c r="D40" s="1046"/>
      <c r="E40" s="1046"/>
      <c r="F40" s="1046"/>
      <c r="G40" s="1046"/>
      <c r="H40" s="1046"/>
      <c r="I40" s="1046"/>
      <c r="J40" s="1046"/>
      <c r="K40" s="1046"/>
      <c r="L40" s="1046"/>
      <c r="M40" s="1046"/>
      <c r="N40" s="1046"/>
      <c r="O40" s="1046"/>
      <c r="P40" s="1047"/>
      <c r="Q40" s="1069"/>
      <c r="R40" s="1070"/>
      <c r="S40" s="1070"/>
      <c r="T40" s="1070"/>
      <c r="U40" s="1070"/>
      <c r="V40" s="1070"/>
      <c r="W40" s="1070"/>
      <c r="X40" s="1070"/>
      <c r="Y40" s="1070"/>
      <c r="Z40" s="1070"/>
      <c r="AA40" s="1070"/>
      <c r="AB40" s="1070"/>
      <c r="AC40" s="1070"/>
      <c r="AD40" s="1070"/>
      <c r="AE40" s="1071"/>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63"/>
      <c r="BF40" s="1063"/>
      <c r="BG40" s="1063"/>
      <c r="BH40" s="1063"/>
      <c r="BI40" s="1064"/>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8"/>
      <c r="DW40" s="1019"/>
      <c r="DX40" s="1019"/>
      <c r="DY40" s="1019"/>
      <c r="DZ40" s="1020"/>
      <c r="EA40" s="199"/>
    </row>
    <row r="41" spans="1:131" s="200" customFormat="1" ht="26.25" customHeight="1">
      <c r="A41" s="214">
        <v>14</v>
      </c>
      <c r="B41" s="1045"/>
      <c r="C41" s="1046"/>
      <c r="D41" s="1046"/>
      <c r="E41" s="1046"/>
      <c r="F41" s="1046"/>
      <c r="G41" s="1046"/>
      <c r="H41" s="1046"/>
      <c r="I41" s="1046"/>
      <c r="J41" s="1046"/>
      <c r="K41" s="1046"/>
      <c r="L41" s="1046"/>
      <c r="M41" s="1046"/>
      <c r="N41" s="1046"/>
      <c r="O41" s="1046"/>
      <c r="P41" s="1047"/>
      <c r="Q41" s="1069"/>
      <c r="R41" s="1070"/>
      <c r="S41" s="1070"/>
      <c r="T41" s="1070"/>
      <c r="U41" s="1070"/>
      <c r="V41" s="1070"/>
      <c r="W41" s="1070"/>
      <c r="X41" s="1070"/>
      <c r="Y41" s="1070"/>
      <c r="Z41" s="1070"/>
      <c r="AA41" s="1070"/>
      <c r="AB41" s="1070"/>
      <c r="AC41" s="1070"/>
      <c r="AD41" s="1070"/>
      <c r="AE41" s="1071"/>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63"/>
      <c r="BF41" s="1063"/>
      <c r="BG41" s="1063"/>
      <c r="BH41" s="1063"/>
      <c r="BI41" s="1064"/>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8"/>
      <c r="DW41" s="1019"/>
      <c r="DX41" s="1019"/>
      <c r="DY41" s="1019"/>
      <c r="DZ41" s="1020"/>
      <c r="EA41" s="199"/>
    </row>
    <row r="42" spans="1:131" s="200" customFormat="1" ht="26.25" customHeight="1">
      <c r="A42" s="214">
        <v>15</v>
      </c>
      <c r="B42" s="1045"/>
      <c r="C42" s="1046"/>
      <c r="D42" s="1046"/>
      <c r="E42" s="1046"/>
      <c r="F42" s="1046"/>
      <c r="G42" s="1046"/>
      <c r="H42" s="1046"/>
      <c r="I42" s="1046"/>
      <c r="J42" s="1046"/>
      <c r="K42" s="1046"/>
      <c r="L42" s="1046"/>
      <c r="M42" s="1046"/>
      <c r="N42" s="1046"/>
      <c r="O42" s="1046"/>
      <c r="P42" s="1047"/>
      <c r="Q42" s="1069"/>
      <c r="R42" s="1070"/>
      <c r="S42" s="1070"/>
      <c r="T42" s="1070"/>
      <c r="U42" s="1070"/>
      <c r="V42" s="1070"/>
      <c r="W42" s="1070"/>
      <c r="X42" s="1070"/>
      <c r="Y42" s="1070"/>
      <c r="Z42" s="1070"/>
      <c r="AA42" s="1070"/>
      <c r="AB42" s="1070"/>
      <c r="AC42" s="1070"/>
      <c r="AD42" s="1070"/>
      <c r="AE42" s="1071"/>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63"/>
      <c r="BF42" s="1063"/>
      <c r="BG42" s="1063"/>
      <c r="BH42" s="1063"/>
      <c r="BI42" s="1064"/>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8"/>
      <c r="DW42" s="1019"/>
      <c r="DX42" s="1019"/>
      <c r="DY42" s="1019"/>
      <c r="DZ42" s="1020"/>
      <c r="EA42" s="199"/>
    </row>
    <row r="43" spans="1:131" s="200" customFormat="1" ht="26.25" customHeight="1">
      <c r="A43" s="214">
        <v>16</v>
      </c>
      <c r="B43" s="1045"/>
      <c r="C43" s="1046"/>
      <c r="D43" s="1046"/>
      <c r="E43" s="1046"/>
      <c r="F43" s="1046"/>
      <c r="G43" s="1046"/>
      <c r="H43" s="1046"/>
      <c r="I43" s="1046"/>
      <c r="J43" s="1046"/>
      <c r="K43" s="1046"/>
      <c r="L43" s="1046"/>
      <c r="M43" s="1046"/>
      <c r="N43" s="1046"/>
      <c r="O43" s="1046"/>
      <c r="P43" s="1047"/>
      <c r="Q43" s="1069"/>
      <c r="R43" s="1070"/>
      <c r="S43" s="1070"/>
      <c r="T43" s="1070"/>
      <c r="U43" s="1070"/>
      <c r="V43" s="1070"/>
      <c r="W43" s="1070"/>
      <c r="X43" s="1070"/>
      <c r="Y43" s="1070"/>
      <c r="Z43" s="1070"/>
      <c r="AA43" s="1070"/>
      <c r="AB43" s="1070"/>
      <c r="AC43" s="1070"/>
      <c r="AD43" s="1070"/>
      <c r="AE43" s="1071"/>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63"/>
      <c r="BF43" s="1063"/>
      <c r="BG43" s="1063"/>
      <c r="BH43" s="1063"/>
      <c r="BI43" s="1064"/>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8"/>
      <c r="DW43" s="1019"/>
      <c r="DX43" s="1019"/>
      <c r="DY43" s="1019"/>
      <c r="DZ43" s="1020"/>
      <c r="EA43" s="199"/>
    </row>
    <row r="44" spans="1:131" s="200" customFormat="1" ht="26.25" customHeight="1">
      <c r="A44" s="214">
        <v>17</v>
      </c>
      <c r="B44" s="1045"/>
      <c r="C44" s="1046"/>
      <c r="D44" s="1046"/>
      <c r="E44" s="1046"/>
      <c r="F44" s="1046"/>
      <c r="G44" s="1046"/>
      <c r="H44" s="1046"/>
      <c r="I44" s="1046"/>
      <c r="J44" s="1046"/>
      <c r="K44" s="1046"/>
      <c r="L44" s="1046"/>
      <c r="M44" s="1046"/>
      <c r="N44" s="1046"/>
      <c r="O44" s="1046"/>
      <c r="P44" s="1047"/>
      <c r="Q44" s="1069"/>
      <c r="R44" s="1070"/>
      <c r="S44" s="1070"/>
      <c r="T44" s="1070"/>
      <c r="U44" s="1070"/>
      <c r="V44" s="1070"/>
      <c r="W44" s="1070"/>
      <c r="X44" s="1070"/>
      <c r="Y44" s="1070"/>
      <c r="Z44" s="1070"/>
      <c r="AA44" s="1070"/>
      <c r="AB44" s="1070"/>
      <c r="AC44" s="1070"/>
      <c r="AD44" s="1070"/>
      <c r="AE44" s="1071"/>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63"/>
      <c r="BF44" s="1063"/>
      <c r="BG44" s="1063"/>
      <c r="BH44" s="1063"/>
      <c r="BI44" s="1064"/>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8"/>
      <c r="DW44" s="1019"/>
      <c r="DX44" s="1019"/>
      <c r="DY44" s="1019"/>
      <c r="DZ44" s="1020"/>
      <c r="EA44" s="199"/>
    </row>
    <row r="45" spans="1:131" s="200" customFormat="1" ht="26.25" customHeight="1">
      <c r="A45" s="214">
        <v>18</v>
      </c>
      <c r="B45" s="1045"/>
      <c r="C45" s="1046"/>
      <c r="D45" s="1046"/>
      <c r="E45" s="1046"/>
      <c r="F45" s="1046"/>
      <c r="G45" s="1046"/>
      <c r="H45" s="1046"/>
      <c r="I45" s="1046"/>
      <c r="J45" s="1046"/>
      <c r="K45" s="1046"/>
      <c r="L45" s="1046"/>
      <c r="M45" s="1046"/>
      <c r="N45" s="1046"/>
      <c r="O45" s="1046"/>
      <c r="P45" s="1047"/>
      <c r="Q45" s="1069"/>
      <c r="R45" s="1070"/>
      <c r="S45" s="1070"/>
      <c r="T45" s="1070"/>
      <c r="U45" s="1070"/>
      <c r="V45" s="1070"/>
      <c r="W45" s="1070"/>
      <c r="X45" s="1070"/>
      <c r="Y45" s="1070"/>
      <c r="Z45" s="1070"/>
      <c r="AA45" s="1070"/>
      <c r="AB45" s="1070"/>
      <c r="AC45" s="1070"/>
      <c r="AD45" s="1070"/>
      <c r="AE45" s="1071"/>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63"/>
      <c r="BF45" s="1063"/>
      <c r="BG45" s="1063"/>
      <c r="BH45" s="1063"/>
      <c r="BI45" s="1064"/>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8"/>
      <c r="DW45" s="1019"/>
      <c r="DX45" s="1019"/>
      <c r="DY45" s="1019"/>
      <c r="DZ45" s="1020"/>
      <c r="EA45" s="199"/>
    </row>
    <row r="46" spans="1:131" s="200" customFormat="1" ht="26.25" customHeight="1">
      <c r="A46" s="214">
        <v>19</v>
      </c>
      <c r="B46" s="1045"/>
      <c r="C46" s="1046"/>
      <c r="D46" s="1046"/>
      <c r="E46" s="1046"/>
      <c r="F46" s="1046"/>
      <c r="G46" s="1046"/>
      <c r="H46" s="1046"/>
      <c r="I46" s="1046"/>
      <c r="J46" s="1046"/>
      <c r="K46" s="1046"/>
      <c r="L46" s="1046"/>
      <c r="M46" s="1046"/>
      <c r="N46" s="1046"/>
      <c r="O46" s="1046"/>
      <c r="P46" s="1047"/>
      <c r="Q46" s="1069"/>
      <c r="R46" s="1070"/>
      <c r="S46" s="1070"/>
      <c r="T46" s="1070"/>
      <c r="U46" s="1070"/>
      <c r="V46" s="1070"/>
      <c r="W46" s="1070"/>
      <c r="X46" s="1070"/>
      <c r="Y46" s="1070"/>
      <c r="Z46" s="1070"/>
      <c r="AA46" s="1070"/>
      <c r="AB46" s="1070"/>
      <c r="AC46" s="1070"/>
      <c r="AD46" s="1070"/>
      <c r="AE46" s="1071"/>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63"/>
      <c r="BF46" s="1063"/>
      <c r="BG46" s="1063"/>
      <c r="BH46" s="1063"/>
      <c r="BI46" s="1064"/>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8"/>
      <c r="DW46" s="1019"/>
      <c r="DX46" s="1019"/>
      <c r="DY46" s="1019"/>
      <c r="DZ46" s="1020"/>
      <c r="EA46" s="199"/>
    </row>
    <row r="47" spans="1:131" s="200" customFormat="1" ht="26.25" customHeight="1">
      <c r="A47" s="214">
        <v>20</v>
      </c>
      <c r="B47" s="1045"/>
      <c r="C47" s="1046"/>
      <c r="D47" s="1046"/>
      <c r="E47" s="1046"/>
      <c r="F47" s="1046"/>
      <c r="G47" s="1046"/>
      <c r="H47" s="1046"/>
      <c r="I47" s="1046"/>
      <c r="J47" s="1046"/>
      <c r="K47" s="1046"/>
      <c r="L47" s="1046"/>
      <c r="M47" s="1046"/>
      <c r="N47" s="1046"/>
      <c r="O47" s="1046"/>
      <c r="P47" s="1047"/>
      <c r="Q47" s="1069"/>
      <c r="R47" s="1070"/>
      <c r="S47" s="1070"/>
      <c r="T47" s="1070"/>
      <c r="U47" s="1070"/>
      <c r="V47" s="1070"/>
      <c r="W47" s="1070"/>
      <c r="X47" s="1070"/>
      <c r="Y47" s="1070"/>
      <c r="Z47" s="1070"/>
      <c r="AA47" s="1070"/>
      <c r="AB47" s="1070"/>
      <c r="AC47" s="1070"/>
      <c r="AD47" s="1070"/>
      <c r="AE47" s="1071"/>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63"/>
      <c r="BF47" s="1063"/>
      <c r="BG47" s="1063"/>
      <c r="BH47" s="1063"/>
      <c r="BI47" s="1064"/>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8"/>
      <c r="DW47" s="1019"/>
      <c r="DX47" s="1019"/>
      <c r="DY47" s="1019"/>
      <c r="DZ47" s="1020"/>
      <c r="EA47" s="199"/>
    </row>
    <row r="48" spans="1:131" s="200" customFormat="1" ht="26.25" customHeight="1">
      <c r="A48" s="214">
        <v>21</v>
      </c>
      <c r="B48" s="1045"/>
      <c r="C48" s="1046"/>
      <c r="D48" s="1046"/>
      <c r="E48" s="1046"/>
      <c r="F48" s="1046"/>
      <c r="G48" s="1046"/>
      <c r="H48" s="1046"/>
      <c r="I48" s="1046"/>
      <c r="J48" s="1046"/>
      <c r="K48" s="1046"/>
      <c r="L48" s="1046"/>
      <c r="M48" s="1046"/>
      <c r="N48" s="1046"/>
      <c r="O48" s="1046"/>
      <c r="P48" s="1047"/>
      <c r="Q48" s="1069"/>
      <c r="R48" s="1070"/>
      <c r="S48" s="1070"/>
      <c r="T48" s="1070"/>
      <c r="U48" s="1070"/>
      <c r="V48" s="1070"/>
      <c r="W48" s="1070"/>
      <c r="X48" s="1070"/>
      <c r="Y48" s="1070"/>
      <c r="Z48" s="1070"/>
      <c r="AA48" s="1070"/>
      <c r="AB48" s="1070"/>
      <c r="AC48" s="1070"/>
      <c r="AD48" s="1070"/>
      <c r="AE48" s="1071"/>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63"/>
      <c r="BF48" s="1063"/>
      <c r="BG48" s="1063"/>
      <c r="BH48" s="1063"/>
      <c r="BI48" s="1064"/>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8"/>
      <c r="DW48" s="1019"/>
      <c r="DX48" s="1019"/>
      <c r="DY48" s="1019"/>
      <c r="DZ48" s="1020"/>
      <c r="EA48" s="199"/>
    </row>
    <row r="49" spans="1:131" s="200" customFormat="1" ht="26.25" customHeight="1">
      <c r="A49" s="214">
        <v>22</v>
      </c>
      <c r="B49" s="1045"/>
      <c r="C49" s="1046"/>
      <c r="D49" s="1046"/>
      <c r="E49" s="1046"/>
      <c r="F49" s="1046"/>
      <c r="G49" s="1046"/>
      <c r="H49" s="1046"/>
      <c r="I49" s="1046"/>
      <c r="J49" s="1046"/>
      <c r="K49" s="1046"/>
      <c r="L49" s="1046"/>
      <c r="M49" s="1046"/>
      <c r="N49" s="1046"/>
      <c r="O49" s="1046"/>
      <c r="P49" s="1047"/>
      <c r="Q49" s="1069"/>
      <c r="R49" s="1070"/>
      <c r="S49" s="1070"/>
      <c r="T49" s="1070"/>
      <c r="U49" s="1070"/>
      <c r="V49" s="1070"/>
      <c r="W49" s="1070"/>
      <c r="X49" s="1070"/>
      <c r="Y49" s="1070"/>
      <c r="Z49" s="1070"/>
      <c r="AA49" s="1070"/>
      <c r="AB49" s="1070"/>
      <c r="AC49" s="1070"/>
      <c r="AD49" s="1070"/>
      <c r="AE49" s="1071"/>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63"/>
      <c r="BF49" s="1063"/>
      <c r="BG49" s="1063"/>
      <c r="BH49" s="1063"/>
      <c r="BI49" s="1064"/>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8"/>
      <c r="DW49" s="1019"/>
      <c r="DX49" s="1019"/>
      <c r="DY49" s="1019"/>
      <c r="DZ49" s="1020"/>
      <c r="EA49" s="199"/>
    </row>
    <row r="50" spans="1:131" s="200" customFormat="1" ht="26.25" customHeight="1">
      <c r="A50" s="214">
        <v>23</v>
      </c>
      <c r="B50" s="1045"/>
      <c r="C50" s="1046"/>
      <c r="D50" s="1046"/>
      <c r="E50" s="1046"/>
      <c r="F50" s="1046"/>
      <c r="G50" s="1046"/>
      <c r="H50" s="1046"/>
      <c r="I50" s="1046"/>
      <c r="J50" s="1046"/>
      <c r="K50" s="1046"/>
      <c r="L50" s="1046"/>
      <c r="M50" s="1046"/>
      <c r="N50" s="1046"/>
      <c r="O50" s="1046"/>
      <c r="P50" s="1047"/>
      <c r="Q50" s="1048"/>
      <c r="R50" s="1049"/>
      <c r="S50" s="1049"/>
      <c r="T50" s="1049"/>
      <c r="U50" s="1049"/>
      <c r="V50" s="1049"/>
      <c r="W50" s="1049"/>
      <c r="X50" s="1049"/>
      <c r="Y50" s="1049"/>
      <c r="Z50" s="1049"/>
      <c r="AA50" s="1049"/>
      <c r="AB50" s="1049"/>
      <c r="AC50" s="1049"/>
      <c r="AD50" s="1049"/>
      <c r="AE50" s="1050"/>
      <c r="AF50" s="1051"/>
      <c r="AG50" s="1052"/>
      <c r="AH50" s="1052"/>
      <c r="AI50" s="1052"/>
      <c r="AJ50" s="1053"/>
      <c r="AK50" s="1054"/>
      <c r="AL50" s="1049"/>
      <c r="AM50" s="1049"/>
      <c r="AN50" s="1049"/>
      <c r="AO50" s="1049"/>
      <c r="AP50" s="1049"/>
      <c r="AQ50" s="1049"/>
      <c r="AR50" s="1049"/>
      <c r="AS50" s="1049"/>
      <c r="AT50" s="1049"/>
      <c r="AU50" s="1049"/>
      <c r="AV50" s="1049"/>
      <c r="AW50" s="1049"/>
      <c r="AX50" s="1049"/>
      <c r="AY50" s="1049"/>
      <c r="AZ50" s="1055"/>
      <c r="BA50" s="1055"/>
      <c r="BB50" s="1055"/>
      <c r="BC50" s="1055"/>
      <c r="BD50" s="1055"/>
      <c r="BE50" s="1063"/>
      <c r="BF50" s="1063"/>
      <c r="BG50" s="1063"/>
      <c r="BH50" s="1063"/>
      <c r="BI50" s="1064"/>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8"/>
      <c r="DW50" s="1019"/>
      <c r="DX50" s="1019"/>
      <c r="DY50" s="1019"/>
      <c r="DZ50" s="1020"/>
      <c r="EA50" s="199"/>
    </row>
    <row r="51" spans="1:131" s="200" customFormat="1" ht="26.25" customHeight="1">
      <c r="A51" s="214">
        <v>24</v>
      </c>
      <c r="B51" s="1045"/>
      <c r="C51" s="1046"/>
      <c r="D51" s="1046"/>
      <c r="E51" s="1046"/>
      <c r="F51" s="1046"/>
      <c r="G51" s="1046"/>
      <c r="H51" s="1046"/>
      <c r="I51" s="1046"/>
      <c r="J51" s="1046"/>
      <c r="K51" s="1046"/>
      <c r="L51" s="1046"/>
      <c r="M51" s="1046"/>
      <c r="N51" s="1046"/>
      <c r="O51" s="1046"/>
      <c r="P51" s="1047"/>
      <c r="Q51" s="1048"/>
      <c r="R51" s="1049"/>
      <c r="S51" s="1049"/>
      <c r="T51" s="1049"/>
      <c r="U51" s="1049"/>
      <c r="V51" s="1049"/>
      <c r="W51" s="1049"/>
      <c r="X51" s="1049"/>
      <c r="Y51" s="1049"/>
      <c r="Z51" s="1049"/>
      <c r="AA51" s="1049"/>
      <c r="AB51" s="1049"/>
      <c r="AC51" s="1049"/>
      <c r="AD51" s="1049"/>
      <c r="AE51" s="1050"/>
      <c r="AF51" s="1051"/>
      <c r="AG51" s="1052"/>
      <c r="AH51" s="1052"/>
      <c r="AI51" s="1052"/>
      <c r="AJ51" s="1053"/>
      <c r="AK51" s="1054"/>
      <c r="AL51" s="1049"/>
      <c r="AM51" s="1049"/>
      <c r="AN51" s="1049"/>
      <c r="AO51" s="1049"/>
      <c r="AP51" s="1049"/>
      <c r="AQ51" s="1049"/>
      <c r="AR51" s="1049"/>
      <c r="AS51" s="1049"/>
      <c r="AT51" s="1049"/>
      <c r="AU51" s="1049"/>
      <c r="AV51" s="1049"/>
      <c r="AW51" s="1049"/>
      <c r="AX51" s="1049"/>
      <c r="AY51" s="1049"/>
      <c r="AZ51" s="1055"/>
      <c r="BA51" s="1055"/>
      <c r="BB51" s="1055"/>
      <c r="BC51" s="1055"/>
      <c r="BD51" s="1055"/>
      <c r="BE51" s="1063"/>
      <c r="BF51" s="1063"/>
      <c r="BG51" s="1063"/>
      <c r="BH51" s="1063"/>
      <c r="BI51" s="1064"/>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8"/>
      <c r="DW51" s="1019"/>
      <c r="DX51" s="1019"/>
      <c r="DY51" s="1019"/>
      <c r="DZ51" s="1020"/>
      <c r="EA51" s="199"/>
    </row>
    <row r="52" spans="1:131" s="200" customFormat="1" ht="26.25" customHeight="1">
      <c r="A52" s="214">
        <v>25</v>
      </c>
      <c r="B52" s="1045"/>
      <c r="C52" s="1046"/>
      <c r="D52" s="1046"/>
      <c r="E52" s="1046"/>
      <c r="F52" s="1046"/>
      <c r="G52" s="1046"/>
      <c r="H52" s="1046"/>
      <c r="I52" s="1046"/>
      <c r="J52" s="1046"/>
      <c r="K52" s="1046"/>
      <c r="L52" s="1046"/>
      <c r="M52" s="1046"/>
      <c r="N52" s="1046"/>
      <c r="O52" s="1046"/>
      <c r="P52" s="1047"/>
      <c r="Q52" s="1048"/>
      <c r="R52" s="1049"/>
      <c r="S52" s="1049"/>
      <c r="T52" s="1049"/>
      <c r="U52" s="1049"/>
      <c r="V52" s="1049"/>
      <c r="W52" s="1049"/>
      <c r="X52" s="1049"/>
      <c r="Y52" s="1049"/>
      <c r="Z52" s="1049"/>
      <c r="AA52" s="1049"/>
      <c r="AB52" s="1049"/>
      <c r="AC52" s="1049"/>
      <c r="AD52" s="1049"/>
      <c r="AE52" s="1050"/>
      <c r="AF52" s="1051"/>
      <c r="AG52" s="1052"/>
      <c r="AH52" s="1052"/>
      <c r="AI52" s="1052"/>
      <c r="AJ52" s="1053"/>
      <c r="AK52" s="1054"/>
      <c r="AL52" s="1049"/>
      <c r="AM52" s="1049"/>
      <c r="AN52" s="1049"/>
      <c r="AO52" s="1049"/>
      <c r="AP52" s="1049"/>
      <c r="AQ52" s="1049"/>
      <c r="AR52" s="1049"/>
      <c r="AS52" s="1049"/>
      <c r="AT52" s="1049"/>
      <c r="AU52" s="1049"/>
      <c r="AV52" s="1049"/>
      <c r="AW52" s="1049"/>
      <c r="AX52" s="1049"/>
      <c r="AY52" s="1049"/>
      <c r="AZ52" s="1055"/>
      <c r="BA52" s="1055"/>
      <c r="BB52" s="1055"/>
      <c r="BC52" s="1055"/>
      <c r="BD52" s="1055"/>
      <c r="BE52" s="1063"/>
      <c r="BF52" s="1063"/>
      <c r="BG52" s="1063"/>
      <c r="BH52" s="1063"/>
      <c r="BI52" s="1064"/>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8"/>
      <c r="DW52" s="1019"/>
      <c r="DX52" s="1019"/>
      <c r="DY52" s="1019"/>
      <c r="DZ52" s="1020"/>
      <c r="EA52" s="199"/>
    </row>
    <row r="53" spans="1:131" s="200" customFormat="1" ht="26.25" customHeight="1">
      <c r="A53" s="214">
        <v>26</v>
      </c>
      <c r="B53" s="1045"/>
      <c r="C53" s="1046"/>
      <c r="D53" s="1046"/>
      <c r="E53" s="1046"/>
      <c r="F53" s="1046"/>
      <c r="G53" s="1046"/>
      <c r="H53" s="1046"/>
      <c r="I53" s="1046"/>
      <c r="J53" s="1046"/>
      <c r="K53" s="1046"/>
      <c r="L53" s="1046"/>
      <c r="M53" s="1046"/>
      <c r="N53" s="1046"/>
      <c r="O53" s="1046"/>
      <c r="P53" s="1047"/>
      <c r="Q53" s="1048"/>
      <c r="R53" s="1049"/>
      <c r="S53" s="1049"/>
      <c r="T53" s="1049"/>
      <c r="U53" s="1049"/>
      <c r="V53" s="1049"/>
      <c r="W53" s="1049"/>
      <c r="X53" s="1049"/>
      <c r="Y53" s="1049"/>
      <c r="Z53" s="1049"/>
      <c r="AA53" s="1049"/>
      <c r="AB53" s="1049"/>
      <c r="AC53" s="1049"/>
      <c r="AD53" s="1049"/>
      <c r="AE53" s="1050"/>
      <c r="AF53" s="1051"/>
      <c r="AG53" s="1052"/>
      <c r="AH53" s="1052"/>
      <c r="AI53" s="1052"/>
      <c r="AJ53" s="1053"/>
      <c r="AK53" s="1054"/>
      <c r="AL53" s="1049"/>
      <c r="AM53" s="1049"/>
      <c r="AN53" s="1049"/>
      <c r="AO53" s="1049"/>
      <c r="AP53" s="1049"/>
      <c r="AQ53" s="1049"/>
      <c r="AR53" s="1049"/>
      <c r="AS53" s="1049"/>
      <c r="AT53" s="1049"/>
      <c r="AU53" s="1049"/>
      <c r="AV53" s="1049"/>
      <c r="AW53" s="1049"/>
      <c r="AX53" s="1049"/>
      <c r="AY53" s="1049"/>
      <c r="AZ53" s="1055"/>
      <c r="BA53" s="1055"/>
      <c r="BB53" s="1055"/>
      <c r="BC53" s="1055"/>
      <c r="BD53" s="1055"/>
      <c r="BE53" s="1063"/>
      <c r="BF53" s="1063"/>
      <c r="BG53" s="1063"/>
      <c r="BH53" s="1063"/>
      <c r="BI53" s="1064"/>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8"/>
      <c r="DW53" s="1019"/>
      <c r="DX53" s="1019"/>
      <c r="DY53" s="1019"/>
      <c r="DZ53" s="1020"/>
      <c r="EA53" s="199"/>
    </row>
    <row r="54" spans="1:131" s="200" customFormat="1" ht="26.25" customHeight="1">
      <c r="A54" s="214">
        <v>27</v>
      </c>
      <c r="B54" s="1045"/>
      <c r="C54" s="1046"/>
      <c r="D54" s="1046"/>
      <c r="E54" s="1046"/>
      <c r="F54" s="1046"/>
      <c r="G54" s="1046"/>
      <c r="H54" s="1046"/>
      <c r="I54" s="1046"/>
      <c r="J54" s="1046"/>
      <c r="K54" s="1046"/>
      <c r="L54" s="1046"/>
      <c r="M54" s="1046"/>
      <c r="N54" s="1046"/>
      <c r="O54" s="1046"/>
      <c r="P54" s="1047"/>
      <c r="Q54" s="1048"/>
      <c r="R54" s="1049"/>
      <c r="S54" s="1049"/>
      <c r="T54" s="1049"/>
      <c r="U54" s="1049"/>
      <c r="V54" s="1049"/>
      <c r="W54" s="1049"/>
      <c r="X54" s="1049"/>
      <c r="Y54" s="1049"/>
      <c r="Z54" s="1049"/>
      <c r="AA54" s="1049"/>
      <c r="AB54" s="1049"/>
      <c r="AC54" s="1049"/>
      <c r="AD54" s="1049"/>
      <c r="AE54" s="1050"/>
      <c r="AF54" s="1051"/>
      <c r="AG54" s="1052"/>
      <c r="AH54" s="1052"/>
      <c r="AI54" s="1052"/>
      <c r="AJ54" s="1053"/>
      <c r="AK54" s="1054"/>
      <c r="AL54" s="1049"/>
      <c r="AM54" s="1049"/>
      <c r="AN54" s="1049"/>
      <c r="AO54" s="1049"/>
      <c r="AP54" s="1049"/>
      <c r="AQ54" s="1049"/>
      <c r="AR54" s="1049"/>
      <c r="AS54" s="1049"/>
      <c r="AT54" s="1049"/>
      <c r="AU54" s="1049"/>
      <c r="AV54" s="1049"/>
      <c r="AW54" s="1049"/>
      <c r="AX54" s="1049"/>
      <c r="AY54" s="1049"/>
      <c r="AZ54" s="1055"/>
      <c r="BA54" s="1055"/>
      <c r="BB54" s="1055"/>
      <c r="BC54" s="1055"/>
      <c r="BD54" s="1055"/>
      <c r="BE54" s="1063"/>
      <c r="BF54" s="1063"/>
      <c r="BG54" s="1063"/>
      <c r="BH54" s="1063"/>
      <c r="BI54" s="1064"/>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8"/>
      <c r="DW54" s="1019"/>
      <c r="DX54" s="1019"/>
      <c r="DY54" s="1019"/>
      <c r="DZ54" s="1020"/>
      <c r="EA54" s="199"/>
    </row>
    <row r="55" spans="1:131" s="200" customFormat="1" ht="26.25" customHeight="1">
      <c r="A55" s="214">
        <v>28</v>
      </c>
      <c r="B55" s="1045"/>
      <c r="C55" s="1046"/>
      <c r="D55" s="1046"/>
      <c r="E55" s="1046"/>
      <c r="F55" s="1046"/>
      <c r="G55" s="1046"/>
      <c r="H55" s="1046"/>
      <c r="I55" s="1046"/>
      <c r="J55" s="1046"/>
      <c r="K55" s="1046"/>
      <c r="L55" s="1046"/>
      <c r="M55" s="1046"/>
      <c r="N55" s="1046"/>
      <c r="O55" s="1046"/>
      <c r="P55" s="1047"/>
      <c r="Q55" s="1048"/>
      <c r="R55" s="1049"/>
      <c r="S55" s="1049"/>
      <c r="T55" s="1049"/>
      <c r="U55" s="1049"/>
      <c r="V55" s="1049"/>
      <c r="W55" s="1049"/>
      <c r="X55" s="1049"/>
      <c r="Y55" s="1049"/>
      <c r="Z55" s="1049"/>
      <c r="AA55" s="1049"/>
      <c r="AB55" s="1049"/>
      <c r="AC55" s="1049"/>
      <c r="AD55" s="1049"/>
      <c r="AE55" s="1050"/>
      <c r="AF55" s="1051"/>
      <c r="AG55" s="1052"/>
      <c r="AH55" s="1052"/>
      <c r="AI55" s="1052"/>
      <c r="AJ55" s="1053"/>
      <c r="AK55" s="1054"/>
      <c r="AL55" s="1049"/>
      <c r="AM55" s="1049"/>
      <c r="AN55" s="1049"/>
      <c r="AO55" s="1049"/>
      <c r="AP55" s="1049"/>
      <c r="AQ55" s="1049"/>
      <c r="AR55" s="1049"/>
      <c r="AS55" s="1049"/>
      <c r="AT55" s="1049"/>
      <c r="AU55" s="1049"/>
      <c r="AV55" s="1049"/>
      <c r="AW55" s="1049"/>
      <c r="AX55" s="1049"/>
      <c r="AY55" s="1049"/>
      <c r="AZ55" s="1055"/>
      <c r="BA55" s="1055"/>
      <c r="BB55" s="1055"/>
      <c r="BC55" s="1055"/>
      <c r="BD55" s="1055"/>
      <c r="BE55" s="1063"/>
      <c r="BF55" s="1063"/>
      <c r="BG55" s="1063"/>
      <c r="BH55" s="1063"/>
      <c r="BI55" s="1064"/>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8"/>
      <c r="DW55" s="1019"/>
      <c r="DX55" s="1019"/>
      <c r="DY55" s="1019"/>
      <c r="DZ55" s="1020"/>
      <c r="EA55" s="199"/>
    </row>
    <row r="56" spans="1:131" s="200" customFormat="1" ht="26.25" customHeight="1">
      <c r="A56" s="214">
        <v>29</v>
      </c>
      <c r="B56" s="1045"/>
      <c r="C56" s="1046"/>
      <c r="D56" s="1046"/>
      <c r="E56" s="1046"/>
      <c r="F56" s="1046"/>
      <c r="G56" s="1046"/>
      <c r="H56" s="1046"/>
      <c r="I56" s="1046"/>
      <c r="J56" s="1046"/>
      <c r="K56" s="1046"/>
      <c r="L56" s="1046"/>
      <c r="M56" s="1046"/>
      <c r="N56" s="1046"/>
      <c r="O56" s="1046"/>
      <c r="P56" s="1047"/>
      <c r="Q56" s="1048"/>
      <c r="R56" s="1049"/>
      <c r="S56" s="1049"/>
      <c r="T56" s="1049"/>
      <c r="U56" s="1049"/>
      <c r="V56" s="1049"/>
      <c r="W56" s="1049"/>
      <c r="X56" s="1049"/>
      <c r="Y56" s="1049"/>
      <c r="Z56" s="1049"/>
      <c r="AA56" s="1049"/>
      <c r="AB56" s="1049"/>
      <c r="AC56" s="1049"/>
      <c r="AD56" s="1049"/>
      <c r="AE56" s="1050"/>
      <c r="AF56" s="1051"/>
      <c r="AG56" s="1052"/>
      <c r="AH56" s="1052"/>
      <c r="AI56" s="1052"/>
      <c r="AJ56" s="1053"/>
      <c r="AK56" s="1054"/>
      <c r="AL56" s="1049"/>
      <c r="AM56" s="1049"/>
      <c r="AN56" s="1049"/>
      <c r="AO56" s="1049"/>
      <c r="AP56" s="1049"/>
      <c r="AQ56" s="1049"/>
      <c r="AR56" s="1049"/>
      <c r="AS56" s="1049"/>
      <c r="AT56" s="1049"/>
      <c r="AU56" s="1049"/>
      <c r="AV56" s="1049"/>
      <c r="AW56" s="1049"/>
      <c r="AX56" s="1049"/>
      <c r="AY56" s="1049"/>
      <c r="AZ56" s="1055"/>
      <c r="BA56" s="1055"/>
      <c r="BB56" s="1055"/>
      <c r="BC56" s="1055"/>
      <c r="BD56" s="1055"/>
      <c r="BE56" s="1063"/>
      <c r="BF56" s="1063"/>
      <c r="BG56" s="1063"/>
      <c r="BH56" s="1063"/>
      <c r="BI56" s="1064"/>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8"/>
      <c r="DW56" s="1019"/>
      <c r="DX56" s="1019"/>
      <c r="DY56" s="1019"/>
      <c r="DZ56" s="1020"/>
      <c r="EA56" s="199"/>
    </row>
    <row r="57" spans="1:131" s="200" customFormat="1" ht="26.25" customHeight="1">
      <c r="A57" s="214">
        <v>30</v>
      </c>
      <c r="B57" s="1045"/>
      <c r="C57" s="1046"/>
      <c r="D57" s="1046"/>
      <c r="E57" s="1046"/>
      <c r="F57" s="1046"/>
      <c r="G57" s="1046"/>
      <c r="H57" s="1046"/>
      <c r="I57" s="1046"/>
      <c r="J57" s="1046"/>
      <c r="K57" s="1046"/>
      <c r="L57" s="1046"/>
      <c r="M57" s="1046"/>
      <c r="N57" s="1046"/>
      <c r="O57" s="1046"/>
      <c r="P57" s="1047"/>
      <c r="Q57" s="1048"/>
      <c r="R57" s="1049"/>
      <c r="S57" s="1049"/>
      <c r="T57" s="1049"/>
      <c r="U57" s="1049"/>
      <c r="V57" s="1049"/>
      <c r="W57" s="1049"/>
      <c r="X57" s="1049"/>
      <c r="Y57" s="1049"/>
      <c r="Z57" s="1049"/>
      <c r="AA57" s="1049"/>
      <c r="AB57" s="1049"/>
      <c r="AC57" s="1049"/>
      <c r="AD57" s="1049"/>
      <c r="AE57" s="1050"/>
      <c r="AF57" s="1051"/>
      <c r="AG57" s="1052"/>
      <c r="AH57" s="1052"/>
      <c r="AI57" s="1052"/>
      <c r="AJ57" s="1053"/>
      <c r="AK57" s="1054"/>
      <c r="AL57" s="1049"/>
      <c r="AM57" s="1049"/>
      <c r="AN57" s="1049"/>
      <c r="AO57" s="1049"/>
      <c r="AP57" s="1049"/>
      <c r="AQ57" s="1049"/>
      <c r="AR57" s="1049"/>
      <c r="AS57" s="1049"/>
      <c r="AT57" s="1049"/>
      <c r="AU57" s="1049"/>
      <c r="AV57" s="1049"/>
      <c r="AW57" s="1049"/>
      <c r="AX57" s="1049"/>
      <c r="AY57" s="1049"/>
      <c r="AZ57" s="1055"/>
      <c r="BA57" s="1055"/>
      <c r="BB57" s="1055"/>
      <c r="BC57" s="1055"/>
      <c r="BD57" s="1055"/>
      <c r="BE57" s="1063"/>
      <c r="BF57" s="1063"/>
      <c r="BG57" s="1063"/>
      <c r="BH57" s="1063"/>
      <c r="BI57" s="1064"/>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8"/>
      <c r="DW57" s="1019"/>
      <c r="DX57" s="1019"/>
      <c r="DY57" s="1019"/>
      <c r="DZ57" s="1020"/>
      <c r="EA57" s="199"/>
    </row>
    <row r="58" spans="1:131" s="200" customFormat="1" ht="26.25" customHeight="1">
      <c r="A58" s="214">
        <v>31</v>
      </c>
      <c r="B58" s="1045"/>
      <c r="C58" s="1046"/>
      <c r="D58" s="1046"/>
      <c r="E58" s="1046"/>
      <c r="F58" s="1046"/>
      <c r="G58" s="1046"/>
      <c r="H58" s="1046"/>
      <c r="I58" s="1046"/>
      <c r="J58" s="1046"/>
      <c r="K58" s="1046"/>
      <c r="L58" s="1046"/>
      <c r="M58" s="1046"/>
      <c r="N58" s="1046"/>
      <c r="O58" s="1046"/>
      <c r="P58" s="1047"/>
      <c r="Q58" s="1048"/>
      <c r="R58" s="1049"/>
      <c r="S58" s="1049"/>
      <c r="T58" s="1049"/>
      <c r="U58" s="1049"/>
      <c r="V58" s="1049"/>
      <c r="W58" s="1049"/>
      <c r="X58" s="1049"/>
      <c r="Y58" s="1049"/>
      <c r="Z58" s="1049"/>
      <c r="AA58" s="1049"/>
      <c r="AB58" s="1049"/>
      <c r="AC58" s="1049"/>
      <c r="AD58" s="1049"/>
      <c r="AE58" s="1050"/>
      <c r="AF58" s="1051"/>
      <c r="AG58" s="1052"/>
      <c r="AH58" s="1052"/>
      <c r="AI58" s="1052"/>
      <c r="AJ58" s="1053"/>
      <c r="AK58" s="1054"/>
      <c r="AL58" s="1049"/>
      <c r="AM58" s="1049"/>
      <c r="AN58" s="1049"/>
      <c r="AO58" s="1049"/>
      <c r="AP58" s="1049"/>
      <c r="AQ58" s="1049"/>
      <c r="AR58" s="1049"/>
      <c r="AS58" s="1049"/>
      <c r="AT58" s="1049"/>
      <c r="AU58" s="1049"/>
      <c r="AV58" s="1049"/>
      <c r="AW58" s="1049"/>
      <c r="AX58" s="1049"/>
      <c r="AY58" s="1049"/>
      <c r="AZ58" s="1055"/>
      <c r="BA58" s="1055"/>
      <c r="BB58" s="1055"/>
      <c r="BC58" s="1055"/>
      <c r="BD58" s="1055"/>
      <c r="BE58" s="1063"/>
      <c r="BF58" s="1063"/>
      <c r="BG58" s="1063"/>
      <c r="BH58" s="1063"/>
      <c r="BI58" s="1064"/>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8"/>
      <c r="DW58" s="1019"/>
      <c r="DX58" s="1019"/>
      <c r="DY58" s="1019"/>
      <c r="DZ58" s="1020"/>
      <c r="EA58" s="199"/>
    </row>
    <row r="59" spans="1:131" s="200" customFormat="1" ht="26.25" customHeight="1">
      <c r="A59" s="214">
        <v>32</v>
      </c>
      <c r="B59" s="1045"/>
      <c r="C59" s="1046"/>
      <c r="D59" s="1046"/>
      <c r="E59" s="1046"/>
      <c r="F59" s="1046"/>
      <c r="G59" s="1046"/>
      <c r="H59" s="1046"/>
      <c r="I59" s="1046"/>
      <c r="J59" s="1046"/>
      <c r="K59" s="1046"/>
      <c r="L59" s="1046"/>
      <c r="M59" s="1046"/>
      <c r="N59" s="1046"/>
      <c r="O59" s="1046"/>
      <c r="P59" s="1047"/>
      <c r="Q59" s="1048"/>
      <c r="R59" s="1049"/>
      <c r="S59" s="1049"/>
      <c r="T59" s="1049"/>
      <c r="U59" s="1049"/>
      <c r="V59" s="1049"/>
      <c r="W59" s="1049"/>
      <c r="X59" s="1049"/>
      <c r="Y59" s="1049"/>
      <c r="Z59" s="1049"/>
      <c r="AA59" s="1049"/>
      <c r="AB59" s="1049"/>
      <c r="AC59" s="1049"/>
      <c r="AD59" s="1049"/>
      <c r="AE59" s="1050"/>
      <c r="AF59" s="1051"/>
      <c r="AG59" s="1052"/>
      <c r="AH59" s="1052"/>
      <c r="AI59" s="1052"/>
      <c r="AJ59" s="1053"/>
      <c r="AK59" s="1054"/>
      <c r="AL59" s="1049"/>
      <c r="AM59" s="1049"/>
      <c r="AN59" s="1049"/>
      <c r="AO59" s="1049"/>
      <c r="AP59" s="1049"/>
      <c r="AQ59" s="1049"/>
      <c r="AR59" s="1049"/>
      <c r="AS59" s="1049"/>
      <c r="AT59" s="1049"/>
      <c r="AU59" s="1049"/>
      <c r="AV59" s="1049"/>
      <c r="AW59" s="1049"/>
      <c r="AX59" s="1049"/>
      <c r="AY59" s="1049"/>
      <c r="AZ59" s="1055"/>
      <c r="BA59" s="1055"/>
      <c r="BB59" s="1055"/>
      <c r="BC59" s="1055"/>
      <c r="BD59" s="1055"/>
      <c r="BE59" s="1063"/>
      <c r="BF59" s="1063"/>
      <c r="BG59" s="1063"/>
      <c r="BH59" s="1063"/>
      <c r="BI59" s="1064"/>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8"/>
      <c r="DW59" s="1019"/>
      <c r="DX59" s="1019"/>
      <c r="DY59" s="1019"/>
      <c r="DZ59" s="1020"/>
      <c r="EA59" s="199"/>
    </row>
    <row r="60" spans="1:131" s="200" customFormat="1" ht="26.25" customHeight="1">
      <c r="A60" s="214">
        <v>33</v>
      </c>
      <c r="B60" s="1045"/>
      <c r="C60" s="1046"/>
      <c r="D60" s="1046"/>
      <c r="E60" s="1046"/>
      <c r="F60" s="1046"/>
      <c r="G60" s="1046"/>
      <c r="H60" s="1046"/>
      <c r="I60" s="1046"/>
      <c r="J60" s="1046"/>
      <c r="K60" s="1046"/>
      <c r="L60" s="1046"/>
      <c r="M60" s="1046"/>
      <c r="N60" s="1046"/>
      <c r="O60" s="1046"/>
      <c r="P60" s="1047"/>
      <c r="Q60" s="1048"/>
      <c r="R60" s="1049"/>
      <c r="S60" s="1049"/>
      <c r="T60" s="1049"/>
      <c r="U60" s="1049"/>
      <c r="V60" s="1049"/>
      <c r="W60" s="1049"/>
      <c r="X60" s="1049"/>
      <c r="Y60" s="1049"/>
      <c r="Z60" s="1049"/>
      <c r="AA60" s="1049"/>
      <c r="AB60" s="1049"/>
      <c r="AC60" s="1049"/>
      <c r="AD60" s="1049"/>
      <c r="AE60" s="1050"/>
      <c r="AF60" s="1051"/>
      <c r="AG60" s="1052"/>
      <c r="AH60" s="1052"/>
      <c r="AI60" s="1052"/>
      <c r="AJ60" s="1053"/>
      <c r="AK60" s="1054"/>
      <c r="AL60" s="1049"/>
      <c r="AM60" s="1049"/>
      <c r="AN60" s="1049"/>
      <c r="AO60" s="1049"/>
      <c r="AP60" s="1049"/>
      <c r="AQ60" s="1049"/>
      <c r="AR60" s="1049"/>
      <c r="AS60" s="1049"/>
      <c r="AT60" s="1049"/>
      <c r="AU60" s="1049"/>
      <c r="AV60" s="1049"/>
      <c r="AW60" s="1049"/>
      <c r="AX60" s="1049"/>
      <c r="AY60" s="1049"/>
      <c r="AZ60" s="1055"/>
      <c r="BA60" s="1055"/>
      <c r="BB60" s="1055"/>
      <c r="BC60" s="1055"/>
      <c r="BD60" s="1055"/>
      <c r="BE60" s="1063"/>
      <c r="BF60" s="1063"/>
      <c r="BG60" s="1063"/>
      <c r="BH60" s="1063"/>
      <c r="BI60" s="1064"/>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8"/>
      <c r="DW60" s="1019"/>
      <c r="DX60" s="1019"/>
      <c r="DY60" s="1019"/>
      <c r="DZ60" s="1020"/>
      <c r="EA60" s="199"/>
    </row>
    <row r="61" spans="1:131" s="200" customFormat="1" ht="26.25" customHeight="1" thickBot="1">
      <c r="A61" s="214">
        <v>34</v>
      </c>
      <c r="B61" s="1045"/>
      <c r="C61" s="1046"/>
      <c r="D61" s="1046"/>
      <c r="E61" s="1046"/>
      <c r="F61" s="1046"/>
      <c r="G61" s="1046"/>
      <c r="H61" s="1046"/>
      <c r="I61" s="1046"/>
      <c r="J61" s="1046"/>
      <c r="K61" s="1046"/>
      <c r="L61" s="1046"/>
      <c r="M61" s="1046"/>
      <c r="N61" s="1046"/>
      <c r="O61" s="1046"/>
      <c r="P61" s="1047"/>
      <c r="Q61" s="1048"/>
      <c r="R61" s="1049"/>
      <c r="S61" s="1049"/>
      <c r="T61" s="1049"/>
      <c r="U61" s="1049"/>
      <c r="V61" s="1049"/>
      <c r="W61" s="1049"/>
      <c r="X61" s="1049"/>
      <c r="Y61" s="1049"/>
      <c r="Z61" s="1049"/>
      <c r="AA61" s="1049"/>
      <c r="AB61" s="1049"/>
      <c r="AC61" s="1049"/>
      <c r="AD61" s="1049"/>
      <c r="AE61" s="1050"/>
      <c r="AF61" s="1051"/>
      <c r="AG61" s="1052"/>
      <c r="AH61" s="1052"/>
      <c r="AI61" s="1052"/>
      <c r="AJ61" s="1053"/>
      <c r="AK61" s="1054"/>
      <c r="AL61" s="1049"/>
      <c r="AM61" s="1049"/>
      <c r="AN61" s="1049"/>
      <c r="AO61" s="1049"/>
      <c r="AP61" s="1049"/>
      <c r="AQ61" s="1049"/>
      <c r="AR61" s="1049"/>
      <c r="AS61" s="1049"/>
      <c r="AT61" s="1049"/>
      <c r="AU61" s="1049"/>
      <c r="AV61" s="1049"/>
      <c r="AW61" s="1049"/>
      <c r="AX61" s="1049"/>
      <c r="AY61" s="1049"/>
      <c r="AZ61" s="1055"/>
      <c r="BA61" s="1055"/>
      <c r="BB61" s="1055"/>
      <c r="BC61" s="1055"/>
      <c r="BD61" s="1055"/>
      <c r="BE61" s="1063"/>
      <c r="BF61" s="1063"/>
      <c r="BG61" s="1063"/>
      <c r="BH61" s="1063"/>
      <c r="BI61" s="1064"/>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8"/>
      <c r="DW61" s="1019"/>
      <c r="DX61" s="1019"/>
      <c r="DY61" s="1019"/>
      <c r="DZ61" s="1020"/>
      <c r="EA61" s="199"/>
    </row>
    <row r="62" spans="1:131" s="200" customFormat="1" ht="26.25" customHeight="1">
      <c r="A62" s="214">
        <v>35</v>
      </c>
      <c r="B62" s="1045"/>
      <c r="C62" s="1046"/>
      <c r="D62" s="1046"/>
      <c r="E62" s="1046"/>
      <c r="F62" s="1046"/>
      <c r="G62" s="1046"/>
      <c r="H62" s="1046"/>
      <c r="I62" s="1046"/>
      <c r="J62" s="1046"/>
      <c r="K62" s="1046"/>
      <c r="L62" s="1046"/>
      <c r="M62" s="1046"/>
      <c r="N62" s="1046"/>
      <c r="O62" s="1046"/>
      <c r="P62" s="1047"/>
      <c r="Q62" s="1048"/>
      <c r="R62" s="1049"/>
      <c r="S62" s="1049"/>
      <c r="T62" s="1049"/>
      <c r="U62" s="1049"/>
      <c r="V62" s="1049"/>
      <c r="W62" s="1049"/>
      <c r="X62" s="1049"/>
      <c r="Y62" s="1049"/>
      <c r="Z62" s="1049"/>
      <c r="AA62" s="1049"/>
      <c r="AB62" s="1049"/>
      <c r="AC62" s="1049"/>
      <c r="AD62" s="1049"/>
      <c r="AE62" s="1050"/>
      <c r="AF62" s="1051"/>
      <c r="AG62" s="1052"/>
      <c r="AH62" s="1052"/>
      <c r="AI62" s="1052"/>
      <c r="AJ62" s="1053"/>
      <c r="AK62" s="1054"/>
      <c r="AL62" s="1049"/>
      <c r="AM62" s="1049"/>
      <c r="AN62" s="1049"/>
      <c r="AO62" s="1049"/>
      <c r="AP62" s="1049"/>
      <c r="AQ62" s="1049"/>
      <c r="AR62" s="1049"/>
      <c r="AS62" s="1049"/>
      <c r="AT62" s="1049"/>
      <c r="AU62" s="1049"/>
      <c r="AV62" s="1049"/>
      <c r="AW62" s="1049"/>
      <c r="AX62" s="1049"/>
      <c r="AY62" s="1049"/>
      <c r="AZ62" s="1055"/>
      <c r="BA62" s="1055"/>
      <c r="BB62" s="1055"/>
      <c r="BC62" s="1055"/>
      <c r="BD62" s="1055"/>
      <c r="BE62" s="1063"/>
      <c r="BF62" s="1063"/>
      <c r="BG62" s="1063"/>
      <c r="BH62" s="1063"/>
      <c r="BI62" s="1064"/>
      <c r="BJ62" s="1065" t="s">
        <v>387</v>
      </c>
      <c r="BK62" s="1066"/>
      <c r="BL62" s="1066"/>
      <c r="BM62" s="1066"/>
      <c r="BN62" s="1067"/>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8"/>
      <c r="DW62" s="1019"/>
      <c r="DX62" s="1019"/>
      <c r="DY62" s="1019"/>
      <c r="DZ62" s="1020"/>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761</v>
      </c>
      <c r="AG63" s="988"/>
      <c r="AH63" s="988"/>
      <c r="AI63" s="988"/>
      <c r="AJ63" s="1061"/>
      <c r="AK63" s="1062"/>
      <c r="AL63" s="992"/>
      <c r="AM63" s="992"/>
      <c r="AN63" s="992"/>
      <c r="AO63" s="992"/>
      <c r="AP63" s="988">
        <v>2263</v>
      </c>
      <c r="AQ63" s="988"/>
      <c r="AR63" s="988"/>
      <c r="AS63" s="988"/>
      <c r="AT63" s="988"/>
      <c r="AU63" s="988">
        <v>2127</v>
      </c>
      <c r="AV63" s="988"/>
      <c r="AW63" s="988"/>
      <c r="AX63" s="988"/>
      <c r="AY63" s="988"/>
      <c r="AZ63" s="1056"/>
      <c r="BA63" s="1056"/>
      <c r="BB63" s="1056"/>
      <c r="BC63" s="1056"/>
      <c r="BD63" s="1056"/>
      <c r="BE63" s="989"/>
      <c r="BF63" s="989"/>
      <c r="BG63" s="989"/>
      <c r="BH63" s="989"/>
      <c r="BI63" s="990"/>
      <c r="BJ63" s="1057" t="s">
        <v>112</v>
      </c>
      <c r="BK63" s="980"/>
      <c r="BL63" s="980"/>
      <c r="BM63" s="980"/>
      <c r="BN63" s="1058"/>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8"/>
      <c r="DW63" s="1019"/>
      <c r="DX63" s="1019"/>
      <c r="DY63" s="1019"/>
      <c r="DZ63" s="102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8"/>
      <c r="DW64" s="1019"/>
      <c r="DX64" s="1019"/>
      <c r="DY64" s="1019"/>
      <c r="DZ64" s="1020"/>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8"/>
      <c r="DW65" s="1019"/>
      <c r="DX65" s="1019"/>
      <c r="DY65" s="1019"/>
      <c r="DZ65" s="1020"/>
      <c r="EA65" s="199"/>
    </row>
    <row r="66" spans="1:131" s="200" customFormat="1" ht="26.25" customHeight="1">
      <c r="A66" s="1021" t="s">
        <v>390</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391</v>
      </c>
      <c r="AV66" s="1028"/>
      <c r="AW66" s="1028"/>
      <c r="AX66" s="1028"/>
      <c r="AY66" s="1029"/>
      <c r="AZ66" s="1027" t="s">
        <v>356</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132" t="s">
        <v>532</v>
      </c>
      <c r="C68" s="1133"/>
      <c r="D68" s="1133"/>
      <c r="E68" s="1133"/>
      <c r="F68" s="1133"/>
      <c r="G68" s="1133"/>
      <c r="H68" s="1133"/>
      <c r="I68" s="1133"/>
      <c r="J68" s="1133"/>
      <c r="K68" s="1133"/>
      <c r="L68" s="1133"/>
      <c r="M68" s="1133"/>
      <c r="N68" s="1133"/>
      <c r="O68" s="1133"/>
      <c r="P68" s="1134"/>
      <c r="Q68" s="1017">
        <v>718</v>
      </c>
      <c r="R68" s="1011"/>
      <c r="S68" s="1011"/>
      <c r="T68" s="1011"/>
      <c r="U68" s="1011"/>
      <c r="V68" s="1011">
        <v>685</v>
      </c>
      <c r="W68" s="1011"/>
      <c r="X68" s="1011"/>
      <c r="Y68" s="1011"/>
      <c r="Z68" s="1011"/>
      <c r="AA68" s="1011">
        <f>Q68-V68</f>
        <v>33</v>
      </c>
      <c r="AB68" s="1011"/>
      <c r="AC68" s="1011"/>
      <c r="AD68" s="1011"/>
      <c r="AE68" s="1011"/>
      <c r="AF68" s="1011">
        <f>AA68</f>
        <v>33</v>
      </c>
      <c r="AG68" s="1011"/>
      <c r="AH68" s="1011"/>
      <c r="AI68" s="1011"/>
      <c r="AJ68" s="1011"/>
      <c r="AK68" s="1011">
        <v>28</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533</v>
      </c>
      <c r="C69" s="1004"/>
      <c r="D69" s="1004"/>
      <c r="E69" s="1004"/>
      <c r="F69" s="1004"/>
      <c r="G69" s="1004"/>
      <c r="H69" s="1004"/>
      <c r="I69" s="1004"/>
      <c r="J69" s="1004"/>
      <c r="K69" s="1004"/>
      <c r="L69" s="1004"/>
      <c r="M69" s="1004"/>
      <c r="N69" s="1004"/>
      <c r="O69" s="1004"/>
      <c r="P69" s="1005"/>
      <c r="Q69" s="1006">
        <v>240</v>
      </c>
      <c r="R69" s="1000"/>
      <c r="S69" s="1000"/>
      <c r="T69" s="1000"/>
      <c r="U69" s="1000"/>
      <c r="V69" s="1000">
        <v>227</v>
      </c>
      <c r="W69" s="1000"/>
      <c r="X69" s="1000"/>
      <c r="Y69" s="1000"/>
      <c r="Z69" s="1000"/>
      <c r="AA69" s="1000">
        <f>Q69-V69</f>
        <v>13</v>
      </c>
      <c r="AB69" s="1000"/>
      <c r="AC69" s="1000"/>
      <c r="AD69" s="1000"/>
      <c r="AE69" s="1000"/>
      <c r="AF69" s="1000">
        <f>AA69</f>
        <v>13</v>
      </c>
      <c r="AG69" s="1000"/>
      <c r="AH69" s="1000"/>
      <c r="AI69" s="1000"/>
      <c r="AJ69" s="1000"/>
      <c r="AK69" s="1000">
        <v>40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534</v>
      </c>
      <c r="C70" s="1004"/>
      <c r="D70" s="1004"/>
      <c r="E70" s="1004"/>
      <c r="F70" s="1004"/>
      <c r="G70" s="1004"/>
      <c r="H70" s="1004"/>
      <c r="I70" s="1004"/>
      <c r="J70" s="1004"/>
      <c r="K70" s="1004"/>
      <c r="L70" s="1004"/>
      <c r="M70" s="1004"/>
      <c r="N70" s="1004"/>
      <c r="O70" s="1004"/>
      <c r="P70" s="1005"/>
      <c r="Q70" s="1006">
        <v>9111</v>
      </c>
      <c r="R70" s="1000"/>
      <c r="S70" s="1000"/>
      <c r="T70" s="1000"/>
      <c r="U70" s="1000"/>
      <c r="V70" s="1000">
        <v>8473</v>
      </c>
      <c r="W70" s="1000"/>
      <c r="X70" s="1000"/>
      <c r="Y70" s="1000"/>
      <c r="Z70" s="1000"/>
      <c r="AA70" s="1000">
        <f t="shared" ref="AA70:AA77" si="0">Q70-V70</f>
        <v>638</v>
      </c>
      <c r="AB70" s="1000"/>
      <c r="AC70" s="1000"/>
      <c r="AD70" s="1000"/>
      <c r="AE70" s="1000"/>
      <c r="AF70" s="1000">
        <f t="shared" ref="AF70:AF77" si="1">AA70</f>
        <v>638</v>
      </c>
      <c r="AG70" s="1000"/>
      <c r="AH70" s="1000"/>
      <c r="AI70" s="1000"/>
      <c r="AJ70" s="1000"/>
      <c r="AK70" s="1000">
        <v>3</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535</v>
      </c>
      <c r="C71" s="1004"/>
      <c r="D71" s="1004"/>
      <c r="E71" s="1004"/>
      <c r="F71" s="1004"/>
      <c r="G71" s="1004"/>
      <c r="H71" s="1004"/>
      <c r="I71" s="1004"/>
      <c r="J71" s="1004"/>
      <c r="K71" s="1004"/>
      <c r="L71" s="1004"/>
      <c r="M71" s="1004"/>
      <c r="N71" s="1004"/>
      <c r="O71" s="1004"/>
      <c r="P71" s="1005"/>
      <c r="Q71" s="1006">
        <v>686</v>
      </c>
      <c r="R71" s="1000"/>
      <c r="S71" s="1000"/>
      <c r="T71" s="1000"/>
      <c r="U71" s="1000"/>
      <c r="V71" s="1000">
        <v>676</v>
      </c>
      <c r="W71" s="1000"/>
      <c r="X71" s="1000"/>
      <c r="Y71" s="1000"/>
      <c r="Z71" s="1000"/>
      <c r="AA71" s="1000">
        <f t="shared" si="0"/>
        <v>10</v>
      </c>
      <c r="AB71" s="1000"/>
      <c r="AC71" s="1000"/>
      <c r="AD71" s="1000"/>
      <c r="AE71" s="1000"/>
      <c r="AF71" s="1000">
        <f t="shared" si="1"/>
        <v>10</v>
      </c>
      <c r="AG71" s="1000"/>
      <c r="AH71" s="1000"/>
      <c r="AI71" s="1000"/>
      <c r="AJ71" s="1000"/>
      <c r="AK71" s="1000">
        <v>7</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536</v>
      </c>
      <c r="C72" s="1004"/>
      <c r="D72" s="1004"/>
      <c r="E72" s="1004"/>
      <c r="F72" s="1004"/>
      <c r="G72" s="1004"/>
      <c r="H72" s="1004"/>
      <c r="I72" s="1004"/>
      <c r="J72" s="1004"/>
      <c r="K72" s="1004"/>
      <c r="L72" s="1004"/>
      <c r="M72" s="1004"/>
      <c r="N72" s="1004"/>
      <c r="O72" s="1004"/>
      <c r="P72" s="1005"/>
      <c r="Q72" s="1006">
        <v>624</v>
      </c>
      <c r="R72" s="1000"/>
      <c r="S72" s="1000"/>
      <c r="T72" s="1000"/>
      <c r="U72" s="1000"/>
      <c r="V72" s="1000">
        <v>612</v>
      </c>
      <c r="W72" s="1000"/>
      <c r="X72" s="1000"/>
      <c r="Y72" s="1000"/>
      <c r="Z72" s="1000"/>
      <c r="AA72" s="1000">
        <f t="shared" si="0"/>
        <v>12</v>
      </c>
      <c r="AB72" s="1000"/>
      <c r="AC72" s="1000"/>
      <c r="AD72" s="1000"/>
      <c r="AE72" s="1000"/>
      <c r="AF72" s="1000">
        <f t="shared" si="1"/>
        <v>12</v>
      </c>
      <c r="AG72" s="1000"/>
      <c r="AH72" s="1000"/>
      <c r="AI72" s="1000"/>
      <c r="AJ72" s="1000"/>
      <c r="AK72" s="1000">
        <v>4</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537</v>
      </c>
      <c r="C73" s="1004"/>
      <c r="D73" s="1004"/>
      <c r="E73" s="1004"/>
      <c r="F73" s="1004"/>
      <c r="G73" s="1004"/>
      <c r="H73" s="1004"/>
      <c r="I73" s="1004"/>
      <c r="J73" s="1004"/>
      <c r="K73" s="1004"/>
      <c r="L73" s="1004"/>
      <c r="M73" s="1004"/>
      <c r="N73" s="1004"/>
      <c r="O73" s="1004"/>
      <c r="P73" s="1005"/>
      <c r="Q73" s="1006">
        <v>186</v>
      </c>
      <c r="R73" s="1000"/>
      <c r="S73" s="1000"/>
      <c r="T73" s="1000"/>
      <c r="U73" s="1000"/>
      <c r="V73" s="1000">
        <v>142</v>
      </c>
      <c r="W73" s="1000"/>
      <c r="X73" s="1000"/>
      <c r="Y73" s="1000"/>
      <c r="Z73" s="1000"/>
      <c r="AA73" s="1000">
        <f t="shared" si="0"/>
        <v>44</v>
      </c>
      <c r="AB73" s="1000"/>
      <c r="AC73" s="1000"/>
      <c r="AD73" s="1000"/>
      <c r="AE73" s="1000"/>
      <c r="AF73" s="1000">
        <f t="shared" si="1"/>
        <v>44</v>
      </c>
      <c r="AG73" s="1000"/>
      <c r="AH73" s="1000"/>
      <c r="AI73" s="1000"/>
      <c r="AJ73" s="1000"/>
      <c r="AK73" s="1000">
        <v>5</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538</v>
      </c>
      <c r="C74" s="1004"/>
      <c r="D74" s="1004"/>
      <c r="E74" s="1004"/>
      <c r="F74" s="1004"/>
      <c r="G74" s="1004"/>
      <c r="H74" s="1004"/>
      <c r="I74" s="1004"/>
      <c r="J74" s="1004"/>
      <c r="K74" s="1004"/>
      <c r="L74" s="1004"/>
      <c r="M74" s="1004"/>
      <c r="N74" s="1004"/>
      <c r="O74" s="1004"/>
      <c r="P74" s="1005"/>
      <c r="Q74" s="1006">
        <v>597</v>
      </c>
      <c r="R74" s="1000"/>
      <c r="S74" s="1000"/>
      <c r="T74" s="1000"/>
      <c r="U74" s="1000"/>
      <c r="V74" s="1000">
        <v>557</v>
      </c>
      <c r="W74" s="1000"/>
      <c r="X74" s="1000"/>
      <c r="Y74" s="1000"/>
      <c r="Z74" s="1000"/>
      <c r="AA74" s="1000">
        <f t="shared" si="0"/>
        <v>40</v>
      </c>
      <c r="AB74" s="1000"/>
      <c r="AC74" s="1000"/>
      <c r="AD74" s="1000"/>
      <c r="AE74" s="1000"/>
      <c r="AF74" s="1000">
        <f t="shared" si="1"/>
        <v>40</v>
      </c>
      <c r="AG74" s="1000"/>
      <c r="AH74" s="1000"/>
      <c r="AI74" s="1000"/>
      <c r="AJ74" s="1000"/>
      <c r="AK74" s="1000">
        <v>40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539</v>
      </c>
      <c r="C75" s="1004"/>
      <c r="D75" s="1004"/>
      <c r="E75" s="1004"/>
      <c r="F75" s="1004"/>
      <c r="G75" s="1004"/>
      <c r="H75" s="1004"/>
      <c r="I75" s="1004"/>
      <c r="J75" s="1004"/>
      <c r="K75" s="1004"/>
      <c r="L75" s="1004"/>
      <c r="M75" s="1004"/>
      <c r="N75" s="1004"/>
      <c r="O75" s="1004"/>
      <c r="P75" s="1005"/>
      <c r="Q75" s="1007">
        <v>30244</v>
      </c>
      <c r="R75" s="1008"/>
      <c r="S75" s="1008"/>
      <c r="T75" s="1008"/>
      <c r="U75" s="1009"/>
      <c r="V75" s="1010">
        <v>29259</v>
      </c>
      <c r="W75" s="1008"/>
      <c r="X75" s="1008"/>
      <c r="Y75" s="1008"/>
      <c r="Z75" s="1009"/>
      <c r="AA75" s="1000">
        <f t="shared" si="0"/>
        <v>985</v>
      </c>
      <c r="AB75" s="1000"/>
      <c r="AC75" s="1000"/>
      <c r="AD75" s="1000"/>
      <c r="AE75" s="1000"/>
      <c r="AF75" s="1000">
        <f t="shared" si="1"/>
        <v>985</v>
      </c>
      <c r="AG75" s="1000"/>
      <c r="AH75" s="1000"/>
      <c r="AI75" s="1000"/>
      <c r="AJ75" s="1000"/>
      <c r="AK75" s="1010">
        <v>4534</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540</v>
      </c>
      <c r="C76" s="1004"/>
      <c r="D76" s="1004"/>
      <c r="E76" s="1004"/>
      <c r="F76" s="1004"/>
      <c r="G76" s="1004"/>
      <c r="H76" s="1004"/>
      <c r="I76" s="1004"/>
      <c r="J76" s="1004"/>
      <c r="K76" s="1004"/>
      <c r="L76" s="1004"/>
      <c r="M76" s="1004"/>
      <c r="N76" s="1004"/>
      <c r="O76" s="1004"/>
      <c r="P76" s="1005"/>
      <c r="Q76" s="1007">
        <v>135</v>
      </c>
      <c r="R76" s="1008"/>
      <c r="S76" s="1008"/>
      <c r="T76" s="1008"/>
      <c r="U76" s="1009"/>
      <c r="V76" s="1010">
        <v>113</v>
      </c>
      <c r="W76" s="1008"/>
      <c r="X76" s="1008"/>
      <c r="Y76" s="1008"/>
      <c r="Z76" s="1009"/>
      <c r="AA76" s="1000">
        <f t="shared" si="0"/>
        <v>22</v>
      </c>
      <c r="AB76" s="1000"/>
      <c r="AC76" s="1000"/>
      <c r="AD76" s="1000"/>
      <c r="AE76" s="1000"/>
      <c r="AF76" s="1000">
        <f t="shared" si="1"/>
        <v>22</v>
      </c>
      <c r="AG76" s="1000"/>
      <c r="AH76" s="1000"/>
      <c r="AI76" s="1000"/>
      <c r="AJ76" s="1000"/>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541</v>
      </c>
      <c r="C77" s="1004"/>
      <c r="D77" s="1004"/>
      <c r="E77" s="1004"/>
      <c r="F77" s="1004"/>
      <c r="G77" s="1004"/>
      <c r="H77" s="1004"/>
      <c r="I77" s="1004"/>
      <c r="J77" s="1004"/>
      <c r="K77" s="1004"/>
      <c r="L77" s="1004"/>
      <c r="M77" s="1004"/>
      <c r="N77" s="1004"/>
      <c r="O77" s="1004"/>
      <c r="P77" s="1005"/>
      <c r="Q77" s="1007">
        <v>142762</v>
      </c>
      <c r="R77" s="1008"/>
      <c r="S77" s="1008"/>
      <c r="T77" s="1008"/>
      <c r="U77" s="1009"/>
      <c r="V77" s="1010">
        <v>137131</v>
      </c>
      <c r="W77" s="1008"/>
      <c r="X77" s="1008"/>
      <c r="Y77" s="1008"/>
      <c r="Z77" s="1009"/>
      <c r="AA77" s="1000">
        <f t="shared" si="0"/>
        <v>5631</v>
      </c>
      <c r="AB77" s="1000"/>
      <c r="AC77" s="1000"/>
      <c r="AD77" s="1000"/>
      <c r="AE77" s="1000"/>
      <c r="AF77" s="1000">
        <f t="shared" si="1"/>
        <v>5631</v>
      </c>
      <c r="AG77" s="1000"/>
      <c r="AH77" s="1000"/>
      <c r="AI77" s="1000"/>
      <c r="AJ77" s="1000"/>
      <c r="AK77" s="1010">
        <v>1078</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7428</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555058</v>
      </c>
      <c r="AB110" s="916"/>
      <c r="AC110" s="916"/>
      <c r="AD110" s="916"/>
      <c r="AE110" s="917"/>
      <c r="AF110" s="918">
        <v>557628</v>
      </c>
      <c r="AG110" s="916"/>
      <c r="AH110" s="916"/>
      <c r="AI110" s="916"/>
      <c r="AJ110" s="917"/>
      <c r="AK110" s="918">
        <v>572704</v>
      </c>
      <c r="AL110" s="916"/>
      <c r="AM110" s="916"/>
      <c r="AN110" s="916"/>
      <c r="AO110" s="917"/>
      <c r="AP110" s="919">
        <v>15.8</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5804055</v>
      </c>
      <c r="BR110" s="863"/>
      <c r="BS110" s="863"/>
      <c r="BT110" s="863"/>
      <c r="BU110" s="863"/>
      <c r="BV110" s="863">
        <v>5722893</v>
      </c>
      <c r="BW110" s="863"/>
      <c r="BX110" s="863"/>
      <c r="BY110" s="863"/>
      <c r="BZ110" s="863"/>
      <c r="CA110" s="863">
        <v>5456584</v>
      </c>
      <c r="CB110" s="863"/>
      <c r="CC110" s="863"/>
      <c r="CD110" s="863"/>
      <c r="CE110" s="863"/>
      <c r="CF110" s="887">
        <v>150.4</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2088999</v>
      </c>
      <c r="BR112" s="835"/>
      <c r="BS112" s="835"/>
      <c r="BT112" s="835"/>
      <c r="BU112" s="835"/>
      <c r="BV112" s="835">
        <v>2112506</v>
      </c>
      <c r="BW112" s="835"/>
      <c r="BX112" s="835"/>
      <c r="BY112" s="835"/>
      <c r="BZ112" s="835"/>
      <c r="CA112" s="835">
        <v>2126983</v>
      </c>
      <c r="CB112" s="835"/>
      <c r="CC112" s="835"/>
      <c r="CD112" s="835"/>
      <c r="CE112" s="835"/>
      <c r="CF112" s="896">
        <v>58.6</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94731</v>
      </c>
      <c r="AB113" s="944"/>
      <c r="AC113" s="944"/>
      <c r="AD113" s="944"/>
      <c r="AE113" s="945"/>
      <c r="AF113" s="946">
        <v>95643</v>
      </c>
      <c r="AG113" s="944"/>
      <c r="AH113" s="944"/>
      <c r="AI113" s="944"/>
      <c r="AJ113" s="945"/>
      <c r="AK113" s="946">
        <v>93201</v>
      </c>
      <c r="AL113" s="944"/>
      <c r="AM113" s="944"/>
      <c r="AN113" s="944"/>
      <c r="AO113" s="945"/>
      <c r="AP113" s="947">
        <v>2.6</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386827</v>
      </c>
      <c r="BR113" s="835"/>
      <c r="BS113" s="835"/>
      <c r="BT113" s="835"/>
      <c r="BU113" s="835"/>
      <c r="BV113" s="835">
        <v>375201</v>
      </c>
      <c r="BW113" s="835"/>
      <c r="BX113" s="835"/>
      <c r="BY113" s="835"/>
      <c r="BZ113" s="835"/>
      <c r="CA113" s="835">
        <v>295716</v>
      </c>
      <c r="CB113" s="835"/>
      <c r="CC113" s="835"/>
      <c r="CD113" s="835"/>
      <c r="CE113" s="835"/>
      <c r="CF113" s="896">
        <v>8.1</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94044</v>
      </c>
      <c r="AB114" s="798"/>
      <c r="AC114" s="798"/>
      <c r="AD114" s="798"/>
      <c r="AE114" s="799"/>
      <c r="AF114" s="800">
        <v>92306</v>
      </c>
      <c r="AG114" s="798"/>
      <c r="AH114" s="798"/>
      <c r="AI114" s="798"/>
      <c r="AJ114" s="799"/>
      <c r="AK114" s="800">
        <v>100514</v>
      </c>
      <c r="AL114" s="798"/>
      <c r="AM114" s="798"/>
      <c r="AN114" s="798"/>
      <c r="AO114" s="799"/>
      <c r="AP114" s="845">
        <v>2.8</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357107</v>
      </c>
      <c r="BR114" s="835"/>
      <c r="BS114" s="835"/>
      <c r="BT114" s="835"/>
      <c r="BU114" s="835"/>
      <c r="BV114" s="835">
        <v>373373</v>
      </c>
      <c r="BW114" s="835"/>
      <c r="BX114" s="835"/>
      <c r="BY114" s="835"/>
      <c r="BZ114" s="835"/>
      <c r="CA114" s="835">
        <v>241630</v>
      </c>
      <c r="CB114" s="835"/>
      <c r="CC114" s="835"/>
      <c r="CD114" s="835"/>
      <c r="CE114" s="835"/>
      <c r="CF114" s="896">
        <v>6.7</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49</v>
      </c>
      <c r="AB116" s="798"/>
      <c r="AC116" s="798"/>
      <c r="AD116" s="798"/>
      <c r="AE116" s="799"/>
      <c r="AF116" s="800">
        <v>64</v>
      </c>
      <c r="AG116" s="798"/>
      <c r="AH116" s="798"/>
      <c r="AI116" s="798"/>
      <c r="AJ116" s="799"/>
      <c r="AK116" s="800">
        <v>83</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743882</v>
      </c>
      <c r="AB117" s="930"/>
      <c r="AC117" s="930"/>
      <c r="AD117" s="930"/>
      <c r="AE117" s="931"/>
      <c r="AF117" s="932">
        <v>745641</v>
      </c>
      <c r="AG117" s="930"/>
      <c r="AH117" s="930"/>
      <c r="AI117" s="930"/>
      <c r="AJ117" s="931"/>
      <c r="AK117" s="932">
        <v>766502</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8636988</v>
      </c>
      <c r="BR119" s="866"/>
      <c r="BS119" s="866"/>
      <c r="BT119" s="866"/>
      <c r="BU119" s="866"/>
      <c r="BV119" s="866">
        <v>8583973</v>
      </c>
      <c r="BW119" s="866"/>
      <c r="BX119" s="866"/>
      <c r="BY119" s="866"/>
      <c r="BZ119" s="866"/>
      <c r="CA119" s="866">
        <v>8120913</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1131129</v>
      </c>
      <c r="BR120" s="863"/>
      <c r="BS120" s="863"/>
      <c r="BT120" s="863"/>
      <c r="BU120" s="863"/>
      <c r="BV120" s="863">
        <v>2017423</v>
      </c>
      <c r="BW120" s="863"/>
      <c r="BX120" s="863"/>
      <c r="BY120" s="863"/>
      <c r="BZ120" s="863"/>
      <c r="CA120" s="863">
        <v>1909122</v>
      </c>
      <c r="CB120" s="863"/>
      <c r="CC120" s="863"/>
      <c r="CD120" s="863"/>
      <c r="CE120" s="863"/>
      <c r="CF120" s="887">
        <v>52.6</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2088999</v>
      </c>
      <c r="DH120" s="863"/>
      <c r="DI120" s="863"/>
      <c r="DJ120" s="863"/>
      <c r="DK120" s="863"/>
      <c r="DL120" s="863">
        <v>2112506</v>
      </c>
      <c r="DM120" s="863"/>
      <c r="DN120" s="863"/>
      <c r="DO120" s="863"/>
      <c r="DP120" s="863"/>
      <c r="DQ120" s="863">
        <v>2126983</v>
      </c>
      <c r="DR120" s="863"/>
      <c r="DS120" s="863"/>
      <c r="DT120" s="863"/>
      <c r="DU120" s="863"/>
      <c r="DV120" s="864">
        <v>58.6</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5098303</v>
      </c>
      <c r="BR122" s="866"/>
      <c r="BS122" s="866"/>
      <c r="BT122" s="866"/>
      <c r="BU122" s="866"/>
      <c r="BV122" s="866">
        <v>4974413</v>
      </c>
      <c r="BW122" s="866"/>
      <c r="BX122" s="866"/>
      <c r="BY122" s="866"/>
      <c r="BZ122" s="866"/>
      <c r="CA122" s="866">
        <v>4894108</v>
      </c>
      <c r="CB122" s="866"/>
      <c r="CC122" s="866"/>
      <c r="CD122" s="866"/>
      <c r="CE122" s="866"/>
      <c r="CF122" s="867">
        <v>134.9</v>
      </c>
      <c r="CG122" s="868"/>
      <c r="CH122" s="868"/>
      <c r="CI122" s="868"/>
      <c r="CJ122" s="868"/>
      <c r="CK122" s="890"/>
      <c r="CL122" s="876"/>
      <c r="CM122" s="876"/>
      <c r="CN122" s="876"/>
      <c r="CO122" s="877"/>
      <c r="CP122" s="856" t="s">
        <v>440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6229432</v>
      </c>
      <c r="BR123" s="854"/>
      <c r="BS123" s="854"/>
      <c r="BT123" s="854"/>
      <c r="BU123" s="854"/>
      <c r="BV123" s="854">
        <v>6991836</v>
      </c>
      <c r="BW123" s="854"/>
      <c r="BX123" s="854"/>
      <c r="BY123" s="854"/>
      <c r="BZ123" s="854"/>
      <c r="CA123" s="854">
        <v>6803230</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70.5</v>
      </c>
      <c r="BR124" s="852"/>
      <c r="BS124" s="852"/>
      <c r="BT124" s="852"/>
      <c r="BU124" s="852"/>
      <c r="BV124" s="852">
        <v>44.8</v>
      </c>
      <c r="BW124" s="852"/>
      <c r="BX124" s="852"/>
      <c r="BY124" s="852"/>
      <c r="BZ124" s="852"/>
      <c r="CA124" s="852">
        <v>36.299999999999997</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3823455</v>
      </c>
      <c r="AB129" s="798"/>
      <c r="AC129" s="798"/>
      <c r="AD129" s="798"/>
      <c r="AE129" s="799"/>
      <c r="AF129" s="800">
        <v>3977799</v>
      </c>
      <c r="AG129" s="798"/>
      <c r="AH129" s="798"/>
      <c r="AI129" s="798"/>
      <c r="AJ129" s="799"/>
      <c r="AK129" s="800">
        <v>4056109</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411535</v>
      </c>
      <c r="AB130" s="798"/>
      <c r="AC130" s="798"/>
      <c r="AD130" s="798"/>
      <c r="AE130" s="799"/>
      <c r="AF130" s="800">
        <v>429588</v>
      </c>
      <c r="AG130" s="798"/>
      <c r="AH130" s="798"/>
      <c r="AI130" s="798"/>
      <c r="AJ130" s="799"/>
      <c r="AK130" s="800">
        <v>427598</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9.3000000000000007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3411920</v>
      </c>
      <c r="AB131" s="781"/>
      <c r="AC131" s="781"/>
      <c r="AD131" s="781"/>
      <c r="AE131" s="782"/>
      <c r="AF131" s="783">
        <v>3548211</v>
      </c>
      <c r="AG131" s="781"/>
      <c r="AH131" s="781"/>
      <c r="AI131" s="781"/>
      <c r="AJ131" s="782"/>
      <c r="AK131" s="783">
        <v>3628511</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36.299999999999997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9.7407617999999996</v>
      </c>
      <c r="AB132" s="761"/>
      <c r="AC132" s="761"/>
      <c r="AD132" s="761"/>
      <c r="AE132" s="762"/>
      <c r="AF132" s="763">
        <v>8.9073902310000008</v>
      </c>
      <c r="AG132" s="761"/>
      <c r="AH132" s="761"/>
      <c r="AI132" s="761"/>
      <c r="AJ132" s="762"/>
      <c r="AK132" s="763">
        <v>9.3400295599999996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10.1</v>
      </c>
      <c r="AB133" s="740"/>
      <c r="AC133" s="740"/>
      <c r="AD133" s="740"/>
      <c r="AE133" s="741"/>
      <c r="AF133" s="739">
        <v>9.6</v>
      </c>
      <c r="AG133" s="740"/>
      <c r="AH133" s="740"/>
      <c r="AI133" s="740"/>
      <c r="AJ133" s="741"/>
      <c r="AK133" s="739">
        <v>9.3000000000000007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CM7:CQ7"/>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4" zoomScale="85" zoomScaleNormal="85" zoomScaleSheetLayoutView="85" workbookViewId="0">
      <selection activeCell="BY34" sqref="BY34:CM3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BY34" sqref="BY34:CM34"/>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BY34" sqref="BY34:CM34"/>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987974</v>
      </c>
      <c r="L9" s="266">
        <v>48717</v>
      </c>
      <c r="M9" s="267">
        <v>79561</v>
      </c>
      <c r="N9" s="268">
        <v>-38.799999999999997</v>
      </c>
    </row>
    <row r="10" spans="1:16">
      <c r="A10" s="250"/>
      <c r="B10" s="246"/>
      <c r="C10" s="246"/>
      <c r="D10" s="246"/>
      <c r="E10" s="246"/>
      <c r="F10" s="246"/>
      <c r="G10" s="1166" t="s">
        <v>475</v>
      </c>
      <c r="H10" s="1167"/>
      <c r="I10" s="1167"/>
      <c r="J10" s="1168"/>
      <c r="K10" s="269">
        <v>164465</v>
      </c>
      <c r="L10" s="270">
        <v>8110</v>
      </c>
      <c r="M10" s="271">
        <v>7948</v>
      </c>
      <c r="N10" s="272">
        <v>2</v>
      </c>
    </row>
    <row r="11" spans="1:16" ht="13.5" customHeight="1">
      <c r="A11" s="250"/>
      <c r="B11" s="246"/>
      <c r="C11" s="246"/>
      <c r="D11" s="246"/>
      <c r="E11" s="246"/>
      <c r="F11" s="246"/>
      <c r="G11" s="1166" t="s">
        <v>476</v>
      </c>
      <c r="H11" s="1167"/>
      <c r="I11" s="1167"/>
      <c r="J11" s="1168"/>
      <c r="K11" s="269">
        <v>229285</v>
      </c>
      <c r="L11" s="270">
        <v>11306</v>
      </c>
      <c r="M11" s="271">
        <v>11971</v>
      </c>
      <c r="N11" s="272">
        <v>-5.6</v>
      </c>
    </row>
    <row r="12" spans="1:16" ht="13.5" customHeight="1">
      <c r="A12" s="250"/>
      <c r="B12" s="246"/>
      <c r="C12" s="246"/>
      <c r="D12" s="246"/>
      <c r="E12" s="246"/>
      <c r="F12" s="246"/>
      <c r="G12" s="1166" t="s">
        <v>477</v>
      </c>
      <c r="H12" s="1167"/>
      <c r="I12" s="1167"/>
      <c r="J12" s="1168"/>
      <c r="K12" s="269" t="s">
        <v>478</v>
      </c>
      <c r="L12" s="270" t="s">
        <v>478</v>
      </c>
      <c r="M12" s="271">
        <v>484</v>
      </c>
      <c r="N12" s="272" t="s">
        <v>478</v>
      </c>
    </row>
    <row r="13" spans="1:16" ht="13.5" customHeight="1">
      <c r="A13" s="250"/>
      <c r="B13" s="246"/>
      <c r="C13" s="246"/>
      <c r="D13" s="246"/>
      <c r="E13" s="246"/>
      <c r="F13" s="246"/>
      <c r="G13" s="1166" t="s">
        <v>479</v>
      </c>
      <c r="H13" s="1167"/>
      <c r="I13" s="1167"/>
      <c r="J13" s="1168"/>
      <c r="K13" s="269" t="s">
        <v>478</v>
      </c>
      <c r="L13" s="270" t="s">
        <v>478</v>
      </c>
      <c r="M13" s="271">
        <v>5</v>
      </c>
      <c r="N13" s="272" t="s">
        <v>478</v>
      </c>
    </row>
    <row r="14" spans="1:16" ht="13.5" customHeight="1">
      <c r="A14" s="250"/>
      <c r="B14" s="246"/>
      <c r="C14" s="246"/>
      <c r="D14" s="246"/>
      <c r="E14" s="246"/>
      <c r="F14" s="246"/>
      <c r="G14" s="1166" t="s">
        <v>480</v>
      </c>
      <c r="H14" s="1167"/>
      <c r="I14" s="1167"/>
      <c r="J14" s="1168"/>
      <c r="K14" s="269" t="s">
        <v>478</v>
      </c>
      <c r="L14" s="270" t="s">
        <v>478</v>
      </c>
      <c r="M14" s="271">
        <v>3782</v>
      </c>
      <c r="N14" s="272" t="s">
        <v>478</v>
      </c>
    </row>
    <row r="15" spans="1:16" ht="13.5" customHeight="1">
      <c r="A15" s="250"/>
      <c r="B15" s="246"/>
      <c r="C15" s="246"/>
      <c r="D15" s="246"/>
      <c r="E15" s="246"/>
      <c r="F15" s="246"/>
      <c r="G15" s="1166" t="s">
        <v>481</v>
      </c>
      <c r="H15" s="1167"/>
      <c r="I15" s="1167"/>
      <c r="J15" s="1168"/>
      <c r="K15" s="269">
        <v>3636</v>
      </c>
      <c r="L15" s="270">
        <v>179</v>
      </c>
      <c r="M15" s="271">
        <v>1791</v>
      </c>
      <c r="N15" s="272">
        <v>-90</v>
      </c>
    </row>
    <row r="16" spans="1:16">
      <c r="A16" s="250"/>
      <c r="B16" s="246"/>
      <c r="C16" s="246"/>
      <c r="D16" s="246"/>
      <c r="E16" s="246"/>
      <c r="F16" s="246"/>
      <c r="G16" s="1169" t="s">
        <v>482</v>
      </c>
      <c r="H16" s="1170"/>
      <c r="I16" s="1170"/>
      <c r="J16" s="1171"/>
      <c r="K16" s="270">
        <v>-112427</v>
      </c>
      <c r="L16" s="270">
        <v>-5544</v>
      </c>
      <c r="M16" s="271">
        <v>-8307</v>
      </c>
      <c r="N16" s="272">
        <v>-33.299999999999997</v>
      </c>
    </row>
    <row r="17" spans="1:16">
      <c r="A17" s="250"/>
      <c r="B17" s="246"/>
      <c r="C17" s="246"/>
      <c r="D17" s="246"/>
      <c r="E17" s="246"/>
      <c r="F17" s="246"/>
      <c r="G17" s="1169" t="s">
        <v>171</v>
      </c>
      <c r="H17" s="1170"/>
      <c r="I17" s="1170"/>
      <c r="J17" s="1171"/>
      <c r="K17" s="270">
        <v>1272933</v>
      </c>
      <c r="L17" s="270">
        <v>62768</v>
      </c>
      <c r="M17" s="271">
        <v>97236</v>
      </c>
      <c r="N17" s="272">
        <v>-35.4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5.28</v>
      </c>
      <c r="L21" s="283">
        <v>9.07</v>
      </c>
      <c r="M21" s="284">
        <v>-3.79</v>
      </c>
      <c r="N21" s="251"/>
      <c r="O21" s="285"/>
      <c r="P21" s="281"/>
    </row>
    <row r="22" spans="1:16" s="286" customFormat="1">
      <c r="A22" s="281"/>
      <c r="B22" s="251"/>
      <c r="C22" s="251"/>
      <c r="D22" s="251"/>
      <c r="E22" s="251"/>
      <c r="F22" s="251"/>
      <c r="G22" s="1163" t="s">
        <v>488</v>
      </c>
      <c r="H22" s="1164"/>
      <c r="I22" s="1164"/>
      <c r="J22" s="1165"/>
      <c r="K22" s="287">
        <v>100.8</v>
      </c>
      <c r="L22" s="288">
        <v>97.2</v>
      </c>
      <c r="M22" s="289">
        <v>3.6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572704</v>
      </c>
      <c r="L32" s="296">
        <v>28240</v>
      </c>
      <c r="M32" s="297">
        <v>47831</v>
      </c>
      <c r="N32" s="298">
        <v>-41</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v>13</v>
      </c>
      <c r="N34" s="298" t="s">
        <v>478</v>
      </c>
    </row>
    <row r="35" spans="1:16" ht="27" customHeight="1">
      <c r="A35" s="250"/>
      <c r="B35" s="246"/>
      <c r="C35" s="246"/>
      <c r="D35" s="246"/>
      <c r="E35" s="246"/>
      <c r="F35" s="246"/>
      <c r="G35" s="1154" t="s">
        <v>495</v>
      </c>
      <c r="H35" s="1155"/>
      <c r="I35" s="1155"/>
      <c r="J35" s="1156"/>
      <c r="K35" s="296">
        <v>93201</v>
      </c>
      <c r="L35" s="296">
        <v>4596</v>
      </c>
      <c r="M35" s="297">
        <v>14490</v>
      </c>
      <c r="N35" s="298">
        <v>-68.3</v>
      </c>
    </row>
    <row r="36" spans="1:16" ht="27" customHeight="1">
      <c r="A36" s="250"/>
      <c r="B36" s="246"/>
      <c r="C36" s="246"/>
      <c r="D36" s="246"/>
      <c r="E36" s="246"/>
      <c r="F36" s="246"/>
      <c r="G36" s="1154" t="s">
        <v>496</v>
      </c>
      <c r="H36" s="1155"/>
      <c r="I36" s="1155"/>
      <c r="J36" s="1156"/>
      <c r="K36" s="296">
        <v>100514</v>
      </c>
      <c r="L36" s="296">
        <v>4956</v>
      </c>
      <c r="M36" s="297">
        <v>3677</v>
      </c>
      <c r="N36" s="298">
        <v>34.799999999999997</v>
      </c>
    </row>
    <row r="37" spans="1:16" ht="13.5" customHeight="1">
      <c r="A37" s="250"/>
      <c r="B37" s="246"/>
      <c r="C37" s="246"/>
      <c r="D37" s="246"/>
      <c r="E37" s="246"/>
      <c r="F37" s="246"/>
      <c r="G37" s="1154" t="s">
        <v>497</v>
      </c>
      <c r="H37" s="1155"/>
      <c r="I37" s="1155"/>
      <c r="J37" s="1156"/>
      <c r="K37" s="296" t="s">
        <v>478</v>
      </c>
      <c r="L37" s="296" t="s">
        <v>478</v>
      </c>
      <c r="M37" s="297">
        <v>1018</v>
      </c>
      <c r="N37" s="298" t="s">
        <v>478</v>
      </c>
    </row>
    <row r="38" spans="1:16" ht="27" customHeight="1">
      <c r="A38" s="250"/>
      <c r="B38" s="246"/>
      <c r="C38" s="246"/>
      <c r="D38" s="246"/>
      <c r="E38" s="246"/>
      <c r="F38" s="246"/>
      <c r="G38" s="1157" t="s">
        <v>498</v>
      </c>
      <c r="H38" s="1158"/>
      <c r="I38" s="1158"/>
      <c r="J38" s="1159"/>
      <c r="K38" s="299">
        <v>83</v>
      </c>
      <c r="L38" s="299">
        <v>4</v>
      </c>
      <c r="M38" s="300">
        <v>7</v>
      </c>
      <c r="N38" s="301">
        <v>-42.9</v>
      </c>
      <c r="O38" s="295"/>
    </row>
    <row r="39" spans="1:16">
      <c r="A39" s="250"/>
      <c r="B39" s="246"/>
      <c r="C39" s="246"/>
      <c r="D39" s="246"/>
      <c r="E39" s="246"/>
      <c r="F39" s="246"/>
      <c r="G39" s="1157" t="s">
        <v>499</v>
      </c>
      <c r="H39" s="1158"/>
      <c r="I39" s="1158"/>
      <c r="J39" s="1159"/>
      <c r="K39" s="302" t="s">
        <v>478</v>
      </c>
      <c r="L39" s="302" t="s">
        <v>478</v>
      </c>
      <c r="M39" s="303">
        <v>-3521</v>
      </c>
      <c r="N39" s="304" t="s">
        <v>478</v>
      </c>
      <c r="O39" s="295"/>
    </row>
    <row r="40" spans="1:16" ht="27" customHeight="1">
      <c r="A40" s="250"/>
      <c r="B40" s="246"/>
      <c r="C40" s="246"/>
      <c r="D40" s="246"/>
      <c r="E40" s="246"/>
      <c r="F40" s="246"/>
      <c r="G40" s="1154" t="s">
        <v>500</v>
      </c>
      <c r="H40" s="1155"/>
      <c r="I40" s="1155"/>
      <c r="J40" s="1156"/>
      <c r="K40" s="302">
        <v>-427598</v>
      </c>
      <c r="L40" s="302">
        <v>-21085</v>
      </c>
      <c r="M40" s="303">
        <v>-43531</v>
      </c>
      <c r="N40" s="304">
        <v>-51.6</v>
      </c>
      <c r="O40" s="295"/>
    </row>
    <row r="41" spans="1:16">
      <c r="A41" s="250"/>
      <c r="B41" s="246"/>
      <c r="C41" s="246"/>
      <c r="D41" s="246"/>
      <c r="E41" s="246"/>
      <c r="F41" s="246"/>
      <c r="G41" s="1160" t="s">
        <v>282</v>
      </c>
      <c r="H41" s="1161"/>
      <c r="I41" s="1161"/>
      <c r="J41" s="1162"/>
      <c r="K41" s="296">
        <v>338904</v>
      </c>
      <c r="L41" s="302">
        <v>16711</v>
      </c>
      <c r="M41" s="303">
        <v>19983</v>
      </c>
      <c r="N41" s="304">
        <v>-16.399999999999999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1732910</v>
      </c>
      <c r="J51" s="322">
        <v>93742</v>
      </c>
      <c r="K51" s="323">
        <v>24.7</v>
      </c>
      <c r="L51" s="324">
        <v>69806</v>
      </c>
      <c r="M51" s="325">
        <v>13.4</v>
      </c>
      <c r="N51" s="326">
        <v>11.3</v>
      </c>
    </row>
    <row r="52" spans="1:14">
      <c r="A52" s="250"/>
      <c r="B52" s="246"/>
      <c r="C52" s="246"/>
      <c r="D52" s="246"/>
      <c r="E52" s="246"/>
      <c r="F52" s="246"/>
      <c r="G52" s="327"/>
      <c r="H52" s="328" t="s">
        <v>511</v>
      </c>
      <c r="I52" s="329">
        <v>259956</v>
      </c>
      <c r="J52" s="330">
        <v>14062</v>
      </c>
      <c r="K52" s="331">
        <v>-21.2</v>
      </c>
      <c r="L52" s="332">
        <v>32823</v>
      </c>
      <c r="M52" s="333">
        <v>1</v>
      </c>
      <c r="N52" s="334">
        <v>-22.2</v>
      </c>
    </row>
    <row r="53" spans="1:14">
      <c r="A53" s="250"/>
      <c r="B53" s="246"/>
      <c r="C53" s="246"/>
      <c r="D53" s="246"/>
      <c r="E53" s="246"/>
      <c r="F53" s="246"/>
      <c r="G53" s="312" t="s">
        <v>512</v>
      </c>
      <c r="H53" s="313"/>
      <c r="I53" s="321">
        <v>1197553</v>
      </c>
      <c r="J53" s="322">
        <v>63342</v>
      </c>
      <c r="K53" s="323">
        <v>-32.4</v>
      </c>
      <c r="L53" s="324">
        <v>74444</v>
      </c>
      <c r="M53" s="325">
        <v>6.6</v>
      </c>
      <c r="N53" s="326">
        <v>-39</v>
      </c>
    </row>
    <row r="54" spans="1:14">
      <c r="A54" s="250"/>
      <c r="B54" s="246"/>
      <c r="C54" s="246"/>
      <c r="D54" s="246"/>
      <c r="E54" s="246"/>
      <c r="F54" s="246"/>
      <c r="G54" s="327"/>
      <c r="H54" s="328" t="s">
        <v>511</v>
      </c>
      <c r="I54" s="329">
        <v>120074</v>
      </c>
      <c r="J54" s="330">
        <v>6351</v>
      </c>
      <c r="K54" s="331">
        <v>-54.8</v>
      </c>
      <c r="L54" s="332">
        <v>34175</v>
      </c>
      <c r="M54" s="333">
        <v>4.0999999999999996</v>
      </c>
      <c r="N54" s="334">
        <v>-58.9</v>
      </c>
    </row>
    <row r="55" spans="1:14">
      <c r="A55" s="250"/>
      <c r="B55" s="246"/>
      <c r="C55" s="246"/>
      <c r="D55" s="246"/>
      <c r="E55" s="246"/>
      <c r="F55" s="246"/>
      <c r="G55" s="312" t="s">
        <v>513</v>
      </c>
      <c r="H55" s="313"/>
      <c r="I55" s="321">
        <v>1207833</v>
      </c>
      <c r="J55" s="322">
        <v>62663</v>
      </c>
      <c r="K55" s="323">
        <v>-1.1000000000000001</v>
      </c>
      <c r="L55" s="324">
        <v>85205</v>
      </c>
      <c r="M55" s="325">
        <v>14.5</v>
      </c>
      <c r="N55" s="326">
        <v>-15.6</v>
      </c>
    </row>
    <row r="56" spans="1:14">
      <c r="A56" s="250"/>
      <c r="B56" s="246"/>
      <c r="C56" s="246"/>
      <c r="D56" s="246"/>
      <c r="E56" s="246"/>
      <c r="F56" s="246"/>
      <c r="G56" s="327"/>
      <c r="H56" s="328" t="s">
        <v>511</v>
      </c>
      <c r="I56" s="329">
        <v>96573</v>
      </c>
      <c r="J56" s="330">
        <v>5010</v>
      </c>
      <c r="K56" s="331">
        <v>-21.1</v>
      </c>
      <c r="L56" s="332">
        <v>38847</v>
      </c>
      <c r="M56" s="333">
        <v>13.7</v>
      </c>
      <c r="N56" s="334">
        <v>-34.799999999999997</v>
      </c>
    </row>
    <row r="57" spans="1:14">
      <c r="A57" s="250"/>
      <c r="B57" s="246"/>
      <c r="C57" s="246"/>
      <c r="D57" s="246"/>
      <c r="E57" s="246"/>
      <c r="F57" s="246"/>
      <c r="G57" s="312" t="s">
        <v>514</v>
      </c>
      <c r="H57" s="313"/>
      <c r="I57" s="321">
        <v>1514729</v>
      </c>
      <c r="J57" s="322">
        <v>76792</v>
      </c>
      <c r="K57" s="323">
        <v>22.5</v>
      </c>
      <c r="L57" s="324">
        <v>69469</v>
      </c>
      <c r="M57" s="325">
        <v>-18.5</v>
      </c>
      <c r="N57" s="326">
        <v>41</v>
      </c>
    </row>
    <row r="58" spans="1:14">
      <c r="A58" s="250"/>
      <c r="B58" s="246"/>
      <c r="C58" s="246"/>
      <c r="D58" s="246"/>
      <c r="E58" s="246"/>
      <c r="F58" s="246"/>
      <c r="G58" s="327"/>
      <c r="H58" s="328" t="s">
        <v>511</v>
      </c>
      <c r="I58" s="329">
        <v>182825</v>
      </c>
      <c r="J58" s="330">
        <v>9269</v>
      </c>
      <c r="K58" s="331">
        <v>85</v>
      </c>
      <c r="L58" s="332">
        <v>38215</v>
      </c>
      <c r="M58" s="333">
        <v>-1.6</v>
      </c>
      <c r="N58" s="334">
        <v>86.6</v>
      </c>
    </row>
    <row r="59" spans="1:14">
      <c r="A59" s="250"/>
      <c r="B59" s="246"/>
      <c r="C59" s="246"/>
      <c r="D59" s="246"/>
      <c r="E59" s="246"/>
      <c r="F59" s="246"/>
      <c r="G59" s="312" t="s">
        <v>515</v>
      </c>
      <c r="H59" s="313"/>
      <c r="I59" s="321">
        <v>505310</v>
      </c>
      <c r="J59" s="322">
        <v>24917</v>
      </c>
      <c r="K59" s="323">
        <v>-67.599999999999994</v>
      </c>
      <c r="L59" s="324">
        <v>67293</v>
      </c>
      <c r="M59" s="325">
        <v>-3.1</v>
      </c>
      <c r="N59" s="326">
        <v>-64.5</v>
      </c>
    </row>
    <row r="60" spans="1:14">
      <c r="A60" s="250"/>
      <c r="B60" s="246"/>
      <c r="C60" s="246"/>
      <c r="D60" s="246"/>
      <c r="E60" s="246"/>
      <c r="F60" s="246"/>
      <c r="G60" s="327"/>
      <c r="H60" s="328" t="s">
        <v>511</v>
      </c>
      <c r="I60" s="335">
        <v>217168</v>
      </c>
      <c r="J60" s="330">
        <v>10708</v>
      </c>
      <c r="K60" s="331">
        <v>15.5</v>
      </c>
      <c r="L60" s="332">
        <v>35076</v>
      </c>
      <c r="M60" s="333">
        <v>-8.1999999999999993</v>
      </c>
      <c r="N60" s="334">
        <v>23.7</v>
      </c>
    </row>
    <row r="61" spans="1:14">
      <c r="A61" s="250"/>
      <c r="B61" s="246"/>
      <c r="C61" s="246"/>
      <c r="D61" s="246"/>
      <c r="E61" s="246"/>
      <c r="F61" s="246"/>
      <c r="G61" s="312" t="s">
        <v>516</v>
      </c>
      <c r="H61" s="336"/>
      <c r="I61" s="337">
        <v>1231667</v>
      </c>
      <c r="J61" s="338">
        <v>64291</v>
      </c>
      <c r="K61" s="339">
        <v>-10.8</v>
      </c>
      <c r="L61" s="340">
        <v>73243</v>
      </c>
      <c r="M61" s="341">
        <v>2.6</v>
      </c>
      <c r="N61" s="326">
        <v>-13.4</v>
      </c>
    </row>
    <row r="62" spans="1:14">
      <c r="A62" s="250"/>
      <c r="B62" s="246"/>
      <c r="C62" s="246"/>
      <c r="D62" s="246"/>
      <c r="E62" s="246"/>
      <c r="F62" s="246"/>
      <c r="G62" s="327"/>
      <c r="H62" s="328" t="s">
        <v>511</v>
      </c>
      <c r="I62" s="329">
        <v>175319</v>
      </c>
      <c r="J62" s="330">
        <v>9080</v>
      </c>
      <c r="K62" s="331">
        <v>0.7</v>
      </c>
      <c r="L62" s="332">
        <v>35827</v>
      </c>
      <c r="M62" s="333">
        <v>1.8</v>
      </c>
      <c r="N62" s="334">
        <v>-1.1000000000000001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70" zoomScaleNormal="70" zoomScaleSheetLayoutView="55" workbookViewId="0">
      <selection activeCell="BY34" sqref="BY34:CM3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5" zoomScaleNormal="85" zoomScaleSheetLayoutView="55" workbookViewId="0">
      <selection activeCell="A111" sqref="A11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BY34" sqref="BY34:CM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11.52</v>
      </c>
      <c r="G47" s="12">
        <v>12.91</v>
      </c>
      <c r="H47" s="12">
        <v>14.89</v>
      </c>
      <c r="I47" s="12">
        <v>16.399999999999999</v>
      </c>
      <c r="J47" s="13">
        <v>18.3</v>
      </c>
    </row>
    <row r="48" spans="2:10" ht="57.75" customHeight="1">
      <c r="B48" s="14"/>
      <c r="C48" s="1174" t="s">
        <v>4</v>
      </c>
      <c r="D48" s="1174"/>
      <c r="E48" s="1175"/>
      <c r="F48" s="15">
        <v>2.66</v>
      </c>
      <c r="G48" s="16">
        <v>2.96</v>
      </c>
      <c r="H48" s="16">
        <v>2.25</v>
      </c>
      <c r="I48" s="16">
        <v>4.21</v>
      </c>
      <c r="J48" s="17">
        <v>5.48</v>
      </c>
    </row>
    <row r="49" spans="2:10" ht="57.75" customHeight="1" thickBot="1">
      <c r="B49" s="18"/>
      <c r="C49" s="1176" t="s">
        <v>5</v>
      </c>
      <c r="D49" s="1176"/>
      <c r="E49" s="1177"/>
      <c r="F49" s="19" t="s">
        <v>523</v>
      </c>
      <c r="G49" s="20">
        <v>2.08</v>
      </c>
      <c r="H49" s="20">
        <v>1.73</v>
      </c>
      <c r="I49" s="20">
        <v>4.13</v>
      </c>
      <c r="J49" s="21">
        <v>3.57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吉村 樹</cp:lastModifiedBy>
  <cp:lastPrinted>2018-03-05T09:29:48Z</cp:lastPrinted>
  <dcterms:created xsi:type="dcterms:W3CDTF">2018-01-24T06:48:12Z</dcterms:created>
  <dcterms:modified xsi:type="dcterms:W3CDTF">2018-11-26T02:19:21Z</dcterms:modified>
</cp:coreProperties>
</file>