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W42" i="9"/>
  <c r="BW43" i="9" s="1"/>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BE34" i="9" l="1"/>
</calcChain>
</file>

<file path=xl/sharedStrings.xml><?xml version="1.0" encoding="utf-8"?>
<sst xmlns="http://schemas.openxmlformats.org/spreadsheetml/2006/main" count="1072" uniqueCount="554">
  <si>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</si>
  <si>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</si>
  <si>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</si>
  <si>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</si>
  <si>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</si>
  <si>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</si>
  <si>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</si>
  <si>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</si>
  <si>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</si>
  <si>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</si>
  <si>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</si>
  <si>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</si>
  <si>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</si>
  <si>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</si>
  <si>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</si>
  <si>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</si>
  <si>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</si>
  <si>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</si>
  <si>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</si>
  <si>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</si>
  <si>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</si>
  <si>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</si>
  <si>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</si>
  <si>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</si>
  <si>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</si>
  <si>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</si>
  <si>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</si>
  <si>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</si>
  <si>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</si>
  <si>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</si>
  <si>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</si>
  <si>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</si>
  <si>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</si>
  <si>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</si>
  <si>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</si>
  <si>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</si>
  <si>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</si>
  <si>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</si>
  <si>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</si>
  <si>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</si>
  <si>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</si>
  <si>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</si>
  <si>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</si>
  <si>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</si>
  <si>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</si>
  <si>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</si>
  <si>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</si>
  <si>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</si>
  <si>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</si>
  <si>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</si>
  <si>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</si>
  <si>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</si>
  <si>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</si>
  <si>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</si>
  <si>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</si>
  <si>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</si>
  <si>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</si>
  <si>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</si>
  <si>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</si>
  <si>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</si>
  <si>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</si>
  <si>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</si>
  <si>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</si>
  <si>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</si>
  <si>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</si>
  <si>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</si>
  <si>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</si>
  <si>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</si>
  <si>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</si>
  <si>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</si>
  <si>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</si>
  <si>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</si>
  <si>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</si>
  <si>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</si>
  <si>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</si>
  <si>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</si>
  <si>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</si>
  <si>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</si>
  <si>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</si>
  <si>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</si>
  <si>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</si>
  <si>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</si>
  <si>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</si>
  <si>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</si>
  <si>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</si>
  <si>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</si>
  <si>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</si>
  <si>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</si>
  <si>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</si>
  <si>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</si>
  <si>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</si>
  <si>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</si>
  <si>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</si>
  <si>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</si>
  <si>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</si>
  <si>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</si>
  <si>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</si>
  <si>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</si>
  <si>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</si>
  <si>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</si>
  <si>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</si>
  <si>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</si>
  <si>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</si>
  <si>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</si>
  <si>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</si>
  <si>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</si>
  <si>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</si>
  <si>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</si>
  <si>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</si>
  <si>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</si>
  <si>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</si>
  <si>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</si>
  <si>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</si>
  <si>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</si>
  <si>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</si>
  <si>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</si>
  <si>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</si>
  <si>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</si>
  <si>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</si>
  <si>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</si>
  <si>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</si>
  <si>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</si>
  <si>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</si>
  <si>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</si>
  <si>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</si>
  <si>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</si>
  <si>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</si>
  <si>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</si>
  <si>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</si>
  <si>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</si>
  <si>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</si>
  <si>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</si>
  <si>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</si>
  <si>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</si>
  <si>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</si>
  <si>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</si>
  <si>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</si>
  <si>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</si>
  <si>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</si>
  <si>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</si>
  <si>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</si>
  <si>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</si>
  <si>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</si>
  <si>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</si>
  <si>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</si>
  <si>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</si>
  <si>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</si>
  <si>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</si>
  <si>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</si>
  <si>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</si>
  <si>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</si>
  <si>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</si>
  <si>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</si>
  <si>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</si>
  <si>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</si>
  <si>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</si>
  <si>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</si>
  <si>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</si>
  <si>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</si>
  <si>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</si>
  <si>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</si>
  <si>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</si>
  <si>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</si>
  <si>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</si>
  <si>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</si>
  <si>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</si>
  <si>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</si>
  <si>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</si>
  <si>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</si>
  <si>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</si>
  <si>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</si>
  <si>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</si>
  <si>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</si>
  <si>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</si>
  <si>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</si>
  <si>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</si>
  <si>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</si>
  <si>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</si>
  <si>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</si>
  <si>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</si>
  <si>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</si>
  <si>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</si>
  <si>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</si>
  <si>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</si>
  <si>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</si>
  <si>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</si>
  <si>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</si>
  <si>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</si>
  <si>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</si>
  <si>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</si>
  <si>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</si>
  <si>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</si>
  <si>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</si>
  <si>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</si>
  <si>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</si>
  <si>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</si>
  <si>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沖縄県本部町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</si>
  <si>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</si>
  <si>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</si>
  <si>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</si>
  <si>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</si>
  <si>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</si>
  <si>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</si>
  <si>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</si>
  <si>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</si>
  <si>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</si>
  <si>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</si>
  <si>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</si>
  <si>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</si>
  <si>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</si>
  <si>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</si>
  <si>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</si>
  <si>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</si>
  <si>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</si>
  <si>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</si>
  <si>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</si>
  <si>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</si>
  <si>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</si>
  <si>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</si>
  <si>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</si>
  <si>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</si>
  <si>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</si>
  <si>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</si>
  <si>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</si>
  <si>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</si>
  <si>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</si>
  <si>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</si>
  <si>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</si>
  <si>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</si>
  <si>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</si>
  <si>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</si>
  <si>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</si>
  <si>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</si>
  <si>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</si>
  <si>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</si>
  <si>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</si>
  <si>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</si>
  <si>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</si>
  <si>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</si>
  <si>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</si>
  <si>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</si>
  <si>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</si>
  <si>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</si>
  <si>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</si>
  <si>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</si>
  <si>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</si>
  <si>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</si>
  <si>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</si>
  <si>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</si>
  <si>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</si>
  <si>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</si>
  <si>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</si>
  <si>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</si>
  <si>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</si>
  <si>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</si>
  <si>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</si>
  <si>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</si>
  <si>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</si>
  <si>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</si>
  <si>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</si>
  <si>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</si>
  <si>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</si>
  <si>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</si>
  <si>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</si>
  <si>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</si>
  <si>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</si>
  <si>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</si>
  <si>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</si>
  <si>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</si>
  <si>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</si>
  <si>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</si>
  <si>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</si>
  <si>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</si>
  <si>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</si>
  <si>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</si>
  <si>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</si>
  <si>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</si>
  <si>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</si>
  <si>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</si>
  <si>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</si>
  <si>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</si>
  <si>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</si>
  <si>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</si>
  <si>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</si>
  <si>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</si>
  <si>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</si>
  <si>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</si>
  <si>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</si>
  <si>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</si>
  <si>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</si>
  <si>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</si>
  <si>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</si>
  <si>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</si>
  <si>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</si>
  <si>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</si>
  <si>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</si>
  <si>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</si>
  <si>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</si>
  <si>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</si>
  <si>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</si>
  <si>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</si>
  <si>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</si>
  <si>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</si>
  <si>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</si>
  <si>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</si>
  <si>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</si>
  <si>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</si>
  <si>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</si>
  <si>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</si>
  <si>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</si>
  <si>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</si>
  <si>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</si>
  <si>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</si>
  <si>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</si>
  <si>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</si>
  <si>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</si>
  <si>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</si>
  <si>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</si>
  <si>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</si>
  <si>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</si>
  <si>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</si>
  <si>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</si>
  <si>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</si>
  <si>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</si>
  <si>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</si>
  <si>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</si>
  <si>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</si>
  <si>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</si>
  <si>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</si>
  <si>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</si>
  <si>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</si>
  <si>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</si>
  <si>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</si>
  <si>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</si>
  <si>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</si>
  <si>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</si>
  <si>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</si>
  <si>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</si>
  <si>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</si>
  <si>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</si>
  <si>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</si>
  <si>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</si>
  <si>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</si>
  <si>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</si>
  <si>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</si>
  <si>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沖縄県本部町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</si>
  <si>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</si>
  <si>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</si>
  <si>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</si>
  <si>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</si>
  <si>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</si>
  <si>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</si>
  <si>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</si>
  <si>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</si>
  <si>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</si>
  <si>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</si>
  <si>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</si>
  <si>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</si>
  <si>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</si>
  <si>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</si>
  <si>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</si>
  <si>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</si>
  <si>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</si>
  <si>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</si>
  <si>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</si>
  <si>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</si>
  <si>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</si>
  <si>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</si>
  <si>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</si>
  <si>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</si>
  <si>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</si>
  <si>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</si>
  <si>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</si>
  <si>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</si>
  <si>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</si>
  <si>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</si>
  <si>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</si>
  <si>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</si>
  <si>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</si>
  <si>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</si>
  <si>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</si>
  <si>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</si>
  <si>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</si>
  <si>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</si>
  <si>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</si>
  <si>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</si>
  <si>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</si>
  <si>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</si>
  <si>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</si>
  <si>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</si>
  <si>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</si>
  <si>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</si>
  <si>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</si>
  <si>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</si>
  <si>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</si>
  <si>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</si>
  <si>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</si>
  <si>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</si>
  <si>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</si>
  <si>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</si>
  <si>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</si>
  <si>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</si>
  <si>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</si>
  <si>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</si>
  <si>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</si>
  <si>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</si>
  <si>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</si>
  <si>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</si>
  <si>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</si>
  <si>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</si>
  <si>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</si>
  <si>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</si>
  <si>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</si>
  <si>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</si>
  <si>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</si>
  <si>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</si>
  <si>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</si>
  <si>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</si>
  <si>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</si>
  <si>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</si>
  <si>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</si>
  <si>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</si>
  <si>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</si>
  <si>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</si>
  <si>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</si>
  <si>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</si>
  <si>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</si>
  <si>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</si>
  <si>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</si>
  <si>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</si>
  <si>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</si>
  <si>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</si>
  <si>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</si>
  <si>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</si>
  <si>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</si>
  <si>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</si>
  <si>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</si>
  <si>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</si>
  <si>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</si>
  <si>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</si>
  <si>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</si>
  <si>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</si>
  <si>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</si>
  <si>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</si>
  <si>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</si>
  <si>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</si>
  <si>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</si>
  <si>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</si>
  <si>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</si>
  <si>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</si>
  <si>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</si>
  <si>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</si>
  <si>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</si>
  <si>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</si>
  <si>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</si>
  <si>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</si>
  <si>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</si>
  <si>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</si>
  <si>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</si>
  <si>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</si>
  <si>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</si>
  <si>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</si>
  <si>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</si>
  <si>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</si>
  <si>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</si>
  <si>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</si>
  <si>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</si>
  <si>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</si>
  <si>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</si>
  <si>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</si>
  <si>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</si>
  <si>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</si>
  <si>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</si>
  <si>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</si>
  <si>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</si>
  <si>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</si>
  <si>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</si>
  <si>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</si>
  <si>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</si>
  <si>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</si>
  <si>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</si>
  <si>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</si>
  <si>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</si>
  <si>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</si>
  <si>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</si>
  <si>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</si>
  <si>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</si>
  <si>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</si>
  <si>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</si>
  <si>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</si>
  <si>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</si>
  <si>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</si>
  <si>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</si>
  <si>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</si>
  <si>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</si>
  <si>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</si>
  <si>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</si>
  <si>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</si>
  <si>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</si>
  <si>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</si>
  <si>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</si>
  <si>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</si>
  <si>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</si>
  <si>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</si>
  <si>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</si>
  <si>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</si>
  <si>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</si>
  <si>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</si>
  <si>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</si>
  <si>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</si>
  <si>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</si>
  <si>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</si>
  <si>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</si>
  <si>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</si>
  <si>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</si>
  <si>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</si>
  <si>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</si>
  <si>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</si>
  <si>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</si>
  <si>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</si>
  <si>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</si>
  <si>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</si>
  <si>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</si>
  <si>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</si>
  <si>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</si>
  <si>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公共下水道特別会計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</si>
  <si>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</si>
  <si>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</si>
  <si>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</si>
  <si>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</si>
  <si>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本部町今帰仁村清掃施設組合</t>
    <rPh sb="0" eb="3">
      <t>モトブチョウ</t>
    </rPh>
    <rPh sb="3" eb="7">
      <t>ナキジンソン</t>
    </rPh>
    <rPh sb="7" eb="9">
      <t>セイソウ</t>
    </rPh>
    <rPh sb="9" eb="11">
      <t>シセツ</t>
    </rPh>
    <rPh sb="11" eb="13">
      <t>クミアイ</t>
    </rPh>
    <phoneticPr fontId="2"/>
  </si>
  <si>
    <t>本部町今帰仁村消防組合</t>
    <rPh sb="0" eb="3">
      <t>モトブチョウ</t>
    </rPh>
    <rPh sb="3" eb="7">
      <t>ナキジンソン</t>
    </rPh>
    <rPh sb="7" eb="9">
      <t>ショウボウ</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</si>
  <si>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</si>
  <si>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</si>
  <si>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</si>
  <si>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</si>
  <si>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</si>
  <si>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</si>
  <si>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</si>
  <si>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</si>
  <si>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</si>
  <si>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</si>
  <si>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</si>
  <si>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</si>
  <si>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</si>
  <si>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</si>
  <si>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</si>
  <si>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</si>
  <si>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</si>
  <si>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</si>
  <si>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</si>
  <si>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</si>
  <si>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</si>
  <si>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前年度より減少しているが、財政調整基金などの充当可能基金の増加により減少していることが主な要因である。また実質公債費比率については、平成23年度から行った本部小学校等の建替え事業における地方債の償還開始などにより上昇に転じることとなった。ここ数年、老朽化した公共施設の建替え事業により地方債残高が年々増加しているため今後将来負担比率や実質公債費比率が上昇していくと考えられるので、これからの施設整備に関しては優先順位を付けて事業を開始するなどの平準化等を図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</si>
</sst>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xmlns:c16r2="http://schemas.microsoft.com/office/drawing/2015/06/chart">
            <c:ext xmlns:c16="http://schemas.microsoft.com/office/drawing/2014/chart" uri="{C3380CC4-5D6E-409C-BE32-E72D297353CC}">
              <c16:uniqueId val="{00000000-5CFB-48B8-BC44-E3E451D9CA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159586</c:v>
                </c:pt>
                <c:pt idx="1">
                  <c:v>151465</c:v>
                </c:pt>
                <c:pt idx="2">
                  <c:v>156901</c:v>
                </c:pt>
                <c:pt idx="3">
                  <c:v>76637</c:v>
                </c:pt>
                <c:pt idx="4">
                  <c:v>110566</c:v>
                </c:pt>
              </c:numCache>
            </c:numRef>
          </c:val>
          <c:smooth val="0"/>
          <c:extLst xmlns:c16r2="http://schemas.microsoft.com/office/drawing/2015/06/chart">
            <c:ext xmlns:c16="http://schemas.microsoft.com/office/drawing/2014/chart" uri="{C3380CC4-5D6E-409C-BE32-E72D297353CC}">
              <c16:uniqueId val="{00000001-5CFB-48B8-BC44-E3E451D9CA1D}"/>
            </c:ext>
          </c:extLst>
        </c:ser>
        <c:dLbls>
          <c:showLegendKey val="0"/>
          <c:showVal val="0"/>
          <c:showCatName val="0"/>
          <c:showSerName val="0"/>
          <c:showPercent val="0"/>
          <c:showBubbleSize val="0"/>
        </c:dLbls>
        <c:marker val="1"/>
        <c:smooth val="0"/>
        <c:axId val="120734464"/>
        <c:axId val="123317632"/>
      </c:lineChart>
      <c:catAx>
        <c:axId val="120734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17632"/>
        <c:crosses val="autoZero"/>
        <c:auto val="1"/>
        <c:lblAlgn val="ctr"/>
        <c:lblOffset val="100"/>
        <c:tickLblSkip val="1"/>
        <c:tickMarkSkip val="1"/>
        <c:noMultiLvlLbl val="0"/>
      </c:catAx>
      <c:valAx>
        <c:axId val="1233176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73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6.87</c:v>
                </c:pt>
                <c:pt idx="1">
                  <c:v>8.82</c:v>
                </c:pt>
                <c:pt idx="2">
                  <c:v>9.3000000000000007</c:v>
                </c:pt>
                <c:pt idx="3">
                  <c:v>10.9</c:v>
                </c:pt>
                <c:pt idx="4">
                  <c:v>4.26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10.74</c:v>
                </c:pt>
                <c:pt idx="1">
                  <c:v>18.59</c:v>
                </c:pt>
                <c:pt idx="2">
                  <c:v>23.06</c:v>
                </c:pt>
                <c:pt idx="3">
                  <c:v>28.83</c:v>
                </c:pt>
                <c:pt idx="4">
                  <c:v>40.31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1922688"/>
        <c:axId val="101924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1.08</c:v>
                </c:pt>
                <c:pt idx="1">
                  <c:v>10.86</c:v>
                </c:pt>
                <c:pt idx="2">
                  <c:v>4.32</c:v>
                </c:pt>
                <c:pt idx="3">
                  <c:v>8.9</c:v>
                </c:pt>
                <c:pt idx="4">
                  <c:v>4.58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1922688"/>
        <c:axId val="101924864"/>
      </c:lineChart>
      <c:catAx>
        <c:axId val="10192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924864"/>
        <c:crosses val="autoZero"/>
        <c:auto val="1"/>
        <c:lblAlgn val="ctr"/>
        <c:lblOffset val="100"/>
        <c:tickLblSkip val="1"/>
        <c:tickMarkSkip val="1"/>
        <c:noMultiLvlLbl val="0"/>
      </c:catAx>
      <c:valAx>
        <c:axId val="10192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92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0.78</c:v>
                </c:pt>
                <c:pt idx="2">
                  <c:v>#N/A</c:v>
                </c:pt>
                <c:pt idx="3">
                  <c:v>0.26</c:v>
                </c:pt>
                <c:pt idx="4">
                  <c:v>#N/A</c:v>
                </c:pt>
                <c:pt idx="5">
                  <c:v>1.2</c:v>
                </c:pt>
                <c:pt idx="6">
                  <c:v>#N/A</c:v>
                </c:pt>
                <c:pt idx="7">
                  <c:v>0.74</c:v>
                </c:pt>
                <c:pt idx="8">
                  <c:v>#N/A</c:v>
                </c:pt>
                <c:pt idx="9">
                  <c:v>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2.73</c:v>
                </c:pt>
                <c:pt idx="2">
                  <c:v>#N/A</c:v>
                </c:pt>
                <c:pt idx="3">
                  <c:v>3.28</c:v>
                </c:pt>
                <c:pt idx="4">
                  <c:v>#N/A</c:v>
                </c:pt>
                <c:pt idx="5">
                  <c:v>2.96</c:v>
                </c:pt>
                <c:pt idx="6">
                  <c:v>#N/A</c:v>
                </c:pt>
                <c:pt idx="7">
                  <c:v>1.32</c:v>
                </c:pt>
                <c:pt idx="8">
                  <c:v>#N/A</c:v>
                </c:pt>
                <c:pt idx="9">
                  <c:v>1.42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6.87</c:v>
                </c:pt>
                <c:pt idx="2">
                  <c:v>#N/A</c:v>
                </c:pt>
                <c:pt idx="3">
                  <c:v>8.81</c:v>
                </c:pt>
                <c:pt idx="4">
                  <c:v>#N/A</c:v>
                </c:pt>
                <c:pt idx="5">
                  <c:v>9.3000000000000007</c:v>
                </c:pt>
                <c:pt idx="6">
                  <c:v>#N/A</c:v>
                </c:pt>
                <c:pt idx="7">
                  <c:v>10.9</c:v>
                </c:pt>
                <c:pt idx="8">
                  <c:v>#N/A</c:v>
                </c:pt>
                <c:pt idx="9">
                  <c:v>4.25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5.48</c:v>
                </c:pt>
                <c:pt idx="2">
                  <c:v>#N/A</c:v>
                </c:pt>
                <c:pt idx="3">
                  <c:v>7.75</c:v>
                </c:pt>
                <c:pt idx="4">
                  <c:v>#N/A</c:v>
                </c:pt>
                <c:pt idx="5">
                  <c:v>5.91</c:v>
                </c:pt>
                <c:pt idx="6">
                  <c:v>#N/A</c:v>
                </c:pt>
                <c:pt idx="7">
                  <c:v>5.65</c:v>
                </c:pt>
                <c:pt idx="8">
                  <c:v>#N/A</c:v>
                </c:pt>
                <c:pt idx="9">
                  <c:v>8.6300000000000008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359360"/>
        <c:axId val="137360896"/>
      </c:barChart>
      <c:catAx>
        <c:axId val="13735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60896"/>
        <c:crosses val="autoZero"/>
        <c:auto val="1"/>
        <c:lblAlgn val="ctr"/>
        <c:lblOffset val="100"/>
        <c:tickLblSkip val="1"/>
        <c:tickMarkSkip val="1"/>
        <c:noMultiLvlLbl val="0"/>
      </c:catAx>
      <c:valAx>
        <c:axId val="13736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5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609</c:v>
                </c:pt>
                <c:pt idx="5">
                  <c:v>607</c:v>
                </c:pt>
                <c:pt idx="8">
                  <c:v>619</c:v>
                </c:pt>
                <c:pt idx="11">
                  <c:v>606</c:v>
                </c:pt>
                <c:pt idx="14">
                  <c:v>613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77</c:v>
                </c:pt>
                <c:pt idx="3">
                  <c:v>82</c:v>
                </c:pt>
                <c:pt idx="6">
                  <c:v>32</c:v>
                </c:pt>
                <c:pt idx="9">
                  <c:v>72</c:v>
                </c:pt>
                <c:pt idx="12">
                  <c:v>85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114</c:v>
                </c:pt>
                <c:pt idx="3">
                  <c:v>105</c:v>
                </c:pt>
                <c:pt idx="6">
                  <c:v>147</c:v>
                </c:pt>
                <c:pt idx="9">
                  <c:v>84</c:v>
                </c:pt>
                <c:pt idx="12">
                  <c:v>128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687</c:v>
                </c:pt>
                <c:pt idx="3">
                  <c:v>601</c:v>
                </c:pt>
                <c:pt idx="6">
                  <c:v>607</c:v>
                </c:pt>
                <c:pt idx="9">
                  <c:v>604</c:v>
                </c:pt>
                <c:pt idx="12">
                  <c:v>652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006656"/>
        <c:axId val="134008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270</c:v>
                </c:pt>
                <c:pt idx="2">
                  <c:v>#N/A</c:v>
                </c:pt>
                <c:pt idx="3">
                  <c:v>#N/A</c:v>
                </c:pt>
                <c:pt idx="4">
                  <c:v>181</c:v>
                </c:pt>
                <c:pt idx="5">
                  <c:v>#N/A</c:v>
                </c:pt>
                <c:pt idx="6">
                  <c:v>#N/A</c:v>
                </c:pt>
                <c:pt idx="7">
                  <c:v>167</c:v>
                </c:pt>
                <c:pt idx="8">
                  <c:v>#N/A</c:v>
                </c:pt>
                <c:pt idx="9">
                  <c:v>#N/A</c:v>
                </c:pt>
                <c:pt idx="10">
                  <c:v>154</c:v>
                </c:pt>
                <c:pt idx="11">
                  <c:v>#N/A</c:v>
                </c:pt>
                <c:pt idx="12">
                  <c:v>#N/A</c:v>
                </c:pt>
                <c:pt idx="13">
                  <c:v>252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006656"/>
        <c:axId val="134008832"/>
      </c:lineChart>
      <c:catAx>
        <c:axId val="13400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08832"/>
        <c:crosses val="autoZero"/>
        <c:auto val="1"/>
        <c:lblAlgn val="ctr"/>
        <c:lblOffset val="100"/>
        <c:tickLblSkip val="1"/>
        <c:tickMarkSkip val="1"/>
        <c:noMultiLvlLbl val="0"/>
      </c:catAx>
      <c:valAx>
        <c:axId val="13400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0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4969</c:v>
                </c:pt>
                <c:pt idx="5">
                  <c:v>5618</c:v>
                </c:pt>
                <c:pt idx="8">
                  <c:v>5475</c:v>
                </c:pt>
                <c:pt idx="11">
                  <c:v>5470</c:v>
                </c:pt>
                <c:pt idx="14">
                  <c:v>5309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497</c:v>
                </c:pt>
                <c:pt idx="5">
                  <c:v>477</c:v>
                </c:pt>
                <c:pt idx="8">
                  <c:v>459</c:v>
                </c:pt>
                <c:pt idx="11">
                  <c:v>419</c:v>
                </c:pt>
                <c:pt idx="14">
                  <c:v>395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1231</c:v>
                </c:pt>
                <c:pt idx="5">
                  <c:v>1424</c:v>
                </c:pt>
                <c:pt idx="8">
                  <c:v>1137</c:v>
                </c:pt>
                <c:pt idx="11">
                  <c:v>1351</c:v>
                </c:pt>
                <c:pt idx="14">
                  <c:v>1823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371</c:v>
                </c:pt>
                <c:pt idx="3">
                  <c:v>339</c:v>
                </c:pt>
                <c:pt idx="6">
                  <c:v>120</c:v>
                </c:pt>
                <c:pt idx="9">
                  <c:v>64</c:v>
                </c:pt>
                <c:pt idx="12">
                  <c:v>127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687</c:v>
                </c:pt>
                <c:pt idx="3">
                  <c:v>676</c:v>
                </c:pt>
                <c:pt idx="6">
                  <c:v>896</c:v>
                </c:pt>
                <c:pt idx="9">
                  <c:v>893</c:v>
                </c:pt>
                <c:pt idx="12">
                  <c:v>845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1363</c:v>
                </c:pt>
                <c:pt idx="3">
                  <c:v>1314</c:v>
                </c:pt>
                <c:pt idx="6">
                  <c:v>1282</c:v>
                </c:pt>
                <c:pt idx="9">
                  <c:v>1087</c:v>
                </c:pt>
                <c:pt idx="12">
                  <c:v>1119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6217</c:v>
                </c:pt>
                <c:pt idx="3">
                  <c:v>6670</c:v>
                </c:pt>
                <c:pt idx="6">
                  <c:v>6845</c:v>
                </c:pt>
                <c:pt idx="9">
                  <c:v>6815</c:v>
                </c:pt>
                <c:pt idx="12">
                  <c:v>6851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7716480"/>
        <c:axId val="137718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1941</c:v>
                </c:pt>
                <c:pt idx="2">
                  <c:v>#N/A</c:v>
                </c:pt>
                <c:pt idx="3">
                  <c:v>#N/A</c:v>
                </c:pt>
                <c:pt idx="4">
                  <c:v>1481</c:v>
                </c:pt>
                <c:pt idx="5">
                  <c:v>#N/A</c:v>
                </c:pt>
                <c:pt idx="6">
                  <c:v>#N/A</c:v>
                </c:pt>
                <c:pt idx="7">
                  <c:v>2071</c:v>
                </c:pt>
                <c:pt idx="8">
                  <c:v>#N/A</c:v>
                </c:pt>
                <c:pt idx="9">
                  <c:v>#N/A</c:v>
                </c:pt>
                <c:pt idx="10">
                  <c:v>1620</c:v>
                </c:pt>
                <c:pt idx="11">
                  <c:v>#N/A</c:v>
                </c:pt>
                <c:pt idx="12">
                  <c:v>#N/A</c:v>
                </c:pt>
                <c:pt idx="13">
                  <c:v>1414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7716480"/>
        <c:axId val="137718400"/>
      </c:lineChart>
      <c:catAx>
        <c:axId val="13771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718400"/>
        <c:crosses val="autoZero"/>
        <c:auto val="1"/>
        <c:lblAlgn val="ctr"/>
        <c:lblOffset val="100"/>
        <c:tickLblSkip val="1"/>
        <c:tickMarkSkip val="1"/>
        <c:noMultiLvlLbl val="0"/>
      </c:catAx>
      <c:valAx>
        <c:axId val="13771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1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{841FDC4C-557A-44E2-BE80-05BC71F67C00}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E4B-4668-8E3F-55D46146D98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{87E38839-2986-4E64-8A6B-D922F655590C}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E4B-4668-8E3F-55D46146D98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{A9FE53AC-8444-4EFB-93C7-C0695E6B24B8}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E4B-4668-8E3F-55D46146D98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{5B86AC56-C271-4FBB-A66C-0CC2BAEE718C}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E4B-4668-8E3F-55D46146D98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{75E435BC-3301-487E-8452-802AC17D9E60}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E4B-4668-8E3F-55D46146D9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E4B-4668-8E3F-55D46146D98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{BC39B219-E68E-4A9D-9A03-EDDC1538D0A4}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E4B-4668-8E3F-55D46146D98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{6D16902A-FF62-4796-962E-FE1DAF681448}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E4B-4668-8E3F-55D46146D98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{E7DDA9B3-00AD-4998-9290-5931563329BF}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E4B-4668-8E3F-55D46146D98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{8FBF0036-4B78-4EFC-AA21-24F386B00AD0}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E4B-4668-8E3F-55D46146D98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{FAD95A33-F814-42F2-B202-318F0853D737}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E4B-4668-8E3F-55D46146D9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E4B-4668-8E3F-55D46146D98D}"/>
            </c:ext>
          </c:extLst>
        </c:ser>
        <c:dLbls>
          <c:showLegendKey val="0"/>
          <c:showVal val="0"/>
          <c:showCatName val="0"/>
          <c:showSerName val="0"/>
          <c:showPercent val="0"/>
          <c:showBubbleSize val="0"/>
        </c:dLbls>
        <c:axId val="138529792"/>
        <c:axId val="138536064"/>
      </c:scatterChart>
      <c:valAx>
        <c:axId val="138529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536064"/>
        <c:crosses val="autoZero"/>
        <c:crossBetween val="midCat"/>
      </c:valAx>
      <c:valAx>
        <c:axId val="1385360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529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{0C761DC9-B8E2-4340-B82C-08A711FD81EF}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4DC2-4E64-B601-F02EAB6A9DB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{C82438BD-451B-4C45-B520-78BBCBCBD73B}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4DC2-4E64-B601-F02EAB6A9DB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{AAD8252F-585D-42DB-84AE-E0BBBFF04FBA}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4DC2-4E64-B601-F02EAB6A9DB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{B8B3C530-5975-4F01-822D-2FC40F8FE5A2}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4DC2-4E64-B601-F02EAB6A9DB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{B7306EE3-801D-4C5D-850A-F893861209E1}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4DC2-4E64-B601-F02EAB6A9D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10.6</c:v>
                </c:pt>
                <c:pt idx="1">
                  <c:v>8.5</c:v>
                </c:pt>
                <c:pt idx="2">
                  <c:v>6.4</c:v>
                </c:pt>
                <c:pt idx="3">
                  <c:v>5.0999999999999996</c:v>
                </c:pt>
                <c:pt idx="4">
                  <c:v>5.8</c:v>
                </c:pt>
              </c:numCache>
            </c:numRef>
          </c:xVal>
          <c:yVal>
            <c:numRef>
              <c:f>公会計指標分析・財政指標組合せ分析表!$K$73:$O$73</c:f>
              <c:numCache>
                <c:formatCode>#,##0.0;"▲ "#,##0.0</c:formatCode>
                <c:ptCount val="5"/>
                <c:pt idx="0">
                  <c:v>61.2</c:v>
                </c:pt>
                <c:pt idx="1">
                  <c:v>45.5</c:v>
                </c:pt>
                <c:pt idx="2">
                  <c:v>65.7</c:v>
                </c:pt>
                <c:pt idx="3">
                  <c:v>48.6</c:v>
                </c:pt>
                <c:pt idx="4">
                  <c:v>42.8</c:v>
                </c:pt>
              </c:numCache>
            </c:numRef>
          </c:yVal>
          <c:smooth val="0"/>
          <c:extLst xmlns:c16r2="http://schemas.microsoft.com/office/drawing/2015/06/chart">
            <c:ext xmlns:c16="http://schemas.microsoft.com/office/drawing/2014/chart" uri="{C3380CC4-5D6E-409C-BE32-E72D297353CC}">
              <c16:uniqueId val="{00000005-4DC2-4E64-B601-F02EAB6A9DB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{31835C30-B446-4A50-B090-2DBDD97FF62B}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4DC2-4E64-B601-F02EAB6A9DB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{69A8E734-7802-41E4-AFB5-33A063E35999}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4DC2-4E64-B601-F02EAB6A9DB4}"/>
                </c:ext>
              </c:extLst>
            </c:dLbl>
            <c:dLbl>
              <c:idx val="2"/>
              <c:layout>
                <c:manualLayout>
                  <c:x val="-3.0882299083339618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{292C4669-638D-4B16-88F7-E2DD94AEE3D1}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4DC2-4E64-B601-F02EAB6A9DB4}"/>
                </c:ext>
              </c:extLst>
            </c:dLbl>
            <c:dLbl>
              <c:idx val="3"/>
              <c:layout>
                <c:manualLayout>
                  <c:x val="-3.2528625440287819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{805E7E51-6C13-4922-A337-5917DE7ED8FF}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4DC2-4E64-B601-F02EAB6A9DB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{A717D9D0-8BA8-48FF-BDC6-19FDCF1D6CF2}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4DC2-4E64-B601-F02EAB6A9D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4DC2-4E64-B601-F02EAB6A9DB4}"/>
            </c:ext>
          </c:extLst>
        </c:ser>
        <c:dLbls>
          <c:showLegendKey val="0"/>
          <c:showVal val="0"/>
          <c:showCatName val="0"/>
          <c:showSerName val="0"/>
          <c:showPercent val="0"/>
          <c:showBubbleSize val="0"/>
        </c:dLbls>
        <c:axId val="138599424"/>
        <c:axId val="138601600"/>
      </c:scatterChart>
      <c:valAx>
        <c:axId val="138599424"/>
        <c:scaling>
          <c:orientation val="minMax"/>
          <c:max val="11.4"/>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601600"/>
        <c:crosses val="autoZero"/>
        <c:crossBetween val="midCat"/>
      </c:valAx>
      <c:valAx>
        <c:axId val="138601600"/>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59942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年度まで利率の高い起債の繰上げ償還を行ってきており、それ以降は横ばいで推移していたが、平成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年度から文教施設や庁舎等の施設整備を行ってきており、平成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その元金償還が始まったため実質公債費率が悪化する結果となった。次年度以降も増加する見込みであるため、今後の施設整備についても集約化、規模の適正化、整備時期の平準化を行い公債費率の上昇抑制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前年度から将来負担比率の分子が減少した主な要因としては充当可能基金が増加したことによる。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年度行っている文教施設等の老朽化による施設更新が続いており地方債現在高が増加に転じているため、施設整備の平準化や整備規模の適正化を図り、将来負担比率の上昇抑制に努める必要がある。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2B059AED-6CB4-4ABA-B4F7-F9725E675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DE75F054-4D4B-43DD-9BB9-052D2FC7A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EF193BF9-5642-471B-8F0B-E52EDB60D90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B66F720D-41CA-4CD5-AB5A-3066307F2D1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69DA2EFB-CD7F-498D-B0F0-7C7155D1CA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2DBA8EF2-30E0-4508-A302-5559A34DD49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B352B012-ACE3-4A81-B22F-B5D03279235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813C45D9-1BB4-4903-9D83-05084FBF8E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F795FEAA-C9A1-4804-9BF7-785B9D79BA9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38091086-264F-4F32-AB69-B01D4FF5FD4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04D8082A-88B8-4BE9-9F2E-FD223F7C85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EEC3BB93-F9EF-4B88-A241-DD12C55F6277}"/>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5FEC7C19-0512-47FB-B814-7C76EC9F4E2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36FB188F-F6AC-4459-8E81-76894757145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2B5D450F-DD52-425E-919B-F5896B82583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6B3DC8DC-67E5-4364-BEAF-231B1FB0BD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A7043D89-04F0-4D8F-AF31-0303297F76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06F60DA7-8DCC-4DF3-8A60-DBA4CCCF850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xmlns="" id="{549A554C-DC40-4F7F-930A-C63E878A129C}"/>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662394BE-D389-4A2D-9476-0249884C4AF5}"/>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0308B987-0A6D-4FDA-93A4-A02D5A404139}"/>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xmlns="" id="{E90F0F7F-D790-4A9E-82DF-3F31EEFBD5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xmlns="" id="{5B6B55EF-EB74-4E00-9E1B-4068B3FF583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xmlns="" id="{A08E0339-69AD-4860-ADEB-5D4187CF909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xmlns="" id="{28A753BE-6D4A-41FF-BA88-0E1A4CD1706C}"/>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xmlns="" id="{20B379A8-C236-4713-911E-BA39202CFC75}"/>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xmlns="" id="{118CE3E3-C8EC-4096-8D2C-114CD6BA0688}"/>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xmlns="" id="{7EC7377B-6F42-47A6-ABF9-EEAD9334B088}"/>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xmlns="" id="{04A5DD42-D16E-4FE6-B53C-57E9426ACBA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xmlns="" id="{62FE0DB9-B7D0-4E9B-84E3-9902B04809E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xmlns="" id="{CA24EAA6-A458-4142-A600-045674DF15A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xmlns="" id="{483FDB47-8F6D-4598-A1EE-BF58C2CCE76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xmlns="" id="{0CDD937E-632C-434B-95A7-68673706CA2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xmlns="" id="{40E8A87C-35E0-436E-9736-DD818359259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xmlns="" id="{DAC7C005-8777-40C0-9FA9-7D6FD6013FA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xmlns="" id="{281C81A5-6E1F-480D-B9D3-E2B0ADEDB72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xmlns="" id="{6AAFADB5-1523-4C6F-8C64-B6AF099017D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xmlns="" id="{CD0BBFDC-1369-4E67-9BA3-C245AE650DF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xmlns="" id="{93015E71-F007-4E07-B1F8-E10AE31E9EC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xmlns="" id="{C879468E-6D1F-4EC3-BDBF-489C60039F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xmlns="" id="{A06F1405-3CB2-442C-928E-4CBB78F8CB6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xmlns="" id="{224B7E9C-211B-4110-885B-27A14411789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xmlns="" id="{0279FB2C-6462-4103-B370-D5ECB33FF04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xmlns="" id="{61648940-963C-4D1C-8480-90F397CD09A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xmlns="" id="{442FDD14-123A-411E-A6BB-C2B113104C98}"/>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xmlns="" id="{BF271604-DF68-4CE2-A5B1-23267BE6DD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xmlns="" id="{4764E902-BD16-4A70-B77D-0C6083BDD1C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xmlns="" id="{024C94E7-501A-4124-8182-80D80CEC1F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xmlns="" id="{91983B46-C6AC-47FF-8977-5D2328B7A94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xmlns="" id="{A70880CB-526E-48AE-A537-2A25327AD985}"/>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xmlns="" id="{91F0F250-F0EA-4B0D-8B06-C65032D7B7A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xmlns="" id="{01C03E52-F81E-49C9-9085-8BCA03A7326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xmlns="" id="{EF46CCA7-D030-4622-8276-5F273079C2F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xmlns="" id="{1881BA4B-F989-4916-9506-B11E28AD5FFC}"/>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xmlns="" id="{61F13868-D290-4B2A-BDB6-84D2A362BD7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xmlns="" id="{087BC0AB-C844-4387-B459-87EC89B3711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9B300DE9-4F5E-413B-B80D-563817B120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36E2CD98-627A-4837-82BA-81D22F14A7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17AD80F2-B4C9-4091-9C21-78D169E1C8A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0CDEAFAD-4844-4657-B475-2B4428C66E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D34CB5C3-4E10-4E79-B437-337AF65894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4AEDCC2B-7543-44E7-95F4-8E246E52D63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5AE22AED-20E1-48DF-83DD-42DF6E70E2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5BB6E706-3629-4D25-A1A4-74F1783F7E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A30C6853-D8FB-43A7-859D-542DEED113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6C9E62BC-8548-4D4A-8FE0-0DD0E4E8DAF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6213305F-7108-49F5-969D-B0D5B195CD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2411CE59-703B-4287-AAF9-2F2E1DF85E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1F409329-CCC5-4443-8982-45F93643E1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2A1FD7D6-C0C6-4408-B6FA-08864C67A5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435AB680-8619-407A-BE9B-701C81B91F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4C661768-E0BF-48DC-A9E2-314AE397FF9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FAC100CD-E60E-4516-BBB6-66C4B62CC6F9}"/>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607F9221-5716-4DAE-8BA1-319D8D6CD8D6}"/>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F24B02C9-2387-4CE5-8B83-E2E96D8208E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F1A59BC2-BC6E-401C-9FA7-7CF74B7826A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5428A57A-7CC9-44E7-829D-A8C5D90B779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922C2171-A800-4AFA-8142-F1EDA571B72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4DEFAFE4-690D-4828-AF26-C3988A5599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B33194DC-4071-497A-BB0E-B23EEB7C86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2395994E-BB97-47C3-8EFF-8BA30A53CA5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4898510E-49FE-40A1-93BC-9A885C4284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52B17A10-6242-4109-8C82-041FE9649F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C93CD8D5-A817-427E-BA93-9A86D7BA5D2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E734F0D5-3AE5-4FA8-A11A-13A1A1BBD8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5EB0F880-F9B3-4572-881B-52004BAFFF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87E16982-DB15-4A84-84D4-48BA7FE9A1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3263AC31-7F1F-48DA-AAAC-F0E189ED5B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9F024D27-282A-43C9-AE91-3B6DBBD7AC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47B03DF-2C2C-4B9A-83A8-B08E75506C8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CE0ED84F-DB4B-4297-AE2D-4604BFC450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99416E74-76BF-43D2-B988-C2B201BCA3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432B31C4-F9BE-4D50-AA0C-872994107C0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2AD59F7F-9C65-4E8D-840A-7D35225DF9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B269D879-4532-4840-B88F-8839B20A7C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F7770911-4CF3-4BDF-82EE-3D209459019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xmlns="" id="{E6197788-1BBF-4265-90C7-8B357726893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xmlns="" id="{78EA42E4-3922-42AC-9C4B-2AF145D47209}"/>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xmlns="" id="{52919610-816D-4726-8FA4-6DFD1D1550F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xmlns="" id="{CE4E2434-F2F2-4CF5-9085-70CCD144107C}"/>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xmlns="" id="{696AD9DA-8814-479E-A7AF-FD6456433084}"/>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xmlns="" id="{FD99E9E9-9360-4B0B-BC18-3AAE5246F8A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xmlns="" id="{8EFEF071-17A0-4754-B2BC-04FA3E7576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xmlns="" id="{BD662890-FA9D-43AE-B09E-6859AB2BA2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ここ数年は固定資産税が伸びていたが、平成</a:t>
          </a:r>
          <a:r>
            <a:rPr kumimoji="1" lang="en-US" altLang="ja-JP" sz="1300">
              <a:latin typeface="ＭＳ Ｐゴシック"/>
            </a:rPr>
            <a:t>28</a:t>
          </a:r>
          <a:r>
            <a:rPr kumimoji="1" lang="ja-JP" altLang="en-US" sz="1300">
              <a:latin typeface="ＭＳ Ｐゴシック"/>
            </a:rPr>
            <a:t>年度も引き続き新築家屋や償却資産が増となり基準財政収入額の割合も大きくなった。</a:t>
          </a:r>
          <a:endParaRPr kumimoji="1" lang="en-US" altLang="ja-JP" sz="1300">
            <a:latin typeface="ＭＳ Ｐゴシック"/>
          </a:endParaRPr>
        </a:p>
        <a:p>
          <a:r>
            <a:rPr kumimoji="1" lang="ja-JP" altLang="en-US" sz="1300">
              <a:latin typeface="ＭＳ Ｐゴシック"/>
            </a:rPr>
            <a:t>単年度の財政力指数は</a:t>
          </a:r>
          <a:r>
            <a:rPr kumimoji="1" lang="en-US" altLang="ja-JP" sz="1300">
              <a:latin typeface="ＭＳ Ｐゴシック"/>
            </a:rPr>
            <a:t>0.02</a:t>
          </a:r>
          <a:r>
            <a:rPr kumimoji="1" lang="ja-JP" altLang="en-US" sz="1300">
              <a:latin typeface="ＭＳ Ｐゴシック"/>
            </a:rPr>
            <a:t>ポイント増加したが、依然として県平均を下回っているため今後も他の税収等の歳入確保に努める。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152702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44</xdr:row>
      <xdr:rowOff>4233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経常経費充当一般財源のうち、前年度より補助費等は減少したものの公債費及び繰出金が増加しており、全体として</a:t>
          </a:r>
          <a:r>
            <a:rPr kumimoji="1" lang="en-US" altLang="ja-JP" sz="1300">
              <a:latin typeface="ＭＳ Ｐゴシック"/>
            </a:rPr>
            <a:t>2.6</a:t>
          </a:r>
          <a:r>
            <a:rPr kumimoji="1" lang="ja-JP" altLang="en-US" sz="1300">
              <a:latin typeface="ＭＳ Ｐゴシック"/>
            </a:rPr>
            <a:t>ポイント悪化することとなった。</a:t>
          </a:r>
          <a:endParaRPr kumimoji="1" lang="en-US" altLang="ja-JP" sz="1300">
            <a:latin typeface="ＭＳ Ｐゴシック"/>
          </a:endParaRPr>
        </a:p>
        <a:p>
          <a:r>
            <a:rPr kumimoji="1" lang="ja-JP" altLang="en-US" sz="1300">
              <a:latin typeface="ＭＳ Ｐゴシック"/>
            </a:rPr>
            <a:t>今後は人件費や公債費への一般財源充当額が増加していくと予想されるため、他の経常経費圧縮に努めていく必要がある。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104648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078052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a:extLst>
            <a:ext uri="{FF2B5EF4-FFF2-40B4-BE49-F238E27FC236}">
              <a16:creationId xmlns:a16="http://schemas.microsoft.com/office/drawing/2014/main" xmlns="" id="{00000000-0008-0000-0300-000084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62</xdr:row>
      <xdr:rowOff>150622</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3225800" y="1069848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68580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06888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a:extLst>
            <a:ext uri="{FF2B5EF4-FFF2-40B4-BE49-F238E27FC236}">
              <a16:creationId xmlns:a16="http://schemas.microsoft.com/office/drawing/2014/main" xmlns="" id="{00000000-0008-0000-0300-000089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63</xdr:row>
      <xdr:rowOff>61214</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068882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a:extLst>
            <a:ext uri="{FF2B5EF4-FFF2-40B4-BE49-F238E27FC236}">
              <a16:creationId xmlns:a16="http://schemas.microsoft.com/office/drawing/2014/main" xmlns="" id="{00000000-0008-0000-0300-00008E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70375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[138,592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人件費は、毎年度退職者と同数以下で新規採用等を実施して人件費抑制を図ってきたが、平成</a:t>
          </a:r>
          <a:r>
            <a:rPr kumimoji="1" lang="en-US" altLang="ja-JP" sz="1300">
              <a:latin typeface="ＭＳ Ｐゴシック"/>
            </a:rPr>
            <a:t>28</a:t>
          </a:r>
          <a:r>
            <a:rPr kumimoji="1" lang="ja-JP" altLang="en-US" sz="1300">
              <a:latin typeface="ＭＳ Ｐゴシック"/>
            </a:rPr>
            <a:t>年度は事業等の影響により物件費が増加したため、人件費・物件費等決算額では前年度より増額となっているため、今後はさらなる経費増加にならないよう注視していく必要がある。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169538</xdr:rowOff>
    </xdr:from>
    <xdr:to>
      <xdr:col>7</xdr:col>
      <xdr:colOff>152400</xdr:colOff>
      <xdr:row>82</xdr:row>
      <xdr:rowOff>8444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056988"/>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a:extLst>
            <a:ext uri="{FF2B5EF4-FFF2-40B4-BE49-F238E27FC236}">
              <a16:creationId xmlns:a16="http://schemas.microsoft.com/office/drawing/2014/main" xmlns="" id="{00000000-0008-0000-0300-0000C1000000}"/>
            </a:ext>
          </a:extLst>
        </xdr:cNvPr>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152817</xdr:rowOff>
    </xdr:from>
    <xdr:to>
      <xdr:col>6</xdr:col>
      <xdr:colOff>0</xdr:colOff>
      <xdr:row>81</xdr:row>
      <xdr:rowOff>169538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040267"/>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135342</xdr:rowOff>
    </xdr:from>
    <xdr:to>
      <xdr:col>4</xdr:col>
      <xdr:colOff>482600</xdr:colOff>
      <xdr:row>81</xdr:row>
      <xdr:rowOff>152817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022792"/>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82207</xdr:rowOff>
    </xdr:from>
    <xdr:to>
      <xdr:col>3</xdr:col>
      <xdr:colOff>279400</xdr:colOff>
      <xdr:row>81</xdr:row>
      <xdr:rowOff>135342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3969657"/>
          <a:ext cx="8890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a:extLst>
            <a:ext uri="{FF2B5EF4-FFF2-40B4-BE49-F238E27FC236}">
              <a16:creationId xmlns:a16="http://schemas.microsoft.com/office/drawing/2014/main" xmlns="" id="{00000000-0008-0000-0300-0000CB000000}"/>
            </a:ext>
          </a:extLst>
        </xdr:cNvPr>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129094</xdr:rowOff>
    </xdr:from>
    <xdr:to>
      <xdr:col>7</xdr:col>
      <xdr:colOff>203200</xdr:colOff>
      <xdr:row>82</xdr:row>
      <xdr:rowOff>59244</xdr:rowOff>
    </xdr:to>
    <xdr:sp macro="" textlink="">
      <xdr:nvSpPr>
        <xdr:cNvPr id="210" name="円/楕円 209">
          <a:extLst>
            <a:ext uri="{FF2B5EF4-FFF2-40B4-BE49-F238E27FC236}">
              <a16:creationId xmlns:a16="http://schemas.microsoft.com/office/drawing/2014/main" xmlns="" id="{00000000-0008-0000-0300-0000D2000000}"/>
            </a:ext>
          </a:extLst>
        </xdr:cNvPr>
        <xdr:cNvSpPr/>
      </xdr:nvSpPr>
      <xdr:spPr>
        <a:xfrm>
          <a:off x="4902200" y="1401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145621</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8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118738</xdr:rowOff>
    </xdr:from>
    <xdr:to>
      <xdr:col>6</xdr:col>
      <xdr:colOff>50800</xdr:colOff>
      <xdr:row>82</xdr:row>
      <xdr:rowOff>48888</xdr:rowOff>
    </xdr:to>
    <xdr:sp macro="" textlink="">
      <xdr:nvSpPr>
        <xdr:cNvPr id="212" name="円/楕円 211">
          <a:extLst>
            <a:ext uri="{FF2B5EF4-FFF2-40B4-BE49-F238E27FC236}">
              <a16:creationId xmlns:a16="http://schemas.microsoft.com/office/drawing/2014/main" xmlns="" id="{00000000-0008-0000-0300-0000D4000000}"/>
            </a:ext>
          </a:extLst>
        </xdr:cNvPr>
        <xdr:cNvSpPr/>
      </xdr:nvSpPr>
      <xdr:spPr>
        <a:xfrm>
          <a:off x="4064000" y="140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59065</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77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102017</xdr:rowOff>
    </xdr:from>
    <xdr:to>
      <xdr:col>4</xdr:col>
      <xdr:colOff>533400</xdr:colOff>
      <xdr:row>82</xdr:row>
      <xdr:rowOff>32167</xdr:rowOff>
    </xdr:to>
    <xdr:sp macro="" textlink="">
      <xdr:nvSpPr>
        <xdr:cNvPr id="214" name="円/楕円 213">
          <a:extLst>
            <a:ext uri="{FF2B5EF4-FFF2-40B4-BE49-F238E27FC236}">
              <a16:creationId xmlns:a16="http://schemas.microsoft.com/office/drawing/2014/main" xmlns="" id="{00000000-0008-0000-0300-0000D6000000}"/>
            </a:ext>
          </a:extLst>
        </xdr:cNvPr>
        <xdr:cNvSpPr/>
      </xdr:nvSpPr>
      <xdr:spPr>
        <a:xfrm>
          <a:off x="3175000" y="139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42344</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7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84542</xdr:rowOff>
    </xdr:from>
    <xdr:to>
      <xdr:col>3</xdr:col>
      <xdr:colOff>330200</xdr:colOff>
      <xdr:row>82</xdr:row>
      <xdr:rowOff>14692</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2286000" y="1397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24869</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74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31407</xdr:rowOff>
    </xdr:from>
    <xdr:to>
      <xdr:col>2</xdr:col>
      <xdr:colOff>127000</xdr:colOff>
      <xdr:row>81</xdr:row>
      <xdr:rowOff>133007</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1397000" y="139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143184</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6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年間と同様に類似団体平均よりも低い水準で推移している。各手当の上限額設定等により継続して職員給の抑制を図っており、今後も給与体系の適正化に努める。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xmlns=""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a:extLst>
            <a:ext uri="{FF2B5EF4-FFF2-40B4-BE49-F238E27FC236}">
              <a16:creationId xmlns:a16="http://schemas.microsoft.com/office/drawing/2014/main" xmlns="" id="{00000000-0008-0000-0300-0000F9000000}"/>
            </a:ext>
          </a:extLst>
        </xdr:cNvPr>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xmlns=""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90593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6179800" y="1446022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a:extLst>
            <a:ext uri="{FF2B5EF4-FFF2-40B4-BE49-F238E27FC236}">
              <a16:creationId xmlns:a16="http://schemas.microsoft.com/office/drawing/2014/main" xmlns="" id="{00000000-0008-0000-0300-0000FE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a:extLst>
            <a:ext uri="{FF2B5EF4-FFF2-40B4-BE49-F238E27FC236}">
              <a16:creationId xmlns:a16="http://schemas.microsoft.com/office/drawing/2014/main" xmlns="" id="{00000000-0008-0000-0300-0000FF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84</xdr:row>
      <xdr:rowOff>122766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5290800" y="144923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a:extLst>
            <a:ext uri="{FF2B5EF4-FFF2-40B4-BE49-F238E27FC236}">
              <a16:creationId xmlns:a16="http://schemas.microsoft.com/office/drawing/2014/main" xmlns="" id="{00000000-0008-0000-0300-000001010000}"/>
            </a:ext>
          </a:extLst>
        </xdr:cNvPr>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a:extLst>
            <a:ext uri="{FF2B5EF4-FFF2-40B4-BE49-F238E27FC236}">
              <a16:creationId xmlns:a16="http://schemas.microsoft.com/office/drawing/2014/main" xmlns="" id="{00000000-0008-0000-0300-000002010000}"/>
            </a:ext>
          </a:extLst>
        </xdr:cNvPr>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122766</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4401800" y="144602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123189</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flipV="1">
          <a:off x="13512800" y="144602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a:extLst>
            <a:ext uri="{FF2B5EF4-FFF2-40B4-BE49-F238E27FC236}">
              <a16:creationId xmlns:a16="http://schemas.microsoft.com/office/drawing/2014/main" xmlns="" id="{00000000-0008-0000-0300-000009010000}"/>
            </a:ext>
          </a:extLst>
        </xdr:cNvPr>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2" name="円/楕円 271">
          <a:extLst>
            <a:ext uri="{FF2B5EF4-FFF2-40B4-BE49-F238E27FC236}">
              <a16:creationId xmlns:a16="http://schemas.microsoft.com/office/drawing/2014/main" xmlns="" id="{00000000-0008-0000-0300-000010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3" name="給与水準   （国との比較）該当値テキスト">
          <a:extLst>
            <a:ext uri="{FF2B5EF4-FFF2-40B4-BE49-F238E27FC236}">
              <a16:creationId xmlns:a16="http://schemas.microsoft.com/office/drawing/2014/main" xmlns="" id="{00000000-0008-0000-0300-000011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4" name="円/楕円 273">
          <a:extLst>
            <a:ext uri="{FF2B5EF4-FFF2-40B4-BE49-F238E27FC236}">
              <a16:creationId xmlns:a16="http://schemas.microsoft.com/office/drawing/2014/main" xmlns="" id="{00000000-0008-0000-0300-000012010000}"/>
            </a:ext>
          </a:extLst>
        </xdr:cNvPr>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6" name="円/楕円 275">
          <a:extLst>
            <a:ext uri="{FF2B5EF4-FFF2-40B4-BE49-F238E27FC236}">
              <a16:creationId xmlns:a16="http://schemas.microsoft.com/office/drawing/2014/main" xmlns="" id="{00000000-0008-0000-0300-000014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72389</xdr:rowOff>
    </xdr:from>
    <xdr:to>
      <xdr:col>19</xdr:col>
      <xdr:colOff>533400</xdr:colOff>
      <xdr:row>88</xdr:row>
      <xdr:rowOff>2539</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12716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は毎年度退職者と同数以下で新規採用等を行っているため、類似団体平均を下回っている。今後も行政サービスの質を低下させることのないようバランスを考慮した職員採用を行い定員管理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167767</xdr:rowOff>
    </xdr:from>
    <xdr:to>
      <xdr:col>24</xdr:col>
      <xdr:colOff>558800</xdr:colOff>
      <xdr:row>61</xdr:row>
      <xdr:rowOff>7417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454767"/>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a:extLst>
            <a:ext uri="{FF2B5EF4-FFF2-40B4-BE49-F238E27FC236}">
              <a16:creationId xmlns:a16="http://schemas.microsoft.com/office/drawing/2014/main" xmlns="" id="{00000000-0008-0000-0300-00003B010000}"/>
            </a:ext>
          </a:extLst>
        </xdr:cNvPr>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167767</xdr:rowOff>
    </xdr:from>
    <xdr:to>
      <xdr:col>23</xdr:col>
      <xdr:colOff>406400</xdr:colOff>
      <xdr:row>60</xdr:row>
      <xdr:rowOff>169214</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5290800" y="10454767"/>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163906</xdr:rowOff>
    </xdr:from>
    <xdr:to>
      <xdr:col>22</xdr:col>
      <xdr:colOff>203200</xdr:colOff>
      <xdr:row>60</xdr:row>
      <xdr:rowOff>169214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450906"/>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163906</xdr:rowOff>
    </xdr:from>
    <xdr:to>
      <xdr:col>21</xdr:col>
      <xdr:colOff>0</xdr:colOff>
      <xdr:row>61</xdr:row>
      <xdr:rowOff>5004</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3512800" y="1045090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128067</xdr:rowOff>
    </xdr:from>
    <xdr:to>
      <xdr:col>24</xdr:col>
      <xdr:colOff>609600</xdr:colOff>
      <xdr:row>61</xdr:row>
      <xdr:rowOff>58217</xdr:rowOff>
    </xdr:to>
    <xdr:sp macro="" textlink="">
      <xdr:nvSpPr>
        <xdr:cNvPr id="332" name="円/楕円 331">
          <a:extLst>
            <a:ext uri="{FF2B5EF4-FFF2-40B4-BE49-F238E27FC236}">
              <a16:creationId xmlns:a16="http://schemas.microsoft.com/office/drawing/2014/main" xmlns="" id="{00000000-0008-0000-0300-00004C010000}"/>
            </a:ext>
          </a:extLst>
        </xdr:cNvPr>
        <xdr:cNvSpPr/>
      </xdr:nvSpPr>
      <xdr:spPr>
        <a:xfrm>
          <a:off x="169672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49344</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1033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116967</xdr:rowOff>
    </xdr:from>
    <xdr:to>
      <xdr:col>23</xdr:col>
      <xdr:colOff>457200</xdr:colOff>
      <xdr:row>61</xdr:row>
      <xdr:rowOff>47117</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129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57294</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1017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118414</xdr:rowOff>
    </xdr:from>
    <xdr:to>
      <xdr:col>22</xdr:col>
      <xdr:colOff>254000</xdr:colOff>
      <xdr:row>61</xdr:row>
      <xdr:rowOff>48564</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5240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58741</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113106</xdr:rowOff>
    </xdr:from>
    <xdr:to>
      <xdr:col>21</xdr:col>
      <xdr:colOff>50800</xdr:colOff>
      <xdr:row>61</xdr:row>
      <xdr:rowOff>43256</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4351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53433</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16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125654</xdr:rowOff>
    </xdr:from>
    <xdr:to>
      <xdr:col>19</xdr:col>
      <xdr:colOff>533400</xdr:colOff>
      <xdr:row>61</xdr:row>
      <xdr:rowOff>55804</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3462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65981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1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類似団体平均を上回っている主な要因としては、平成</a:t>
          </a:r>
          <a:r>
            <a:rPr kumimoji="1" lang="en-US" altLang="ja-JP" sz="1300">
              <a:latin typeface="ＭＳ Ｐゴシック"/>
            </a:rPr>
            <a:t>25</a:t>
          </a:r>
          <a:r>
            <a:rPr kumimoji="1" lang="ja-JP" altLang="en-US" sz="1300">
              <a:latin typeface="ＭＳ Ｐゴシック"/>
            </a:rPr>
            <a:t>年度まで利率の高い起債の繰上げ償還を行ってきたためだと考えられる。</a:t>
          </a:r>
          <a:endParaRPr kumimoji="1" lang="en-US" altLang="ja-JP" sz="1300">
            <a:latin typeface="ＭＳ Ｐゴシック"/>
          </a:endParaRPr>
        </a:p>
        <a:p>
          <a:r>
            <a:rPr kumimoji="1" lang="ja-JP" altLang="en-US" sz="1300">
              <a:latin typeface="ＭＳ Ｐゴシック"/>
            </a:rPr>
            <a:t>ここ数年は類似団体を上回っているが、平成</a:t>
          </a:r>
          <a:r>
            <a:rPr kumimoji="1" lang="en-US" altLang="ja-JP" sz="1300">
              <a:latin typeface="ＭＳ Ｐゴシック"/>
            </a:rPr>
            <a:t>24</a:t>
          </a:r>
          <a:r>
            <a:rPr kumimoji="1" lang="ja-JP" altLang="en-US" sz="1300">
              <a:latin typeface="ＭＳ Ｐゴシック"/>
            </a:rPr>
            <a:t>年度から行っている文教施設等の元金償還等が始まったため平成</a:t>
          </a:r>
          <a:r>
            <a:rPr kumimoji="1" lang="en-US" altLang="ja-JP" sz="1300">
              <a:latin typeface="ＭＳ Ｐゴシック"/>
            </a:rPr>
            <a:t>28</a:t>
          </a:r>
          <a:r>
            <a:rPr kumimoji="1" lang="ja-JP" altLang="en-US" sz="1300">
              <a:latin typeface="ＭＳ Ｐゴシック"/>
            </a:rPr>
            <a:t>年度は悪化することとなった。</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31</a:t>
          </a:r>
          <a:r>
            <a:rPr kumimoji="1" lang="ja-JP" altLang="en-US" sz="1300">
              <a:latin typeface="ＭＳ Ｐゴシック"/>
            </a:rPr>
            <a:t>年度まで文教施設等の更新事業が予定されているため今後も悪化が予想されるが、必要最低限の施設規模に抑えるなどして費用削減に努めていく。</a:t>
          </a: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xmlns=""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a:extLst>
            <a:ext uri="{FF2B5EF4-FFF2-40B4-BE49-F238E27FC236}">
              <a16:creationId xmlns:a16="http://schemas.microsoft.com/office/drawing/2014/main" xmlns="" id="{00000000-0008-0000-0300-000071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a:extLst>
            <a:ext uri="{FF2B5EF4-FFF2-40B4-BE49-F238E27FC236}">
              <a16:creationId xmlns:a16="http://schemas.microsoft.com/office/drawing/2014/main" xmlns="" id="{00000000-0008-0000-0300-00007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39</xdr:row>
      <xdr:rowOff>134366</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179800" y="675335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a:extLst>
            <a:ext uri="{FF2B5EF4-FFF2-40B4-BE49-F238E27FC236}">
              <a16:creationId xmlns:a16="http://schemas.microsoft.com/office/drawing/2014/main" xmlns="" id="{00000000-0008-0000-0300-000076010000}"/>
            </a:ext>
          </a:extLst>
        </xdr:cNvPr>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a:extLst>
            <a:ext uri="{FF2B5EF4-FFF2-40B4-BE49-F238E27FC236}">
              <a16:creationId xmlns:a16="http://schemas.microsoft.com/office/drawing/2014/main" xmlns="" id="{00000000-0008-0000-0300-000077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66802</xdr:rowOff>
    </xdr:from>
    <xdr:to>
      <xdr:col>23</xdr:col>
      <xdr:colOff>406400</xdr:colOff>
      <xdr:row>40</xdr:row>
      <xdr:rowOff>20828</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5290800" y="67533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a:extLst>
            <a:ext uri="{FF2B5EF4-FFF2-40B4-BE49-F238E27FC236}">
              <a16:creationId xmlns:a16="http://schemas.microsoft.com/office/drawing/2014/main" xmlns="" id="{00000000-0008-0000-0300-000079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20828</xdr:rowOff>
    </xdr:from>
    <xdr:to>
      <xdr:col>22</xdr:col>
      <xdr:colOff>203200</xdr:colOff>
      <xdr:row>41</xdr:row>
      <xdr:rowOff>52070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4401800" y="687882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83312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3512800" y="708152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92" name="円/楕円 391">
          <a:extLst>
            <a:ext uri="{FF2B5EF4-FFF2-40B4-BE49-F238E27FC236}">
              <a16:creationId xmlns:a16="http://schemas.microsoft.com/office/drawing/2014/main" xmlns="" id="{00000000-0008-0000-0300-000088010000}"/>
            </a:ext>
          </a:extLst>
        </xdr:cNvPr>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100093</xdr:rowOff>
    </xdr:from>
    <xdr:ext cx="762000" cy="259045"/>
    <xdr:sp macro="" textlink="">
      <xdr:nvSpPr>
        <xdr:cNvPr id="393" name="公債費負担の状況該当値テキスト">
          <a:extLst>
            <a:ext uri="{FF2B5EF4-FFF2-40B4-BE49-F238E27FC236}">
              <a16:creationId xmlns:a16="http://schemas.microsoft.com/office/drawing/2014/main" xmlns="" id="{00000000-0008-0000-0300-000089010000}"/>
            </a:ext>
          </a:extLst>
        </xdr:cNvPr>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16002</xdr:rowOff>
    </xdr:from>
    <xdr:to>
      <xdr:col>23</xdr:col>
      <xdr:colOff>457200</xdr:colOff>
      <xdr:row>39</xdr:row>
      <xdr:rowOff>117602</xdr:rowOff>
    </xdr:to>
    <xdr:sp macro="" textlink="">
      <xdr:nvSpPr>
        <xdr:cNvPr id="394" name="円/楕円 393">
          <a:extLst>
            <a:ext uri="{FF2B5EF4-FFF2-40B4-BE49-F238E27FC236}">
              <a16:creationId xmlns:a16="http://schemas.microsoft.com/office/drawing/2014/main" xmlns="" id="{00000000-0008-0000-0300-00008A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127779</xdr:rowOff>
    </xdr:from>
    <xdr:ext cx="7366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141478</xdr:rowOff>
    </xdr:from>
    <xdr:to>
      <xdr:col>22</xdr:col>
      <xdr:colOff>254000</xdr:colOff>
      <xdr:row>40</xdr:row>
      <xdr:rowOff>71628</xdr:rowOff>
    </xdr:to>
    <xdr:sp macro="" textlink="">
      <xdr:nvSpPr>
        <xdr:cNvPr id="396" name="円/楕円 395">
          <a:extLst>
            <a:ext uri="{FF2B5EF4-FFF2-40B4-BE49-F238E27FC236}">
              <a16:creationId xmlns:a16="http://schemas.microsoft.com/office/drawing/2014/main" xmlns="" id="{00000000-0008-0000-0300-00008C010000}"/>
            </a:ext>
          </a:extLst>
        </xdr:cNvPr>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81805</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98" name="円/楕円 397">
          <a:extLst>
            <a:ext uri="{FF2B5EF4-FFF2-40B4-BE49-F238E27FC236}">
              <a16:creationId xmlns:a16="http://schemas.microsoft.com/office/drawing/2014/main" xmlns="" id="{00000000-0008-0000-0300-00008E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32512</xdr:rowOff>
    </xdr:from>
    <xdr:to>
      <xdr:col>19</xdr:col>
      <xdr:colOff>533400</xdr:colOff>
      <xdr:row>42</xdr:row>
      <xdr:rowOff>134112</xdr:rowOff>
    </xdr:to>
    <xdr:sp macro="" textlink="">
      <xdr:nvSpPr>
        <xdr:cNvPr id="400" name="円/楕円 399">
          <a:extLst>
            <a:ext uri="{FF2B5EF4-FFF2-40B4-BE49-F238E27FC236}">
              <a16:creationId xmlns:a16="http://schemas.microsoft.com/office/drawing/2014/main" xmlns="" id="{00000000-0008-0000-0300-000090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144289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131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xmlns=""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前年度から将来負担比率が改善した主な要因としては、充当可能基金が増加したためである。</a:t>
          </a:r>
          <a:endParaRPr kumimoji="1" lang="en-US" altLang="ja-JP" sz="1300">
            <a:latin typeface="ＭＳ Ｐゴシック"/>
          </a:endParaRPr>
        </a:p>
        <a:p>
          <a:r>
            <a:rPr kumimoji="1" lang="ja-JP" altLang="en-US" sz="1300">
              <a:latin typeface="ＭＳ Ｐゴシック"/>
            </a:rPr>
            <a:t>しかし、今後は文教施設等の老朽化による施設更新が平成</a:t>
          </a:r>
          <a:r>
            <a:rPr kumimoji="1" lang="en-US" altLang="ja-JP" sz="1300">
              <a:latin typeface="ＭＳ Ｐゴシック"/>
            </a:rPr>
            <a:t>31</a:t>
          </a:r>
          <a:r>
            <a:rPr kumimoji="1" lang="ja-JP" altLang="en-US" sz="1300">
              <a:latin typeface="ＭＳ Ｐゴシック"/>
            </a:rPr>
            <a:t>年度まで計画されているため、施設の集約化や規模の適正化を図り将来負担比率の上昇抑制に努める必要がある。</a:t>
          </a: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xmlns=""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a:extLst>
            <a:ext uri="{FF2B5EF4-FFF2-40B4-BE49-F238E27FC236}">
              <a16:creationId xmlns:a16="http://schemas.microsoft.com/office/drawing/2014/main" xmlns="" id="{00000000-0008-0000-0300-0000AF010000}"/>
            </a:ext>
          </a:extLst>
        </xdr:cNvPr>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xmlns=""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143171</xdr:rowOff>
    </xdr:from>
    <xdr:to>
      <xdr:col>24</xdr:col>
      <xdr:colOff>558800</xdr:colOff>
      <xdr:row>16</xdr:row>
      <xdr:rowOff>18373</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6179800" y="2714921"/>
          <a:ext cx="8382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xmlns=""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xmlns=""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18373</xdr:rowOff>
    </xdr:from>
    <xdr:to>
      <xdr:col>23</xdr:col>
      <xdr:colOff>406400</xdr:colOff>
      <xdr:row>16</xdr:row>
      <xdr:rowOff>155914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5290800" y="2761573"/>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a:extLst>
            <a:ext uri="{FF2B5EF4-FFF2-40B4-BE49-F238E27FC236}">
              <a16:creationId xmlns:a16="http://schemas.microsoft.com/office/drawing/2014/main" xmlns="" id="{00000000-0008-0000-0300-0000B7010000}"/>
            </a:ext>
          </a:extLst>
        </xdr:cNvPr>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164888</xdr:rowOff>
    </xdr:from>
    <xdr:to>
      <xdr:col>22</xdr:col>
      <xdr:colOff>203200</xdr:colOff>
      <xdr:row>16</xdr:row>
      <xdr:rowOff>155914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4401800" y="2736638"/>
          <a:ext cx="889000" cy="1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164888</xdr:rowOff>
    </xdr:from>
    <xdr:to>
      <xdr:col>21</xdr:col>
      <xdr:colOff>0</xdr:colOff>
      <xdr:row>16</xdr:row>
      <xdr:rowOff>119719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3512800" y="2736638"/>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a:extLst>
            <a:ext uri="{FF2B5EF4-FFF2-40B4-BE49-F238E27FC236}">
              <a16:creationId xmlns:a16="http://schemas.microsoft.com/office/drawing/2014/main" xmlns="" id="{00000000-0008-0000-0300-0000BD010000}"/>
            </a:ext>
          </a:extLst>
        </xdr:cNvPr>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a:extLst>
            <a:ext uri="{FF2B5EF4-FFF2-40B4-BE49-F238E27FC236}">
              <a16:creationId xmlns:a16="http://schemas.microsoft.com/office/drawing/2014/main" xmlns="" id="{00000000-0008-0000-0300-0000BF010000}"/>
            </a:ext>
          </a:extLst>
        </xdr:cNvPr>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92371</xdr:rowOff>
    </xdr:from>
    <xdr:to>
      <xdr:col>24</xdr:col>
      <xdr:colOff>609600</xdr:colOff>
      <xdr:row>16</xdr:row>
      <xdr:rowOff>22521</xdr:rowOff>
    </xdr:to>
    <xdr:sp macro="" textlink="">
      <xdr:nvSpPr>
        <xdr:cNvPr id="454" name="円/楕円 453">
          <a:extLst>
            <a:ext uri="{FF2B5EF4-FFF2-40B4-BE49-F238E27FC236}">
              <a16:creationId xmlns:a16="http://schemas.microsoft.com/office/drawing/2014/main" xmlns="" id="{00000000-0008-0000-0300-0000C6010000}"/>
            </a:ext>
          </a:extLst>
        </xdr:cNvPr>
        <xdr:cNvSpPr/>
      </xdr:nvSpPr>
      <xdr:spPr>
        <a:xfrm>
          <a:off x="16967200" y="26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64448</xdr:rowOff>
    </xdr:from>
    <xdr:ext cx="762000" cy="259045"/>
    <xdr:sp macro="" textlink="">
      <xdr:nvSpPr>
        <xdr:cNvPr id="455" name="将来負担の状況該当値テキスト">
          <a:extLst>
            <a:ext uri="{FF2B5EF4-FFF2-40B4-BE49-F238E27FC236}">
              <a16:creationId xmlns:a16="http://schemas.microsoft.com/office/drawing/2014/main" xmlns="" id="{00000000-0008-0000-0300-0000C7010000}"/>
            </a:ext>
          </a:extLst>
        </xdr:cNvPr>
        <xdr:cNvSpPr txBox="1"/>
      </xdr:nvSpPr>
      <xdr:spPr>
        <a:xfrm>
          <a:off x="17106900" y="263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139023</xdr:rowOff>
    </xdr:from>
    <xdr:to>
      <xdr:col>23</xdr:col>
      <xdr:colOff>457200</xdr:colOff>
      <xdr:row>16</xdr:row>
      <xdr:rowOff>69173</xdr:rowOff>
    </xdr:to>
    <xdr:sp macro="" textlink="">
      <xdr:nvSpPr>
        <xdr:cNvPr id="456" name="円/楕円 455">
          <a:extLst>
            <a:ext uri="{FF2B5EF4-FFF2-40B4-BE49-F238E27FC236}">
              <a16:creationId xmlns:a16="http://schemas.microsoft.com/office/drawing/2014/main" xmlns="" id="{00000000-0008-0000-0300-0000C8010000}"/>
            </a:ext>
          </a:extLst>
        </xdr:cNvPr>
        <xdr:cNvSpPr/>
      </xdr:nvSpPr>
      <xdr:spPr>
        <a:xfrm>
          <a:off x="16129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53950</xdr:rowOff>
    </xdr:from>
    <xdr:ext cx="7366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798800" y="2797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105114</xdr:rowOff>
    </xdr:from>
    <xdr:to>
      <xdr:col>22</xdr:col>
      <xdr:colOff>254000</xdr:colOff>
      <xdr:row>17</xdr:row>
      <xdr:rowOff>35264</xdr:rowOff>
    </xdr:to>
    <xdr:sp macro="" textlink="">
      <xdr:nvSpPr>
        <xdr:cNvPr id="458" name="円/楕円 457">
          <a:extLst>
            <a:ext uri="{FF2B5EF4-FFF2-40B4-BE49-F238E27FC236}">
              <a16:creationId xmlns:a16="http://schemas.microsoft.com/office/drawing/2014/main" xmlns="" id="{00000000-0008-0000-0300-0000CA010000}"/>
            </a:ext>
          </a:extLst>
        </xdr:cNvPr>
        <xdr:cNvSpPr/>
      </xdr:nvSpPr>
      <xdr:spPr>
        <a:xfrm>
          <a:off x="15240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20041</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909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114088</xdr:rowOff>
    </xdr:from>
    <xdr:to>
      <xdr:col>21</xdr:col>
      <xdr:colOff>50800</xdr:colOff>
      <xdr:row>16</xdr:row>
      <xdr:rowOff>44238</xdr:rowOff>
    </xdr:to>
    <xdr:sp macro="" textlink="">
      <xdr:nvSpPr>
        <xdr:cNvPr id="460" name="円/楕円 459">
          <a:extLst>
            <a:ext uri="{FF2B5EF4-FFF2-40B4-BE49-F238E27FC236}">
              <a16:creationId xmlns:a16="http://schemas.microsoft.com/office/drawing/2014/main" xmlns="" id="{00000000-0008-0000-0300-0000CC010000}"/>
            </a:ext>
          </a:extLst>
        </xdr:cNvPr>
        <xdr:cNvSpPr/>
      </xdr:nvSpPr>
      <xdr:spPr>
        <a:xfrm>
          <a:off x="14351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29015</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020800" y="277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68919</xdr:rowOff>
    </xdr:from>
    <xdr:to>
      <xdr:col>19</xdr:col>
      <xdr:colOff>533400</xdr:colOff>
      <xdr:row>16</xdr:row>
      <xdr:rowOff>170519</xdr:rowOff>
    </xdr:to>
    <xdr:sp macro="" textlink="">
      <xdr:nvSpPr>
        <xdr:cNvPr id="462" name="円/楕円 461">
          <a:extLst>
            <a:ext uri="{FF2B5EF4-FFF2-40B4-BE49-F238E27FC236}">
              <a16:creationId xmlns:a16="http://schemas.microsoft.com/office/drawing/2014/main" xmlns="" id="{00000000-0008-0000-0300-0000CE010000}"/>
            </a:ext>
          </a:extLst>
        </xdr:cNvPr>
        <xdr:cNvSpPr/>
      </xdr:nvSpPr>
      <xdr:spPr>
        <a:xfrm>
          <a:off x="13462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155296</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3131800" y="289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ここ数年間の段階的な退職者の不補充により、類似団体平均値よりも低い値となっている。今後も引き続き人件費の抑制に努めていく。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35</xdr:row>
      <xdr:rowOff>170434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574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a:extLst>
            <a:ext uri="{FF2B5EF4-FFF2-40B4-BE49-F238E27FC236}">
              <a16:creationId xmlns:a16="http://schemas.microsoft.com/office/drawing/2014/main" xmlns="" id="{00000000-0008-0000-0400-000042000000}"/>
            </a:ext>
          </a:extLst>
        </xdr:cNvPr>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58420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58420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a:extLst>
            <a:ext uri="{FF2B5EF4-FFF2-40B4-BE49-F238E27FC236}">
              <a16:creationId xmlns:a16="http://schemas.microsoft.com/office/drawing/2014/main" xmlns="" id="{00000000-0008-0000-0400-000047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81280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a:extLst>
            <a:ext uri="{FF2B5EF4-FFF2-40B4-BE49-F238E27FC236}">
              <a16:creationId xmlns:a16="http://schemas.microsoft.com/office/drawing/2014/main" xmlns=""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3" name="円/楕円 82">
          <a:extLst>
            <a:ext uri="{FF2B5EF4-FFF2-40B4-BE49-F238E27FC236}">
              <a16:creationId xmlns:a16="http://schemas.microsoft.com/office/drawing/2014/main" xmlns=""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xdr:rowOff>
    </xdr:from>
    <xdr:to>
      <xdr:col>4</xdr:col>
      <xdr:colOff>396875</xdr:colOff>
      <xdr:row>36</xdr:row>
      <xdr:rowOff>109220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119397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毎年賃金職員の人員配置の見直しや事務費の抑制を行っているいるため、ここ数年は類似団体を大きく上回ることとなっている。</a:t>
          </a:r>
          <a:endParaRPr kumimoji="1" lang="en-US" altLang="ja-JP" sz="1300">
            <a:latin typeface="ＭＳ Ｐゴシック"/>
          </a:endParaRPr>
        </a:p>
        <a:p>
          <a:r>
            <a:rPr kumimoji="1" lang="ja-JP" altLang="en-US" sz="1300">
              <a:latin typeface="ＭＳ Ｐゴシック"/>
            </a:rPr>
            <a:t>今後も引き続き経費の圧縮し類似団体平均値を上回るよう努めていく。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104140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481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a:extLst>
            <a:ext uri="{FF2B5EF4-FFF2-40B4-BE49-F238E27FC236}">
              <a16:creationId xmlns:a16="http://schemas.microsoft.com/office/drawing/2014/main" xmlns="" id="{00000000-0008-0000-0400-00007F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104140</xdr:rowOff>
    </xdr:from>
    <xdr:to>
      <xdr:col>22</xdr:col>
      <xdr:colOff>565150</xdr:colOff>
      <xdr:row>15</xdr:row>
      <xdr:rowOff>31750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50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15</xdr:row>
      <xdr:rowOff>31750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51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a:extLst>
            <a:ext uri="{FF2B5EF4-FFF2-40B4-BE49-F238E27FC236}">
              <a16:creationId xmlns:a16="http://schemas.microsoft.com/office/drawing/2014/main" xmlns="" id="{00000000-0008-0000-0400-000084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111760</xdr:rowOff>
    </xdr:from>
    <xdr:to>
      <xdr:col>20</xdr:col>
      <xdr:colOff>158750</xdr:colOff>
      <xdr:row>15</xdr:row>
      <xdr:rowOff>92710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512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a:extLst>
            <a:ext uri="{FF2B5EF4-FFF2-40B4-BE49-F238E27FC236}">
              <a16:creationId xmlns:a16="http://schemas.microsoft.com/office/drawing/2014/main" xmlns="" id="{00000000-0008-0000-0400-000087000000}"/>
            </a:ext>
          </a:extLst>
        </xdr:cNvPr>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4" name="円/楕円 143">
          <a:extLst>
            <a:ext uri="{FF2B5EF4-FFF2-40B4-BE49-F238E27FC236}">
              <a16:creationId xmlns:a16="http://schemas.microsoft.com/office/drawing/2014/main" xmlns=""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110507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60960</xdr:rowOff>
    </xdr:from>
    <xdr:to>
      <xdr:col>20</xdr:col>
      <xdr:colOff>209550</xdr:colOff>
      <xdr:row>14</xdr:row>
      <xdr:rowOff>162560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3843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障害サービス等の給付費が年々増加しており、また、近年では児童保育等の施策拡充等により類似団体を大きく下回っている。</a:t>
          </a:r>
          <a:endParaRPr kumimoji="1" lang="en-US" altLang="ja-JP" sz="1300">
            <a:latin typeface="ＭＳ Ｐゴシック"/>
          </a:endParaRPr>
        </a:p>
        <a:p>
          <a:r>
            <a:rPr kumimoji="1" lang="ja-JP" altLang="en-US" sz="1300">
              <a:latin typeface="ＭＳ Ｐゴシック"/>
            </a:rPr>
            <a:t>他の費目と比較しても突出しているため、バランスのとれた支出となるよう歳出予算を精査していく必要がある。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37193</xdr:rowOff>
    </xdr:from>
    <xdr:to>
      <xdr:col>7</xdr:col>
      <xdr:colOff>15875</xdr:colOff>
      <xdr:row>59</xdr:row>
      <xdr:rowOff>151493</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10152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59</xdr:row>
      <xdr:rowOff>37193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98914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57</xdr:row>
      <xdr:rowOff>118835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9401628"/>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a:extLst>
            <a:ext uri="{FF2B5EF4-FFF2-40B4-BE49-F238E27FC236}">
              <a16:creationId xmlns:a16="http://schemas.microsoft.com/office/drawing/2014/main" xmlns="" id="{00000000-0008-0000-0400-0000C3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56</xdr:row>
      <xdr:rowOff>143328</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flipV="1">
          <a:off x="1320800" y="94016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100693</xdr:rowOff>
    </xdr:from>
    <xdr:to>
      <xdr:col>7</xdr:col>
      <xdr:colOff>66675</xdr:colOff>
      <xdr:row>60</xdr:row>
      <xdr:rowOff>30843</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72770</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157843</xdr:rowOff>
    </xdr:from>
    <xdr:to>
      <xdr:col>5</xdr:col>
      <xdr:colOff>600075</xdr:colOff>
      <xdr:row>59</xdr:row>
      <xdr:rowOff>87993</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72770</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下水道特別会計への繰出金の増などにより類似団体平均を下回る結果となった。</a:t>
          </a:r>
          <a:endParaRPr kumimoji="1" lang="en-US" altLang="ja-JP" sz="1300">
            <a:latin typeface="ＭＳ Ｐゴシック"/>
          </a:endParaRPr>
        </a:p>
        <a:p>
          <a:r>
            <a:rPr kumimoji="1" lang="ja-JP" altLang="en-US" sz="1300">
              <a:latin typeface="ＭＳ Ｐゴシック"/>
            </a:rPr>
            <a:t>特別会計の歳出予算の精査などを行い、繰出金の圧縮に努めていく。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86995</xdr:rowOff>
    </xdr:from>
    <xdr:to>
      <xdr:col>24</xdr:col>
      <xdr:colOff>31750</xdr:colOff>
      <xdr:row>59</xdr:row>
      <xdr:rowOff>109855</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10031095"/>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86995</xdr:rowOff>
    </xdr:from>
    <xdr:to>
      <xdr:col>22</xdr:col>
      <xdr:colOff>565150</xdr:colOff>
      <xdr:row>58</xdr:row>
      <xdr:rowOff>104140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100310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59</xdr:row>
      <xdr:rowOff>52705</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flipV="1">
          <a:off x="13893800" y="1004824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52705</xdr:rowOff>
    </xdr:from>
    <xdr:to>
      <xdr:col>20</xdr:col>
      <xdr:colOff>158750</xdr:colOff>
      <xdr:row>60</xdr:row>
      <xdr:rowOff>6985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1016825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59055</xdr:rowOff>
    </xdr:from>
    <xdr:to>
      <xdr:col>24</xdr:col>
      <xdr:colOff>82550</xdr:colOff>
      <xdr:row>59</xdr:row>
      <xdr:rowOff>160655</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101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31132</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36195</xdr:rowOff>
    </xdr:from>
    <xdr:to>
      <xdr:col>22</xdr:col>
      <xdr:colOff>615950</xdr:colOff>
      <xdr:row>58</xdr:row>
      <xdr:rowOff>137795</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147972</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74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165117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xdr:rowOff>
    </xdr:from>
    <xdr:to>
      <xdr:col>20</xdr:col>
      <xdr:colOff>209550</xdr:colOff>
      <xdr:row>59</xdr:row>
      <xdr:rowOff>103505</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88282</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127635</xdr:rowOff>
    </xdr:from>
    <xdr:to>
      <xdr:col>19</xdr:col>
      <xdr:colOff>6350</xdr:colOff>
      <xdr:row>60</xdr:row>
      <xdr:rowOff>57785</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42562</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1032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補助費等については前年度より大きく圧縮されたものの依然として類似団体平均を下回っているため、今後も交付額等の見直しを行い補助費等の圧縮に努めていく。</a:t>
          </a: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131572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51408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a:extLst>
            <a:ext uri="{FF2B5EF4-FFF2-40B4-BE49-F238E27FC236}">
              <a16:creationId xmlns:a16="http://schemas.microsoft.com/office/drawing/2014/main" xmlns="" id="{00000000-0008-0000-0400-000030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131572</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4866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a:extLst>
            <a:ext uri="{FF2B5EF4-FFF2-40B4-BE49-F238E27FC236}">
              <a16:creationId xmlns:a16="http://schemas.microsoft.com/office/drawing/2014/main" xmlns=""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38</xdr:row>
      <xdr:rowOff>44704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6486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a:extLst>
            <a:ext uri="{FF2B5EF4-FFF2-40B4-BE49-F238E27FC236}">
              <a16:creationId xmlns:a16="http://schemas.microsoft.com/office/drawing/2014/main" xmlns="" id="{00000000-0008-0000-0400-000035010000}"/>
            </a:ext>
          </a:extLst>
        </xdr:cNvPr>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38</xdr:row>
      <xdr:rowOff>44704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004800" y="630834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a:extLst>
            <a:ext uri="{FF2B5EF4-FFF2-40B4-BE49-F238E27FC236}">
              <a16:creationId xmlns:a16="http://schemas.microsoft.com/office/drawing/2014/main" xmlns=""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a:extLst>
            <a:ext uri="{FF2B5EF4-FFF2-40B4-BE49-F238E27FC236}">
              <a16:creationId xmlns:a16="http://schemas.microsoft.com/office/drawing/2014/main" xmlns=""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1" name="円/楕円 320">
          <a:extLst>
            <a:ext uri="{FF2B5EF4-FFF2-40B4-BE49-F238E27FC236}">
              <a16:creationId xmlns:a16="http://schemas.microsoft.com/office/drawing/2014/main" xmlns="" id="{00000000-0008-0000-0400-000041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80772</xdr:rowOff>
    </xdr:from>
    <xdr:to>
      <xdr:col>22</xdr:col>
      <xdr:colOff>615950</xdr:colOff>
      <xdr:row>39</xdr:row>
      <xdr:rowOff>10922</xdr:rowOff>
    </xdr:to>
    <xdr:sp macro="" textlink="">
      <xdr:nvSpPr>
        <xdr:cNvPr id="323" name="円/楕円 322">
          <a:extLst>
            <a:ext uri="{FF2B5EF4-FFF2-40B4-BE49-F238E27FC236}">
              <a16:creationId xmlns:a16="http://schemas.microsoft.com/office/drawing/2014/main" xmlns="" id="{00000000-0008-0000-0400-000043010000}"/>
            </a:ext>
          </a:extLst>
        </xdr:cNvPr>
        <xdr:cNvSpPr/>
      </xdr:nvSpPr>
      <xdr:spPr>
        <a:xfrm>
          <a:off x="15621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167149</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68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25" name="円/楕円 324">
          <a:extLst>
            <a:ext uri="{FF2B5EF4-FFF2-40B4-BE49-F238E27FC236}">
              <a16:creationId xmlns:a16="http://schemas.microsoft.com/office/drawing/2014/main" xmlns="" id="{00000000-0008-0000-0400-000045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165354</xdr:rowOff>
    </xdr:from>
    <xdr:to>
      <xdr:col>20</xdr:col>
      <xdr:colOff>209550</xdr:colOff>
      <xdr:row>38</xdr:row>
      <xdr:rowOff>95504</xdr:rowOff>
    </xdr:to>
    <xdr:sp macro="" textlink="">
      <xdr:nvSpPr>
        <xdr:cNvPr id="327" name="円/楕円 326">
          <a:extLst>
            <a:ext uri="{FF2B5EF4-FFF2-40B4-BE49-F238E27FC236}">
              <a16:creationId xmlns:a16="http://schemas.microsoft.com/office/drawing/2014/main" xmlns="" id="{00000000-0008-0000-0400-000047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80281</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9" name="円/楕円 328">
          <a:extLst>
            <a:ext uri="{FF2B5EF4-FFF2-40B4-BE49-F238E27FC236}">
              <a16:creationId xmlns:a16="http://schemas.microsoft.com/office/drawing/2014/main" xmlns="" id="{00000000-0008-0000-0400-000049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25671</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前年度までは類似団体平均を上回っていたものの、平成</a:t>
          </a:r>
          <a:r>
            <a:rPr kumimoji="1" lang="en-US" altLang="ja-JP" sz="1300">
              <a:latin typeface="ＭＳ Ｐゴシック"/>
            </a:rPr>
            <a:t>28</a:t>
          </a:r>
          <a:r>
            <a:rPr kumimoji="1" lang="ja-JP" altLang="en-US" sz="1300">
              <a:latin typeface="ＭＳ Ｐゴシック"/>
            </a:rPr>
            <a:t>年度から庁舎及び小学校等建設事業の元金償還が開始となったため</a:t>
          </a:r>
          <a:r>
            <a:rPr kumimoji="1" lang="en-US" altLang="ja-JP" sz="1300">
              <a:latin typeface="ＭＳ Ｐゴシック"/>
            </a:rPr>
            <a:t>1.4</a:t>
          </a:r>
          <a:r>
            <a:rPr kumimoji="1" lang="ja-JP" altLang="en-US" sz="1300">
              <a:latin typeface="ＭＳ Ｐゴシック"/>
            </a:rPr>
            <a:t>ポイント悪化する結果となった。</a:t>
          </a:r>
        </a:p>
      </xdr:txBody>
    </xdr:sp>
    <xdr:clientData/>
  </xdr:twoCellAnchor>
  <xdr:oneCellAnchor>
    <xdr:from>
      <xdr:col>1</xdr:col>
      <xdr:colOff>28575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101854</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3987800" y="132394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a:extLst>
            <a:ext uri="{FF2B5EF4-FFF2-40B4-BE49-F238E27FC236}">
              <a16:creationId xmlns:a16="http://schemas.microsoft.com/office/drawing/2014/main" xmlns="" id="{00000000-0008-0000-0400-00006A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46989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098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a:extLst>
            <a:ext uri="{FF2B5EF4-FFF2-40B4-BE49-F238E27FC236}">
              <a16:creationId xmlns:a16="http://schemas.microsoft.com/office/drawing/2014/main" xmlns="" id="{00000000-0008-0000-0400-00006C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65278</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2209800" y="132486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a:extLst>
            <a:ext uri="{FF2B5EF4-FFF2-40B4-BE49-F238E27FC236}">
              <a16:creationId xmlns:a16="http://schemas.microsoft.com/office/drawing/2014/main" xmlns="" id="{00000000-0008-0000-0400-00006F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65278</xdr:rowOff>
    </xdr:from>
    <xdr:to>
      <xdr:col>3</xdr:col>
      <xdr:colOff>142875</xdr:colOff>
      <xdr:row>77</xdr:row>
      <xdr:rowOff>165863</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1320800" y="132669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a:extLst>
            <a:ext uri="{FF2B5EF4-FFF2-40B4-BE49-F238E27FC236}">
              <a16:creationId xmlns:a16="http://schemas.microsoft.com/office/drawing/2014/main" xmlns="" id="{00000000-0008-0000-0400-000072010000}"/>
            </a:ext>
          </a:extLst>
        </xdr:cNvPr>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a:extLst>
            <a:ext uri="{FF2B5EF4-FFF2-40B4-BE49-F238E27FC236}">
              <a16:creationId xmlns:a16="http://schemas.microsoft.com/office/drawing/2014/main" xmlns="" id="{00000000-0008-0000-0400-000074010000}"/>
            </a:ext>
          </a:extLst>
        </xdr:cNvPr>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79" name="円/楕円 378">
          <a:extLst>
            <a:ext uri="{FF2B5EF4-FFF2-40B4-BE49-F238E27FC236}">
              <a16:creationId xmlns:a16="http://schemas.microsoft.com/office/drawing/2014/main" xmlns="" id="{00000000-0008-0000-0400-00007B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23131</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81" name="円/楕円 380">
          <a:extLst>
            <a:ext uri="{FF2B5EF4-FFF2-40B4-BE49-F238E27FC236}">
              <a16:creationId xmlns:a16="http://schemas.microsoft.com/office/drawing/2014/main" xmlns="" id="{00000000-0008-0000-0400-00007D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3" name="円/楕円 382">
          <a:extLst>
            <a:ext uri="{FF2B5EF4-FFF2-40B4-BE49-F238E27FC236}">
              <a16:creationId xmlns:a16="http://schemas.microsoft.com/office/drawing/2014/main" xmlns="" id="{00000000-0008-0000-0400-00007F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14478</xdr:rowOff>
    </xdr:from>
    <xdr:to>
      <xdr:col>3</xdr:col>
      <xdr:colOff>193675</xdr:colOff>
      <xdr:row>77</xdr:row>
      <xdr:rowOff>116078</xdr:rowOff>
    </xdr:to>
    <xdr:sp macro="" textlink="">
      <xdr:nvSpPr>
        <xdr:cNvPr id="385" name="円/楕円 384">
          <a:extLst>
            <a:ext uri="{FF2B5EF4-FFF2-40B4-BE49-F238E27FC236}">
              <a16:creationId xmlns:a16="http://schemas.microsoft.com/office/drawing/2014/main" xmlns="" id="{00000000-0008-0000-0400-000081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87" name="円/楕円 386">
          <a:extLst>
            <a:ext uri="{FF2B5EF4-FFF2-40B4-BE49-F238E27FC236}">
              <a16:creationId xmlns:a16="http://schemas.microsoft.com/office/drawing/2014/main" xmlns="" id="{00000000-0008-0000-0400-000083010000}"/>
            </a:ext>
          </a:extLst>
        </xdr:cNvPr>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55390</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前年度と同じく扶助費や補助費等で類似団体平均を下回ったものの、人件費や物件費では類似団体平均を上回り、公債費以外の費目全体では上回る結果となった。</a:t>
          </a:r>
        </a:p>
      </xdr:txBody>
    </xdr:sp>
    <xdr:clientData/>
  </xdr:twoCellAnchor>
  <xdr:oneCellAnchor>
    <xdr:from>
      <xdr:col>18</xdr:col>
      <xdr:colOff>44450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a:extLst>
            <a:ext uri="{FF2B5EF4-FFF2-40B4-BE49-F238E27FC236}">
              <a16:creationId xmlns:a16="http://schemas.microsoft.com/office/drawing/2014/main" xmlns=""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a:extLst>
            <a:ext uri="{FF2B5EF4-FFF2-40B4-BE49-F238E27FC236}">
              <a16:creationId xmlns:a16="http://schemas.microsoft.com/office/drawing/2014/main" xmlns="" id="{00000000-0008-0000-0400-00009F010000}"/>
            </a:ext>
          </a:extLst>
        </xdr:cNvPr>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a:extLst>
            <a:ext uri="{FF2B5EF4-FFF2-40B4-BE49-F238E27FC236}">
              <a16:creationId xmlns:a16="http://schemas.microsoft.com/office/drawing/2014/main" xmlns="" id="{00000000-0008-0000-0400-0000A1010000}"/>
            </a:ext>
          </a:extLst>
        </xdr:cNvPr>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76</xdr:row>
      <xdr:rowOff>85852</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5671800" y="130611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a:extLst>
            <a:ext uri="{FF2B5EF4-FFF2-40B4-BE49-F238E27FC236}">
              <a16:creationId xmlns:a16="http://schemas.microsoft.com/office/drawing/2014/main" xmlns="" id="{00000000-0008-0000-0400-0000A4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a:extLst>
            <a:ext uri="{FF2B5EF4-FFF2-40B4-BE49-F238E27FC236}">
              <a16:creationId xmlns:a16="http://schemas.microsoft.com/office/drawing/2014/main" xmlns="" id="{00000000-0008-0000-0400-0000A5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30987</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4782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a:extLst>
            <a:ext uri="{FF2B5EF4-FFF2-40B4-BE49-F238E27FC236}">
              <a16:creationId xmlns:a16="http://schemas.microsoft.com/office/drawing/2014/main" xmlns="" id="{00000000-0008-0000-0400-0000A7010000}"/>
            </a:ext>
          </a:extLst>
        </xdr:cNvPr>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88138</xdr:rowOff>
    </xdr:from>
    <xdr:to>
      <xdr:col>21</xdr:col>
      <xdr:colOff>361950</xdr:colOff>
      <xdr:row>75</xdr:row>
      <xdr:rowOff>115570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3893800" y="129468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88138</xdr:rowOff>
    </xdr:from>
    <xdr:to>
      <xdr:col>20</xdr:col>
      <xdr:colOff>158750</xdr:colOff>
      <xdr:row>75</xdr:row>
      <xdr:rowOff>152146</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3004800" y="12946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38" name="円/楕円 437">
          <a:extLst>
            <a:ext uri="{FF2B5EF4-FFF2-40B4-BE49-F238E27FC236}">
              <a16:creationId xmlns:a16="http://schemas.microsoft.com/office/drawing/2014/main" xmlns="" id="{00000000-0008-0000-0400-0000B6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39" name="公債費以外該当値テキスト">
          <a:extLst>
            <a:ext uri="{FF2B5EF4-FFF2-40B4-BE49-F238E27FC236}">
              <a16:creationId xmlns:a16="http://schemas.microsoft.com/office/drawing/2014/main" xmlns="" id="{00000000-0008-0000-0400-0000B7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40" name="円/楕円 439">
          <a:extLst>
            <a:ext uri="{FF2B5EF4-FFF2-40B4-BE49-F238E27FC236}">
              <a16:creationId xmlns:a16="http://schemas.microsoft.com/office/drawing/2014/main" xmlns="" id="{00000000-0008-0000-0400-0000B8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2" name="円/楕円 441">
          <a:extLst>
            <a:ext uri="{FF2B5EF4-FFF2-40B4-BE49-F238E27FC236}">
              <a16:creationId xmlns:a16="http://schemas.microsoft.com/office/drawing/2014/main" xmlns="" id="{00000000-0008-0000-0400-0000BA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44" name="円/楕円 443">
          <a:extLst>
            <a:ext uri="{FF2B5EF4-FFF2-40B4-BE49-F238E27FC236}">
              <a16:creationId xmlns:a16="http://schemas.microsoft.com/office/drawing/2014/main" xmlns="" id="{00000000-0008-0000-0400-0000BC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46" name="円/楕円 445">
          <a:extLst>
            <a:ext uri="{FF2B5EF4-FFF2-40B4-BE49-F238E27FC236}">
              <a16:creationId xmlns:a16="http://schemas.microsoft.com/office/drawing/2014/main" xmlns="" id="{00000000-0008-0000-0400-0000BE010000}"/>
            </a:ext>
          </a:extLst>
        </xdr:cNvPr>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41673</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沖縄県本部町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93861</xdr:rowOff>
    </xdr:from>
    <xdr:to>
      <xdr:col>4</xdr:col>
      <xdr:colOff>1117600</xdr:colOff>
      <xdr:row>18</xdr:row>
      <xdr:rowOff>102243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27586"/>
          <a:ext cx="647700" cy="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a:extLst>
            <a:ext uri="{FF2B5EF4-FFF2-40B4-BE49-F238E27FC236}">
              <a16:creationId xmlns:a16="http://schemas.microsoft.com/office/drawing/2014/main" xmlns="" id="{00000000-0008-0000-0500-000034000000}"/>
            </a:ext>
          </a:extLst>
        </xdr:cNvPr>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102243</xdr:rowOff>
    </xdr:from>
    <xdr:to>
      <xdr:col>4</xdr:col>
      <xdr:colOff>469900</xdr:colOff>
      <xdr:row>18</xdr:row>
      <xdr:rowOff>133530</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235968"/>
          <a:ext cx="698500" cy="31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133530</xdr:rowOff>
    </xdr:from>
    <xdr:to>
      <xdr:col>3</xdr:col>
      <xdr:colOff>904875</xdr:colOff>
      <xdr:row>18</xdr:row>
      <xdr:rowOff>136525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67255"/>
          <a:ext cx="698500" cy="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136525</xdr:rowOff>
    </xdr:from>
    <xdr:to>
      <xdr:col>3</xdr:col>
      <xdr:colOff>206375</xdr:colOff>
      <xdr:row>18</xdr:row>
      <xdr:rowOff>137081</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70250"/>
          <a:ext cx="6985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a:extLst>
            <a:ext uri="{FF2B5EF4-FFF2-40B4-BE49-F238E27FC236}">
              <a16:creationId xmlns:a16="http://schemas.microsoft.com/office/drawing/2014/main" xmlns="" id="{00000000-0008-0000-0500-00003C000000}"/>
            </a:ext>
          </a:extLst>
        </xdr:cNvPr>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43061</xdr:rowOff>
    </xdr:from>
    <xdr:to>
      <xdr:col>5</xdr:col>
      <xdr:colOff>34925</xdr:colOff>
      <xdr:row>18</xdr:row>
      <xdr:rowOff>144661</xdr:rowOff>
    </xdr:to>
    <xdr:sp macro="" textlink="">
      <xdr:nvSpPr>
        <xdr:cNvPr id="69" name="円/楕円 68">
          <a:extLst>
            <a:ext uri="{FF2B5EF4-FFF2-40B4-BE49-F238E27FC236}">
              <a16:creationId xmlns:a16="http://schemas.microsoft.com/office/drawing/2014/main" xmlns="" id="{00000000-0008-0000-0500-000045000000}"/>
            </a:ext>
          </a:extLst>
        </xdr:cNvPr>
        <xdr:cNvSpPr/>
      </xdr:nvSpPr>
      <xdr:spPr bwMode="auto">
        <a:xfrm>
          <a:off x="5600700" y="317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15138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4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51443</xdr:rowOff>
    </xdr:from>
    <xdr:to>
      <xdr:col>4</xdr:col>
      <xdr:colOff>520700</xdr:colOff>
      <xdr:row>18</xdr:row>
      <xdr:rowOff>153043</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4953000" y="318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137820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7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82730</xdr:rowOff>
    </xdr:from>
    <xdr:to>
      <xdr:col>3</xdr:col>
      <xdr:colOff>955675</xdr:colOff>
      <xdr:row>19</xdr:row>
      <xdr:rowOff>12881</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254500" y="3216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169107</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0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85725</xdr:rowOff>
    </xdr:from>
    <xdr:to>
      <xdr:col>3</xdr:col>
      <xdr:colOff>257175</xdr:colOff>
      <xdr:row>19</xdr:row>
      <xdr:rowOff>15875</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35560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652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86281</xdr:rowOff>
    </xdr:from>
    <xdr:to>
      <xdr:col>2</xdr:col>
      <xdr:colOff>692150</xdr:colOff>
      <xdr:row>19</xdr:row>
      <xdr:rowOff>16431</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2857500" y="322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1208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0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97259</xdr:rowOff>
    </xdr:from>
    <xdr:to>
      <xdr:col>4</xdr:col>
      <xdr:colOff>1117600</xdr:colOff>
      <xdr:row>37</xdr:row>
      <xdr:rowOff>96779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050509"/>
          <a:ext cx="647700" cy="170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75313</xdr:rowOff>
    </xdr:from>
    <xdr:to>
      <xdr:col>4</xdr:col>
      <xdr:colOff>469900</xdr:colOff>
      <xdr:row>37</xdr:row>
      <xdr:rowOff>96779</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4305300" y="7200013"/>
          <a:ext cx="698500" cy="21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51745</xdr:rowOff>
    </xdr:from>
    <xdr:to>
      <xdr:col>3</xdr:col>
      <xdr:colOff>904875</xdr:colOff>
      <xdr:row>37</xdr:row>
      <xdr:rowOff>75313</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176445"/>
          <a:ext cx="698500" cy="2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80206</xdr:rowOff>
    </xdr:from>
    <xdr:to>
      <xdr:col>3</xdr:col>
      <xdr:colOff>206375</xdr:colOff>
      <xdr:row>37</xdr:row>
      <xdr:rowOff>51745</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033456"/>
          <a:ext cx="698500" cy="14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46459</xdr:rowOff>
    </xdr:from>
    <xdr:to>
      <xdr:col>5</xdr:col>
      <xdr:colOff>34925</xdr:colOff>
      <xdr:row>36</xdr:row>
      <xdr:rowOff>148059</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99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18536</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97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18,801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45979</xdr:rowOff>
    </xdr:from>
    <xdr:to>
      <xdr:col>4</xdr:col>
      <xdr:colOff>520700</xdr:colOff>
      <xdr:row>37</xdr:row>
      <xdr:rowOff>147579</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717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132356</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257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24513</xdr:rowOff>
    </xdr:from>
    <xdr:to>
      <xdr:col>3</xdr:col>
      <xdr:colOff>955675</xdr:colOff>
      <xdr:row>37</xdr:row>
      <xdr:rowOff>126113</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7149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110890</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23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945</xdr:rowOff>
    </xdr:from>
    <xdr:to>
      <xdr:col>3</xdr:col>
      <xdr:colOff>257175</xdr:colOff>
      <xdr:row>37</xdr:row>
      <xdr:rowOff>102545</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7125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87322</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21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29406</xdr:rowOff>
    </xdr:from>
    <xdr:to>
      <xdr:col>2</xdr:col>
      <xdr:colOff>692150</xdr:colOff>
      <xdr:row>36</xdr:row>
      <xdr:rowOff>131006</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98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115783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06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112458</xdr:rowOff>
    </xdr:from>
    <xdr:to>
      <xdr:col>6</xdr:col>
      <xdr:colOff>511175</xdr:colOff>
      <xdr:row>38</xdr:row>
      <xdr:rowOff>113464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627558"/>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a:extLst>
            <a:ext uri="{FF2B5EF4-FFF2-40B4-BE49-F238E27FC236}">
              <a16:creationId xmlns:a16="http://schemas.microsoft.com/office/drawing/2014/main" xmlns="" id="{00000000-0008-0000-0600-00003F000000}"/>
            </a:ext>
          </a:extLst>
        </xdr:cNvPr>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62883</xdr:rowOff>
    </xdr:from>
    <xdr:to>
      <xdr:col>5</xdr:col>
      <xdr:colOff>358775</xdr:colOff>
      <xdr:row>38</xdr:row>
      <xdr:rowOff>113464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577983"/>
          <a:ext cx="889000" cy="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61946</xdr:rowOff>
    </xdr:from>
    <xdr:to>
      <xdr:col>4</xdr:col>
      <xdr:colOff>155575</xdr:colOff>
      <xdr:row>38</xdr:row>
      <xdr:rowOff>62883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577046"/>
          <a:ext cx="8890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a:extLst>
            <a:ext uri="{FF2B5EF4-FFF2-40B4-BE49-F238E27FC236}">
              <a16:creationId xmlns:a16="http://schemas.microsoft.com/office/drawing/2014/main" xmlns="" id="{00000000-0008-0000-0600-000044000000}"/>
            </a:ext>
          </a:extLst>
        </xdr:cNvPr>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61946</xdr:rowOff>
    </xdr:from>
    <xdr:to>
      <xdr:col>2</xdr:col>
      <xdr:colOff>638175</xdr:colOff>
      <xdr:row>38</xdr:row>
      <xdr:rowOff>65123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577046"/>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a:extLst>
            <a:ext uri="{FF2B5EF4-FFF2-40B4-BE49-F238E27FC236}">
              <a16:creationId xmlns:a16="http://schemas.microsoft.com/office/drawing/2014/main" xmlns="" id="{00000000-0008-0000-0600-000047000000}"/>
            </a:ext>
          </a:extLst>
        </xdr:cNvPr>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61658</xdr:rowOff>
    </xdr:from>
    <xdr:to>
      <xdr:col>6</xdr:col>
      <xdr:colOff>561975</xdr:colOff>
      <xdr:row>38</xdr:row>
      <xdr:rowOff>163258</xdr:rowOff>
    </xdr:to>
    <xdr:sp macro="" textlink="">
      <xdr:nvSpPr>
        <xdr:cNvPr id="80" name="円/楕円 79">
          <a:extLst>
            <a:ext uri="{FF2B5EF4-FFF2-40B4-BE49-F238E27FC236}">
              <a16:creationId xmlns:a16="http://schemas.microsoft.com/office/drawing/2014/main" xmlns="" id="{00000000-0008-0000-0600-000050000000}"/>
            </a:ext>
          </a:extLst>
        </xdr:cNvPr>
        <xdr:cNvSpPr/>
      </xdr:nvSpPr>
      <xdr:spPr>
        <a:xfrm>
          <a:off x="4584700" y="65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148035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62664</xdr:rowOff>
    </xdr:from>
    <xdr:to>
      <xdr:col>5</xdr:col>
      <xdr:colOff>409575</xdr:colOff>
      <xdr:row>38</xdr:row>
      <xdr:rowOff>164264</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3746500" y="657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155391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7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12083</xdr:rowOff>
    </xdr:from>
    <xdr:to>
      <xdr:col>4</xdr:col>
      <xdr:colOff>206375</xdr:colOff>
      <xdr:row>38</xdr:row>
      <xdr:rowOff>113683</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2857500" y="6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104810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6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11146</xdr:rowOff>
    </xdr:from>
    <xdr:to>
      <xdr:col>3</xdr:col>
      <xdr:colOff>3175</xdr:colOff>
      <xdr:row>38</xdr:row>
      <xdr:rowOff>112746</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1968500" y="652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103873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6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14323</xdr:rowOff>
    </xdr:from>
    <xdr:to>
      <xdr:col>1</xdr:col>
      <xdr:colOff>485775</xdr:colOff>
      <xdr:row>38</xdr:row>
      <xdr:rowOff>115923</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079500" y="652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107050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2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121892</xdr:rowOff>
    </xdr:from>
    <xdr:to>
      <xdr:col>6</xdr:col>
      <xdr:colOff>511175</xdr:colOff>
      <xdr:row>56</xdr:row>
      <xdr:rowOff>152222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23092"/>
          <a:ext cx="8382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a:extLst>
            <a:ext uri="{FF2B5EF4-FFF2-40B4-BE49-F238E27FC236}">
              <a16:creationId xmlns:a16="http://schemas.microsoft.com/office/drawing/2014/main" xmlns="" id="{00000000-0008-0000-0600-000076000000}"/>
            </a:ext>
          </a:extLst>
        </xdr:cNvPr>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147253</xdr:rowOff>
    </xdr:from>
    <xdr:to>
      <xdr:col>5</xdr:col>
      <xdr:colOff>358775</xdr:colOff>
      <xdr:row>56</xdr:row>
      <xdr:rowOff>152222</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748453"/>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a:extLst>
            <a:ext uri="{FF2B5EF4-FFF2-40B4-BE49-F238E27FC236}">
              <a16:creationId xmlns:a16="http://schemas.microsoft.com/office/drawing/2014/main" xmlns="" id="{00000000-0008-0000-0600-000078000000}"/>
            </a:ext>
          </a:extLst>
        </xdr:cNvPr>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147253</xdr:rowOff>
    </xdr:from>
    <xdr:to>
      <xdr:col>4</xdr:col>
      <xdr:colOff>155575</xdr:colOff>
      <xdr:row>56</xdr:row>
      <xdr:rowOff>159995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748453"/>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159995</xdr:rowOff>
    </xdr:from>
    <xdr:to>
      <xdr:col>2</xdr:col>
      <xdr:colOff>638175</xdr:colOff>
      <xdr:row>57</xdr:row>
      <xdr:rowOff>46797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761195"/>
          <a:ext cx="889000" cy="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71092</xdr:rowOff>
    </xdr:from>
    <xdr:to>
      <xdr:col>6</xdr:col>
      <xdr:colOff>561975</xdr:colOff>
      <xdr:row>57</xdr:row>
      <xdr:rowOff>1242</xdr:rowOff>
    </xdr:to>
    <xdr:sp macro="" textlink="">
      <xdr:nvSpPr>
        <xdr:cNvPr id="135" name="円/楕円 134">
          <a:extLst>
            <a:ext uri="{FF2B5EF4-FFF2-40B4-BE49-F238E27FC236}">
              <a16:creationId xmlns:a16="http://schemas.microsoft.com/office/drawing/2014/main" xmlns="" id="{00000000-0008-0000-0600-000087000000}"/>
            </a:ext>
          </a:extLst>
        </xdr:cNvPr>
        <xdr:cNvSpPr/>
      </xdr:nvSpPr>
      <xdr:spPr>
        <a:xfrm>
          <a:off x="4584700" y="96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49519</xdr:rowOff>
    </xdr:from>
    <xdr:ext cx="534377"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65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101422</xdr:rowOff>
    </xdr:from>
    <xdr:to>
      <xdr:col>5</xdr:col>
      <xdr:colOff>409575</xdr:colOff>
      <xdr:row>57</xdr:row>
      <xdr:rowOff>31572</xdr:rowOff>
    </xdr:to>
    <xdr:sp macro="" textlink="">
      <xdr:nvSpPr>
        <xdr:cNvPr id="137" name="円/楕円 136">
          <a:extLst>
            <a:ext uri="{FF2B5EF4-FFF2-40B4-BE49-F238E27FC236}">
              <a16:creationId xmlns:a16="http://schemas.microsoft.com/office/drawing/2014/main" xmlns="" id="{00000000-0008-0000-0600-000089000000}"/>
            </a:ext>
          </a:extLst>
        </xdr:cNvPr>
        <xdr:cNvSpPr/>
      </xdr:nvSpPr>
      <xdr:spPr>
        <a:xfrm>
          <a:off x="3746500" y="97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22699</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7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72,261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96453</xdr:rowOff>
    </xdr:from>
    <xdr:to>
      <xdr:col>4</xdr:col>
      <xdr:colOff>206375</xdr:colOff>
      <xdr:row>57</xdr:row>
      <xdr:rowOff>26603</xdr:rowOff>
    </xdr:to>
    <xdr:sp macro="" textlink="">
      <xdr:nvSpPr>
        <xdr:cNvPr id="139" name="円/楕円 138">
          <a:extLst>
            <a:ext uri="{FF2B5EF4-FFF2-40B4-BE49-F238E27FC236}">
              <a16:creationId xmlns:a16="http://schemas.microsoft.com/office/drawing/2014/main" xmlns="" id="{00000000-0008-0000-0600-00008B000000}"/>
            </a:ext>
          </a:extLst>
        </xdr:cNvPr>
        <xdr:cNvSpPr/>
      </xdr:nvSpPr>
      <xdr:spPr>
        <a:xfrm>
          <a:off x="2857500" y="96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17730</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7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109195</xdr:rowOff>
    </xdr:from>
    <xdr:to>
      <xdr:col>3</xdr:col>
      <xdr:colOff>3175</xdr:colOff>
      <xdr:row>57</xdr:row>
      <xdr:rowOff>39345</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1968500" y="97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30472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8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167447</xdr:rowOff>
    </xdr:from>
    <xdr:to>
      <xdr:col>1</xdr:col>
      <xdr:colOff>485775</xdr:colOff>
      <xdr:row>57</xdr:row>
      <xdr:rowOff>97597</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1079500" y="9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88724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8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a:extLst>
            <a:ext uri="{FF2B5EF4-FFF2-40B4-BE49-F238E27FC236}">
              <a16:creationId xmlns:a16="http://schemas.microsoft.com/office/drawing/2014/main" xmlns=""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a:extLst>
            <a:ext uri="{FF2B5EF4-FFF2-40B4-BE49-F238E27FC236}">
              <a16:creationId xmlns:a16="http://schemas.microsoft.com/office/drawing/2014/main" xmlns="" id="{00000000-0008-0000-0600-0000A7000000}"/>
            </a:ext>
          </a:extLst>
        </xdr:cNvPr>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a:extLst>
            <a:ext uri="{FF2B5EF4-FFF2-40B4-BE49-F238E27FC236}">
              <a16:creationId xmlns:a16="http://schemas.microsoft.com/office/drawing/2014/main" xmlns="" id="{00000000-0008-0000-0600-0000A9000000}"/>
            </a:ext>
          </a:extLst>
        </xdr:cNvPr>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145963</xdr:rowOff>
    </xdr:from>
    <xdr:to>
      <xdr:col>6</xdr:col>
      <xdr:colOff>511175</xdr:colOff>
      <xdr:row>78</xdr:row>
      <xdr:rowOff>20828</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3797300" y="13176163"/>
          <a:ext cx="838200" cy="2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a:extLst>
            <a:ext uri="{FF2B5EF4-FFF2-40B4-BE49-F238E27FC236}">
              <a16:creationId xmlns:a16="http://schemas.microsoft.com/office/drawing/2014/main" xmlns="" id="{00000000-0008-0000-0600-0000AC000000}"/>
            </a:ext>
          </a:extLst>
        </xdr:cNvPr>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a:extLst>
            <a:ext uri="{FF2B5EF4-FFF2-40B4-BE49-F238E27FC236}">
              <a16:creationId xmlns:a16="http://schemas.microsoft.com/office/drawing/2014/main" xmlns="" id="{00000000-0008-0000-0600-0000AD000000}"/>
            </a:ext>
          </a:extLst>
        </xdr:cNvPr>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145963</xdr:rowOff>
    </xdr:from>
    <xdr:to>
      <xdr:col>5</xdr:col>
      <xdr:colOff>358775</xdr:colOff>
      <xdr:row>78</xdr:row>
      <xdr:rowOff>8713</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2908300" y="13176163"/>
          <a:ext cx="889000" cy="2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a:extLst>
            <a:ext uri="{FF2B5EF4-FFF2-40B4-BE49-F238E27FC236}">
              <a16:creationId xmlns:a16="http://schemas.microsoft.com/office/drawing/2014/main" xmlns="" id="{00000000-0008-0000-0600-0000AF000000}"/>
            </a:ext>
          </a:extLst>
        </xdr:cNvPr>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134033</xdr:rowOff>
    </xdr:from>
    <xdr:ext cx="469744" cy="259045"/>
    <xdr:sp macro="" textlink="">
      <xdr:nvSpPr>
        <xdr:cNvPr id="176" name="テキスト ボックス 175">
          <a:extLst>
            <a:ext uri="{FF2B5EF4-FFF2-40B4-BE49-F238E27FC236}">
              <a16:creationId xmlns:a16="http://schemas.microsoft.com/office/drawing/2014/main" xmlns="" id="{00000000-0008-0000-0600-0000B0000000}"/>
            </a:ext>
          </a:extLst>
        </xdr:cNvPr>
        <xdr:cNvSpPr txBox="1"/>
      </xdr:nvSpPr>
      <xdr:spPr>
        <a:xfrm>
          <a:off x="3562427"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8713</xdr:rowOff>
    </xdr:from>
    <xdr:to>
      <xdr:col>4</xdr:col>
      <xdr:colOff>155575</xdr:colOff>
      <xdr:row>78</xdr:row>
      <xdr:rowOff>31710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019300" y="1338181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a:extLst>
            <a:ext uri="{FF2B5EF4-FFF2-40B4-BE49-F238E27FC236}">
              <a16:creationId xmlns:a16="http://schemas.microsoft.com/office/drawing/2014/main" xmlns="" id="{00000000-0008-0000-0600-0000B2000000}"/>
            </a:ext>
          </a:extLst>
        </xdr:cNvPr>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118258</xdr:rowOff>
    </xdr:from>
    <xdr:to>
      <xdr:col>2</xdr:col>
      <xdr:colOff>638175</xdr:colOff>
      <xdr:row>78</xdr:row>
      <xdr:rowOff>31710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1130300" y="13319908"/>
          <a:ext cx="889000" cy="8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141478</xdr:rowOff>
    </xdr:from>
    <xdr:to>
      <xdr:col>6</xdr:col>
      <xdr:colOff>561975</xdr:colOff>
      <xdr:row>78</xdr:row>
      <xdr:rowOff>71628</xdr:rowOff>
    </xdr:to>
    <xdr:sp macro="" textlink="">
      <xdr:nvSpPr>
        <xdr:cNvPr id="190" name="円/楕円 189">
          <a:extLst>
            <a:ext uri="{FF2B5EF4-FFF2-40B4-BE49-F238E27FC236}">
              <a16:creationId xmlns:a16="http://schemas.microsoft.com/office/drawing/2014/main" xmlns="" id="{00000000-0008-0000-0600-0000BE000000}"/>
            </a:ext>
          </a:extLst>
        </xdr:cNvPr>
        <xdr:cNvSpPr/>
      </xdr:nvSpPr>
      <xdr:spPr>
        <a:xfrm>
          <a:off x="4584700" y="133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56405</xdr:rowOff>
    </xdr:from>
    <xdr:ext cx="469744" cy="259045"/>
    <xdr:sp macro="" textlink="">
      <xdr:nvSpPr>
        <xdr:cNvPr id="191" name="維持補修費該当値テキスト">
          <a:extLst>
            <a:ext uri="{FF2B5EF4-FFF2-40B4-BE49-F238E27FC236}">
              <a16:creationId xmlns:a16="http://schemas.microsoft.com/office/drawing/2014/main" xmlns="" id="{00000000-0008-0000-0600-0000BF000000}"/>
            </a:ext>
          </a:extLst>
        </xdr:cNvPr>
        <xdr:cNvSpPr txBox="1"/>
      </xdr:nvSpPr>
      <xdr:spPr>
        <a:xfrm>
          <a:off x="4686300" y="1325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95163</xdr:rowOff>
    </xdr:from>
    <xdr:to>
      <xdr:col>5</xdr:col>
      <xdr:colOff>409575</xdr:colOff>
      <xdr:row>77</xdr:row>
      <xdr:rowOff>25313</xdr:rowOff>
    </xdr:to>
    <xdr:sp macro="" textlink="">
      <xdr:nvSpPr>
        <xdr:cNvPr id="192" name="円/楕円 191">
          <a:extLst>
            <a:ext uri="{FF2B5EF4-FFF2-40B4-BE49-F238E27FC236}">
              <a16:creationId xmlns:a16="http://schemas.microsoft.com/office/drawing/2014/main" xmlns="" id="{00000000-0008-0000-0600-0000C0000000}"/>
            </a:ext>
          </a:extLst>
        </xdr:cNvPr>
        <xdr:cNvSpPr/>
      </xdr:nvSpPr>
      <xdr:spPr>
        <a:xfrm>
          <a:off x="3746500" y="131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41841</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562427" y="1290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129363</xdr:rowOff>
    </xdr:from>
    <xdr:to>
      <xdr:col>4</xdr:col>
      <xdr:colOff>206375</xdr:colOff>
      <xdr:row>78</xdr:row>
      <xdr:rowOff>59513</xdr:rowOff>
    </xdr:to>
    <xdr:sp macro="" textlink="">
      <xdr:nvSpPr>
        <xdr:cNvPr id="194" name="円/楕円 193">
          <a:extLst>
            <a:ext uri="{FF2B5EF4-FFF2-40B4-BE49-F238E27FC236}">
              <a16:creationId xmlns:a16="http://schemas.microsoft.com/office/drawing/2014/main" xmlns="" id="{00000000-0008-0000-0600-0000C2000000}"/>
            </a:ext>
          </a:extLst>
        </xdr:cNvPr>
        <xdr:cNvSpPr/>
      </xdr:nvSpPr>
      <xdr:spPr>
        <a:xfrm>
          <a:off x="2857500" y="133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50640</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673427" y="1342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152360</xdr:rowOff>
    </xdr:from>
    <xdr:to>
      <xdr:col>3</xdr:col>
      <xdr:colOff>3175</xdr:colOff>
      <xdr:row>78</xdr:row>
      <xdr:rowOff>82510</xdr:rowOff>
    </xdr:to>
    <xdr:sp macro="" textlink="">
      <xdr:nvSpPr>
        <xdr:cNvPr id="196" name="円/楕円 195">
          <a:extLst>
            <a:ext uri="{FF2B5EF4-FFF2-40B4-BE49-F238E27FC236}">
              <a16:creationId xmlns:a16="http://schemas.microsoft.com/office/drawing/2014/main" xmlns="" id="{00000000-0008-0000-0600-0000C4000000}"/>
            </a:ext>
          </a:extLst>
        </xdr:cNvPr>
        <xdr:cNvSpPr/>
      </xdr:nvSpPr>
      <xdr:spPr>
        <a:xfrm>
          <a:off x="1968500" y="133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73637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784427" y="134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67458</xdr:rowOff>
    </xdr:from>
    <xdr:to>
      <xdr:col>1</xdr:col>
      <xdr:colOff>485775</xdr:colOff>
      <xdr:row>77</xdr:row>
      <xdr:rowOff>169058</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1079500" y="132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160185</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895427" y="1336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a:extLst>
            <a:ext uri="{FF2B5EF4-FFF2-40B4-BE49-F238E27FC236}">
              <a16:creationId xmlns:a16="http://schemas.microsoft.com/office/drawing/2014/main" xmlns=""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a:extLst>
            <a:ext uri="{FF2B5EF4-FFF2-40B4-BE49-F238E27FC236}">
              <a16:creationId xmlns:a16="http://schemas.microsoft.com/office/drawing/2014/main" xmlns=""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85882</xdr:rowOff>
    </xdr:from>
    <xdr:to>
      <xdr:col>6</xdr:col>
      <xdr:colOff>511175</xdr:colOff>
      <xdr:row>91</xdr:row>
      <xdr:rowOff>67495</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5516382"/>
          <a:ext cx="838200" cy="15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a:extLst>
            <a:ext uri="{FF2B5EF4-FFF2-40B4-BE49-F238E27FC236}">
              <a16:creationId xmlns:a16="http://schemas.microsoft.com/office/drawing/2014/main" xmlns="" id="{00000000-0008-0000-0600-0000E9000000}"/>
            </a:ext>
          </a:extLst>
        </xdr:cNvPr>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67495</xdr:rowOff>
    </xdr:from>
    <xdr:to>
      <xdr:col>5</xdr:col>
      <xdr:colOff>358775</xdr:colOff>
      <xdr:row>92</xdr:row>
      <xdr:rowOff>121510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5669445"/>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a:extLst>
            <a:ext uri="{FF2B5EF4-FFF2-40B4-BE49-F238E27FC236}">
              <a16:creationId xmlns:a16="http://schemas.microsoft.com/office/drawing/2014/main" xmlns="" id="{00000000-0008-0000-0600-0000EB000000}"/>
            </a:ext>
          </a:extLst>
        </xdr:cNvPr>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121510</xdr:rowOff>
    </xdr:from>
    <xdr:to>
      <xdr:col>4</xdr:col>
      <xdr:colOff>155575</xdr:colOff>
      <xdr:row>93</xdr:row>
      <xdr:rowOff>100854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5894910"/>
          <a:ext cx="889000" cy="15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a:extLst>
            <a:ext uri="{FF2B5EF4-FFF2-40B4-BE49-F238E27FC236}">
              <a16:creationId xmlns:a16="http://schemas.microsoft.com/office/drawing/2014/main" xmlns="" id="{00000000-0008-0000-0600-0000EE000000}"/>
            </a:ext>
          </a:extLst>
        </xdr:cNvPr>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100854</xdr:rowOff>
    </xdr:from>
    <xdr:to>
      <xdr:col>2</xdr:col>
      <xdr:colOff>638175</xdr:colOff>
      <xdr:row>94</xdr:row>
      <xdr:rowOff>10165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045704"/>
          <a:ext cx="889000" cy="8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a:extLst>
            <a:ext uri="{FF2B5EF4-FFF2-40B4-BE49-F238E27FC236}">
              <a16:creationId xmlns:a16="http://schemas.microsoft.com/office/drawing/2014/main" xmlns="" id="{00000000-0008-0000-0600-0000F3000000}"/>
            </a:ext>
          </a:extLst>
        </xdr:cNvPr>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35082</xdr:rowOff>
    </xdr:from>
    <xdr:to>
      <xdr:col>6</xdr:col>
      <xdr:colOff>561975</xdr:colOff>
      <xdr:row>90</xdr:row>
      <xdr:rowOff>136682</xdr:rowOff>
    </xdr:to>
    <xdr:sp macro="" textlink="">
      <xdr:nvSpPr>
        <xdr:cNvPr id="250" name="円/楕円 249">
          <a:extLst>
            <a:ext uri="{FF2B5EF4-FFF2-40B4-BE49-F238E27FC236}">
              <a16:creationId xmlns:a16="http://schemas.microsoft.com/office/drawing/2014/main" xmlns="" id="{00000000-0008-0000-0600-0000FA000000}"/>
            </a:ext>
          </a:extLst>
        </xdr:cNvPr>
        <xdr:cNvSpPr/>
      </xdr:nvSpPr>
      <xdr:spPr>
        <a:xfrm>
          <a:off x="4584700" y="154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121459</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538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115,296</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16695</xdr:rowOff>
    </xdr:from>
    <xdr:to>
      <xdr:col>5</xdr:col>
      <xdr:colOff>409575</xdr:colOff>
      <xdr:row>91</xdr:row>
      <xdr:rowOff>118295</xdr:rowOff>
    </xdr:to>
    <xdr:sp macro="" textlink="">
      <xdr:nvSpPr>
        <xdr:cNvPr id="252" name="円/楕円 251">
          <a:extLst>
            <a:ext uri="{FF2B5EF4-FFF2-40B4-BE49-F238E27FC236}">
              <a16:creationId xmlns:a16="http://schemas.microsoft.com/office/drawing/2014/main" xmlns="" id="{00000000-0008-0000-0600-0000FC000000}"/>
            </a:ext>
          </a:extLst>
        </xdr:cNvPr>
        <xdr:cNvSpPr/>
      </xdr:nvSpPr>
      <xdr:spPr>
        <a:xfrm>
          <a:off x="3746500" y="156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134822</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497794" y="1539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105,922</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70710</xdr:rowOff>
    </xdr:from>
    <xdr:to>
      <xdr:col>4</xdr:col>
      <xdr:colOff>206375</xdr:colOff>
      <xdr:row>93</xdr:row>
      <xdr:rowOff>860</xdr:rowOff>
    </xdr:to>
    <xdr:sp macro="" textlink="">
      <xdr:nvSpPr>
        <xdr:cNvPr id="254" name="円/楕円 253">
          <a:extLst>
            <a:ext uri="{FF2B5EF4-FFF2-40B4-BE49-F238E27FC236}">
              <a16:creationId xmlns:a16="http://schemas.microsoft.com/office/drawing/2014/main" xmlns="" id="{00000000-0008-0000-0600-0000FE000000}"/>
            </a:ext>
          </a:extLst>
        </xdr:cNvPr>
        <xdr:cNvSpPr/>
      </xdr:nvSpPr>
      <xdr:spPr>
        <a:xfrm>
          <a:off x="2857500" y="1584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17387</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561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92,114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50054</xdr:rowOff>
    </xdr:from>
    <xdr:to>
      <xdr:col>3</xdr:col>
      <xdr:colOff>3175</xdr:colOff>
      <xdr:row>93</xdr:row>
      <xdr:rowOff>151654</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1968500" y="1599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168181</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57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82,879</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130815</xdr:rowOff>
    </xdr:from>
    <xdr:to>
      <xdr:col>1</xdr:col>
      <xdr:colOff>485775</xdr:colOff>
      <xdr:row>94</xdr:row>
      <xdr:rowOff>60965</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1079500" y="160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77492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5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4767</xdr:rowOff>
    </xdr:from>
    <xdr:to>
      <xdr:col>15</xdr:col>
      <xdr:colOff>180975</xdr:colOff>
      <xdr:row>37</xdr:row>
      <xdr:rowOff>20887</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6348417"/>
          <a:ext cx="8382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a:extLst>
            <a:ext uri="{FF2B5EF4-FFF2-40B4-BE49-F238E27FC236}">
              <a16:creationId xmlns:a16="http://schemas.microsoft.com/office/drawing/2014/main" xmlns="" id="{00000000-0008-0000-0600-000024010000}"/>
            </a:ext>
          </a:extLst>
        </xdr:cNvPr>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2742</xdr:rowOff>
    </xdr:from>
    <xdr:to>
      <xdr:col>14</xdr:col>
      <xdr:colOff>28575</xdr:colOff>
      <xdr:row>37</xdr:row>
      <xdr:rowOff>4767</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6346392"/>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a:extLst>
            <a:ext uri="{FF2B5EF4-FFF2-40B4-BE49-F238E27FC236}">
              <a16:creationId xmlns:a16="http://schemas.microsoft.com/office/drawing/2014/main" xmlns="" id="{00000000-0008-0000-0600-000026010000}"/>
            </a:ext>
          </a:extLst>
        </xdr:cNvPr>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2742</xdr:rowOff>
    </xdr:from>
    <xdr:to>
      <xdr:col>12</xdr:col>
      <xdr:colOff>511175</xdr:colOff>
      <xdr:row>37</xdr:row>
      <xdr:rowOff>32976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346392"/>
          <a:ext cx="889000" cy="3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a:extLst>
            <a:ext uri="{FF2B5EF4-FFF2-40B4-BE49-F238E27FC236}">
              <a16:creationId xmlns:a16="http://schemas.microsoft.com/office/drawing/2014/main" xmlns="" id="{00000000-0008-0000-0600-000029010000}"/>
            </a:ext>
          </a:extLst>
        </xdr:cNvPr>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32976</xdr:rowOff>
    </xdr:from>
    <xdr:to>
      <xdr:col>11</xdr:col>
      <xdr:colOff>307975</xdr:colOff>
      <xdr:row>37</xdr:row>
      <xdr:rowOff>96142</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376626"/>
          <a:ext cx="889000" cy="6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a:extLst>
            <a:ext uri="{FF2B5EF4-FFF2-40B4-BE49-F238E27FC236}">
              <a16:creationId xmlns:a16="http://schemas.microsoft.com/office/drawing/2014/main" xmlns="" id="{00000000-0008-0000-0600-00002C010000}"/>
            </a:ext>
          </a:extLst>
        </xdr:cNvPr>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a:extLst>
            <a:ext uri="{FF2B5EF4-FFF2-40B4-BE49-F238E27FC236}">
              <a16:creationId xmlns:a16="http://schemas.microsoft.com/office/drawing/2014/main" xmlns="" id="{00000000-0008-0000-0600-00002E010000}"/>
            </a:ext>
          </a:extLst>
        </xdr:cNvPr>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141537</xdr:rowOff>
    </xdr:from>
    <xdr:to>
      <xdr:col>15</xdr:col>
      <xdr:colOff>231775</xdr:colOff>
      <xdr:row>37</xdr:row>
      <xdr:rowOff>71687</xdr:rowOff>
    </xdr:to>
    <xdr:sp macro="" textlink="">
      <xdr:nvSpPr>
        <xdr:cNvPr id="309" name="円/楕円 308">
          <a:extLst>
            <a:ext uri="{FF2B5EF4-FFF2-40B4-BE49-F238E27FC236}">
              <a16:creationId xmlns:a16="http://schemas.microsoft.com/office/drawing/2014/main" xmlns="" id="{00000000-0008-0000-0600-000035010000}"/>
            </a:ext>
          </a:extLst>
        </xdr:cNvPr>
        <xdr:cNvSpPr/>
      </xdr:nvSpPr>
      <xdr:spPr>
        <a:xfrm>
          <a:off x="10426700" y="631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119964</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9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64,441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125417</xdr:rowOff>
    </xdr:from>
    <xdr:to>
      <xdr:col>14</xdr:col>
      <xdr:colOff>79375</xdr:colOff>
      <xdr:row>37</xdr:row>
      <xdr:rowOff>55567</xdr:rowOff>
    </xdr:to>
    <xdr:sp macro="" textlink="">
      <xdr:nvSpPr>
        <xdr:cNvPr id="311" name="円/楕円 310">
          <a:extLst>
            <a:ext uri="{FF2B5EF4-FFF2-40B4-BE49-F238E27FC236}">
              <a16:creationId xmlns:a16="http://schemas.microsoft.com/office/drawing/2014/main" xmlns="" id="{00000000-0008-0000-0600-000037010000}"/>
            </a:ext>
          </a:extLst>
        </xdr:cNvPr>
        <xdr:cNvSpPr/>
      </xdr:nvSpPr>
      <xdr:spPr>
        <a:xfrm>
          <a:off x="9588500" y="62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46694</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3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123392</xdr:rowOff>
    </xdr:from>
    <xdr:to>
      <xdr:col>12</xdr:col>
      <xdr:colOff>561975</xdr:colOff>
      <xdr:row>37</xdr:row>
      <xdr:rowOff>53542</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8699500" y="62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44669</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3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153626</xdr:rowOff>
    </xdr:from>
    <xdr:to>
      <xdr:col>11</xdr:col>
      <xdr:colOff>358775</xdr:colOff>
      <xdr:row>37</xdr:row>
      <xdr:rowOff>83776</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7810500" y="63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74903</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4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45342</xdr:rowOff>
    </xdr:from>
    <xdr:to>
      <xdr:col>10</xdr:col>
      <xdr:colOff>155575</xdr:colOff>
      <xdr:row>37</xdr:row>
      <xdr:rowOff>146942</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6921500" y="63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138069</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48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5272</xdr:rowOff>
    </xdr:from>
    <xdr:to>
      <xdr:col>15</xdr:col>
      <xdr:colOff>180975</xdr:colOff>
      <xdr:row>58</xdr:row>
      <xdr:rowOff>69907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949372"/>
          <a:ext cx="838200" cy="6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a:extLst>
            <a:ext uri="{FF2B5EF4-FFF2-40B4-BE49-F238E27FC236}">
              <a16:creationId xmlns:a16="http://schemas.microsoft.com/office/drawing/2014/main" xmlns="" id="{00000000-0008-0000-0600-00005D010000}"/>
            </a:ext>
          </a:extLst>
        </xdr:cNvPr>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88454</xdr:rowOff>
    </xdr:from>
    <xdr:to>
      <xdr:col>14</xdr:col>
      <xdr:colOff>28575</xdr:colOff>
      <xdr:row>58</xdr:row>
      <xdr:rowOff>69907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9861104"/>
          <a:ext cx="889000" cy="1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113100</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72111" y="10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88454</xdr:rowOff>
    </xdr:from>
    <xdr:to>
      <xdr:col>12</xdr:col>
      <xdr:colOff>511175</xdr:colOff>
      <xdr:row>57</xdr:row>
      <xdr:rowOff>98809</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9861104"/>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83338</xdr:rowOff>
    </xdr:from>
    <xdr:to>
      <xdr:col>11</xdr:col>
      <xdr:colOff>307975</xdr:colOff>
      <xdr:row>57</xdr:row>
      <xdr:rowOff>98809</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855988"/>
          <a:ext cx="889000" cy="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125922</xdr:rowOff>
    </xdr:from>
    <xdr:to>
      <xdr:col>15</xdr:col>
      <xdr:colOff>231775</xdr:colOff>
      <xdr:row>58</xdr:row>
      <xdr:rowOff>56072</xdr:rowOff>
    </xdr:to>
    <xdr:sp macro="" textlink="">
      <xdr:nvSpPr>
        <xdr:cNvPr id="366" name="円/楕円 365">
          <a:extLst>
            <a:ext uri="{FF2B5EF4-FFF2-40B4-BE49-F238E27FC236}">
              <a16:creationId xmlns:a16="http://schemas.microsoft.com/office/drawing/2014/main" xmlns="" id="{00000000-0008-0000-0600-00006E010000}"/>
            </a:ext>
          </a:extLst>
        </xdr:cNvPr>
        <xdr:cNvSpPr/>
      </xdr:nvSpPr>
      <xdr:spPr>
        <a:xfrm>
          <a:off x="10426700" y="989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148799</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7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19107</xdr:rowOff>
    </xdr:from>
    <xdr:to>
      <xdr:col>14</xdr:col>
      <xdr:colOff>79375</xdr:colOff>
      <xdr:row>58</xdr:row>
      <xdr:rowOff>120707</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9588500" y="99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137234</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973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37654</xdr:rowOff>
    </xdr:from>
    <xdr:to>
      <xdr:col>12</xdr:col>
      <xdr:colOff>561975</xdr:colOff>
      <xdr:row>57</xdr:row>
      <xdr:rowOff>139254</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8699500" y="981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155781</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4" y="958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48009</xdr:rowOff>
    </xdr:from>
    <xdr:to>
      <xdr:col>11</xdr:col>
      <xdr:colOff>358775</xdr:colOff>
      <xdr:row>57</xdr:row>
      <xdr:rowOff>149609</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7810500" y="98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166136</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4" y="959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32538</xdr:rowOff>
    </xdr:from>
    <xdr:to>
      <xdr:col>10</xdr:col>
      <xdr:colOff>155575</xdr:colOff>
      <xdr:row>57</xdr:row>
      <xdr:rowOff>134138</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6921500" y="98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150665</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4" y="958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73412</xdr:rowOff>
    </xdr:from>
    <xdr:to>
      <xdr:col>15</xdr:col>
      <xdr:colOff>180975</xdr:colOff>
      <xdr:row>77</xdr:row>
      <xdr:rowOff>28172</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9639300" y="12932162"/>
          <a:ext cx="838200" cy="29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a:extLst>
            <a:ext uri="{FF2B5EF4-FFF2-40B4-BE49-F238E27FC236}">
              <a16:creationId xmlns:a16="http://schemas.microsoft.com/office/drawing/2014/main" xmlns="" id="{00000000-0008-0000-0600-000092010000}"/>
            </a:ext>
          </a:extLst>
        </xdr:cNvPr>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15393</xdr:rowOff>
    </xdr:from>
    <xdr:to>
      <xdr:col>14</xdr:col>
      <xdr:colOff>28575</xdr:colOff>
      <xdr:row>77</xdr:row>
      <xdr:rowOff>28172</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217043"/>
          <a:ext cx="889000" cy="1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a:extLst>
            <a:ext uri="{FF2B5EF4-FFF2-40B4-BE49-F238E27FC236}">
              <a16:creationId xmlns:a16="http://schemas.microsoft.com/office/drawing/2014/main" xmlns="" id="{00000000-0008-0000-0600-000094010000}"/>
            </a:ext>
          </a:extLst>
        </xdr:cNvPr>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a:extLst>
            <a:ext uri="{FF2B5EF4-FFF2-40B4-BE49-F238E27FC236}">
              <a16:creationId xmlns:a16="http://schemas.microsoft.com/office/drawing/2014/main" xmlns="" id="{00000000-0008-0000-0600-000096010000}"/>
            </a:ext>
          </a:extLst>
        </xdr:cNvPr>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22612</xdr:rowOff>
    </xdr:from>
    <xdr:to>
      <xdr:col>15</xdr:col>
      <xdr:colOff>231775</xdr:colOff>
      <xdr:row>75</xdr:row>
      <xdr:rowOff>124212</xdr:rowOff>
    </xdr:to>
    <xdr:sp macro="" textlink="">
      <xdr:nvSpPr>
        <xdr:cNvPr id="413" name="円/楕円 412">
          <a:extLst>
            <a:ext uri="{FF2B5EF4-FFF2-40B4-BE49-F238E27FC236}">
              <a16:creationId xmlns:a16="http://schemas.microsoft.com/office/drawing/2014/main" xmlns="" id="{00000000-0008-0000-0600-00009D010000}"/>
            </a:ext>
          </a:extLst>
        </xdr:cNvPr>
        <xdr:cNvSpPr/>
      </xdr:nvSpPr>
      <xdr:spPr>
        <a:xfrm>
          <a:off x="10426700" y="128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45489</xdr:rowOff>
    </xdr:from>
    <xdr:ext cx="534377" cy="259045"/>
    <xdr:sp macro="" textlink="">
      <xdr:nvSpPr>
        <xdr:cNvPr id="414" name="普通建設事業費 （ うち新規整備　）該当値テキスト">
          <a:extLst>
            <a:ext uri="{FF2B5EF4-FFF2-40B4-BE49-F238E27FC236}">
              <a16:creationId xmlns:a16="http://schemas.microsoft.com/office/drawing/2014/main" xmlns="" id="{00000000-0008-0000-0600-00009E010000}"/>
            </a:ext>
          </a:extLst>
        </xdr:cNvPr>
        <xdr:cNvSpPr txBox="1"/>
      </xdr:nvSpPr>
      <xdr:spPr>
        <a:xfrm>
          <a:off x="10528300" y="1273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148822</xdr:rowOff>
    </xdr:from>
    <xdr:to>
      <xdr:col>14</xdr:col>
      <xdr:colOff>79375</xdr:colOff>
      <xdr:row>77</xdr:row>
      <xdr:rowOff>78972</xdr:rowOff>
    </xdr:to>
    <xdr:sp macro="" textlink="">
      <xdr:nvSpPr>
        <xdr:cNvPr id="415" name="円/楕円 414">
          <a:extLst>
            <a:ext uri="{FF2B5EF4-FFF2-40B4-BE49-F238E27FC236}">
              <a16:creationId xmlns:a16="http://schemas.microsoft.com/office/drawing/2014/main" xmlns="" id="{00000000-0008-0000-0600-00009F010000}"/>
            </a:ext>
          </a:extLst>
        </xdr:cNvPr>
        <xdr:cNvSpPr/>
      </xdr:nvSpPr>
      <xdr:spPr>
        <a:xfrm>
          <a:off x="9588500" y="131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95499</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29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136043</xdr:rowOff>
    </xdr:from>
    <xdr:to>
      <xdr:col>12</xdr:col>
      <xdr:colOff>561975</xdr:colOff>
      <xdr:row>77</xdr:row>
      <xdr:rowOff>66193</xdr:rowOff>
    </xdr:to>
    <xdr:sp macro="" textlink="">
      <xdr:nvSpPr>
        <xdr:cNvPr id="417" name="円/楕円 416">
          <a:extLst>
            <a:ext uri="{FF2B5EF4-FFF2-40B4-BE49-F238E27FC236}">
              <a16:creationId xmlns:a16="http://schemas.microsoft.com/office/drawing/2014/main" xmlns="" id="{00000000-0008-0000-0600-0000A1010000}"/>
            </a:ext>
          </a:extLst>
        </xdr:cNvPr>
        <xdr:cNvSpPr/>
      </xdr:nvSpPr>
      <xdr:spPr>
        <a:xfrm>
          <a:off x="8699500" y="131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57320</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483111" y="132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a:extLst>
            <a:ext uri="{FF2B5EF4-FFF2-40B4-BE49-F238E27FC236}">
              <a16:creationId xmlns:a16="http://schemas.microsoft.com/office/drawing/2014/main" xmlns="" id="{00000000-0008-0000-06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a:extLst>
            <a:ext uri="{FF2B5EF4-FFF2-40B4-BE49-F238E27FC236}">
              <a16:creationId xmlns:a16="http://schemas.microsoft.com/office/drawing/2014/main" xmlns="" id="{00000000-0008-0000-0600-0000A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a:extLst>
            <a:ext uri="{FF2B5EF4-FFF2-40B4-BE49-F238E27FC236}">
              <a16:creationId xmlns:a16="http://schemas.microsoft.com/office/drawing/2014/main" xmlns="" id="{00000000-0008-0000-0600-0000A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a:extLst>
            <a:ext uri="{FF2B5EF4-FFF2-40B4-BE49-F238E27FC236}">
              <a16:creationId xmlns:a16="http://schemas.microsoft.com/office/drawing/2014/main" xmlns="" id="{00000000-0008-0000-0600-0000A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a:extLst>
            <a:ext uri="{FF2B5EF4-FFF2-40B4-BE49-F238E27FC236}">
              <a16:creationId xmlns:a16="http://schemas.microsoft.com/office/drawing/2014/main" xmlns="" id="{00000000-0008-0000-0600-0000A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a:extLst>
            <a:ext uri="{FF2B5EF4-FFF2-40B4-BE49-F238E27FC236}">
              <a16:creationId xmlns:a16="http://schemas.microsoft.com/office/drawing/2014/main" xmlns=""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a:extLst>
            <a:ext uri="{FF2B5EF4-FFF2-40B4-BE49-F238E27FC236}">
              <a16:creationId xmlns:a16="http://schemas.microsoft.com/office/drawing/2014/main" xmlns="" id="{00000000-0008-0000-0600-0000A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a:extLst>
            <a:ext uri="{FF2B5EF4-FFF2-40B4-BE49-F238E27FC236}">
              <a16:creationId xmlns:a16="http://schemas.microsoft.com/office/drawing/2014/main" xmlns="" id="{00000000-0008-0000-0600-0000A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a:extLst>
            <a:ext uri="{FF2B5EF4-FFF2-40B4-BE49-F238E27FC236}">
              <a16:creationId xmlns:a16="http://schemas.microsoft.com/office/drawing/2014/main" xmlns="" id="{00000000-0008-0000-0600-0000B9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a:extLst>
            <a:ext uri="{FF2B5EF4-FFF2-40B4-BE49-F238E27FC236}">
              <a16:creationId xmlns:a16="http://schemas.microsoft.com/office/drawing/2014/main" xmlns="" id="{00000000-0008-0000-0600-0000BB010000}"/>
            </a:ext>
          </a:extLst>
        </xdr:cNvPr>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43455</xdr:rowOff>
    </xdr:from>
    <xdr:to>
      <xdr:col>15</xdr:col>
      <xdr:colOff>180975</xdr:colOff>
      <xdr:row>98</xdr:row>
      <xdr:rowOff>114511</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9639300" y="16845555"/>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a:extLst>
            <a:ext uri="{FF2B5EF4-FFF2-40B4-BE49-F238E27FC236}">
              <a16:creationId xmlns:a16="http://schemas.microsoft.com/office/drawing/2014/main" xmlns="" id="{00000000-0008-0000-0600-0000BE010000}"/>
            </a:ext>
          </a:extLst>
        </xdr:cNvPr>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a:extLst>
            <a:ext uri="{FF2B5EF4-FFF2-40B4-BE49-F238E27FC236}">
              <a16:creationId xmlns:a16="http://schemas.microsoft.com/office/drawing/2014/main" xmlns="" id="{00000000-0008-0000-0600-0000BF010000}"/>
            </a:ext>
          </a:extLst>
        </xdr:cNvPr>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146588</xdr:rowOff>
    </xdr:from>
    <xdr:to>
      <xdr:col>14</xdr:col>
      <xdr:colOff>28575</xdr:colOff>
      <xdr:row>98</xdr:row>
      <xdr:rowOff>43455</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8750300" y="16777238"/>
          <a:ext cx="889000" cy="6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a:extLst>
            <a:ext uri="{FF2B5EF4-FFF2-40B4-BE49-F238E27FC236}">
              <a16:creationId xmlns:a16="http://schemas.microsoft.com/office/drawing/2014/main" xmlns="" id="{00000000-0008-0000-0600-0000C1010000}"/>
            </a:ext>
          </a:extLst>
        </xdr:cNvPr>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a:extLst>
            <a:ext uri="{FF2B5EF4-FFF2-40B4-BE49-F238E27FC236}">
              <a16:creationId xmlns:a16="http://schemas.microsoft.com/office/drawing/2014/main" xmlns="" id="{00000000-0008-0000-0600-0000C3010000}"/>
            </a:ext>
          </a:extLst>
        </xdr:cNvPr>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63711</xdr:rowOff>
    </xdr:from>
    <xdr:to>
      <xdr:col>15</xdr:col>
      <xdr:colOff>231775</xdr:colOff>
      <xdr:row>98</xdr:row>
      <xdr:rowOff>165311</xdr:rowOff>
    </xdr:to>
    <xdr:sp macro="" textlink="">
      <xdr:nvSpPr>
        <xdr:cNvPr id="458" name="円/楕円 457">
          <a:extLst>
            <a:ext uri="{FF2B5EF4-FFF2-40B4-BE49-F238E27FC236}">
              <a16:creationId xmlns:a16="http://schemas.microsoft.com/office/drawing/2014/main" xmlns="" id="{00000000-0008-0000-0600-0000CA010000}"/>
            </a:ext>
          </a:extLst>
        </xdr:cNvPr>
        <xdr:cNvSpPr/>
      </xdr:nvSpPr>
      <xdr:spPr>
        <a:xfrm>
          <a:off x="10426700" y="168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150088</xdr:rowOff>
    </xdr:from>
    <xdr:ext cx="534377" cy="259045"/>
    <xdr:sp macro="" textlink="">
      <xdr:nvSpPr>
        <xdr:cNvPr id="459" name="普通建設事業費 （ うち更新整備　）該当値テキスト">
          <a:extLst>
            <a:ext uri="{FF2B5EF4-FFF2-40B4-BE49-F238E27FC236}">
              <a16:creationId xmlns:a16="http://schemas.microsoft.com/office/drawing/2014/main" xmlns="" id="{00000000-0008-0000-0600-0000CB010000}"/>
            </a:ext>
          </a:extLst>
        </xdr:cNvPr>
        <xdr:cNvSpPr txBox="1"/>
      </xdr:nvSpPr>
      <xdr:spPr>
        <a:xfrm>
          <a:off x="10528300" y="167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164105</xdr:rowOff>
    </xdr:from>
    <xdr:to>
      <xdr:col>14</xdr:col>
      <xdr:colOff>79375</xdr:colOff>
      <xdr:row>98</xdr:row>
      <xdr:rowOff>94255</xdr:rowOff>
    </xdr:to>
    <xdr:sp macro="" textlink="">
      <xdr:nvSpPr>
        <xdr:cNvPr id="460" name="円/楕円 459">
          <a:extLst>
            <a:ext uri="{FF2B5EF4-FFF2-40B4-BE49-F238E27FC236}">
              <a16:creationId xmlns:a16="http://schemas.microsoft.com/office/drawing/2014/main" xmlns="" id="{00000000-0008-0000-0600-0000CC010000}"/>
            </a:ext>
          </a:extLst>
        </xdr:cNvPr>
        <xdr:cNvSpPr/>
      </xdr:nvSpPr>
      <xdr:spPr>
        <a:xfrm>
          <a:off x="9588500" y="167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110782</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5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42,102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95788</xdr:rowOff>
    </xdr:from>
    <xdr:to>
      <xdr:col>12</xdr:col>
      <xdr:colOff>561975</xdr:colOff>
      <xdr:row>98</xdr:row>
      <xdr:rowOff>25938</xdr:rowOff>
    </xdr:to>
    <xdr:sp macro="" textlink="">
      <xdr:nvSpPr>
        <xdr:cNvPr id="462" name="円/楕円 461">
          <a:extLst>
            <a:ext uri="{FF2B5EF4-FFF2-40B4-BE49-F238E27FC236}">
              <a16:creationId xmlns:a16="http://schemas.microsoft.com/office/drawing/2014/main" xmlns="" id="{00000000-0008-0000-0600-0000CE010000}"/>
            </a:ext>
          </a:extLst>
        </xdr:cNvPr>
        <xdr:cNvSpPr/>
      </xdr:nvSpPr>
      <xdr:spPr>
        <a:xfrm>
          <a:off x="8699500" y="167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42465</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83111" y="165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xmlns=""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xmlns=""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xmlns=""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xmlns=""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xmlns=""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xmlns=""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a:extLst>
            <a:ext uri="{FF2B5EF4-FFF2-40B4-BE49-F238E27FC236}">
              <a16:creationId xmlns:a16="http://schemas.microsoft.com/office/drawing/2014/main" xmlns="" id="{00000000-0008-0000-0600-0000D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a:extLst>
            <a:ext uri="{FF2B5EF4-FFF2-40B4-BE49-F238E27FC236}">
              <a16:creationId xmlns:a16="http://schemas.microsoft.com/office/drawing/2014/main" xmlns="" id="{00000000-0008-0000-0600-0000D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a:extLst>
            <a:ext uri="{FF2B5EF4-FFF2-40B4-BE49-F238E27FC236}">
              <a16:creationId xmlns:a16="http://schemas.microsoft.com/office/drawing/2014/main" xmlns="" id="{00000000-0008-0000-0600-0000D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xmlns=""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a:extLst>
            <a:ext uri="{FF2B5EF4-FFF2-40B4-BE49-F238E27FC236}">
              <a16:creationId xmlns:a16="http://schemas.microsoft.com/office/drawing/2014/main" xmlns="" id="{00000000-0008-0000-0600-0000E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a:extLst>
            <a:ext uri="{FF2B5EF4-FFF2-40B4-BE49-F238E27FC236}">
              <a16:creationId xmlns:a16="http://schemas.microsoft.com/office/drawing/2014/main" xmlns="" id="{00000000-0008-0000-0600-0000EA010000}"/>
            </a:ext>
          </a:extLst>
        </xdr:cNvPr>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31820</xdr:rowOff>
    </xdr:from>
    <xdr:to>
      <xdr:col>23</xdr:col>
      <xdr:colOff>517525</xdr:colOff>
      <xdr:row>39</xdr:row>
      <xdr:rowOff>44450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5481300" y="6718370"/>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a:extLst>
            <a:ext uri="{FF2B5EF4-FFF2-40B4-BE49-F238E27FC236}">
              <a16:creationId xmlns:a16="http://schemas.microsoft.com/office/drawing/2014/main" xmlns="" id="{00000000-0008-0000-0600-0000ED010000}"/>
            </a:ext>
          </a:extLst>
        </xdr:cNvPr>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a:extLst>
            <a:ext uri="{FF2B5EF4-FFF2-40B4-BE49-F238E27FC236}">
              <a16:creationId xmlns:a16="http://schemas.microsoft.com/office/drawing/2014/main" xmlns="" id="{00000000-0008-0000-0600-0000EE010000}"/>
            </a:ext>
          </a:extLst>
        </xdr:cNvPr>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16942</xdr:rowOff>
    </xdr:from>
    <xdr:to>
      <xdr:col>22</xdr:col>
      <xdr:colOff>365125</xdr:colOff>
      <xdr:row>39</xdr:row>
      <xdr:rowOff>31820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4592300" y="6703492"/>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a:extLst>
            <a:ext uri="{FF2B5EF4-FFF2-40B4-BE49-F238E27FC236}">
              <a16:creationId xmlns:a16="http://schemas.microsoft.com/office/drawing/2014/main" xmlns="" id="{00000000-0008-0000-0600-0000F0010000}"/>
            </a:ext>
          </a:extLst>
        </xdr:cNvPr>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16942</xdr:rowOff>
    </xdr:from>
    <xdr:to>
      <xdr:col>21</xdr:col>
      <xdr:colOff>161925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flipV="1">
          <a:off x="13703300" y="6703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a:extLst>
            <a:ext uri="{FF2B5EF4-FFF2-40B4-BE49-F238E27FC236}">
              <a16:creationId xmlns:a16="http://schemas.microsoft.com/office/drawing/2014/main" xmlns="" id="{00000000-0008-0000-0600-0000F3010000}"/>
            </a:ext>
          </a:extLst>
        </xdr:cNvPr>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27953</xdr:rowOff>
    </xdr:from>
    <xdr:to>
      <xdr:col>19</xdr:col>
      <xdr:colOff>644525</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814300" y="6714503"/>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a:extLst>
            <a:ext uri="{FF2B5EF4-FFF2-40B4-BE49-F238E27FC236}">
              <a16:creationId xmlns:a16="http://schemas.microsoft.com/office/drawing/2014/main" xmlns="" id="{00000000-0008-0000-0600-0000F8010000}"/>
            </a:ext>
          </a:extLst>
        </xdr:cNvPr>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a:extLst>
            <a:ext uri="{FF2B5EF4-FFF2-40B4-BE49-F238E27FC236}">
              <a16:creationId xmlns:a16="http://schemas.microsoft.com/office/drawing/2014/main" xmlns="" id="{00000000-0008-0000-0600-0000FF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a:extLst>
            <a:ext uri="{FF2B5EF4-FFF2-40B4-BE49-F238E27FC236}">
              <a16:creationId xmlns:a16="http://schemas.microsoft.com/office/drawing/2014/main" xmlns="" id="{00000000-0008-0000-0600-000000020000}"/>
            </a:ext>
          </a:extLst>
        </xdr:cNvPr>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152470</xdr:rowOff>
    </xdr:from>
    <xdr:to>
      <xdr:col>22</xdr:col>
      <xdr:colOff>415925</xdr:colOff>
      <xdr:row>39</xdr:row>
      <xdr:rowOff>82620</xdr:rowOff>
    </xdr:to>
    <xdr:sp macro="" textlink="">
      <xdr:nvSpPr>
        <xdr:cNvPr id="513" name="円/楕円 512">
          <a:extLst>
            <a:ext uri="{FF2B5EF4-FFF2-40B4-BE49-F238E27FC236}">
              <a16:creationId xmlns:a16="http://schemas.microsoft.com/office/drawing/2014/main" xmlns="" id="{00000000-0008-0000-0600-000001020000}"/>
            </a:ext>
          </a:extLst>
        </xdr:cNvPr>
        <xdr:cNvSpPr/>
      </xdr:nvSpPr>
      <xdr:spPr>
        <a:xfrm>
          <a:off x="15430500" y="66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73747</xdr:rowOff>
    </xdr:from>
    <xdr:ext cx="378565"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92017" y="6760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137592</xdr:rowOff>
    </xdr:from>
    <xdr:to>
      <xdr:col>21</xdr:col>
      <xdr:colOff>212725</xdr:colOff>
      <xdr:row>39</xdr:row>
      <xdr:rowOff>67742</xdr:rowOff>
    </xdr:to>
    <xdr:sp macro="" textlink="">
      <xdr:nvSpPr>
        <xdr:cNvPr id="515" name="円/楕円 514">
          <a:extLst>
            <a:ext uri="{FF2B5EF4-FFF2-40B4-BE49-F238E27FC236}">
              <a16:creationId xmlns:a16="http://schemas.microsoft.com/office/drawing/2014/main" xmlns="" id="{00000000-0008-0000-0600-000003020000}"/>
            </a:ext>
          </a:extLst>
        </xdr:cNvPr>
        <xdr:cNvSpPr/>
      </xdr:nvSpPr>
      <xdr:spPr>
        <a:xfrm>
          <a:off x="14541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58869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7" y="67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148603</xdr:rowOff>
    </xdr:from>
    <xdr:to>
      <xdr:col>18</xdr:col>
      <xdr:colOff>492125</xdr:colOff>
      <xdr:row>39</xdr:row>
      <xdr:rowOff>78753</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2763500" y="66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69880</xdr:rowOff>
    </xdr:from>
    <xdr:ext cx="378565"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2625017" y="675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xmlns=""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xmlns=""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xmlns=""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xmlns=""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xmlns=""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xmlns=""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a:extLst>
            <a:ext uri="{FF2B5EF4-FFF2-40B4-BE49-F238E27FC236}">
              <a16:creationId xmlns:a16="http://schemas.microsoft.com/office/drawing/2014/main" xmlns="" id="{00000000-0008-0000-0600-00001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a16="http://schemas.microsoft.com/office/drawing/2014/main" xmlns=""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a16="http://schemas.microsoft.com/office/drawing/2014/main" xmlns=""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a:extLst>
            <a:ext uri="{FF2B5EF4-FFF2-40B4-BE49-F238E27FC236}">
              <a16:creationId xmlns:a16="http://schemas.microsoft.com/office/drawing/2014/main" xmlns="" id="{00000000-0008-0000-0600-00001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a16="http://schemas.microsoft.com/office/drawing/2014/main" xmlns=""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a:extLst>
            <a:ext uri="{FF2B5EF4-FFF2-40B4-BE49-F238E27FC236}">
              <a16:creationId xmlns:a16="http://schemas.microsoft.com/office/drawing/2014/main" xmlns="" id="{00000000-0008-0000-0600-00001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xmlns=""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a:extLst>
            <a:ext uri="{FF2B5EF4-FFF2-40B4-BE49-F238E27FC236}">
              <a16:creationId xmlns:a16="http://schemas.microsoft.com/office/drawing/2014/main" xmlns="" id="{00000000-0008-0000-0600-00001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a:extLst>
            <a:ext uri="{FF2B5EF4-FFF2-40B4-BE49-F238E27FC236}">
              <a16:creationId xmlns:a16="http://schemas.microsoft.com/office/drawing/2014/main" xmlns="" id="{00000000-0008-0000-0600-00001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a:extLst>
            <a:ext uri="{FF2B5EF4-FFF2-40B4-BE49-F238E27FC236}">
              <a16:creationId xmlns:a16="http://schemas.microsoft.com/office/drawing/2014/main" xmlns="" id="{00000000-0008-0000-0600-00002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a:extLst>
            <a:ext uri="{FF2B5EF4-FFF2-40B4-BE49-F238E27FC236}">
              <a16:creationId xmlns:a16="http://schemas.microsoft.com/office/drawing/2014/main" xmlns="" id="{00000000-0008-0000-0600-00002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a:extLst>
            <a:ext uri="{FF2B5EF4-FFF2-40B4-BE49-F238E27FC236}">
              <a16:creationId xmlns:a16="http://schemas.microsoft.com/office/drawing/2014/main" xmlns="" id="{00000000-0008-0000-0600-00002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a:extLst>
            <a:ext uri="{FF2B5EF4-FFF2-40B4-BE49-F238E27FC236}">
              <a16:creationId xmlns:a16="http://schemas.microsoft.com/office/drawing/2014/main" xmlns="" id="{00000000-0008-0000-0600-00003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a:extLst>
            <a:ext uri="{FF2B5EF4-FFF2-40B4-BE49-F238E27FC236}">
              <a16:creationId xmlns:a16="http://schemas.microsoft.com/office/drawing/2014/main" xmlns="" id="{00000000-0008-0000-0600-00003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a:extLst>
            <a:ext uri="{FF2B5EF4-FFF2-40B4-BE49-F238E27FC236}">
              <a16:creationId xmlns:a16="http://schemas.microsoft.com/office/drawing/2014/main" xmlns="" id="{00000000-0008-0000-0600-00003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a16="http://schemas.microsoft.com/office/drawing/2014/main" xmlns=""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a16="http://schemas.microsoft.com/office/drawing/2014/main" xmlns=""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a16="http://schemas.microsoft.com/office/drawing/2014/main" xmlns=""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a16="http://schemas.microsoft.com/office/drawing/2014/main" xmlns=""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a16="http://schemas.microsoft.com/office/drawing/2014/main" xmlns=""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a16="http://schemas.microsoft.com/office/drawing/2014/main" xmlns=""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a:extLst>
            <a:ext uri="{FF2B5EF4-FFF2-40B4-BE49-F238E27FC236}">
              <a16:creationId xmlns:a16="http://schemas.microsoft.com/office/drawing/2014/main" xmlns="" id="{00000000-0008-0000-0600-00004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a:extLst>
            <a:ext uri="{FF2B5EF4-FFF2-40B4-BE49-F238E27FC236}">
              <a16:creationId xmlns:a16="http://schemas.microsoft.com/office/drawing/2014/main" xmlns="" id="{00000000-0008-0000-0600-00004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a16="http://schemas.microsoft.com/office/drawing/2014/main" xmlns=""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a:extLst>
            <a:ext uri="{FF2B5EF4-FFF2-40B4-BE49-F238E27FC236}">
              <a16:creationId xmlns:a16="http://schemas.microsoft.com/office/drawing/2014/main" xmlns="" id="{00000000-0008-0000-0600-000052020000}"/>
            </a:ext>
          </a:extLst>
        </xdr:cNvPr>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a:extLst>
            <a:ext uri="{FF2B5EF4-FFF2-40B4-BE49-F238E27FC236}">
              <a16:creationId xmlns:a16="http://schemas.microsoft.com/office/drawing/2014/main" xmlns="" id="{00000000-0008-0000-0600-000054020000}"/>
            </a:ext>
          </a:extLst>
        </xdr:cNvPr>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17430</xdr:rowOff>
    </xdr:from>
    <xdr:to>
      <xdr:col>23</xdr:col>
      <xdr:colOff>517525</xdr:colOff>
      <xdr:row>77</xdr:row>
      <xdr:rowOff>48747</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flipV="1">
          <a:off x="15481300" y="13219080"/>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a:extLst>
            <a:ext uri="{FF2B5EF4-FFF2-40B4-BE49-F238E27FC236}">
              <a16:creationId xmlns:a16="http://schemas.microsoft.com/office/drawing/2014/main" xmlns="" id="{00000000-0008-0000-0600-000057020000}"/>
            </a:ext>
          </a:extLst>
        </xdr:cNvPr>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a:extLst>
            <a:ext uri="{FF2B5EF4-FFF2-40B4-BE49-F238E27FC236}">
              <a16:creationId xmlns:a16="http://schemas.microsoft.com/office/drawing/2014/main" xmlns="" id="{00000000-0008-0000-0600-000058020000}"/>
            </a:ext>
          </a:extLst>
        </xdr:cNvPr>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48458</xdr:rowOff>
    </xdr:from>
    <xdr:to>
      <xdr:col>22</xdr:col>
      <xdr:colOff>365125</xdr:colOff>
      <xdr:row>77</xdr:row>
      <xdr:rowOff>48747</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4592300" y="13250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a:extLst>
            <a:ext uri="{FF2B5EF4-FFF2-40B4-BE49-F238E27FC236}">
              <a16:creationId xmlns:a16="http://schemas.microsoft.com/office/drawing/2014/main" xmlns="" id="{00000000-0008-0000-0600-00005A020000}"/>
            </a:ext>
          </a:extLst>
        </xdr:cNvPr>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38522</xdr:rowOff>
    </xdr:from>
    <xdr:to>
      <xdr:col>21</xdr:col>
      <xdr:colOff>161925</xdr:colOff>
      <xdr:row>77</xdr:row>
      <xdr:rowOff>48458</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3703300" y="13240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a:extLst>
            <a:ext uri="{FF2B5EF4-FFF2-40B4-BE49-F238E27FC236}">
              <a16:creationId xmlns:a16="http://schemas.microsoft.com/office/drawing/2014/main" xmlns="" id="{00000000-0008-0000-0600-00005D020000}"/>
            </a:ext>
          </a:extLst>
        </xdr:cNvPr>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168008</xdr:rowOff>
    </xdr:from>
    <xdr:to>
      <xdr:col>19</xdr:col>
      <xdr:colOff>644525</xdr:colOff>
      <xdr:row>77</xdr:row>
      <xdr:rowOff>38522</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814300" y="1319820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a:extLst>
            <a:ext uri="{FF2B5EF4-FFF2-40B4-BE49-F238E27FC236}">
              <a16:creationId xmlns:a16="http://schemas.microsoft.com/office/drawing/2014/main" xmlns="" id="{00000000-0008-0000-0600-000062020000}"/>
            </a:ext>
          </a:extLst>
        </xdr:cNvPr>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138080</xdr:rowOff>
    </xdr:from>
    <xdr:to>
      <xdr:col>23</xdr:col>
      <xdr:colOff>568325</xdr:colOff>
      <xdr:row>77</xdr:row>
      <xdr:rowOff>68230</xdr:rowOff>
    </xdr:to>
    <xdr:sp macro="" textlink="">
      <xdr:nvSpPr>
        <xdr:cNvPr id="617" name="円/楕円 616">
          <a:extLst>
            <a:ext uri="{FF2B5EF4-FFF2-40B4-BE49-F238E27FC236}">
              <a16:creationId xmlns:a16="http://schemas.microsoft.com/office/drawing/2014/main" xmlns="" id="{00000000-0008-0000-0600-000069020000}"/>
            </a:ext>
          </a:extLst>
        </xdr:cNvPr>
        <xdr:cNvSpPr/>
      </xdr:nvSpPr>
      <xdr:spPr>
        <a:xfrm>
          <a:off x="16268700" y="131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116507</xdr:rowOff>
    </xdr:from>
    <xdr:ext cx="534377" cy="259045"/>
    <xdr:sp macro="" textlink="">
      <xdr:nvSpPr>
        <xdr:cNvPr id="618" name="公債費該当値テキスト">
          <a:extLst>
            <a:ext uri="{FF2B5EF4-FFF2-40B4-BE49-F238E27FC236}">
              <a16:creationId xmlns:a16="http://schemas.microsoft.com/office/drawing/2014/main" xmlns="" id="{00000000-0008-0000-0600-00006A020000}"/>
            </a:ext>
          </a:extLst>
        </xdr:cNvPr>
        <xdr:cNvSpPr txBox="1"/>
      </xdr:nvSpPr>
      <xdr:spPr>
        <a:xfrm>
          <a:off x="16370300" y="1314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169397</xdr:rowOff>
    </xdr:from>
    <xdr:to>
      <xdr:col>22</xdr:col>
      <xdr:colOff>415925</xdr:colOff>
      <xdr:row>77</xdr:row>
      <xdr:rowOff>99547</xdr:rowOff>
    </xdr:to>
    <xdr:sp macro="" textlink="">
      <xdr:nvSpPr>
        <xdr:cNvPr id="619" name="円/楕円 618">
          <a:extLst>
            <a:ext uri="{FF2B5EF4-FFF2-40B4-BE49-F238E27FC236}">
              <a16:creationId xmlns:a16="http://schemas.microsoft.com/office/drawing/2014/main" xmlns="" id="{00000000-0008-0000-0600-00006B020000}"/>
            </a:ext>
          </a:extLst>
        </xdr:cNvPr>
        <xdr:cNvSpPr/>
      </xdr:nvSpPr>
      <xdr:spPr>
        <a:xfrm>
          <a:off x="15430500" y="131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90674</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5214111" y="132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169108</xdr:rowOff>
    </xdr:from>
    <xdr:to>
      <xdr:col>21</xdr:col>
      <xdr:colOff>212725</xdr:colOff>
      <xdr:row>77</xdr:row>
      <xdr:rowOff>99258</xdr:rowOff>
    </xdr:to>
    <xdr:sp macro="" textlink="">
      <xdr:nvSpPr>
        <xdr:cNvPr id="621" name="円/楕円 620">
          <a:extLst>
            <a:ext uri="{FF2B5EF4-FFF2-40B4-BE49-F238E27FC236}">
              <a16:creationId xmlns:a16="http://schemas.microsoft.com/office/drawing/2014/main" xmlns="" id="{00000000-0008-0000-0600-00006D020000}"/>
            </a:ext>
          </a:extLst>
        </xdr:cNvPr>
        <xdr:cNvSpPr/>
      </xdr:nvSpPr>
      <xdr:spPr>
        <a:xfrm>
          <a:off x="14541500" y="131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90385</xdr:rowOff>
    </xdr:from>
    <xdr:ext cx="534377"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4325111" y="132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159172</xdr:rowOff>
    </xdr:from>
    <xdr:to>
      <xdr:col>20</xdr:col>
      <xdr:colOff>9525</xdr:colOff>
      <xdr:row>77</xdr:row>
      <xdr:rowOff>89322</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3652500" y="131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80449</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3436111" y="132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117208</xdr:rowOff>
    </xdr:from>
    <xdr:to>
      <xdr:col>18</xdr:col>
      <xdr:colOff>492125</xdr:colOff>
      <xdr:row>77</xdr:row>
      <xdr:rowOff>47358</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2763500" y="131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38485</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547111" y="132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a16="http://schemas.microsoft.com/office/drawing/2014/main" xmlns=""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a16="http://schemas.microsoft.com/office/drawing/2014/main" xmlns=""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a16="http://schemas.microsoft.com/office/drawing/2014/main" xmlns=""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a16="http://schemas.microsoft.com/office/drawing/2014/main" xmlns=""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a16="http://schemas.microsoft.com/office/drawing/2014/main" xmlns=""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a16="http://schemas.microsoft.com/office/drawing/2014/main" xmlns=""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a:extLst>
            <a:ext uri="{FF2B5EF4-FFF2-40B4-BE49-F238E27FC236}">
              <a16:creationId xmlns:a16="http://schemas.microsoft.com/office/drawing/2014/main" xmlns="" id="{00000000-0008-0000-0600-00007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a:extLst>
            <a:ext uri="{FF2B5EF4-FFF2-40B4-BE49-F238E27FC236}">
              <a16:creationId xmlns:a16="http://schemas.microsoft.com/office/drawing/2014/main" xmlns="" id="{00000000-0008-0000-0600-00008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xmlns=""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a:extLst>
            <a:ext uri="{FF2B5EF4-FFF2-40B4-BE49-F238E27FC236}">
              <a16:creationId xmlns:a16="http://schemas.microsoft.com/office/drawing/2014/main" xmlns="" id="{00000000-0008-0000-0600-00008B020000}"/>
            </a:ext>
          </a:extLst>
        </xdr:cNvPr>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a:extLst>
            <a:ext uri="{FF2B5EF4-FFF2-40B4-BE49-F238E27FC236}">
              <a16:creationId xmlns:a16="http://schemas.microsoft.com/office/drawing/2014/main" xmlns="" id="{00000000-0008-0000-0600-00008C020000}"/>
            </a:ext>
          </a:extLst>
        </xdr:cNvPr>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a:extLst>
            <a:ext uri="{FF2B5EF4-FFF2-40B4-BE49-F238E27FC236}">
              <a16:creationId xmlns:a16="http://schemas.microsoft.com/office/drawing/2014/main" xmlns="" id="{00000000-0008-0000-0600-00008D020000}"/>
            </a:ext>
          </a:extLst>
        </xdr:cNvPr>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51042</xdr:rowOff>
    </xdr:from>
    <xdr:to>
      <xdr:col>23</xdr:col>
      <xdr:colOff>517525</xdr:colOff>
      <xdr:row>96</xdr:row>
      <xdr:rowOff>161855</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flipV="1">
          <a:off x="15481300" y="16338792"/>
          <a:ext cx="838200" cy="2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a:extLst>
            <a:ext uri="{FF2B5EF4-FFF2-40B4-BE49-F238E27FC236}">
              <a16:creationId xmlns:a16="http://schemas.microsoft.com/office/drawing/2014/main" xmlns="" id="{00000000-0008-0000-0600-000090020000}"/>
            </a:ext>
          </a:extLst>
        </xdr:cNvPr>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a:extLst>
            <a:ext uri="{FF2B5EF4-FFF2-40B4-BE49-F238E27FC236}">
              <a16:creationId xmlns:a16="http://schemas.microsoft.com/office/drawing/2014/main" xmlns="" id="{00000000-0008-0000-0600-000091020000}"/>
            </a:ext>
          </a:extLst>
        </xdr:cNvPr>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161855</xdr:rowOff>
    </xdr:from>
    <xdr:to>
      <xdr:col>22</xdr:col>
      <xdr:colOff>365125</xdr:colOff>
      <xdr:row>97</xdr:row>
      <xdr:rowOff>161531</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flipV="1">
          <a:off x="14592300" y="16621055"/>
          <a:ext cx="889000" cy="17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a:extLst>
            <a:ext uri="{FF2B5EF4-FFF2-40B4-BE49-F238E27FC236}">
              <a16:creationId xmlns:a16="http://schemas.microsoft.com/office/drawing/2014/main" xmlns="" id="{00000000-0008-0000-0600-000093020000}"/>
            </a:ext>
          </a:extLst>
        </xdr:cNvPr>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126042</xdr:rowOff>
    </xdr:from>
    <xdr:to>
      <xdr:col>21</xdr:col>
      <xdr:colOff>161925</xdr:colOff>
      <xdr:row>97</xdr:row>
      <xdr:rowOff>161531</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3703300" y="16585242"/>
          <a:ext cx="889000" cy="20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a:extLst>
            <a:ext uri="{FF2B5EF4-FFF2-40B4-BE49-F238E27FC236}">
              <a16:creationId xmlns:a16="http://schemas.microsoft.com/office/drawing/2014/main" xmlns="" id="{00000000-0008-0000-0600-000096020000}"/>
            </a:ext>
          </a:extLst>
        </xdr:cNvPr>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126042</xdr:rowOff>
    </xdr:from>
    <xdr:to>
      <xdr:col>19</xdr:col>
      <xdr:colOff>644525</xdr:colOff>
      <xdr:row>98</xdr:row>
      <xdr:rowOff>48603</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2814300" y="16585242"/>
          <a:ext cx="889000" cy="2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a:extLst>
            <a:ext uri="{FF2B5EF4-FFF2-40B4-BE49-F238E27FC236}">
              <a16:creationId xmlns:a16="http://schemas.microsoft.com/office/drawing/2014/main" xmlns="" id="{00000000-0008-0000-0600-00009B020000}"/>
            </a:ext>
          </a:extLst>
        </xdr:cNvPr>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242</xdr:rowOff>
    </xdr:from>
    <xdr:to>
      <xdr:col>23</xdr:col>
      <xdr:colOff>568325</xdr:colOff>
      <xdr:row>95</xdr:row>
      <xdr:rowOff>101842</xdr:rowOff>
    </xdr:to>
    <xdr:sp macro="" textlink="">
      <xdr:nvSpPr>
        <xdr:cNvPr id="674" name="円/楕円 673">
          <a:extLst>
            <a:ext uri="{FF2B5EF4-FFF2-40B4-BE49-F238E27FC236}">
              <a16:creationId xmlns:a16="http://schemas.microsoft.com/office/drawing/2014/main" xmlns="" id="{00000000-0008-0000-0600-0000A2020000}"/>
            </a:ext>
          </a:extLst>
        </xdr:cNvPr>
        <xdr:cNvSpPr/>
      </xdr:nvSpPr>
      <xdr:spPr>
        <a:xfrm>
          <a:off x="16268700" y="162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23119</xdr:rowOff>
    </xdr:from>
    <xdr:ext cx="534377" cy="259045"/>
    <xdr:sp macro="" textlink="">
      <xdr:nvSpPr>
        <xdr:cNvPr id="675" name="積立金該当値テキスト">
          <a:extLst>
            <a:ext uri="{FF2B5EF4-FFF2-40B4-BE49-F238E27FC236}">
              <a16:creationId xmlns:a16="http://schemas.microsoft.com/office/drawing/2014/main" xmlns="" id="{00000000-0008-0000-0600-0000A3020000}"/>
            </a:ext>
          </a:extLst>
        </xdr:cNvPr>
        <xdr:cNvSpPr txBox="1"/>
      </xdr:nvSpPr>
      <xdr:spPr>
        <a:xfrm>
          <a:off x="16370300" y="161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111055</xdr:rowOff>
    </xdr:from>
    <xdr:to>
      <xdr:col>22</xdr:col>
      <xdr:colOff>415925</xdr:colOff>
      <xdr:row>97</xdr:row>
      <xdr:rowOff>41205</xdr:rowOff>
    </xdr:to>
    <xdr:sp macro="" textlink="">
      <xdr:nvSpPr>
        <xdr:cNvPr id="676" name="円/楕円 675">
          <a:extLst>
            <a:ext uri="{FF2B5EF4-FFF2-40B4-BE49-F238E27FC236}">
              <a16:creationId xmlns:a16="http://schemas.microsoft.com/office/drawing/2014/main" xmlns="" id="{00000000-0008-0000-0600-0000A4020000}"/>
            </a:ext>
          </a:extLst>
        </xdr:cNvPr>
        <xdr:cNvSpPr/>
      </xdr:nvSpPr>
      <xdr:spPr>
        <a:xfrm>
          <a:off x="15430500" y="1657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32332</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5214111" y="166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110731</xdr:rowOff>
    </xdr:from>
    <xdr:to>
      <xdr:col>21</xdr:col>
      <xdr:colOff>212725</xdr:colOff>
      <xdr:row>98</xdr:row>
      <xdr:rowOff>40881</xdr:rowOff>
    </xdr:to>
    <xdr:sp macro="" textlink="">
      <xdr:nvSpPr>
        <xdr:cNvPr id="678" name="円/楕円 677">
          <a:extLst>
            <a:ext uri="{FF2B5EF4-FFF2-40B4-BE49-F238E27FC236}">
              <a16:creationId xmlns:a16="http://schemas.microsoft.com/office/drawing/2014/main" xmlns="" id="{00000000-0008-0000-0600-0000A6020000}"/>
            </a:ext>
          </a:extLst>
        </xdr:cNvPr>
        <xdr:cNvSpPr/>
      </xdr:nvSpPr>
      <xdr:spPr>
        <a:xfrm>
          <a:off x="14541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32008</xdr:rowOff>
    </xdr:from>
    <xdr:ext cx="534377"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4325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75242</xdr:rowOff>
    </xdr:from>
    <xdr:to>
      <xdr:col>20</xdr:col>
      <xdr:colOff>9525</xdr:colOff>
      <xdr:row>97</xdr:row>
      <xdr:rowOff>5392</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3652500" y="165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167969</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3436111" y="166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169253</xdr:rowOff>
    </xdr:from>
    <xdr:to>
      <xdr:col>18</xdr:col>
      <xdr:colOff>492125</xdr:colOff>
      <xdr:row>98</xdr:row>
      <xdr:rowOff>99403</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2763500" y="167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90530</xdr:rowOff>
    </xdr:from>
    <xdr:ext cx="469744"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579427" y="1689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xmlns=""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xmlns=""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xmlns=""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xmlns=""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xmlns=""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xmlns=""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xmlns=""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xmlns=""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xmlns=""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xmlns=""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a:extLst>
            <a:ext uri="{FF2B5EF4-FFF2-40B4-BE49-F238E27FC236}">
              <a16:creationId xmlns:a16="http://schemas.microsoft.com/office/drawing/2014/main" xmlns="" id="{00000000-0008-0000-0600-0000C6020000}"/>
            </a:ext>
          </a:extLst>
        </xdr:cNvPr>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a:extLst>
            <a:ext uri="{FF2B5EF4-FFF2-40B4-BE49-F238E27FC236}">
              <a16:creationId xmlns:a16="http://schemas.microsoft.com/office/drawing/2014/main" xmlns="" id="{00000000-0008-0000-0600-0000C9020000}"/>
            </a:ext>
          </a:extLst>
        </xdr:cNvPr>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a:extLst>
            <a:ext uri="{FF2B5EF4-FFF2-40B4-BE49-F238E27FC236}">
              <a16:creationId xmlns:a16="http://schemas.microsoft.com/office/drawing/2014/main" xmlns="" id="{00000000-0008-0000-0600-0000CA020000}"/>
            </a:ext>
          </a:extLst>
        </xdr:cNvPr>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a:extLst>
            <a:ext uri="{FF2B5EF4-FFF2-40B4-BE49-F238E27FC236}">
              <a16:creationId xmlns:a16="http://schemas.microsoft.com/office/drawing/2014/main" xmlns="" id="{00000000-0008-0000-0600-0000CC020000}"/>
            </a:ext>
          </a:extLst>
        </xdr:cNvPr>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a:extLst>
            <a:ext uri="{FF2B5EF4-FFF2-40B4-BE49-F238E27FC236}">
              <a16:creationId xmlns:a16="http://schemas.microsoft.com/office/drawing/2014/main" xmlns="" id="{00000000-0008-0000-0600-0000CF020000}"/>
            </a:ext>
          </a:extLst>
        </xdr:cNvPr>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a:extLst>
            <a:ext uri="{FF2B5EF4-FFF2-40B4-BE49-F238E27FC236}">
              <a16:creationId xmlns:a16="http://schemas.microsoft.com/office/drawing/2014/main" xmlns="" id="{00000000-0008-0000-0600-0000D2020000}"/>
            </a:ext>
          </a:extLst>
        </xdr:cNvPr>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a:extLst>
            <a:ext uri="{FF2B5EF4-FFF2-40B4-BE49-F238E27FC236}">
              <a16:creationId xmlns:a16="http://schemas.microsoft.com/office/drawing/2014/main" xmlns="" id="{00000000-0008-0000-0600-0000D4020000}"/>
            </a:ext>
          </a:extLst>
        </xdr:cNvPr>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a:extLst>
            <a:ext uri="{FF2B5EF4-FFF2-40B4-BE49-F238E27FC236}">
              <a16:creationId xmlns:a16="http://schemas.microsoft.com/office/drawing/2014/main" xmlns="" id="{00000000-0008-0000-0600-0000D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a:extLst>
            <a:ext uri="{FF2B5EF4-FFF2-40B4-BE49-F238E27FC236}">
              <a16:creationId xmlns:a16="http://schemas.microsoft.com/office/drawing/2014/main" xmlns="" id="{00000000-0008-0000-0600-0000D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a16="http://schemas.microsoft.com/office/drawing/2014/main" xmlns=""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xmlns=""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xmlns=""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xmlns=""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xmlns=""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a:extLst>
            <a:ext uri="{FF2B5EF4-FFF2-40B4-BE49-F238E27FC236}">
              <a16:creationId xmlns:a16="http://schemas.microsoft.com/office/drawing/2014/main" xmlns="" id="{00000000-0008-0000-0600-0000E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xmlns=""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a:extLst>
            <a:ext uri="{FF2B5EF4-FFF2-40B4-BE49-F238E27FC236}">
              <a16:creationId xmlns:a16="http://schemas.microsoft.com/office/drawing/2014/main" xmlns="" id="{00000000-0008-0000-0600-0000FF02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a:extLst>
            <a:ext uri="{FF2B5EF4-FFF2-40B4-BE49-F238E27FC236}">
              <a16:creationId xmlns:a16="http://schemas.microsoft.com/office/drawing/2014/main" xmlns="" id="{00000000-0008-0000-0600-000001030000}"/>
            </a:ext>
          </a:extLst>
        </xdr:cNvPr>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a:extLst>
            <a:ext uri="{FF2B5EF4-FFF2-40B4-BE49-F238E27FC236}">
              <a16:creationId xmlns:a16="http://schemas.microsoft.com/office/drawing/2014/main" xmlns="" id="{00000000-0008-0000-0600-000004030000}"/>
            </a:ext>
          </a:extLst>
        </xdr:cNvPr>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a:extLst>
            <a:ext uri="{FF2B5EF4-FFF2-40B4-BE49-F238E27FC236}">
              <a16:creationId xmlns:a16="http://schemas.microsoft.com/office/drawing/2014/main" xmlns="" id="{00000000-0008-0000-0600-000005030000}"/>
            </a:ext>
          </a:extLst>
        </xdr:cNvPr>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a:extLst>
            <a:ext uri="{FF2B5EF4-FFF2-40B4-BE49-F238E27FC236}">
              <a16:creationId xmlns:a16="http://schemas.microsoft.com/office/drawing/2014/main" xmlns="" id="{00000000-0008-0000-0600-00000A030000}"/>
            </a:ext>
          </a:extLst>
        </xdr:cNvPr>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a:extLst>
            <a:ext uri="{FF2B5EF4-FFF2-40B4-BE49-F238E27FC236}">
              <a16:creationId xmlns:a16="http://schemas.microsoft.com/office/drawing/2014/main" xmlns="" id="{00000000-0008-0000-0600-00000D030000}"/>
            </a:ext>
          </a:extLst>
        </xdr:cNvPr>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a:extLst>
            <a:ext uri="{FF2B5EF4-FFF2-40B4-BE49-F238E27FC236}">
              <a16:creationId xmlns:a16="http://schemas.microsoft.com/office/drawing/2014/main" xmlns="" id="{00000000-0008-0000-0600-00001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a:extLst>
            <a:ext uri="{FF2B5EF4-FFF2-40B4-BE49-F238E27FC236}">
              <a16:creationId xmlns:a16="http://schemas.microsoft.com/office/drawing/2014/main" xmlns="" id="{00000000-0008-0000-0600-00001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xmlns=""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xmlns=""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a:extLst>
            <a:ext uri="{FF2B5EF4-FFF2-40B4-BE49-F238E27FC236}">
              <a16:creationId xmlns:a16="http://schemas.microsoft.com/office/drawing/2014/main" xmlns="" id="{00000000-0008-0000-0600-000038030000}"/>
            </a:ext>
          </a:extLst>
        </xdr:cNvPr>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a:extLst>
            <a:ext uri="{FF2B5EF4-FFF2-40B4-BE49-F238E27FC236}">
              <a16:creationId xmlns:a16="http://schemas.microsoft.com/office/drawing/2014/main" xmlns="" id="{00000000-0008-0000-0600-00003A030000}"/>
            </a:ext>
          </a:extLst>
        </xdr:cNvPr>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66784</xdr:rowOff>
    </xdr:from>
    <xdr:to>
      <xdr:col>32</xdr:col>
      <xdr:colOff>187325</xdr:colOff>
      <xdr:row>76</xdr:row>
      <xdr:rowOff>72889</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21323300" y="13096984"/>
          <a:ext cx="8382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a:extLst>
            <a:ext uri="{FF2B5EF4-FFF2-40B4-BE49-F238E27FC236}">
              <a16:creationId xmlns:a16="http://schemas.microsoft.com/office/drawing/2014/main" xmlns="" id="{00000000-0008-0000-0600-00003D030000}"/>
            </a:ext>
          </a:extLst>
        </xdr:cNvPr>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a:extLst>
            <a:ext uri="{FF2B5EF4-FFF2-40B4-BE49-F238E27FC236}">
              <a16:creationId xmlns:a16="http://schemas.microsoft.com/office/drawing/2014/main" xmlns="" id="{00000000-0008-0000-0600-00003E030000}"/>
            </a:ext>
          </a:extLst>
        </xdr:cNvPr>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17856</xdr:rowOff>
    </xdr:from>
    <xdr:to>
      <xdr:col>31</xdr:col>
      <xdr:colOff>34925</xdr:colOff>
      <xdr:row>76</xdr:row>
      <xdr:rowOff>66784</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20434300" y="13048056"/>
          <a:ext cx="889000" cy="4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a:extLst>
            <a:ext uri="{FF2B5EF4-FFF2-40B4-BE49-F238E27FC236}">
              <a16:creationId xmlns:a16="http://schemas.microsoft.com/office/drawing/2014/main" xmlns="" id="{00000000-0008-0000-0600-000040030000}"/>
            </a:ext>
          </a:extLst>
        </xdr:cNvPr>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17856</xdr:rowOff>
    </xdr:from>
    <xdr:to>
      <xdr:col>29</xdr:col>
      <xdr:colOff>517525</xdr:colOff>
      <xdr:row>76</xdr:row>
      <xdr:rowOff>51254</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flipV="1">
          <a:off x="19545300" y="13048056"/>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a:extLst>
            <a:ext uri="{FF2B5EF4-FFF2-40B4-BE49-F238E27FC236}">
              <a16:creationId xmlns:a16="http://schemas.microsoft.com/office/drawing/2014/main" xmlns="" id="{00000000-0008-0000-0600-000043030000}"/>
            </a:ext>
          </a:extLst>
        </xdr:cNvPr>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24600</xdr:rowOff>
    </xdr:from>
    <xdr:to>
      <xdr:col>28</xdr:col>
      <xdr:colOff>314325</xdr:colOff>
      <xdr:row>76</xdr:row>
      <xdr:rowOff>51254</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656300" y="13054800"/>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a:extLst>
            <a:ext uri="{FF2B5EF4-FFF2-40B4-BE49-F238E27FC236}">
              <a16:creationId xmlns:a16="http://schemas.microsoft.com/office/drawing/2014/main" xmlns="" id="{00000000-0008-0000-0600-000046030000}"/>
            </a:ext>
          </a:extLst>
        </xdr:cNvPr>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22089</xdr:rowOff>
    </xdr:from>
    <xdr:to>
      <xdr:col>32</xdr:col>
      <xdr:colOff>238125</xdr:colOff>
      <xdr:row>76</xdr:row>
      <xdr:rowOff>123689</xdr:rowOff>
    </xdr:to>
    <xdr:sp macro="" textlink="">
      <xdr:nvSpPr>
        <xdr:cNvPr id="847" name="円/楕円 846">
          <a:extLst>
            <a:ext uri="{FF2B5EF4-FFF2-40B4-BE49-F238E27FC236}">
              <a16:creationId xmlns:a16="http://schemas.microsoft.com/office/drawing/2014/main" xmlns="" id="{00000000-0008-0000-0600-00004F030000}"/>
            </a:ext>
          </a:extLst>
        </xdr:cNvPr>
        <xdr:cNvSpPr/>
      </xdr:nvSpPr>
      <xdr:spPr>
        <a:xfrm>
          <a:off x="22110700" y="130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44965</xdr:rowOff>
    </xdr:from>
    <xdr:ext cx="534377" cy="259045"/>
    <xdr:sp macro="" textlink="">
      <xdr:nvSpPr>
        <xdr:cNvPr id="848" name="繰出金該当値テキスト">
          <a:extLst>
            <a:ext uri="{FF2B5EF4-FFF2-40B4-BE49-F238E27FC236}">
              <a16:creationId xmlns:a16="http://schemas.microsoft.com/office/drawing/2014/main" xmlns="" id="{00000000-0008-0000-0600-000050030000}"/>
            </a:ext>
          </a:extLst>
        </xdr:cNvPr>
        <xdr:cNvSpPr txBox="1"/>
      </xdr:nvSpPr>
      <xdr:spPr>
        <a:xfrm>
          <a:off x="22212300" y="129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63,768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15984</xdr:rowOff>
    </xdr:from>
    <xdr:to>
      <xdr:col>31</xdr:col>
      <xdr:colOff>85725</xdr:colOff>
      <xdr:row>76</xdr:row>
      <xdr:rowOff>117584</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21272500" y="1304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134111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1056111" y="128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138506</xdr:rowOff>
    </xdr:from>
    <xdr:to>
      <xdr:col>29</xdr:col>
      <xdr:colOff>568325</xdr:colOff>
      <xdr:row>76</xdr:row>
      <xdr:rowOff>68656</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0383500" y="129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85183</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277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454</xdr:rowOff>
    </xdr:from>
    <xdr:to>
      <xdr:col>28</xdr:col>
      <xdr:colOff>365125</xdr:colOff>
      <xdr:row>76</xdr:row>
      <xdr:rowOff>102054</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19494500" y="130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118582</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280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66,607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145250</xdr:rowOff>
    </xdr:from>
    <xdr:to>
      <xdr:col>27</xdr:col>
      <xdr:colOff>161925</xdr:colOff>
      <xdr:row>76</xdr:row>
      <xdr:rowOff>75400</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18605500" y="130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91927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27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a16="http://schemas.microsoft.com/office/drawing/2014/main" xmlns=""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a16="http://schemas.microsoft.com/office/drawing/2014/main" xmlns=""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a16="http://schemas.microsoft.com/office/drawing/2014/main" xmlns=""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a:extLst>
            <a:ext uri="{FF2B5EF4-FFF2-40B4-BE49-F238E27FC236}">
              <a16:creationId xmlns:a16="http://schemas.microsoft.com/office/drawing/2014/main" xmlns="" id="{00000000-0008-0000-0600-000069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a:extLst>
            <a:ext uri="{FF2B5EF4-FFF2-40B4-BE49-F238E27FC236}">
              <a16:creationId xmlns:a16="http://schemas.microsoft.com/office/drawing/2014/main" xmlns="" id="{00000000-0008-0000-0600-000071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a:extLst>
            <a:ext uri="{FF2B5EF4-FFF2-40B4-BE49-F238E27FC236}">
              <a16:creationId xmlns:a16="http://schemas.microsoft.com/office/drawing/2014/main" xmlns="" id="{00000000-0008-0000-0600-000073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a:extLst>
            <a:ext uri="{FF2B5EF4-FFF2-40B4-BE49-F238E27FC236}">
              <a16:creationId xmlns:a16="http://schemas.microsoft.com/office/drawing/2014/main" xmlns="" id="{00000000-0008-0000-0600-000076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a:extLst>
            <a:ext uri="{FF2B5EF4-FFF2-40B4-BE49-F238E27FC236}">
              <a16:creationId xmlns:a16="http://schemas.microsoft.com/office/drawing/2014/main" xmlns="" id="{00000000-0008-0000-0600-000077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a:extLst>
            <a:ext uri="{FF2B5EF4-FFF2-40B4-BE49-F238E27FC236}">
              <a16:creationId xmlns:a16="http://schemas.microsoft.com/office/drawing/2014/main" xmlns="" id="{00000000-0008-0000-0600-00007C030000}"/>
            </a:ext>
          </a:extLst>
        </xdr:cNvPr>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a:extLst>
            <a:ext uri="{FF2B5EF4-FFF2-40B4-BE49-F238E27FC236}">
              <a16:creationId xmlns:a16="http://schemas.microsoft.com/office/drawing/2014/main" xmlns="" id="{00000000-0008-0000-0600-000089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a:extLst>
            <a:ext uri="{FF2B5EF4-FFF2-40B4-BE49-F238E27FC236}">
              <a16:creationId xmlns:a16="http://schemas.microsoft.com/office/drawing/2014/main" xmlns=""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性質別コストで類似団体を大きく上回っているのは扶助費や普通建設事業費、積立金となっている。本町は障害サービス等の給付費がもともと高い推移で年々増加していることや保育事業の拡充等により給付費等が増加となった。また普通建設事業では新規の保育所整備等により増加となっている。積立金は、ふるさと納税による寄付金額が増加しているため基金積立が増加し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13,441
13,377
54.35
8,040,715
7,840,682
164,998
3,876,493
6,850,534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42.8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8636</xdr:rowOff>
    </xdr:from>
    <xdr:to>
      <xdr:col>6</xdr:col>
      <xdr:colOff>511175</xdr:colOff>
      <xdr:row>36</xdr:row>
      <xdr:rowOff>32448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09386"/>
          <a:ext cx="8382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a:extLst>
            <a:ext uri="{FF2B5EF4-FFF2-40B4-BE49-F238E27FC236}">
              <a16:creationId xmlns:a16="http://schemas.microsoft.com/office/drawing/2014/main" xmlns="" id="{00000000-0008-0000-0700-00003F000000}"/>
            </a:ext>
          </a:extLst>
        </xdr:cNvPr>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8636</xdr:rowOff>
    </xdr:from>
    <xdr:to>
      <xdr:col>5</xdr:col>
      <xdr:colOff>358775</xdr:colOff>
      <xdr:row>35</xdr:row>
      <xdr:rowOff>142177</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09386"/>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142177</xdr:rowOff>
    </xdr:from>
    <xdr:to>
      <xdr:col>4</xdr:col>
      <xdr:colOff>155575</xdr:colOff>
      <xdr:row>35</xdr:row>
      <xdr:rowOff>166179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142927"/>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a:extLst>
            <a:ext uri="{FF2B5EF4-FFF2-40B4-BE49-F238E27FC236}">
              <a16:creationId xmlns:a16="http://schemas.microsoft.com/office/drawing/2014/main" xmlns="" id="{00000000-0008-0000-0700-000044000000}"/>
            </a:ext>
          </a:extLst>
        </xdr:cNvPr>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166179</xdr:rowOff>
    </xdr:from>
    <xdr:to>
      <xdr:col>2</xdr:col>
      <xdr:colOff>638175</xdr:colOff>
      <xdr:row>36</xdr:row>
      <xdr:rowOff>131509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66929"/>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a:extLst>
            <a:ext uri="{FF2B5EF4-FFF2-40B4-BE49-F238E27FC236}">
              <a16:creationId xmlns:a16="http://schemas.microsoft.com/office/drawing/2014/main" xmlns="" id="{00000000-0008-0000-0700-000047000000}"/>
            </a:ext>
          </a:extLst>
        </xdr:cNvPr>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153098</xdr:rowOff>
    </xdr:from>
    <xdr:to>
      <xdr:col>6</xdr:col>
      <xdr:colOff>561975</xdr:colOff>
      <xdr:row>36</xdr:row>
      <xdr:rowOff>83248</xdr:rowOff>
    </xdr:to>
    <xdr:sp macro="" textlink="">
      <xdr:nvSpPr>
        <xdr:cNvPr id="80" name="円/楕円 79">
          <a:extLst>
            <a:ext uri="{FF2B5EF4-FFF2-40B4-BE49-F238E27FC236}">
              <a16:creationId xmlns:a16="http://schemas.microsoft.com/office/drawing/2014/main" xmlns="" id="{00000000-0008-0000-0700-000050000000}"/>
            </a:ext>
          </a:extLst>
        </xdr:cNvPr>
        <xdr:cNvSpPr/>
      </xdr:nvSpPr>
      <xdr:spPr>
        <a:xfrm>
          <a:off x="4584700" y="61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4525</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0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129286</xdr:rowOff>
    </xdr:from>
    <xdr:to>
      <xdr:col>5</xdr:col>
      <xdr:colOff>409575</xdr:colOff>
      <xdr:row>35</xdr:row>
      <xdr:rowOff>59436</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3746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75963</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7"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91377</xdr:rowOff>
    </xdr:from>
    <xdr:to>
      <xdr:col>4</xdr:col>
      <xdr:colOff>206375</xdr:colOff>
      <xdr:row>36</xdr:row>
      <xdr:rowOff>21527</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2857500" y="60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12654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7" y="61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115379</xdr:rowOff>
    </xdr:from>
    <xdr:to>
      <xdr:col>3</xdr:col>
      <xdr:colOff>3175</xdr:colOff>
      <xdr:row>36</xdr:row>
      <xdr:rowOff>45529</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1968500" y="6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36656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7" y="620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80709</xdr:rowOff>
    </xdr:from>
    <xdr:to>
      <xdr:col>1</xdr:col>
      <xdr:colOff>485775</xdr:colOff>
      <xdr:row>37</xdr:row>
      <xdr:rowOff>10859</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079500" y="62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1986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7" y="63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78865</xdr:rowOff>
    </xdr:from>
    <xdr:to>
      <xdr:col>6</xdr:col>
      <xdr:colOff>511175</xdr:colOff>
      <xdr:row>56</xdr:row>
      <xdr:rowOff>142494</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680065"/>
          <a:ext cx="838200" cy="6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a:extLst>
            <a:ext uri="{FF2B5EF4-FFF2-40B4-BE49-F238E27FC236}">
              <a16:creationId xmlns:a16="http://schemas.microsoft.com/office/drawing/2014/main" xmlns="" id="{00000000-0008-0000-0700-000076000000}"/>
            </a:ext>
          </a:extLst>
        </xdr:cNvPr>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77567</xdr:rowOff>
    </xdr:from>
    <xdr:to>
      <xdr:col>5</xdr:col>
      <xdr:colOff>358775</xdr:colOff>
      <xdr:row>56</xdr:row>
      <xdr:rowOff>142494</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9335867"/>
          <a:ext cx="889000" cy="40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a:extLst>
            <a:ext uri="{FF2B5EF4-FFF2-40B4-BE49-F238E27FC236}">
              <a16:creationId xmlns:a16="http://schemas.microsoft.com/office/drawing/2014/main" xmlns="" id="{00000000-0008-0000-0700-000078000000}"/>
            </a:ext>
          </a:extLst>
        </xdr:cNvPr>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77567</xdr:rowOff>
    </xdr:from>
    <xdr:to>
      <xdr:col>4</xdr:col>
      <xdr:colOff>155575</xdr:colOff>
      <xdr:row>55</xdr:row>
      <xdr:rowOff>71124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335867"/>
          <a:ext cx="889000" cy="16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143286</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4" y="94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71124</xdr:rowOff>
    </xdr:from>
    <xdr:to>
      <xdr:col>2</xdr:col>
      <xdr:colOff>638175</xdr:colOff>
      <xdr:row>57</xdr:row>
      <xdr:rowOff>48132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500874"/>
          <a:ext cx="889000" cy="3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a:extLst>
            <a:ext uri="{FF2B5EF4-FFF2-40B4-BE49-F238E27FC236}">
              <a16:creationId xmlns:a16="http://schemas.microsoft.com/office/drawing/2014/main" xmlns="" id="{00000000-0008-0000-0700-000080000000}"/>
            </a:ext>
          </a:extLst>
        </xdr:cNvPr>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28065</xdr:rowOff>
    </xdr:from>
    <xdr:to>
      <xdr:col>6</xdr:col>
      <xdr:colOff>561975</xdr:colOff>
      <xdr:row>56</xdr:row>
      <xdr:rowOff>129665</xdr:rowOff>
    </xdr:to>
    <xdr:sp macro="" textlink="">
      <xdr:nvSpPr>
        <xdr:cNvPr id="135" name="円/楕円 134">
          <a:extLst>
            <a:ext uri="{FF2B5EF4-FFF2-40B4-BE49-F238E27FC236}">
              <a16:creationId xmlns:a16="http://schemas.microsoft.com/office/drawing/2014/main" xmlns="" id="{00000000-0008-0000-0700-000087000000}"/>
            </a:ext>
          </a:extLst>
        </xdr:cNvPr>
        <xdr:cNvSpPr/>
      </xdr:nvSpPr>
      <xdr:spPr>
        <a:xfrm>
          <a:off x="4584700" y="9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6492</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60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88,306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91694</xdr:rowOff>
    </xdr:from>
    <xdr:to>
      <xdr:col>5</xdr:col>
      <xdr:colOff>409575</xdr:colOff>
      <xdr:row>57</xdr:row>
      <xdr:rowOff>21844</xdr:rowOff>
    </xdr:to>
    <xdr:sp macro="" textlink="">
      <xdr:nvSpPr>
        <xdr:cNvPr id="137" name="円/楕円 136">
          <a:extLst>
            <a:ext uri="{FF2B5EF4-FFF2-40B4-BE49-F238E27FC236}">
              <a16:creationId xmlns:a16="http://schemas.microsoft.com/office/drawing/2014/main" xmlns="" id="{00000000-0008-0000-0700-000089000000}"/>
            </a:ext>
          </a:extLst>
        </xdr:cNvPr>
        <xdr:cNvSpPr/>
      </xdr:nvSpPr>
      <xdr:spPr>
        <a:xfrm>
          <a:off x="3746500" y="96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12971</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7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26767</xdr:rowOff>
    </xdr:from>
    <xdr:to>
      <xdr:col>4</xdr:col>
      <xdr:colOff>206375</xdr:colOff>
      <xdr:row>54</xdr:row>
      <xdr:rowOff>128367</xdr:rowOff>
    </xdr:to>
    <xdr:sp macro="" textlink="">
      <xdr:nvSpPr>
        <xdr:cNvPr id="139" name="円/楕円 138">
          <a:extLst>
            <a:ext uri="{FF2B5EF4-FFF2-40B4-BE49-F238E27FC236}">
              <a16:creationId xmlns:a16="http://schemas.microsoft.com/office/drawing/2014/main" xmlns="" id="{00000000-0008-0000-0700-00008B000000}"/>
            </a:ext>
          </a:extLst>
        </xdr:cNvPr>
        <xdr:cNvSpPr/>
      </xdr:nvSpPr>
      <xdr:spPr>
        <a:xfrm>
          <a:off x="2857500" y="9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144894</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08794" y="906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163,590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20324</xdr:rowOff>
    </xdr:from>
    <xdr:to>
      <xdr:col>3</xdr:col>
      <xdr:colOff>3175</xdr:colOff>
      <xdr:row>55</xdr:row>
      <xdr:rowOff>121924</xdr:rowOff>
    </xdr:to>
    <xdr:sp macro="" textlink="">
      <xdr:nvSpPr>
        <xdr:cNvPr id="141" name="円/楕円 140">
          <a:extLst>
            <a:ext uri="{FF2B5EF4-FFF2-40B4-BE49-F238E27FC236}">
              <a16:creationId xmlns:a16="http://schemas.microsoft.com/office/drawing/2014/main" xmlns="" id="{00000000-0008-0000-0700-00008D000000}"/>
            </a:ext>
          </a:extLst>
        </xdr:cNvPr>
        <xdr:cNvSpPr/>
      </xdr:nvSpPr>
      <xdr:spPr>
        <a:xfrm>
          <a:off x="1968500" y="945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138451</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19794" y="922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127,499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168782</xdr:rowOff>
    </xdr:from>
    <xdr:to>
      <xdr:col>1</xdr:col>
      <xdr:colOff>485775</xdr:colOff>
      <xdr:row>57</xdr:row>
      <xdr:rowOff>98932</xdr:rowOff>
    </xdr:to>
    <xdr:sp macro="" textlink="">
      <xdr:nvSpPr>
        <xdr:cNvPr id="143" name="円/楕円 142">
          <a:extLst>
            <a:ext uri="{FF2B5EF4-FFF2-40B4-BE49-F238E27FC236}">
              <a16:creationId xmlns:a16="http://schemas.microsoft.com/office/drawing/2014/main" xmlns="" id="{00000000-0008-0000-0700-00008F000000}"/>
            </a:ext>
          </a:extLst>
        </xdr:cNvPr>
        <xdr:cNvSpPr/>
      </xdr:nvSpPr>
      <xdr:spPr>
        <a:xfrm>
          <a:off x="1079500" y="97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90059</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8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39244</xdr:rowOff>
    </xdr:from>
    <xdr:to>
      <xdr:col>6</xdr:col>
      <xdr:colOff>511175</xdr:colOff>
      <xdr:row>74</xdr:row>
      <xdr:rowOff>49678</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2555094"/>
          <a:ext cx="838200" cy="1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a:extLst>
            <a:ext uri="{FF2B5EF4-FFF2-40B4-BE49-F238E27FC236}">
              <a16:creationId xmlns:a16="http://schemas.microsoft.com/office/drawing/2014/main" xmlns="" id="{00000000-0008-0000-0700-0000AE000000}"/>
            </a:ext>
          </a:extLst>
        </xdr:cNvPr>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49678</xdr:rowOff>
    </xdr:from>
    <xdr:to>
      <xdr:col>5</xdr:col>
      <xdr:colOff>358775</xdr:colOff>
      <xdr:row>74</xdr:row>
      <xdr:rowOff>135393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2736978"/>
          <a:ext cx="889000" cy="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a:extLst>
            <a:ext uri="{FF2B5EF4-FFF2-40B4-BE49-F238E27FC236}">
              <a16:creationId xmlns:a16="http://schemas.microsoft.com/office/drawing/2014/main" xmlns="" id="{00000000-0008-0000-0700-0000B0000000}"/>
            </a:ext>
          </a:extLst>
        </xdr:cNvPr>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135393</xdr:rowOff>
    </xdr:from>
    <xdr:to>
      <xdr:col>4</xdr:col>
      <xdr:colOff>155575</xdr:colOff>
      <xdr:row>75</xdr:row>
      <xdr:rowOff>80045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019300" y="12822693"/>
          <a:ext cx="889000" cy="11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a:extLst>
            <a:ext uri="{FF2B5EF4-FFF2-40B4-BE49-F238E27FC236}">
              <a16:creationId xmlns:a16="http://schemas.microsoft.com/office/drawing/2014/main" xmlns="" id="{00000000-0008-0000-0700-0000B3000000}"/>
            </a:ext>
          </a:extLst>
        </xdr:cNvPr>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80045</xdr:rowOff>
    </xdr:from>
    <xdr:to>
      <xdr:col>2</xdr:col>
      <xdr:colOff>638175</xdr:colOff>
      <xdr:row>75</xdr:row>
      <xdr:rowOff>85942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2938795"/>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a:extLst>
            <a:ext uri="{FF2B5EF4-FFF2-40B4-BE49-F238E27FC236}">
              <a16:creationId xmlns:a16="http://schemas.microsoft.com/office/drawing/2014/main" xmlns="" id="{00000000-0008-0000-0700-0000B8000000}"/>
            </a:ext>
          </a:extLst>
        </xdr:cNvPr>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159894</xdr:rowOff>
    </xdr:from>
    <xdr:to>
      <xdr:col>6</xdr:col>
      <xdr:colOff>561975</xdr:colOff>
      <xdr:row>73</xdr:row>
      <xdr:rowOff>90044</xdr:rowOff>
    </xdr:to>
    <xdr:sp macro="" textlink="">
      <xdr:nvSpPr>
        <xdr:cNvPr id="191" name="円/楕円 190">
          <a:extLst>
            <a:ext uri="{FF2B5EF4-FFF2-40B4-BE49-F238E27FC236}">
              <a16:creationId xmlns:a16="http://schemas.microsoft.com/office/drawing/2014/main" xmlns="" id="{00000000-0008-0000-0700-0000BF000000}"/>
            </a:ext>
          </a:extLst>
        </xdr:cNvPr>
        <xdr:cNvSpPr/>
      </xdr:nvSpPr>
      <xdr:spPr>
        <a:xfrm>
          <a:off x="4584700" y="125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11321</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35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204,736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170328</xdr:rowOff>
    </xdr:from>
    <xdr:to>
      <xdr:col>5</xdr:col>
      <xdr:colOff>409575</xdr:colOff>
      <xdr:row>74</xdr:row>
      <xdr:rowOff>100478</xdr:rowOff>
    </xdr:to>
    <xdr:sp macro="" textlink="">
      <xdr:nvSpPr>
        <xdr:cNvPr id="193" name="円/楕円 192">
          <a:extLst>
            <a:ext uri="{FF2B5EF4-FFF2-40B4-BE49-F238E27FC236}">
              <a16:creationId xmlns:a16="http://schemas.microsoft.com/office/drawing/2014/main" xmlns="" id="{00000000-0008-0000-0700-0000C1000000}"/>
            </a:ext>
          </a:extLst>
        </xdr:cNvPr>
        <xdr:cNvSpPr/>
      </xdr:nvSpPr>
      <xdr:spPr>
        <a:xfrm>
          <a:off x="3746500" y="126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117005</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4" y="1246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184,845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84593</xdr:rowOff>
    </xdr:from>
    <xdr:to>
      <xdr:col>4</xdr:col>
      <xdr:colOff>206375</xdr:colOff>
      <xdr:row>75</xdr:row>
      <xdr:rowOff>14743</xdr:rowOff>
    </xdr:to>
    <xdr:sp macro="" textlink="">
      <xdr:nvSpPr>
        <xdr:cNvPr id="195" name="円/楕円 194">
          <a:extLst>
            <a:ext uri="{FF2B5EF4-FFF2-40B4-BE49-F238E27FC236}">
              <a16:creationId xmlns:a16="http://schemas.microsoft.com/office/drawing/2014/main" xmlns="" id="{00000000-0008-0000-0700-0000C3000000}"/>
            </a:ext>
          </a:extLst>
        </xdr:cNvPr>
        <xdr:cNvSpPr/>
      </xdr:nvSpPr>
      <xdr:spPr>
        <a:xfrm>
          <a:off x="2857500" y="12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31270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4" y="1254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175,471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29245</xdr:rowOff>
    </xdr:from>
    <xdr:to>
      <xdr:col>3</xdr:col>
      <xdr:colOff>3175</xdr:colOff>
      <xdr:row>75</xdr:row>
      <xdr:rowOff>130845</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1968500" y="128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147372</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4" y="1266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35142</xdr:rowOff>
    </xdr:from>
    <xdr:to>
      <xdr:col>1</xdr:col>
      <xdr:colOff>485775</xdr:colOff>
      <xdr:row>75</xdr:row>
      <xdr:rowOff>136742</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1079500" y="128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153269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4" y="1266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625</xdr:rowOff>
    </xdr:from>
    <xdr:to>
      <xdr:col>6</xdr:col>
      <xdr:colOff>511175</xdr:colOff>
      <xdr:row>98</xdr:row>
      <xdr:rowOff>5548</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3797300" y="16802725"/>
          <a:ext cx="8382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a:extLst>
            <a:ext uri="{FF2B5EF4-FFF2-40B4-BE49-F238E27FC236}">
              <a16:creationId xmlns:a16="http://schemas.microsoft.com/office/drawing/2014/main" xmlns="" id="{00000000-0008-0000-0700-0000E5000000}"/>
            </a:ext>
          </a:extLst>
        </xdr:cNvPr>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2513</xdr:rowOff>
    </xdr:from>
    <xdr:to>
      <xdr:col>5</xdr:col>
      <xdr:colOff>358775</xdr:colOff>
      <xdr:row>98</xdr:row>
      <xdr:rowOff>5548</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2908300" y="16804613"/>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a:extLst>
            <a:ext uri="{FF2B5EF4-FFF2-40B4-BE49-F238E27FC236}">
              <a16:creationId xmlns:a16="http://schemas.microsoft.com/office/drawing/2014/main" xmlns="" id="{00000000-0008-0000-0700-0000E7000000}"/>
            </a:ext>
          </a:extLst>
        </xdr:cNvPr>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165884</xdr:rowOff>
    </xdr:from>
    <xdr:to>
      <xdr:col>4</xdr:col>
      <xdr:colOff>155575</xdr:colOff>
      <xdr:row>98</xdr:row>
      <xdr:rowOff>2513</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2019300" y="16796534"/>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a:extLst>
            <a:ext uri="{FF2B5EF4-FFF2-40B4-BE49-F238E27FC236}">
              <a16:creationId xmlns:a16="http://schemas.microsoft.com/office/drawing/2014/main" xmlns="" id="{00000000-0008-0000-0700-0000EA000000}"/>
            </a:ext>
          </a:extLst>
        </xdr:cNvPr>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165884</xdr:rowOff>
    </xdr:from>
    <xdr:to>
      <xdr:col>2</xdr:col>
      <xdr:colOff>638175</xdr:colOff>
      <xdr:row>98</xdr:row>
      <xdr:rowOff>16759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1130300" y="16796534"/>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121275</xdr:rowOff>
    </xdr:from>
    <xdr:to>
      <xdr:col>6</xdr:col>
      <xdr:colOff>561975</xdr:colOff>
      <xdr:row>98</xdr:row>
      <xdr:rowOff>51425</xdr:rowOff>
    </xdr:to>
    <xdr:sp macro="" textlink="">
      <xdr:nvSpPr>
        <xdr:cNvPr id="246" name="円/楕円 245">
          <a:extLst>
            <a:ext uri="{FF2B5EF4-FFF2-40B4-BE49-F238E27FC236}">
              <a16:creationId xmlns:a16="http://schemas.microsoft.com/office/drawing/2014/main" xmlns="" id="{00000000-0008-0000-0700-0000F6000000}"/>
            </a:ext>
          </a:extLst>
        </xdr:cNvPr>
        <xdr:cNvSpPr/>
      </xdr:nvSpPr>
      <xdr:spPr>
        <a:xfrm>
          <a:off x="4584700" y="167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36202</xdr:rowOff>
    </xdr:from>
    <xdr:ext cx="534377"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126198</xdr:rowOff>
    </xdr:from>
    <xdr:to>
      <xdr:col>5</xdr:col>
      <xdr:colOff>409575</xdr:colOff>
      <xdr:row>98</xdr:row>
      <xdr:rowOff>56348</xdr:rowOff>
    </xdr:to>
    <xdr:sp macro="" textlink="">
      <xdr:nvSpPr>
        <xdr:cNvPr id="248" name="円/楕円 247">
          <a:extLst>
            <a:ext uri="{FF2B5EF4-FFF2-40B4-BE49-F238E27FC236}">
              <a16:creationId xmlns:a16="http://schemas.microsoft.com/office/drawing/2014/main" xmlns="" id="{00000000-0008-0000-0700-0000F8000000}"/>
            </a:ext>
          </a:extLst>
        </xdr:cNvPr>
        <xdr:cNvSpPr/>
      </xdr:nvSpPr>
      <xdr:spPr>
        <a:xfrm>
          <a:off x="3746500" y="167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47475</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530111" y="168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123163</xdr:rowOff>
    </xdr:from>
    <xdr:to>
      <xdr:col>4</xdr:col>
      <xdr:colOff>206375</xdr:colOff>
      <xdr:row>98</xdr:row>
      <xdr:rowOff>53313</xdr:rowOff>
    </xdr:to>
    <xdr:sp macro="" textlink="">
      <xdr:nvSpPr>
        <xdr:cNvPr id="250" name="円/楕円 249">
          <a:extLst>
            <a:ext uri="{FF2B5EF4-FFF2-40B4-BE49-F238E27FC236}">
              <a16:creationId xmlns:a16="http://schemas.microsoft.com/office/drawing/2014/main" xmlns="" id="{00000000-0008-0000-0700-0000FA000000}"/>
            </a:ext>
          </a:extLst>
        </xdr:cNvPr>
        <xdr:cNvSpPr/>
      </xdr:nvSpPr>
      <xdr:spPr>
        <a:xfrm>
          <a:off x="2857500" y="167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44440</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41111" y="168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115084</xdr:rowOff>
    </xdr:from>
    <xdr:to>
      <xdr:col>3</xdr:col>
      <xdr:colOff>3175</xdr:colOff>
      <xdr:row>98</xdr:row>
      <xdr:rowOff>45234</xdr:rowOff>
    </xdr:to>
    <xdr:sp macro="" textlink="">
      <xdr:nvSpPr>
        <xdr:cNvPr id="252" name="円/楕円 251">
          <a:extLst>
            <a:ext uri="{FF2B5EF4-FFF2-40B4-BE49-F238E27FC236}">
              <a16:creationId xmlns:a16="http://schemas.microsoft.com/office/drawing/2014/main" xmlns="" id="{00000000-0008-0000-0700-0000FC000000}"/>
            </a:ext>
          </a:extLst>
        </xdr:cNvPr>
        <xdr:cNvSpPr/>
      </xdr:nvSpPr>
      <xdr:spPr>
        <a:xfrm>
          <a:off x="1968500" y="167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36361</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52111" y="168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137409</xdr:rowOff>
    </xdr:from>
    <xdr:to>
      <xdr:col>1</xdr:col>
      <xdr:colOff>485775</xdr:colOff>
      <xdr:row>98</xdr:row>
      <xdr:rowOff>67559</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1079500" y="167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58686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8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36640</xdr:rowOff>
    </xdr:from>
    <xdr:to>
      <xdr:col>15</xdr:col>
      <xdr:colOff>180340</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865940"/>
          <a:ext cx="1270" cy="86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154767</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6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34</xdr:row>
      <xdr:rowOff>36640</xdr:rowOff>
    </xdr:from>
    <xdr:to>
      <xdr:col>15</xdr:col>
      <xdr:colOff>269875</xdr:colOff>
      <xdr:row>34</xdr:row>
      <xdr:rowOff>36640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8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138938</xdr:rowOff>
    </xdr:from>
    <xdr:to>
      <xdr:col>15</xdr:col>
      <xdr:colOff>180975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654038"/>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57485</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40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34607</xdr:rowOff>
    </xdr:from>
    <xdr:to>
      <xdr:col>15</xdr:col>
      <xdr:colOff>231775</xdr:colOff>
      <xdr:row>38</xdr:row>
      <xdr:rowOff>136207</xdr:rowOff>
    </xdr:to>
    <xdr:sp macro="" textlink="">
      <xdr:nvSpPr>
        <xdr:cNvPr id="286" name="フローチャート : 判断 285">
          <a:extLst>
            <a:ext uri="{FF2B5EF4-FFF2-40B4-BE49-F238E27FC236}">
              <a16:creationId xmlns:a16="http://schemas.microsoft.com/office/drawing/2014/main" xmlns="" id="{00000000-0008-0000-0700-00001E010000}"/>
            </a:ext>
          </a:extLst>
        </xdr:cNvPr>
        <xdr:cNvSpPr/>
      </xdr:nvSpPr>
      <xdr:spPr>
        <a:xfrm>
          <a:off x="104267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98933</xdr:rowOff>
    </xdr:from>
    <xdr:to>
      <xdr:col>14</xdr:col>
      <xdr:colOff>28575</xdr:colOff>
      <xdr:row>38</xdr:row>
      <xdr:rowOff>138938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271133"/>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22987</xdr:rowOff>
    </xdr:from>
    <xdr:to>
      <xdr:col>14</xdr:col>
      <xdr:colOff>79375</xdr:colOff>
      <xdr:row>38</xdr:row>
      <xdr:rowOff>124587</xdr:rowOff>
    </xdr:to>
    <xdr:sp macro="" textlink="">
      <xdr:nvSpPr>
        <xdr:cNvPr id="288" name="フローチャート : 判断 287">
          <a:extLst>
            <a:ext uri="{FF2B5EF4-FFF2-40B4-BE49-F238E27FC236}">
              <a16:creationId xmlns:a16="http://schemas.microsoft.com/office/drawing/2014/main" xmlns="" id="{00000000-0008-0000-0700-000020010000}"/>
            </a:ext>
          </a:extLst>
        </xdr:cNvPr>
        <xdr:cNvSpPr/>
      </xdr:nvSpPr>
      <xdr:spPr>
        <a:xfrm>
          <a:off x="9588500" y="65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141114</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3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1968</xdr:rowOff>
    </xdr:from>
    <xdr:to>
      <xdr:col>12</xdr:col>
      <xdr:colOff>511175</xdr:colOff>
      <xdr:row>36</xdr:row>
      <xdr:rowOff>98933</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7861300" y="5831268"/>
          <a:ext cx="889000" cy="4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1" name="フローチャート : 判断 290">
          <a:extLst>
            <a:ext uri="{FF2B5EF4-FFF2-40B4-BE49-F238E27FC236}">
              <a16:creationId xmlns:a16="http://schemas.microsoft.com/office/drawing/2014/main" xmlns="" id="{00000000-0008-0000-0700-000023010000}"/>
            </a:ext>
          </a:extLst>
        </xdr:cNvPr>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95331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61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52832</xdr:rowOff>
    </xdr:from>
    <xdr:to>
      <xdr:col>11</xdr:col>
      <xdr:colOff>307975</xdr:colOff>
      <xdr:row>34</xdr:row>
      <xdr:rowOff>1968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5367782"/>
          <a:ext cx="889000" cy="4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a:extLst>
            <a:ext uri="{FF2B5EF4-FFF2-40B4-BE49-F238E27FC236}">
              <a16:creationId xmlns:a16="http://schemas.microsoft.com/office/drawing/2014/main" xmlns=""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88138</xdr:rowOff>
    </xdr:from>
    <xdr:to>
      <xdr:col>14</xdr:col>
      <xdr:colOff>79375</xdr:colOff>
      <xdr:row>39</xdr:row>
      <xdr:rowOff>18288</xdr:rowOff>
    </xdr:to>
    <xdr:sp macro="" textlink="">
      <xdr:nvSpPr>
        <xdr:cNvPr id="305" name="円/楕円 304">
          <a:extLst>
            <a:ext uri="{FF2B5EF4-FFF2-40B4-BE49-F238E27FC236}">
              <a16:creationId xmlns:a16="http://schemas.microsoft.com/office/drawing/2014/main" xmlns="" id="{00000000-0008-0000-0700-000031010000}"/>
            </a:ext>
          </a:extLst>
        </xdr:cNvPr>
        <xdr:cNvSpPr/>
      </xdr:nvSpPr>
      <xdr:spPr>
        <a:xfrm>
          <a:off x="9588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9415</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50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48133</xdr:rowOff>
    </xdr:from>
    <xdr:to>
      <xdr:col>12</xdr:col>
      <xdr:colOff>561975</xdr:colOff>
      <xdr:row>36</xdr:row>
      <xdr:rowOff>149733</xdr:rowOff>
    </xdr:to>
    <xdr:sp macro="" textlink="">
      <xdr:nvSpPr>
        <xdr:cNvPr id="307" name="円/楕円 306">
          <a:extLst>
            <a:ext uri="{FF2B5EF4-FFF2-40B4-BE49-F238E27FC236}">
              <a16:creationId xmlns:a16="http://schemas.microsoft.com/office/drawing/2014/main" xmlns="" id="{00000000-0008-0000-0700-000033010000}"/>
            </a:ext>
          </a:extLst>
        </xdr:cNvPr>
        <xdr:cNvSpPr/>
      </xdr:nvSpPr>
      <xdr:spPr>
        <a:xfrm>
          <a:off x="8699500" y="62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166260</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7" y="59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122618</xdr:rowOff>
    </xdr:from>
    <xdr:to>
      <xdr:col>11</xdr:col>
      <xdr:colOff>358775</xdr:colOff>
      <xdr:row>34</xdr:row>
      <xdr:rowOff>52768</xdr:rowOff>
    </xdr:to>
    <xdr:sp macro="" textlink="">
      <xdr:nvSpPr>
        <xdr:cNvPr id="309" name="円/楕円 308">
          <a:extLst>
            <a:ext uri="{FF2B5EF4-FFF2-40B4-BE49-F238E27FC236}">
              <a16:creationId xmlns:a16="http://schemas.microsoft.com/office/drawing/2014/main" xmlns="" id="{00000000-0008-0000-0700-000035010000}"/>
            </a:ext>
          </a:extLst>
        </xdr:cNvPr>
        <xdr:cNvSpPr/>
      </xdr:nvSpPr>
      <xdr:spPr>
        <a:xfrm>
          <a:off x="7810500" y="57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69295</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7" y="555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2032</xdr:rowOff>
    </xdr:from>
    <xdr:to>
      <xdr:col>10</xdr:col>
      <xdr:colOff>155575</xdr:colOff>
      <xdr:row>31</xdr:row>
      <xdr:rowOff>103632</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6921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120159</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7"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36167</xdr:rowOff>
    </xdr:from>
    <xdr:to>
      <xdr:col>15</xdr:col>
      <xdr:colOff>180975</xdr:colOff>
      <xdr:row>58</xdr:row>
      <xdr:rowOff>81072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9639300" y="9980267"/>
          <a:ext cx="838200" cy="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3" name="フローチャート : 判断 342">
          <a:extLst>
            <a:ext uri="{FF2B5EF4-FFF2-40B4-BE49-F238E27FC236}">
              <a16:creationId xmlns:a16="http://schemas.microsoft.com/office/drawing/2014/main" xmlns="" id="{00000000-0008-0000-0700-000057010000}"/>
            </a:ext>
          </a:extLst>
        </xdr:cNvPr>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23526</xdr:rowOff>
    </xdr:from>
    <xdr:to>
      <xdr:col>14</xdr:col>
      <xdr:colOff>28575</xdr:colOff>
      <xdr:row>58</xdr:row>
      <xdr:rowOff>36167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9967626"/>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5" name="フローチャート : 判断 344">
          <a:extLst>
            <a:ext uri="{FF2B5EF4-FFF2-40B4-BE49-F238E27FC236}">
              <a16:creationId xmlns:a16="http://schemas.microsoft.com/office/drawing/2014/main" xmlns="" id="{00000000-0008-0000-0700-000059010000}"/>
            </a:ext>
          </a:extLst>
        </xdr:cNvPr>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133672</xdr:rowOff>
    </xdr:from>
    <xdr:to>
      <xdr:col>12</xdr:col>
      <xdr:colOff>511175</xdr:colOff>
      <xdr:row>58</xdr:row>
      <xdr:rowOff>23526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9906322"/>
          <a:ext cx="889000" cy="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8" name="フローチャート : 判断 347">
          <a:extLst>
            <a:ext uri="{FF2B5EF4-FFF2-40B4-BE49-F238E27FC236}">
              <a16:creationId xmlns:a16="http://schemas.microsoft.com/office/drawing/2014/main" xmlns="" id="{00000000-0008-0000-0700-00005C010000}"/>
            </a:ext>
          </a:extLst>
        </xdr:cNvPr>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133672</xdr:rowOff>
    </xdr:from>
    <xdr:to>
      <xdr:col>11</xdr:col>
      <xdr:colOff>307975</xdr:colOff>
      <xdr:row>57</xdr:row>
      <xdr:rowOff>149820</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9906322"/>
          <a:ext cx="889000" cy="1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30272</xdr:rowOff>
    </xdr:from>
    <xdr:to>
      <xdr:col>15</xdr:col>
      <xdr:colOff>231775</xdr:colOff>
      <xdr:row>58</xdr:row>
      <xdr:rowOff>131872</xdr:rowOff>
    </xdr:to>
    <xdr:sp macro="" textlink="">
      <xdr:nvSpPr>
        <xdr:cNvPr id="360" name="円/楕円 359">
          <a:extLst>
            <a:ext uri="{FF2B5EF4-FFF2-40B4-BE49-F238E27FC236}">
              <a16:creationId xmlns:a16="http://schemas.microsoft.com/office/drawing/2014/main" xmlns="" id="{00000000-0008-0000-0700-000068010000}"/>
            </a:ext>
          </a:extLst>
        </xdr:cNvPr>
        <xdr:cNvSpPr/>
      </xdr:nvSpPr>
      <xdr:spPr>
        <a:xfrm>
          <a:off x="10426700" y="99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116649</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8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156817</xdr:rowOff>
    </xdr:from>
    <xdr:to>
      <xdr:col>14</xdr:col>
      <xdr:colOff>79375</xdr:colOff>
      <xdr:row>58</xdr:row>
      <xdr:rowOff>86967</xdr:rowOff>
    </xdr:to>
    <xdr:sp macro="" textlink="">
      <xdr:nvSpPr>
        <xdr:cNvPr id="362" name="円/楕円 361">
          <a:extLst>
            <a:ext uri="{FF2B5EF4-FFF2-40B4-BE49-F238E27FC236}">
              <a16:creationId xmlns:a16="http://schemas.microsoft.com/office/drawing/2014/main" xmlns="" id="{00000000-0008-0000-0700-00006A010000}"/>
            </a:ext>
          </a:extLst>
        </xdr:cNvPr>
        <xdr:cNvSpPr/>
      </xdr:nvSpPr>
      <xdr:spPr>
        <a:xfrm>
          <a:off x="9588500" y="99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78094</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1002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144176</xdr:rowOff>
    </xdr:from>
    <xdr:to>
      <xdr:col>12</xdr:col>
      <xdr:colOff>561975</xdr:colOff>
      <xdr:row>58</xdr:row>
      <xdr:rowOff>74326</xdr:rowOff>
    </xdr:to>
    <xdr:sp macro="" textlink="">
      <xdr:nvSpPr>
        <xdr:cNvPr id="364" name="円/楕円 363">
          <a:extLst>
            <a:ext uri="{FF2B5EF4-FFF2-40B4-BE49-F238E27FC236}">
              <a16:creationId xmlns:a16="http://schemas.microsoft.com/office/drawing/2014/main" xmlns="" id="{00000000-0008-0000-0700-00006C010000}"/>
            </a:ext>
          </a:extLst>
        </xdr:cNvPr>
        <xdr:cNvSpPr/>
      </xdr:nvSpPr>
      <xdr:spPr>
        <a:xfrm>
          <a:off x="8699500" y="99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65453</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00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82872</xdr:rowOff>
    </xdr:from>
    <xdr:to>
      <xdr:col>11</xdr:col>
      <xdr:colOff>358775</xdr:colOff>
      <xdr:row>58</xdr:row>
      <xdr:rowOff>13022</xdr:rowOff>
    </xdr:to>
    <xdr:sp macro="" textlink="">
      <xdr:nvSpPr>
        <xdr:cNvPr id="366" name="円/楕円 365">
          <a:extLst>
            <a:ext uri="{FF2B5EF4-FFF2-40B4-BE49-F238E27FC236}">
              <a16:creationId xmlns:a16="http://schemas.microsoft.com/office/drawing/2014/main" xmlns="" id="{00000000-0008-0000-0700-00006E010000}"/>
            </a:ext>
          </a:extLst>
        </xdr:cNvPr>
        <xdr:cNvSpPr/>
      </xdr:nvSpPr>
      <xdr:spPr>
        <a:xfrm>
          <a:off x="7810500" y="98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29549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63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99020</xdr:rowOff>
    </xdr:from>
    <xdr:to>
      <xdr:col>10</xdr:col>
      <xdr:colOff>155575</xdr:colOff>
      <xdr:row>58</xdr:row>
      <xdr:rowOff>29170</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6921500" y="987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45697</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6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94414</xdr:rowOff>
    </xdr:from>
    <xdr:to>
      <xdr:col>15</xdr:col>
      <xdr:colOff>180975</xdr:colOff>
      <xdr:row>75</xdr:row>
      <xdr:rowOff>145209</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2781714"/>
          <a:ext cx="838200" cy="22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8" name="フローチャート : 判断 397">
          <a:extLst>
            <a:ext uri="{FF2B5EF4-FFF2-40B4-BE49-F238E27FC236}">
              <a16:creationId xmlns:a16="http://schemas.microsoft.com/office/drawing/2014/main" xmlns="" id="{00000000-0008-0000-0700-00008E010000}"/>
            </a:ext>
          </a:extLst>
        </xdr:cNvPr>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31435</xdr:rowOff>
    </xdr:from>
    <xdr:to>
      <xdr:col>14</xdr:col>
      <xdr:colOff>28575</xdr:colOff>
      <xdr:row>75</xdr:row>
      <xdr:rowOff>145209</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8750300" y="12890185"/>
          <a:ext cx="889000" cy="11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0" name="フローチャート : 判断 399">
          <a:extLst>
            <a:ext uri="{FF2B5EF4-FFF2-40B4-BE49-F238E27FC236}">
              <a16:creationId xmlns:a16="http://schemas.microsoft.com/office/drawing/2014/main" xmlns="" id="{00000000-0008-0000-0700-000090010000}"/>
            </a:ext>
          </a:extLst>
        </xdr:cNvPr>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17422</xdr:rowOff>
    </xdr:from>
    <xdr:to>
      <xdr:col>12</xdr:col>
      <xdr:colOff>511175</xdr:colOff>
      <xdr:row>75</xdr:row>
      <xdr:rowOff>31435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2876172"/>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3" name="フローチャート : 判断 402">
          <a:extLst>
            <a:ext uri="{FF2B5EF4-FFF2-40B4-BE49-F238E27FC236}">
              <a16:creationId xmlns:a16="http://schemas.microsoft.com/office/drawing/2014/main" xmlns="" id="{00000000-0008-0000-0700-000093010000}"/>
            </a:ext>
          </a:extLst>
        </xdr:cNvPr>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17422</xdr:rowOff>
    </xdr:from>
    <xdr:to>
      <xdr:col>11</xdr:col>
      <xdr:colOff>307975</xdr:colOff>
      <xdr:row>76</xdr:row>
      <xdr:rowOff>162720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2876172"/>
          <a:ext cx="889000" cy="3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6" name="フローチャート : 判断 405">
          <a:extLst>
            <a:ext uri="{FF2B5EF4-FFF2-40B4-BE49-F238E27FC236}">
              <a16:creationId xmlns:a16="http://schemas.microsoft.com/office/drawing/2014/main" xmlns="" id="{00000000-0008-0000-0700-000096010000}"/>
            </a:ext>
          </a:extLst>
        </xdr:cNvPr>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43614</xdr:rowOff>
    </xdr:from>
    <xdr:to>
      <xdr:col>15</xdr:col>
      <xdr:colOff>231775</xdr:colOff>
      <xdr:row>74</xdr:row>
      <xdr:rowOff>145214</xdr:rowOff>
    </xdr:to>
    <xdr:sp macro="" textlink="">
      <xdr:nvSpPr>
        <xdr:cNvPr id="415" name="円/楕円 414">
          <a:extLst>
            <a:ext uri="{FF2B5EF4-FFF2-40B4-BE49-F238E27FC236}">
              <a16:creationId xmlns:a16="http://schemas.microsoft.com/office/drawing/2014/main" xmlns="" id="{00000000-0008-0000-0700-00009F010000}"/>
            </a:ext>
          </a:extLst>
        </xdr:cNvPr>
        <xdr:cNvSpPr/>
      </xdr:nvSpPr>
      <xdr:spPr>
        <a:xfrm>
          <a:off x="10426700" y="127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66491</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258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94409</xdr:rowOff>
    </xdr:from>
    <xdr:to>
      <xdr:col>14</xdr:col>
      <xdr:colOff>79375</xdr:colOff>
      <xdr:row>76</xdr:row>
      <xdr:rowOff>24560</xdr:rowOff>
    </xdr:to>
    <xdr:sp macro="" textlink="">
      <xdr:nvSpPr>
        <xdr:cNvPr id="417" name="円/楕円 416">
          <a:extLst>
            <a:ext uri="{FF2B5EF4-FFF2-40B4-BE49-F238E27FC236}">
              <a16:creationId xmlns:a16="http://schemas.microsoft.com/office/drawing/2014/main" xmlns="" id="{00000000-0008-0000-0700-0000A1010000}"/>
            </a:ext>
          </a:extLst>
        </xdr:cNvPr>
        <xdr:cNvSpPr/>
      </xdr:nvSpPr>
      <xdr:spPr>
        <a:xfrm>
          <a:off x="9588500" y="129531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41086</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27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152085</xdr:rowOff>
    </xdr:from>
    <xdr:to>
      <xdr:col>12</xdr:col>
      <xdr:colOff>561975</xdr:colOff>
      <xdr:row>75</xdr:row>
      <xdr:rowOff>82235</xdr:rowOff>
    </xdr:to>
    <xdr:sp macro="" textlink="">
      <xdr:nvSpPr>
        <xdr:cNvPr id="419" name="円/楕円 418">
          <a:extLst>
            <a:ext uri="{FF2B5EF4-FFF2-40B4-BE49-F238E27FC236}">
              <a16:creationId xmlns:a16="http://schemas.microsoft.com/office/drawing/2014/main" xmlns="" id="{00000000-0008-0000-0700-0000A3010000}"/>
            </a:ext>
          </a:extLst>
        </xdr:cNvPr>
        <xdr:cNvSpPr/>
      </xdr:nvSpPr>
      <xdr:spPr>
        <a:xfrm>
          <a:off x="8699500" y="12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98762</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26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138072</xdr:rowOff>
    </xdr:from>
    <xdr:to>
      <xdr:col>11</xdr:col>
      <xdr:colOff>358775</xdr:colOff>
      <xdr:row>75</xdr:row>
      <xdr:rowOff>68222</xdr:rowOff>
    </xdr:to>
    <xdr:sp macro="" textlink="">
      <xdr:nvSpPr>
        <xdr:cNvPr id="421" name="円/楕円 420">
          <a:extLst>
            <a:ext uri="{FF2B5EF4-FFF2-40B4-BE49-F238E27FC236}">
              <a16:creationId xmlns:a16="http://schemas.microsoft.com/office/drawing/2014/main" xmlns="" id="{00000000-0008-0000-0700-0000A5010000}"/>
            </a:ext>
          </a:extLst>
        </xdr:cNvPr>
        <xdr:cNvSpPr/>
      </xdr:nvSpPr>
      <xdr:spPr>
        <a:xfrm>
          <a:off x="7810500" y="128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84749</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260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111920</xdr:rowOff>
    </xdr:from>
    <xdr:to>
      <xdr:col>10</xdr:col>
      <xdr:colOff>155575</xdr:colOff>
      <xdr:row>77</xdr:row>
      <xdr:rowOff>42070</xdr:rowOff>
    </xdr:to>
    <xdr:sp macro="" textlink="">
      <xdr:nvSpPr>
        <xdr:cNvPr id="423" name="円/楕円 422">
          <a:extLst>
            <a:ext uri="{FF2B5EF4-FFF2-40B4-BE49-F238E27FC236}">
              <a16:creationId xmlns:a16="http://schemas.microsoft.com/office/drawing/2014/main" xmlns="" id="{00000000-0008-0000-0700-0000A7010000}"/>
            </a:ext>
          </a:extLst>
        </xdr:cNvPr>
        <xdr:cNvSpPr/>
      </xdr:nvSpPr>
      <xdr:spPr>
        <a:xfrm>
          <a:off x="6921500" y="131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58597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29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66918</xdr:rowOff>
    </xdr:from>
    <xdr:to>
      <xdr:col>15</xdr:col>
      <xdr:colOff>180975</xdr:colOff>
      <xdr:row>97</xdr:row>
      <xdr:rowOff>100577</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9639300" y="16697568"/>
          <a:ext cx="8382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3" name="フローチャート : 判断 452">
          <a:extLst>
            <a:ext uri="{FF2B5EF4-FFF2-40B4-BE49-F238E27FC236}">
              <a16:creationId xmlns:a16="http://schemas.microsoft.com/office/drawing/2014/main" xmlns="" id="{00000000-0008-0000-0700-0000C5010000}"/>
            </a:ext>
          </a:extLst>
        </xdr:cNvPr>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92397</xdr:rowOff>
    </xdr:from>
    <xdr:to>
      <xdr:col>14</xdr:col>
      <xdr:colOff>28575</xdr:colOff>
      <xdr:row>97</xdr:row>
      <xdr:rowOff>100577</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723047"/>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5" name="フローチャート : 判断 454">
          <a:extLst>
            <a:ext uri="{FF2B5EF4-FFF2-40B4-BE49-F238E27FC236}">
              <a16:creationId xmlns:a16="http://schemas.microsoft.com/office/drawing/2014/main" xmlns="" id="{00000000-0008-0000-0700-0000C7010000}"/>
            </a:ext>
          </a:extLst>
        </xdr:cNvPr>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92397</xdr:rowOff>
    </xdr:from>
    <xdr:to>
      <xdr:col>12</xdr:col>
      <xdr:colOff>511175</xdr:colOff>
      <xdr:row>97</xdr:row>
      <xdr:rowOff>119255</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7861300" y="16723047"/>
          <a:ext cx="889000" cy="2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8" name="フローチャート : 判断 457">
          <a:extLst>
            <a:ext uri="{FF2B5EF4-FFF2-40B4-BE49-F238E27FC236}">
              <a16:creationId xmlns:a16="http://schemas.microsoft.com/office/drawing/2014/main" xmlns="" id="{00000000-0008-0000-0700-0000CA010000}"/>
            </a:ext>
          </a:extLst>
        </xdr:cNvPr>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119255</xdr:rowOff>
    </xdr:from>
    <xdr:to>
      <xdr:col>11</xdr:col>
      <xdr:colOff>307975</xdr:colOff>
      <xdr:row>98</xdr:row>
      <xdr:rowOff>23146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749905"/>
          <a:ext cx="889000" cy="7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1" name="フローチャート : 判断 460">
          <a:extLst>
            <a:ext uri="{FF2B5EF4-FFF2-40B4-BE49-F238E27FC236}">
              <a16:creationId xmlns:a16="http://schemas.microsoft.com/office/drawing/2014/main" xmlns="" id="{00000000-0008-0000-0700-0000CD010000}"/>
            </a:ext>
          </a:extLst>
        </xdr:cNvPr>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3" name="フローチャート : 判断 462">
          <a:extLst>
            <a:ext uri="{FF2B5EF4-FFF2-40B4-BE49-F238E27FC236}">
              <a16:creationId xmlns:a16="http://schemas.microsoft.com/office/drawing/2014/main" xmlns="" id="{00000000-0008-0000-0700-0000CF010000}"/>
            </a:ext>
          </a:extLst>
        </xdr:cNvPr>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16118</xdr:rowOff>
    </xdr:from>
    <xdr:to>
      <xdr:col>15</xdr:col>
      <xdr:colOff>231775</xdr:colOff>
      <xdr:row>97</xdr:row>
      <xdr:rowOff>117718</xdr:rowOff>
    </xdr:to>
    <xdr:sp macro="" textlink="">
      <xdr:nvSpPr>
        <xdr:cNvPr id="470" name="円/楕円 469">
          <a:extLst>
            <a:ext uri="{FF2B5EF4-FFF2-40B4-BE49-F238E27FC236}">
              <a16:creationId xmlns:a16="http://schemas.microsoft.com/office/drawing/2014/main" xmlns="" id="{00000000-0008-0000-0700-0000D6010000}"/>
            </a:ext>
          </a:extLst>
        </xdr:cNvPr>
        <xdr:cNvSpPr/>
      </xdr:nvSpPr>
      <xdr:spPr>
        <a:xfrm>
          <a:off x="10426700" y="166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38995</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4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49777</xdr:rowOff>
    </xdr:from>
    <xdr:to>
      <xdr:col>14</xdr:col>
      <xdr:colOff>79375</xdr:colOff>
      <xdr:row>97</xdr:row>
      <xdr:rowOff>151377</xdr:rowOff>
    </xdr:to>
    <xdr:sp macro="" textlink="">
      <xdr:nvSpPr>
        <xdr:cNvPr id="472" name="円/楕円 471">
          <a:extLst>
            <a:ext uri="{FF2B5EF4-FFF2-40B4-BE49-F238E27FC236}">
              <a16:creationId xmlns:a16="http://schemas.microsoft.com/office/drawing/2014/main" xmlns="" id="{00000000-0008-0000-0700-0000D8010000}"/>
            </a:ext>
          </a:extLst>
        </xdr:cNvPr>
        <xdr:cNvSpPr/>
      </xdr:nvSpPr>
      <xdr:spPr>
        <a:xfrm>
          <a:off x="9588500" y="166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142504</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77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41597</xdr:rowOff>
    </xdr:from>
    <xdr:to>
      <xdr:col>12</xdr:col>
      <xdr:colOff>561975</xdr:colOff>
      <xdr:row>97</xdr:row>
      <xdr:rowOff>143197</xdr:rowOff>
    </xdr:to>
    <xdr:sp macro="" textlink="">
      <xdr:nvSpPr>
        <xdr:cNvPr id="474" name="円/楕円 473">
          <a:extLst>
            <a:ext uri="{FF2B5EF4-FFF2-40B4-BE49-F238E27FC236}">
              <a16:creationId xmlns:a16="http://schemas.microsoft.com/office/drawing/2014/main" xmlns="" id="{00000000-0008-0000-0700-0000DA010000}"/>
            </a:ext>
          </a:extLst>
        </xdr:cNvPr>
        <xdr:cNvSpPr/>
      </xdr:nvSpPr>
      <xdr:spPr>
        <a:xfrm>
          <a:off x="8699500" y="166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134324</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76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68455</xdr:rowOff>
    </xdr:from>
    <xdr:to>
      <xdr:col>11</xdr:col>
      <xdr:colOff>358775</xdr:colOff>
      <xdr:row>97</xdr:row>
      <xdr:rowOff>170055</xdr:rowOff>
    </xdr:to>
    <xdr:sp macro="" textlink="">
      <xdr:nvSpPr>
        <xdr:cNvPr id="476" name="円/楕円 475">
          <a:extLst>
            <a:ext uri="{FF2B5EF4-FFF2-40B4-BE49-F238E27FC236}">
              <a16:creationId xmlns:a16="http://schemas.microsoft.com/office/drawing/2014/main" xmlns="" id="{00000000-0008-0000-0700-0000DC010000}"/>
            </a:ext>
          </a:extLst>
        </xdr:cNvPr>
        <xdr:cNvSpPr/>
      </xdr:nvSpPr>
      <xdr:spPr>
        <a:xfrm>
          <a:off x="7810500" y="1669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161182</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7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143796</xdr:rowOff>
    </xdr:from>
    <xdr:to>
      <xdr:col>10</xdr:col>
      <xdr:colOff>155575</xdr:colOff>
      <xdr:row>98</xdr:row>
      <xdr:rowOff>73946</xdr:rowOff>
    </xdr:to>
    <xdr:sp macro="" textlink="">
      <xdr:nvSpPr>
        <xdr:cNvPr id="478" name="円/楕円 477">
          <a:extLst>
            <a:ext uri="{FF2B5EF4-FFF2-40B4-BE49-F238E27FC236}">
              <a16:creationId xmlns:a16="http://schemas.microsoft.com/office/drawing/2014/main" xmlns="" id="{00000000-0008-0000-0700-0000DE010000}"/>
            </a:ext>
          </a:extLst>
        </xdr:cNvPr>
        <xdr:cNvSpPr/>
      </xdr:nvSpPr>
      <xdr:spPr>
        <a:xfrm>
          <a:off x="6921500" y="167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65073</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8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123616</xdr:rowOff>
    </xdr:from>
    <xdr:to>
      <xdr:col>23</xdr:col>
      <xdr:colOff>517525</xdr:colOff>
      <xdr:row>37</xdr:row>
      <xdr:rowOff>134018</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5481300" y="6467266"/>
          <a:ext cx="8382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2" name="フローチャート : 判断 511">
          <a:extLst>
            <a:ext uri="{FF2B5EF4-FFF2-40B4-BE49-F238E27FC236}">
              <a16:creationId xmlns:a16="http://schemas.microsoft.com/office/drawing/2014/main" xmlns="" id="{00000000-0008-0000-0700-000000020000}"/>
            </a:ext>
          </a:extLst>
        </xdr:cNvPr>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123616</xdr:rowOff>
    </xdr:from>
    <xdr:to>
      <xdr:col>22</xdr:col>
      <xdr:colOff>365125</xdr:colOff>
      <xdr:row>37</xdr:row>
      <xdr:rowOff>132793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467266"/>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4" name="フローチャート : 判断 513">
          <a:extLst>
            <a:ext uri="{FF2B5EF4-FFF2-40B4-BE49-F238E27FC236}">
              <a16:creationId xmlns:a16="http://schemas.microsoft.com/office/drawing/2014/main" xmlns="" id="{00000000-0008-0000-0700-000002020000}"/>
            </a:ext>
          </a:extLst>
        </xdr:cNvPr>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132793</xdr:rowOff>
    </xdr:from>
    <xdr:to>
      <xdr:col>21</xdr:col>
      <xdr:colOff>161925</xdr:colOff>
      <xdr:row>37</xdr:row>
      <xdr:rowOff>136271</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3703300" y="6476443"/>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7" name="フローチャート : 判断 516">
          <a:extLst>
            <a:ext uri="{FF2B5EF4-FFF2-40B4-BE49-F238E27FC236}">
              <a16:creationId xmlns:a16="http://schemas.microsoft.com/office/drawing/2014/main" xmlns="" id="{00000000-0008-0000-0700-000005020000}"/>
            </a:ext>
          </a:extLst>
        </xdr:cNvPr>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125184</xdr:rowOff>
    </xdr:from>
    <xdr:to>
      <xdr:col>19</xdr:col>
      <xdr:colOff>644525</xdr:colOff>
      <xdr:row>37</xdr:row>
      <xdr:rowOff>136271</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814300" y="6468834"/>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0" name="フローチャート : 判断 519">
          <a:extLst>
            <a:ext uri="{FF2B5EF4-FFF2-40B4-BE49-F238E27FC236}">
              <a16:creationId xmlns:a16="http://schemas.microsoft.com/office/drawing/2014/main" xmlns="" id="{00000000-0008-0000-0700-000008020000}"/>
            </a:ext>
          </a:extLst>
        </xdr:cNvPr>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83218</xdr:rowOff>
    </xdr:from>
    <xdr:to>
      <xdr:col>23</xdr:col>
      <xdr:colOff>568325</xdr:colOff>
      <xdr:row>38</xdr:row>
      <xdr:rowOff>13368</xdr:rowOff>
    </xdr:to>
    <xdr:sp macro="" textlink="">
      <xdr:nvSpPr>
        <xdr:cNvPr id="529" name="円/楕円 528">
          <a:extLst>
            <a:ext uri="{FF2B5EF4-FFF2-40B4-BE49-F238E27FC236}">
              <a16:creationId xmlns:a16="http://schemas.microsoft.com/office/drawing/2014/main" xmlns="" id="{00000000-0008-0000-0700-000011020000}"/>
            </a:ext>
          </a:extLst>
        </xdr:cNvPr>
        <xdr:cNvSpPr/>
      </xdr:nvSpPr>
      <xdr:spPr>
        <a:xfrm>
          <a:off x="16268700" y="642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169595</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3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72816</xdr:rowOff>
    </xdr:from>
    <xdr:to>
      <xdr:col>22</xdr:col>
      <xdr:colOff>415925</xdr:colOff>
      <xdr:row>38</xdr:row>
      <xdr:rowOff>2966</xdr:rowOff>
    </xdr:to>
    <xdr:sp macro="" textlink="">
      <xdr:nvSpPr>
        <xdr:cNvPr id="531" name="円/楕円 530">
          <a:extLst>
            <a:ext uri="{FF2B5EF4-FFF2-40B4-BE49-F238E27FC236}">
              <a16:creationId xmlns:a16="http://schemas.microsoft.com/office/drawing/2014/main" xmlns="" id="{00000000-0008-0000-0700-000013020000}"/>
            </a:ext>
          </a:extLst>
        </xdr:cNvPr>
        <xdr:cNvSpPr/>
      </xdr:nvSpPr>
      <xdr:spPr>
        <a:xfrm>
          <a:off x="15430500" y="64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165543</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5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81993</xdr:rowOff>
    </xdr:from>
    <xdr:to>
      <xdr:col>21</xdr:col>
      <xdr:colOff>212725</xdr:colOff>
      <xdr:row>38</xdr:row>
      <xdr:rowOff>12143</xdr:rowOff>
    </xdr:to>
    <xdr:sp macro="" textlink="">
      <xdr:nvSpPr>
        <xdr:cNvPr id="533" name="円/楕円 532">
          <a:extLst>
            <a:ext uri="{FF2B5EF4-FFF2-40B4-BE49-F238E27FC236}">
              <a16:creationId xmlns:a16="http://schemas.microsoft.com/office/drawing/2014/main" xmlns="" id="{00000000-0008-0000-0700-000015020000}"/>
            </a:ext>
          </a:extLst>
        </xdr:cNvPr>
        <xdr:cNvSpPr/>
      </xdr:nvSpPr>
      <xdr:spPr>
        <a:xfrm>
          <a:off x="14541500" y="6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3270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5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85471</xdr:rowOff>
    </xdr:from>
    <xdr:to>
      <xdr:col>20</xdr:col>
      <xdr:colOff>9525</xdr:colOff>
      <xdr:row>38</xdr:row>
      <xdr:rowOff>15621</xdr:rowOff>
    </xdr:to>
    <xdr:sp macro="" textlink="">
      <xdr:nvSpPr>
        <xdr:cNvPr id="535" name="円/楕円 534">
          <a:extLst>
            <a:ext uri="{FF2B5EF4-FFF2-40B4-BE49-F238E27FC236}">
              <a16:creationId xmlns:a16="http://schemas.microsoft.com/office/drawing/2014/main" xmlns="" id="{00000000-0008-0000-0700-000017020000}"/>
            </a:ext>
          </a:extLst>
        </xdr:cNvPr>
        <xdr:cNvSpPr/>
      </xdr:nvSpPr>
      <xdr:spPr>
        <a:xfrm>
          <a:off x="13652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6748</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52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74384</xdr:rowOff>
    </xdr:from>
    <xdr:to>
      <xdr:col>18</xdr:col>
      <xdr:colOff>492125</xdr:colOff>
      <xdr:row>38</xdr:row>
      <xdr:rowOff>4534</xdr:rowOff>
    </xdr:to>
    <xdr:sp macro="" textlink="">
      <xdr:nvSpPr>
        <xdr:cNvPr id="537" name="円/楕円 536">
          <a:extLst>
            <a:ext uri="{FF2B5EF4-FFF2-40B4-BE49-F238E27FC236}">
              <a16:creationId xmlns:a16="http://schemas.microsoft.com/office/drawing/2014/main" xmlns="" id="{00000000-0008-0000-0700-000019020000}"/>
            </a:ext>
          </a:extLst>
        </xdr:cNvPr>
        <xdr:cNvSpPr/>
      </xdr:nvSpPr>
      <xdr:spPr>
        <a:xfrm>
          <a:off x="12763500" y="6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167111</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5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104815</xdr:rowOff>
    </xdr:from>
    <xdr:to>
      <xdr:col>23</xdr:col>
      <xdr:colOff>517525</xdr:colOff>
      <xdr:row>56</xdr:row>
      <xdr:rowOff>163543</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5481300" y="9706015"/>
          <a:ext cx="8382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a:extLst>
            <a:ext uri="{FF2B5EF4-FFF2-40B4-BE49-F238E27FC236}">
              <a16:creationId xmlns:a16="http://schemas.microsoft.com/office/drawing/2014/main" xmlns="" id="{00000000-0008-0000-0700-000037020000}"/>
            </a:ext>
          </a:extLst>
        </xdr:cNvPr>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163543</xdr:rowOff>
    </xdr:from>
    <xdr:to>
      <xdr:col>22</xdr:col>
      <xdr:colOff>365125</xdr:colOff>
      <xdr:row>57</xdr:row>
      <xdr:rowOff>93742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9764743"/>
          <a:ext cx="889000" cy="10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69" name="フローチャート : 判断 568">
          <a:extLst>
            <a:ext uri="{FF2B5EF4-FFF2-40B4-BE49-F238E27FC236}">
              <a16:creationId xmlns:a16="http://schemas.microsoft.com/office/drawing/2014/main" xmlns="" id="{00000000-0008-0000-0700-000039020000}"/>
            </a:ext>
          </a:extLst>
        </xdr:cNvPr>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145040</xdr:rowOff>
    </xdr:from>
    <xdr:to>
      <xdr:col>21</xdr:col>
      <xdr:colOff>161925</xdr:colOff>
      <xdr:row>57</xdr:row>
      <xdr:rowOff>93742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3703300" y="9746240"/>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2" name="フローチャート : 判断 571">
          <a:extLst>
            <a:ext uri="{FF2B5EF4-FFF2-40B4-BE49-F238E27FC236}">
              <a16:creationId xmlns:a16="http://schemas.microsoft.com/office/drawing/2014/main" xmlns="" id="{00000000-0008-0000-0700-00003C020000}"/>
            </a:ext>
          </a:extLst>
        </xdr:cNvPr>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134406</xdr:rowOff>
    </xdr:from>
    <xdr:to>
      <xdr:col>19</xdr:col>
      <xdr:colOff>644525</xdr:colOff>
      <xdr:row>56</xdr:row>
      <xdr:rowOff>145040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814300" y="9392706"/>
          <a:ext cx="889000" cy="35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5" name="フローチャート : 判断 574">
          <a:extLst>
            <a:ext uri="{FF2B5EF4-FFF2-40B4-BE49-F238E27FC236}">
              <a16:creationId xmlns:a16="http://schemas.microsoft.com/office/drawing/2014/main" xmlns="" id="{00000000-0008-0000-0700-00003F020000}"/>
            </a:ext>
          </a:extLst>
        </xdr:cNvPr>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7" name="フローチャート : 判断 576">
          <a:extLst>
            <a:ext uri="{FF2B5EF4-FFF2-40B4-BE49-F238E27FC236}">
              <a16:creationId xmlns:a16="http://schemas.microsoft.com/office/drawing/2014/main" xmlns="" id="{00000000-0008-0000-0700-000041020000}"/>
            </a:ext>
          </a:extLst>
        </xdr:cNvPr>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54015</xdr:rowOff>
    </xdr:from>
    <xdr:to>
      <xdr:col>23</xdr:col>
      <xdr:colOff>568325</xdr:colOff>
      <xdr:row>56</xdr:row>
      <xdr:rowOff>155615</xdr:rowOff>
    </xdr:to>
    <xdr:sp macro="" textlink="">
      <xdr:nvSpPr>
        <xdr:cNvPr id="584" name="円/楕円 583">
          <a:extLst>
            <a:ext uri="{FF2B5EF4-FFF2-40B4-BE49-F238E27FC236}">
              <a16:creationId xmlns:a16="http://schemas.microsoft.com/office/drawing/2014/main" xmlns="" id="{00000000-0008-0000-0700-000048020000}"/>
            </a:ext>
          </a:extLst>
        </xdr:cNvPr>
        <xdr:cNvSpPr/>
      </xdr:nvSpPr>
      <xdr:spPr>
        <a:xfrm>
          <a:off x="162687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76892</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50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82,630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112743</xdr:rowOff>
    </xdr:from>
    <xdr:to>
      <xdr:col>22</xdr:col>
      <xdr:colOff>415925</xdr:colOff>
      <xdr:row>57</xdr:row>
      <xdr:rowOff>42893</xdr:rowOff>
    </xdr:to>
    <xdr:sp macro="" textlink="">
      <xdr:nvSpPr>
        <xdr:cNvPr id="586" name="円/楕円 585">
          <a:extLst>
            <a:ext uri="{FF2B5EF4-FFF2-40B4-BE49-F238E27FC236}">
              <a16:creationId xmlns:a16="http://schemas.microsoft.com/office/drawing/2014/main" xmlns="" id="{00000000-0008-0000-0700-00004A020000}"/>
            </a:ext>
          </a:extLst>
        </xdr:cNvPr>
        <xdr:cNvSpPr/>
      </xdr:nvSpPr>
      <xdr:spPr>
        <a:xfrm>
          <a:off x="15430500" y="97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59420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42942</xdr:rowOff>
    </xdr:from>
    <xdr:to>
      <xdr:col>21</xdr:col>
      <xdr:colOff>212725</xdr:colOff>
      <xdr:row>57</xdr:row>
      <xdr:rowOff>144542</xdr:rowOff>
    </xdr:to>
    <xdr:sp macro="" textlink="">
      <xdr:nvSpPr>
        <xdr:cNvPr id="588" name="円/楕円 587">
          <a:extLst>
            <a:ext uri="{FF2B5EF4-FFF2-40B4-BE49-F238E27FC236}">
              <a16:creationId xmlns:a16="http://schemas.microsoft.com/office/drawing/2014/main" xmlns="" id="{00000000-0008-0000-0700-00004C020000}"/>
            </a:ext>
          </a:extLst>
        </xdr:cNvPr>
        <xdr:cNvSpPr/>
      </xdr:nvSpPr>
      <xdr:spPr>
        <a:xfrm>
          <a:off x="14541500" y="98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135669</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9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94240</xdr:rowOff>
    </xdr:from>
    <xdr:to>
      <xdr:col>20</xdr:col>
      <xdr:colOff>9525</xdr:colOff>
      <xdr:row>57</xdr:row>
      <xdr:rowOff>24390</xdr:rowOff>
    </xdr:to>
    <xdr:sp macro="" textlink="">
      <xdr:nvSpPr>
        <xdr:cNvPr id="590" name="円/楕円 589">
          <a:extLst>
            <a:ext uri="{FF2B5EF4-FFF2-40B4-BE49-F238E27FC236}">
              <a16:creationId xmlns:a16="http://schemas.microsoft.com/office/drawing/2014/main" xmlns="" id="{00000000-0008-0000-0700-00004E020000}"/>
            </a:ext>
          </a:extLst>
        </xdr:cNvPr>
        <xdr:cNvSpPr/>
      </xdr:nvSpPr>
      <xdr:spPr>
        <a:xfrm>
          <a:off x="13652500" y="9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40917</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4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83606</xdr:rowOff>
    </xdr:from>
    <xdr:to>
      <xdr:col>18</xdr:col>
      <xdr:colOff>492125</xdr:colOff>
      <xdr:row>55</xdr:row>
      <xdr:rowOff>13756</xdr:rowOff>
    </xdr:to>
    <xdr:sp macro="" textlink="">
      <xdr:nvSpPr>
        <xdr:cNvPr id="592" name="円/楕円 591">
          <a:extLst>
            <a:ext uri="{FF2B5EF4-FFF2-40B4-BE49-F238E27FC236}">
              <a16:creationId xmlns:a16="http://schemas.microsoft.com/office/drawing/2014/main" xmlns="" id="{00000000-0008-0000-0700-000050020000}"/>
            </a:ext>
          </a:extLst>
        </xdr:cNvPr>
        <xdr:cNvSpPr/>
      </xdr:nvSpPr>
      <xdr:spPr>
        <a:xfrm>
          <a:off x="12763500" y="934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30283</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14794" y="911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31820</xdr:rowOff>
    </xdr:from>
    <xdr:to>
      <xdr:col>23</xdr:col>
      <xdr:colOff>517525</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76370"/>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a:extLst>
            <a:ext uri="{FF2B5EF4-FFF2-40B4-BE49-F238E27FC236}">
              <a16:creationId xmlns:a16="http://schemas.microsoft.com/office/drawing/2014/main" xmlns="" id="{00000000-0008-0000-0700-000070020000}"/>
            </a:ext>
          </a:extLst>
        </xdr:cNvPr>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16942</xdr:rowOff>
    </xdr:from>
    <xdr:to>
      <xdr:col>22</xdr:col>
      <xdr:colOff>365125</xdr:colOff>
      <xdr:row>79</xdr:row>
      <xdr:rowOff>31820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4592300" y="13561492"/>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6" name="フローチャート : 判断 625">
          <a:extLst>
            <a:ext uri="{FF2B5EF4-FFF2-40B4-BE49-F238E27FC236}">
              <a16:creationId xmlns:a16="http://schemas.microsoft.com/office/drawing/2014/main" xmlns="" id="{00000000-0008-0000-0700-000072020000}"/>
            </a:ext>
          </a:extLst>
        </xdr:cNvPr>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16942</xdr:rowOff>
    </xdr:from>
    <xdr:to>
      <xdr:col>21</xdr:col>
      <xdr:colOff>161925</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561492"/>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9" name="フローチャート : 判断 628">
          <a:extLst>
            <a:ext uri="{FF2B5EF4-FFF2-40B4-BE49-F238E27FC236}">
              <a16:creationId xmlns:a16="http://schemas.microsoft.com/office/drawing/2014/main" xmlns="" id="{00000000-0008-0000-0700-000075020000}"/>
            </a:ext>
          </a:extLst>
        </xdr:cNvPr>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27953</xdr:rowOff>
    </xdr:from>
    <xdr:to>
      <xdr:col>19</xdr:col>
      <xdr:colOff>644525</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814300" y="13572503"/>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2" name="フローチャート : 判断 631">
          <a:extLst>
            <a:ext uri="{FF2B5EF4-FFF2-40B4-BE49-F238E27FC236}">
              <a16:creationId xmlns:a16="http://schemas.microsoft.com/office/drawing/2014/main" xmlns="" id="{00000000-0008-0000-0700-000078020000}"/>
            </a:ext>
          </a:extLst>
        </xdr:cNvPr>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4" name="フローチャート : 判断 633">
          <a:extLst>
            <a:ext uri="{FF2B5EF4-FFF2-40B4-BE49-F238E27FC236}">
              <a16:creationId xmlns:a16="http://schemas.microsoft.com/office/drawing/2014/main" xmlns="" id="{00000000-0008-0000-0700-00007A020000}"/>
            </a:ext>
          </a:extLst>
        </xdr:cNvPr>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1" name="円/楕円 640">
          <a:extLst>
            <a:ext uri="{FF2B5EF4-FFF2-40B4-BE49-F238E27FC236}">
              <a16:creationId xmlns:a16="http://schemas.microsoft.com/office/drawing/2014/main" xmlns=""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152470</xdr:rowOff>
    </xdr:from>
    <xdr:to>
      <xdr:col>22</xdr:col>
      <xdr:colOff>415925</xdr:colOff>
      <xdr:row>79</xdr:row>
      <xdr:rowOff>82620</xdr:rowOff>
    </xdr:to>
    <xdr:sp macro="" textlink="">
      <xdr:nvSpPr>
        <xdr:cNvPr id="643" name="円/楕円 642">
          <a:extLst>
            <a:ext uri="{FF2B5EF4-FFF2-40B4-BE49-F238E27FC236}">
              <a16:creationId xmlns:a16="http://schemas.microsoft.com/office/drawing/2014/main" xmlns="" id="{00000000-0008-0000-0700-000083020000}"/>
            </a:ext>
          </a:extLst>
        </xdr:cNvPr>
        <xdr:cNvSpPr/>
      </xdr:nvSpPr>
      <xdr:spPr>
        <a:xfrm>
          <a:off x="15430500" y="135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73747</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2017" y="1361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137592</xdr:rowOff>
    </xdr:from>
    <xdr:to>
      <xdr:col>21</xdr:col>
      <xdr:colOff>212725</xdr:colOff>
      <xdr:row>79</xdr:row>
      <xdr:rowOff>67742</xdr:rowOff>
    </xdr:to>
    <xdr:sp macro="" textlink="">
      <xdr:nvSpPr>
        <xdr:cNvPr id="645" name="円/楕円 644">
          <a:extLst>
            <a:ext uri="{FF2B5EF4-FFF2-40B4-BE49-F238E27FC236}">
              <a16:creationId xmlns:a16="http://schemas.microsoft.com/office/drawing/2014/main" xmlns="" id="{00000000-0008-0000-0700-000085020000}"/>
            </a:ext>
          </a:extLst>
        </xdr:cNvPr>
        <xdr:cNvSpPr/>
      </xdr:nvSpPr>
      <xdr:spPr>
        <a:xfrm>
          <a:off x="14541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58869</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7" y="1360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7" name="円/楕円 646">
          <a:extLst>
            <a:ext uri="{FF2B5EF4-FFF2-40B4-BE49-F238E27FC236}">
              <a16:creationId xmlns:a16="http://schemas.microsoft.com/office/drawing/2014/main" xmlns=""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148603</xdr:rowOff>
    </xdr:from>
    <xdr:to>
      <xdr:col>18</xdr:col>
      <xdr:colOff>492125</xdr:colOff>
      <xdr:row>79</xdr:row>
      <xdr:rowOff>78753</xdr:rowOff>
    </xdr:to>
    <xdr:sp macro="" textlink="">
      <xdr:nvSpPr>
        <xdr:cNvPr id="649" name="円/楕円 648">
          <a:extLst>
            <a:ext uri="{FF2B5EF4-FFF2-40B4-BE49-F238E27FC236}">
              <a16:creationId xmlns:a16="http://schemas.microsoft.com/office/drawing/2014/main" xmlns="" id="{00000000-0008-0000-0700-000089020000}"/>
            </a:ext>
          </a:extLst>
        </xdr:cNvPr>
        <xdr:cNvSpPr/>
      </xdr:nvSpPr>
      <xdr:spPr>
        <a:xfrm>
          <a:off x="12763500" y="135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69880</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5017" y="13614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a:extLst>
            <a:ext uri="{FF2B5EF4-FFF2-40B4-BE49-F238E27FC236}">
              <a16:creationId xmlns:a16="http://schemas.microsoft.com/office/drawing/2014/main" xmlns=""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a:extLst>
            <a:ext uri="{FF2B5EF4-FFF2-40B4-BE49-F238E27FC236}">
              <a16:creationId xmlns:a16="http://schemas.microsoft.com/office/drawing/2014/main" xmlns="" id="{00000000-0008-0000-0700-0000A3020000}"/>
            </a:ext>
          </a:extLst>
        </xdr:cNvPr>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a:extLst>
            <a:ext uri="{FF2B5EF4-FFF2-40B4-BE49-F238E27FC236}">
              <a16:creationId xmlns:a16="http://schemas.microsoft.com/office/drawing/2014/main" xmlns="" id="{00000000-0008-0000-0700-0000A5020000}"/>
            </a:ext>
          </a:extLst>
        </xdr:cNvPr>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17430</xdr:rowOff>
    </xdr:from>
    <xdr:to>
      <xdr:col>23</xdr:col>
      <xdr:colOff>517525</xdr:colOff>
      <xdr:row>97</xdr:row>
      <xdr:rowOff>48747</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5481300" y="16648080"/>
          <a:ext cx="8382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0" name="公債費平均値テキスト">
          <a:extLst>
            <a:ext uri="{FF2B5EF4-FFF2-40B4-BE49-F238E27FC236}">
              <a16:creationId xmlns:a16="http://schemas.microsoft.com/office/drawing/2014/main" xmlns="" id="{00000000-0008-0000-0700-0000A8020000}"/>
            </a:ext>
          </a:extLst>
        </xdr:cNvPr>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a:extLst>
            <a:ext uri="{FF2B5EF4-FFF2-40B4-BE49-F238E27FC236}">
              <a16:creationId xmlns:a16="http://schemas.microsoft.com/office/drawing/2014/main" xmlns="" id="{00000000-0008-0000-0700-0000A9020000}"/>
            </a:ext>
          </a:extLst>
        </xdr:cNvPr>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48458</xdr:rowOff>
    </xdr:from>
    <xdr:to>
      <xdr:col>22</xdr:col>
      <xdr:colOff>365125</xdr:colOff>
      <xdr:row>97</xdr:row>
      <xdr:rowOff>48747</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4592300" y="16679108"/>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3" name="フローチャート : 判断 682">
          <a:extLst>
            <a:ext uri="{FF2B5EF4-FFF2-40B4-BE49-F238E27FC236}">
              <a16:creationId xmlns:a16="http://schemas.microsoft.com/office/drawing/2014/main" xmlns="" id="{00000000-0008-0000-0700-0000AB020000}"/>
            </a:ext>
          </a:extLst>
        </xdr:cNvPr>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38522</xdr:rowOff>
    </xdr:from>
    <xdr:to>
      <xdr:col>21</xdr:col>
      <xdr:colOff>161925</xdr:colOff>
      <xdr:row>97</xdr:row>
      <xdr:rowOff>48458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3703300" y="16669172"/>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6" name="フローチャート : 判断 685">
          <a:extLst>
            <a:ext uri="{FF2B5EF4-FFF2-40B4-BE49-F238E27FC236}">
              <a16:creationId xmlns:a16="http://schemas.microsoft.com/office/drawing/2014/main" xmlns="" id="{00000000-0008-0000-0700-0000AE020000}"/>
            </a:ext>
          </a:extLst>
        </xdr:cNvPr>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168008</xdr:rowOff>
    </xdr:from>
    <xdr:to>
      <xdr:col>19</xdr:col>
      <xdr:colOff>644525</xdr:colOff>
      <xdr:row>97</xdr:row>
      <xdr:rowOff>38522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814300" y="1662720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9" name="フローチャート : 判断 688">
          <a:extLst>
            <a:ext uri="{FF2B5EF4-FFF2-40B4-BE49-F238E27FC236}">
              <a16:creationId xmlns:a16="http://schemas.microsoft.com/office/drawing/2014/main" xmlns="" id="{00000000-0008-0000-0700-0000B1020000}"/>
            </a:ext>
          </a:extLst>
        </xdr:cNvPr>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1" name="フローチャート : 判断 690">
          <a:extLst>
            <a:ext uri="{FF2B5EF4-FFF2-40B4-BE49-F238E27FC236}">
              <a16:creationId xmlns:a16="http://schemas.microsoft.com/office/drawing/2014/main" xmlns="" id="{00000000-0008-0000-0700-0000B3020000}"/>
            </a:ext>
          </a:extLst>
        </xdr:cNvPr>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138080</xdr:rowOff>
    </xdr:from>
    <xdr:to>
      <xdr:col>23</xdr:col>
      <xdr:colOff>568325</xdr:colOff>
      <xdr:row>97</xdr:row>
      <xdr:rowOff>68230</xdr:rowOff>
    </xdr:to>
    <xdr:sp macro="" textlink="">
      <xdr:nvSpPr>
        <xdr:cNvPr id="698" name="円/楕円 697">
          <a:extLst>
            <a:ext uri="{FF2B5EF4-FFF2-40B4-BE49-F238E27FC236}">
              <a16:creationId xmlns:a16="http://schemas.microsoft.com/office/drawing/2014/main" xmlns="" id="{00000000-0008-0000-0700-0000BA020000}"/>
            </a:ext>
          </a:extLst>
        </xdr:cNvPr>
        <xdr:cNvSpPr/>
      </xdr:nvSpPr>
      <xdr:spPr>
        <a:xfrm>
          <a:off x="16268700" y="165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116507</xdr:rowOff>
    </xdr:from>
    <xdr:ext cx="534377" cy="259045"/>
    <xdr:sp macro="" textlink="">
      <xdr:nvSpPr>
        <xdr:cNvPr id="699" name="公債費該当値テキスト">
          <a:extLst>
            <a:ext uri="{FF2B5EF4-FFF2-40B4-BE49-F238E27FC236}">
              <a16:creationId xmlns:a16="http://schemas.microsoft.com/office/drawing/2014/main" xmlns="" id="{00000000-0008-0000-0700-0000BB020000}"/>
            </a:ext>
          </a:extLst>
        </xdr:cNvPr>
        <xdr:cNvSpPr txBox="1"/>
      </xdr:nvSpPr>
      <xdr:spPr>
        <a:xfrm>
          <a:off x="16370300" y="1657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169397</xdr:rowOff>
    </xdr:from>
    <xdr:to>
      <xdr:col>22</xdr:col>
      <xdr:colOff>415925</xdr:colOff>
      <xdr:row>97</xdr:row>
      <xdr:rowOff>99547</xdr:rowOff>
    </xdr:to>
    <xdr:sp macro="" textlink="">
      <xdr:nvSpPr>
        <xdr:cNvPr id="700" name="円/楕円 699">
          <a:extLst>
            <a:ext uri="{FF2B5EF4-FFF2-40B4-BE49-F238E27FC236}">
              <a16:creationId xmlns:a16="http://schemas.microsoft.com/office/drawing/2014/main" xmlns="" id="{00000000-0008-0000-0700-0000BC020000}"/>
            </a:ext>
          </a:extLst>
        </xdr:cNvPr>
        <xdr:cNvSpPr/>
      </xdr:nvSpPr>
      <xdr:spPr>
        <a:xfrm>
          <a:off x="15430500" y="1662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90674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14111" y="1672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169108</xdr:rowOff>
    </xdr:from>
    <xdr:to>
      <xdr:col>21</xdr:col>
      <xdr:colOff>212725</xdr:colOff>
      <xdr:row>97</xdr:row>
      <xdr:rowOff>99258</xdr:rowOff>
    </xdr:to>
    <xdr:sp macro="" textlink="">
      <xdr:nvSpPr>
        <xdr:cNvPr id="702" name="円/楕円 701">
          <a:extLst>
            <a:ext uri="{FF2B5EF4-FFF2-40B4-BE49-F238E27FC236}">
              <a16:creationId xmlns:a16="http://schemas.microsoft.com/office/drawing/2014/main" xmlns="" id="{00000000-0008-0000-0700-0000BE020000}"/>
            </a:ext>
          </a:extLst>
        </xdr:cNvPr>
        <xdr:cNvSpPr/>
      </xdr:nvSpPr>
      <xdr:spPr>
        <a:xfrm>
          <a:off x="14541500" y="1662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90385</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325111" y="167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159172</xdr:rowOff>
    </xdr:from>
    <xdr:to>
      <xdr:col>20</xdr:col>
      <xdr:colOff>9525</xdr:colOff>
      <xdr:row>97</xdr:row>
      <xdr:rowOff>89322</xdr:rowOff>
    </xdr:to>
    <xdr:sp macro="" textlink="">
      <xdr:nvSpPr>
        <xdr:cNvPr id="704" name="円/楕円 703">
          <a:extLst>
            <a:ext uri="{FF2B5EF4-FFF2-40B4-BE49-F238E27FC236}">
              <a16:creationId xmlns:a16="http://schemas.microsoft.com/office/drawing/2014/main" xmlns="" id="{00000000-0008-0000-0700-0000C0020000}"/>
            </a:ext>
          </a:extLst>
        </xdr:cNvPr>
        <xdr:cNvSpPr/>
      </xdr:nvSpPr>
      <xdr:spPr>
        <a:xfrm>
          <a:off x="13652500" y="166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80449</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436111" y="167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117208</xdr:rowOff>
    </xdr:from>
    <xdr:to>
      <xdr:col>18</xdr:col>
      <xdr:colOff>492125</xdr:colOff>
      <xdr:row>97</xdr:row>
      <xdr:rowOff>47358</xdr:rowOff>
    </xdr:to>
    <xdr:sp macro="" textlink="">
      <xdr:nvSpPr>
        <xdr:cNvPr id="706" name="円/楕円 705">
          <a:extLst>
            <a:ext uri="{FF2B5EF4-FFF2-40B4-BE49-F238E27FC236}">
              <a16:creationId xmlns:a16="http://schemas.microsoft.com/office/drawing/2014/main" xmlns="" id="{00000000-0008-0000-0700-0000C2020000}"/>
            </a:ext>
          </a:extLst>
        </xdr:cNvPr>
        <xdr:cNvSpPr/>
      </xdr:nvSpPr>
      <xdr:spPr>
        <a:xfrm>
          <a:off x="12763500" y="165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38485</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2547111" y="1666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a:extLst>
            <a:ext uri="{FF2B5EF4-FFF2-40B4-BE49-F238E27FC236}">
              <a16:creationId xmlns:a16="http://schemas.microsoft.com/office/drawing/2014/main" xmlns="" id="{00000000-0008-0000-0700-0000E4020000}"/>
            </a:ext>
          </a:extLst>
        </xdr:cNvPr>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2" name="フローチャート : 判断 741">
          <a:extLst>
            <a:ext uri="{FF2B5EF4-FFF2-40B4-BE49-F238E27FC236}">
              <a16:creationId xmlns:a16="http://schemas.microsoft.com/office/drawing/2014/main" xmlns="" id="{00000000-0008-0000-0700-0000E6020000}"/>
            </a:ext>
          </a:extLst>
        </xdr:cNvPr>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5" name="フローチャート : 判断 744">
          <a:extLst>
            <a:ext uri="{FF2B5EF4-FFF2-40B4-BE49-F238E27FC236}">
              <a16:creationId xmlns:a16="http://schemas.microsoft.com/office/drawing/2014/main" xmlns="" id="{00000000-0008-0000-0700-0000E9020000}"/>
            </a:ext>
          </a:extLst>
        </xdr:cNvPr>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8" name="フローチャート : 判断 747">
          <a:extLst>
            <a:ext uri="{FF2B5EF4-FFF2-40B4-BE49-F238E27FC236}">
              <a16:creationId xmlns:a16="http://schemas.microsoft.com/office/drawing/2014/main" xmlns="" id="{00000000-0008-0000-0700-0000EC020000}"/>
            </a:ext>
          </a:extLst>
        </xdr:cNvPr>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a:extLst>
            <a:ext uri="{FF2B5EF4-FFF2-40B4-BE49-F238E27FC236}">
              <a16:creationId xmlns:a16="http://schemas.microsoft.com/office/drawing/2014/main" xmlns=""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a:extLst>
            <a:ext uri="{FF2B5EF4-FFF2-40B4-BE49-F238E27FC236}">
              <a16:creationId xmlns:a16="http://schemas.microsoft.com/office/drawing/2014/main" xmlns=""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a:extLst>
            <a:ext uri="{FF2B5EF4-FFF2-40B4-BE49-F238E27FC236}">
              <a16:creationId xmlns:a16="http://schemas.microsoft.com/office/drawing/2014/main" xmlns=""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3" name="円/楕円 762">
          <a:extLst>
            <a:ext uri="{FF2B5EF4-FFF2-40B4-BE49-F238E27FC236}">
              <a16:creationId xmlns:a16="http://schemas.microsoft.com/office/drawing/2014/main" xmlns=""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5" name="円/楕円 764">
          <a:extLst>
            <a:ext uri="{FF2B5EF4-FFF2-40B4-BE49-F238E27FC236}">
              <a16:creationId xmlns:a16="http://schemas.microsoft.com/office/drawing/2014/main" xmlns=""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フローチャート : 判断 796">
          <a:extLst>
            <a:ext uri="{FF2B5EF4-FFF2-40B4-BE49-F238E27FC236}">
              <a16:creationId xmlns:a16="http://schemas.microsoft.com/office/drawing/2014/main" xmlns="" id="{00000000-0008-0000-0700-00001D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2" name="フローチャート : 判断 801">
          <a:extLst>
            <a:ext uri="{FF2B5EF4-FFF2-40B4-BE49-F238E27FC236}">
              <a16:creationId xmlns:a16="http://schemas.microsoft.com/office/drawing/2014/main" xmlns="" id="{00000000-0008-0000-0700-000022030000}"/>
            </a:ext>
          </a:extLst>
        </xdr:cNvPr>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5" name="フローチャート : 判断 804">
          <a:extLst>
            <a:ext uri="{FF2B5EF4-FFF2-40B4-BE49-F238E27FC236}">
              <a16:creationId xmlns:a16="http://schemas.microsoft.com/office/drawing/2014/main" xmlns="" id="{00000000-0008-0000-0700-000025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4" name="円/楕円 813">
          <a:extLst>
            <a:ext uri="{FF2B5EF4-FFF2-40B4-BE49-F238E27FC236}">
              <a16:creationId xmlns:a16="http://schemas.microsoft.com/office/drawing/2014/main" xmlns="" id="{00000000-0008-0000-07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目的別歳出決算では、民生費及び商工費以外は他の類似団体と同じような推移となっている。民生費が他の団体より高い推移となっている主な要因は、性質別決算分析で記載した通り障害福祉費及び児童福祉の扶助費増加によるものである。また、商工費が平成</a:t>
          </a:r>
          <a:r>
            <a:rPr kumimoji="1" lang="en-US" altLang="ja-JP" sz="1300">
              <a:latin typeface="ＭＳ Ｐゴシック"/>
            </a:rPr>
            <a:t>25</a:t>
          </a:r>
          <a:r>
            <a:rPr kumimoji="1" lang="ja-JP" altLang="en-US" sz="1300">
              <a:latin typeface="ＭＳ Ｐゴシック"/>
            </a:rPr>
            <a:t>年度から増加傾向にある要因としては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沖縄振興特別推進交付金事業によるものであり、平成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年度まで続くものと予想される。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ここ数年は徴収率の向上等により税収が伸びていることや歳出予算の精査により実質収支額が増え、毎年度の財政調整基金等への積立額も増加しているが、平成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質収支額は前年度の半分以下のポイントとなっている。主な要因としては文教施設等の施設更新等によるものであり次年度以降も集中しているため、今後も引き続き歳出予算の精査に努め基金残高を確保してお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年度に国民健康保険事業財政健全化計画を策定後は計画通り国保特別会計の累積赤字も解消し平成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年度から全会計黒字となっており、平成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年度も引き続き黒字となった。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しかし一般会計黒字が大きく減少しており、その要因は施設整備が集中していることと考えられるため、施設整備の平準化などに努めていく。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8040715</v>
      </c>
      <c r="BO4" s="411"/>
      <c r="BP4" s="411"/>
      <c r="BQ4" s="411"/>
      <c r="BR4" s="411"/>
      <c r="BS4" s="411"/>
      <c r="BT4" s="411"/>
      <c r="BU4" s="412"/>
      <c r="BV4" s="410">
        <v>7557905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10.9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7840682</v>
      </c>
      <c r="BO5" s="416"/>
      <c r="BP5" s="416"/>
      <c r="BQ5" s="416"/>
      <c r="BR5" s="416"/>
      <c r="BS5" s="416"/>
      <c r="BT5" s="416"/>
      <c r="BU5" s="417"/>
      <c r="BV5" s="415">
        <v>7108117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87.3</v>
      </c>
      <c r="CU5" s="386"/>
      <c r="CV5" s="386"/>
      <c r="CW5" s="386"/>
      <c r="CX5" s="386"/>
      <c r="CY5" s="386"/>
      <c r="CZ5" s="386"/>
      <c r="DA5" s="387"/>
      <c r="DB5" s="385">
        <v>84.7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200033</v>
      </c>
      <c r="BO6" s="416"/>
      <c r="BP6" s="416"/>
      <c r="BQ6" s="416"/>
      <c r="BR6" s="416"/>
      <c r="BS6" s="416"/>
      <c r="BT6" s="416"/>
      <c r="BU6" s="417"/>
      <c r="BV6" s="415">
        <v>449788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90.9</v>
      </c>
      <c r="CU6" s="562"/>
      <c r="CV6" s="562"/>
      <c r="CW6" s="562"/>
      <c r="CX6" s="562"/>
      <c r="CY6" s="562"/>
      <c r="CZ6" s="562"/>
      <c r="DA6" s="563"/>
      <c r="DB6" s="561">
        <v>89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35035</v>
      </c>
      <c r="BO7" s="416"/>
      <c r="BP7" s="416"/>
      <c r="BQ7" s="416"/>
      <c r="BR7" s="416"/>
      <c r="BS7" s="416"/>
      <c r="BT7" s="416"/>
      <c r="BU7" s="417"/>
      <c r="BV7" s="415">
        <v>24411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3876493</v>
      </c>
      <c r="CU7" s="416"/>
      <c r="CV7" s="416"/>
      <c r="CW7" s="416"/>
      <c r="CX7" s="416"/>
      <c r="CY7" s="416"/>
      <c r="CZ7" s="416"/>
      <c r="DA7" s="417"/>
      <c r="DB7" s="415">
        <v>3901638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164998</v>
      </c>
      <c r="BO8" s="416"/>
      <c r="BP8" s="416"/>
      <c r="BQ8" s="416"/>
      <c r="BR8" s="416"/>
      <c r="BS8" s="416"/>
      <c r="BT8" s="416"/>
      <c r="BU8" s="417"/>
      <c r="BV8" s="415">
        <v>425377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13536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-260379</v>
      </c>
      <c r="BO9" s="416"/>
      <c r="BP9" s="416"/>
      <c r="BQ9" s="416"/>
      <c r="BR9" s="416"/>
      <c r="BS9" s="416"/>
      <c r="BT9" s="416"/>
      <c r="BU9" s="417"/>
      <c r="BV9" s="415">
        <v>79703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13.5</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13870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437847</v>
      </c>
      <c r="BO10" s="416"/>
      <c r="BP10" s="416"/>
      <c r="BQ10" s="416"/>
      <c r="BR10" s="416"/>
      <c r="BS10" s="416"/>
      <c r="BT10" s="416"/>
      <c r="BU10" s="417"/>
      <c r="BV10" s="415">
        <v>267724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13441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13377</v>
      </c>
      <c r="S13" s="517"/>
      <c r="T13" s="517"/>
      <c r="U13" s="517"/>
      <c r="V13" s="518"/>
      <c r="W13" s="504" t="s">
        <v>123</v>
      </c>
      <c r="X13" s="428"/>
      <c r="Y13" s="428"/>
      <c r="Z13" s="428"/>
      <c r="AA13" s="428"/>
      <c r="AB13" s="429"/>
      <c r="AC13" s="391">
        <v>595</v>
      </c>
      <c r="AD13" s="392"/>
      <c r="AE13" s="392"/>
      <c r="AF13" s="392"/>
      <c r="AG13" s="393"/>
      <c r="AH13" s="391">
        <v>703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177468</v>
      </c>
      <c r="BO13" s="416"/>
      <c r="BP13" s="416"/>
      <c r="BQ13" s="416"/>
      <c r="BR13" s="416"/>
      <c r="BS13" s="416"/>
      <c r="BT13" s="416"/>
      <c r="BU13" s="417"/>
      <c r="BV13" s="415">
        <v>347427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5.8</v>
      </c>
      <c r="CU13" s="386"/>
      <c r="CV13" s="386"/>
      <c r="CW13" s="386"/>
      <c r="CX13" s="386"/>
      <c r="CY13" s="386"/>
      <c r="CZ13" s="386"/>
      <c r="DA13" s="387"/>
      <c r="DB13" s="385">
        <v>5.0999999999999996</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13590</v>
      </c>
      <c r="S14" s="517"/>
      <c r="T14" s="517"/>
      <c r="U14" s="517"/>
      <c r="V14" s="518"/>
      <c r="W14" s="519"/>
      <c r="X14" s="431"/>
      <c r="Y14" s="431"/>
      <c r="Z14" s="431"/>
      <c r="AA14" s="431"/>
      <c r="AB14" s="432"/>
      <c r="AC14" s="509">
        <v>9.6</v>
      </c>
      <c r="AD14" s="510"/>
      <c r="AE14" s="510"/>
      <c r="AF14" s="510"/>
      <c r="AG14" s="511"/>
      <c r="AH14" s="509">
        <v>11.2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42.8</v>
      </c>
      <c r="CU14" s="488"/>
      <c r="CV14" s="488"/>
      <c r="CW14" s="488"/>
      <c r="CX14" s="488"/>
      <c r="CY14" s="488"/>
      <c r="CZ14" s="488"/>
      <c r="DA14" s="489"/>
      <c r="DB14" s="520">
        <v>48.6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13540</v>
      </c>
      <c r="S15" s="517"/>
      <c r="T15" s="517"/>
      <c r="U15" s="517"/>
      <c r="V15" s="518"/>
      <c r="W15" s="504" t="s">
        <v>130</v>
      </c>
      <c r="X15" s="428"/>
      <c r="Y15" s="428"/>
      <c r="Z15" s="428"/>
      <c r="AA15" s="428"/>
      <c r="AB15" s="429"/>
      <c r="AC15" s="391">
        <v>1107</v>
      </c>
      <c r="AD15" s="392"/>
      <c r="AE15" s="392"/>
      <c r="AF15" s="392"/>
      <c r="AG15" s="393"/>
      <c r="AH15" s="391">
        <v>1140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1093217</v>
      </c>
      <c r="BO15" s="411"/>
      <c r="BP15" s="411"/>
      <c r="BQ15" s="411"/>
      <c r="BR15" s="411"/>
      <c r="BS15" s="411"/>
      <c r="BT15" s="411"/>
      <c r="BU15" s="412"/>
      <c r="BV15" s="410">
        <v>1051560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17.899999999999999</v>
      </c>
      <c r="AD16" s="510"/>
      <c r="AE16" s="510"/>
      <c r="AF16" s="510"/>
      <c r="AG16" s="511"/>
      <c r="AH16" s="509">
        <v>18.2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3435387</v>
      </c>
      <c r="BO16" s="416"/>
      <c r="BP16" s="416"/>
      <c r="BQ16" s="416"/>
      <c r="BR16" s="416"/>
      <c r="BS16" s="416"/>
      <c r="BT16" s="416"/>
      <c r="BU16" s="417"/>
      <c r="BV16" s="415">
        <v>3421951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4485</v>
      </c>
      <c r="AD17" s="392"/>
      <c r="AE17" s="392"/>
      <c r="AF17" s="392"/>
      <c r="AG17" s="393"/>
      <c r="AH17" s="391">
        <v>4416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1386482</v>
      </c>
      <c r="BO17" s="416"/>
      <c r="BP17" s="416"/>
      <c r="BQ17" s="416"/>
      <c r="BR17" s="416"/>
      <c r="BS17" s="416"/>
      <c r="BT17" s="416"/>
      <c r="BU17" s="417"/>
      <c r="BV17" s="415">
        <v>1337635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54.35</v>
      </c>
      <c r="M18" s="480"/>
      <c r="N18" s="480"/>
      <c r="O18" s="480"/>
      <c r="P18" s="480"/>
      <c r="Q18" s="480"/>
      <c r="R18" s="481"/>
      <c r="S18" s="481"/>
      <c r="T18" s="481"/>
      <c r="U18" s="481"/>
      <c r="V18" s="482"/>
      <c r="W18" s="496"/>
      <c r="X18" s="497"/>
      <c r="Y18" s="497"/>
      <c r="Z18" s="497"/>
      <c r="AA18" s="497"/>
      <c r="AB18" s="505"/>
      <c r="AC18" s="379">
        <v>72.5</v>
      </c>
      <c r="AD18" s="380"/>
      <c r="AE18" s="380"/>
      <c r="AF18" s="380"/>
      <c r="AG18" s="483"/>
      <c r="AH18" s="379">
        <v>70.599999999999994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3426476</v>
      </c>
      <c r="BO18" s="416"/>
      <c r="BP18" s="416"/>
      <c r="BQ18" s="416"/>
      <c r="BR18" s="416"/>
      <c r="BS18" s="416"/>
      <c r="BT18" s="416"/>
      <c r="BU18" s="417"/>
      <c r="BV18" s="415">
        <v>3360170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249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4552083</v>
      </c>
      <c r="BO19" s="416"/>
      <c r="BP19" s="416"/>
      <c r="BQ19" s="416"/>
      <c r="BR19" s="416"/>
      <c r="BS19" s="416"/>
      <c r="BT19" s="416"/>
      <c r="BU19" s="417"/>
      <c r="BV19" s="415">
        <v>4610172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5237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6850534</v>
      </c>
      <c r="BO23" s="416"/>
      <c r="BP23" s="416"/>
      <c r="BQ23" s="416"/>
      <c r="BR23" s="416"/>
      <c r="BS23" s="416"/>
      <c r="BT23" s="416"/>
      <c r="BU23" s="417"/>
      <c r="BV23" s="415">
        <v>6814690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7560</v>
      </c>
      <c r="R24" s="392"/>
      <c r="S24" s="392"/>
      <c r="T24" s="392"/>
      <c r="U24" s="392"/>
      <c r="V24" s="393"/>
      <c r="W24" s="457"/>
      <c r="X24" s="448"/>
      <c r="Y24" s="449"/>
      <c r="Z24" s="388" t="s">
        <v>154</v>
      </c>
      <c r="AA24" s="389"/>
      <c r="AB24" s="389"/>
      <c r="AC24" s="389"/>
      <c r="AD24" s="389"/>
      <c r="AE24" s="389"/>
      <c r="AF24" s="389"/>
      <c r="AG24" s="390"/>
      <c r="AH24" s="391">
        <v>104</v>
      </c>
      <c r="AI24" s="392"/>
      <c r="AJ24" s="392"/>
      <c r="AK24" s="392"/>
      <c r="AL24" s="393"/>
      <c r="AM24" s="391">
        <v>281112</v>
      </c>
      <c r="AN24" s="392"/>
      <c r="AO24" s="392"/>
      <c r="AP24" s="392"/>
      <c r="AQ24" s="392"/>
      <c r="AR24" s="393"/>
      <c r="AS24" s="391">
        <v>2703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5368587</v>
      </c>
      <c r="BO24" s="416"/>
      <c r="BP24" s="416"/>
      <c r="BQ24" s="416"/>
      <c r="BR24" s="416"/>
      <c r="BS24" s="416"/>
      <c r="BT24" s="416"/>
      <c r="BU24" s="417"/>
      <c r="BV24" s="415">
        <v>5278000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6120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2048</v>
      </c>
      <c r="BO25" s="411"/>
      <c r="BP25" s="411"/>
      <c r="BQ25" s="411"/>
      <c r="BR25" s="411"/>
      <c r="BS25" s="411"/>
      <c r="BT25" s="411"/>
      <c r="BU25" s="412"/>
      <c r="BV25" s="410">
        <v>337648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5750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11616</v>
      </c>
      <c r="AN26" s="392"/>
      <c r="AO26" s="392"/>
      <c r="AP26" s="392"/>
      <c r="AQ26" s="392"/>
      <c r="AR26" s="393"/>
      <c r="AS26" s="391">
        <v>2904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3200</v>
      </c>
      <c r="R27" s="392"/>
      <c r="S27" s="392"/>
      <c r="T27" s="392"/>
      <c r="U27" s="392"/>
      <c r="V27" s="393"/>
      <c r="W27" s="457"/>
      <c r="X27" s="448"/>
      <c r="Y27" s="449"/>
      <c r="Z27" s="388" t="s">
        <v>163</v>
      </c>
      <c r="AA27" s="389"/>
      <c r="AB27" s="389"/>
      <c r="AC27" s="389"/>
      <c r="AD27" s="389"/>
      <c r="AE27" s="389"/>
      <c r="AF27" s="389"/>
      <c r="AG27" s="390"/>
      <c r="AH27" s="391">
        <v>6</v>
      </c>
      <c r="AI27" s="392"/>
      <c r="AJ27" s="392"/>
      <c r="AK27" s="392"/>
      <c r="AL27" s="393"/>
      <c r="AM27" s="391">
        <v>18756</v>
      </c>
      <c r="AN27" s="392"/>
      <c r="AO27" s="392"/>
      <c r="AP27" s="392"/>
      <c r="AQ27" s="392"/>
      <c r="AR27" s="393"/>
      <c r="AS27" s="391">
        <v>3126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35641</v>
      </c>
      <c r="BO27" s="419"/>
      <c r="BP27" s="419"/>
      <c r="BQ27" s="419"/>
      <c r="BR27" s="419"/>
      <c r="BS27" s="419"/>
      <c r="BT27" s="419"/>
      <c r="BU27" s="420"/>
      <c r="BV27" s="418">
        <v>35641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2730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1562623</v>
      </c>
      <c r="BO28" s="411"/>
      <c r="BP28" s="411"/>
      <c r="BQ28" s="411"/>
      <c r="BR28" s="411"/>
      <c r="BS28" s="411"/>
      <c r="BT28" s="411"/>
      <c r="BU28" s="412"/>
      <c r="BV28" s="410">
        <v>1124776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12</v>
      </c>
      <c r="M29" s="392"/>
      <c r="N29" s="392"/>
      <c r="O29" s="392"/>
      <c r="P29" s="393"/>
      <c r="Q29" s="391">
        <v>2500</v>
      </c>
      <c r="R29" s="392"/>
      <c r="S29" s="392"/>
      <c r="T29" s="392"/>
      <c r="U29" s="392"/>
      <c r="V29" s="393"/>
      <c r="W29" s="458"/>
      <c r="X29" s="459"/>
      <c r="Y29" s="460"/>
      <c r="Z29" s="388" t="s">
        <v>170</v>
      </c>
      <c r="AA29" s="389"/>
      <c r="AB29" s="389"/>
      <c r="AC29" s="389"/>
      <c r="AD29" s="389"/>
      <c r="AE29" s="389"/>
      <c r="AF29" s="389"/>
      <c r="AG29" s="390"/>
      <c r="AH29" s="391">
        <v>110</v>
      </c>
      <c r="AI29" s="392"/>
      <c r="AJ29" s="392"/>
      <c r="AK29" s="392"/>
      <c r="AL29" s="393"/>
      <c r="AM29" s="391">
        <v>299868</v>
      </c>
      <c r="AN29" s="392"/>
      <c r="AO29" s="392"/>
      <c r="AP29" s="392"/>
      <c r="AQ29" s="392"/>
      <c r="AR29" s="393"/>
      <c r="AS29" s="391">
        <v>2726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1012</v>
      </c>
      <c r="BO29" s="416"/>
      <c r="BP29" s="416"/>
      <c r="BQ29" s="416"/>
      <c r="BR29" s="416"/>
      <c r="BS29" s="416"/>
      <c r="BT29" s="416"/>
      <c r="BU29" s="417"/>
      <c r="BV29" s="415">
        <v>1011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93.2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259595</v>
      </c>
      <c r="BO30" s="419"/>
      <c r="BP30" s="419"/>
      <c r="BQ30" s="419"/>
      <c r="BR30" s="419"/>
      <c r="BS30" s="419"/>
      <c r="BT30" s="419"/>
      <c r="BU30" s="420"/>
      <c r="BV30" s="418">
        <v>225245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沖縄県市町村自治会館管理組合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本部町今帰仁村清掃施設組合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本部町今帰仁村消防組合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沖縄県市町村総合事務組合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沖縄県町村交通災害共済組合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北部広域市町村圏事務組合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沖縄県後期高齢者医療広域連合（一般会計）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沖縄県後期高齢者医療広域連合（特別会計）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沖縄県介護保険広域連合（一般会計）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沖縄県介護保険広域連合（特別会計）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522</v>
      </c>
      <c r="D34" s="1184"/>
      <c r="E34" s="1185"/>
      <c r="F34" s="32">
        <v>5.48</v>
      </c>
      <c r="G34" s="33">
        <v>7.75</v>
      </c>
      <c r="H34" s="33">
        <v>5.91</v>
      </c>
      <c r="I34" s="33">
        <v>5.65</v>
      </c>
      <c r="J34" s="34">
        <v>8.6300000000000008</v>
      </c>
      <c r="K34" s="22"/>
      <c r="L34" s="22"/>
      <c r="M34" s="22"/>
      <c r="N34" s="22"/>
      <c r="O34" s="22"/>
      <c r="P34" s="22"/>
    </row>
    <row r="35" spans="1:16" ht="39" customHeight="1" x14ac:dyDescent="0.15">
      <c r="A35" s="22"/>
      <c r="B35" s="35"/>
      <c r="C35" s="1178" t="s">
        <v>523</v>
      </c>
      <c r="D35" s="1179"/>
      <c r="E35" s="1180"/>
      <c r="F35" s="36">
        <v>6.87</v>
      </c>
      <c r="G35" s="37">
        <v>8.81</v>
      </c>
      <c r="H35" s="37">
        <v>9.3000000000000007</v>
      </c>
      <c r="I35" s="37">
        <v>10.9</v>
      </c>
      <c r="J35" s="38">
        <v>4.25</v>
      </c>
      <c r="K35" s="22"/>
      <c r="L35" s="22"/>
      <c r="M35" s="22"/>
      <c r="N35" s="22"/>
      <c r="O35" s="22"/>
      <c r="P35" s="22"/>
    </row>
    <row r="36" spans="1:16" ht="39" customHeight="1" x14ac:dyDescent="0.15">
      <c r="A36" s="22"/>
      <c r="B36" s="35"/>
      <c r="C36" s="1178" t="s">
        <v>524</v>
      </c>
      <c r="D36" s="1179"/>
      <c r="E36" s="1180"/>
      <c r="F36" s="36">
        <v>2.73</v>
      </c>
      <c r="G36" s="37">
        <v>3.28</v>
      </c>
      <c r="H36" s="37">
        <v>2.96</v>
      </c>
      <c r="I36" s="37">
        <v>1.32</v>
      </c>
      <c r="J36" s="38">
        <v>1.42</v>
      </c>
      <c r="K36" s="22"/>
      <c r="L36" s="22"/>
      <c r="M36" s="22"/>
      <c r="N36" s="22"/>
      <c r="O36" s="22"/>
      <c r="P36" s="22"/>
    </row>
    <row r="37" spans="1:16" ht="39" customHeight="1" x14ac:dyDescent="0.15">
      <c r="A37" s="22"/>
      <c r="B37" s="35"/>
      <c r="C37" s="1178" t="s">
        <v>525</v>
      </c>
      <c r="D37" s="1179"/>
      <c r="E37" s="1180"/>
      <c r="F37" s="36">
        <v>0.78</v>
      </c>
      <c r="G37" s="37">
        <v>0.26</v>
      </c>
      <c r="H37" s="37">
        <v>1.2</v>
      </c>
      <c r="I37" s="37">
        <v>0.74</v>
      </c>
      <c r="J37" s="38">
        <v>0.6</v>
      </c>
      <c r="K37" s="22"/>
      <c r="L37" s="22"/>
      <c r="M37" s="22"/>
      <c r="N37" s="22"/>
      <c r="O37" s="22"/>
      <c r="P37" s="22"/>
    </row>
    <row r="38" spans="1:16" ht="39" customHeight="1" x14ac:dyDescent="0.15">
      <c r="A38" s="22"/>
      <c r="B38" s="35"/>
      <c r="C38" s="1178" t="s">
        <v>526</v>
      </c>
      <c r="D38" s="1179"/>
      <c r="E38" s="1180"/>
      <c r="F38" s="36">
        <v>0.02</v>
      </c>
      <c r="G38" s="37">
        <v>0.01</v>
      </c>
      <c r="H38" s="37">
        <v>0.02</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527</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528</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687</v>
      </c>
      <c r="L45" s="60">
        <v>601</v>
      </c>
      <c r="M45" s="60">
        <v>607</v>
      </c>
      <c r="N45" s="60">
        <v>604</v>
      </c>
      <c r="O45" s="61">
        <v>652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114</v>
      </c>
      <c r="L48" s="64">
        <v>105</v>
      </c>
      <c r="M48" s="64">
        <v>147</v>
      </c>
      <c r="N48" s="64">
        <v>84</v>
      </c>
      <c r="O48" s="65">
        <v>128</v>
      </c>
      <c r="P48" s="48"/>
      <c r="Q48" s="48"/>
      <c r="R48" s="48"/>
      <c r="S48" s="48"/>
      <c r="T48" s="48"/>
      <c r="U48" s="48"/>
    </row>
    <row r="49" spans="1:21" ht="30.75" customHeight="1" x14ac:dyDescent="0.15">
      <c r="A49" s="48"/>
      <c r="B49" s="1196"/>
      <c r="C49" s="1197"/>
      <c r="D49" s="62"/>
      <c r="E49" s="1188" t="s">
        <v>16</v>
      </c>
      <c r="F49" s="1188"/>
      <c r="G49" s="1188"/>
      <c r="H49" s="1188"/>
      <c r="I49" s="1188"/>
      <c r="J49" s="1189"/>
      <c r="K49" s="63">
        <v>77</v>
      </c>
      <c r="L49" s="64">
        <v>82</v>
      </c>
      <c r="M49" s="64">
        <v>32</v>
      </c>
      <c r="N49" s="64">
        <v>72</v>
      </c>
      <c r="O49" s="65">
        <v>85</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609</v>
      </c>
      <c r="L52" s="64">
        <v>607</v>
      </c>
      <c r="M52" s="64">
        <v>619</v>
      </c>
      <c r="N52" s="64">
        <v>606</v>
      </c>
      <c r="O52" s="65">
        <v>613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270</v>
      </c>
      <c r="L53" s="69">
        <v>181</v>
      </c>
      <c r="M53" s="69">
        <v>167</v>
      </c>
      <c r="N53" s="69">
        <v>154</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6217</v>
      </c>
      <c r="J41" s="83">
        <v>6670</v>
      </c>
      <c r="K41" s="83">
        <v>6845</v>
      </c>
      <c r="L41" s="83">
        <v>6815</v>
      </c>
      <c r="M41" s="84">
        <v>6851</v>
      </c>
    </row>
    <row r="42" spans="2:13" ht="27.75" customHeight="1" x14ac:dyDescent="0.15">
      <c r="B42" s="1204"/>
      <c r="C42" s="1205"/>
      <c r="D42" s="85"/>
      <c r="E42" s="1208" t="s">
        <v>26</v>
      </c>
      <c r="F42" s="1208"/>
      <c r="G42" s="1208"/>
      <c r="H42" s="1209"/>
      <c r="I42" s="86" t="s">
        <v>478</v>
      </c>
      <c r="J42" s="87" t="s">
        <v>478</v>
      </c>
      <c r="K42" s="87" t="s">
        <v>478</v>
      </c>
      <c r="L42" s="87" t="s">
        <v>478</v>
      </c>
      <c r="M42" s="88" t="s">
        <v>478</v>
      </c>
    </row>
    <row r="43" spans="2:13" ht="27.75" customHeight="1" x14ac:dyDescent="0.15">
      <c r="B43" s="1204"/>
      <c r="C43" s="1205"/>
      <c r="D43" s="85"/>
      <c r="E43" s="1208" t="s">
        <v>27</v>
      </c>
      <c r="F43" s="1208"/>
      <c r="G43" s="1208"/>
      <c r="H43" s="1209"/>
      <c r="I43" s="86">
        <v>1363</v>
      </c>
      <c r="J43" s="87">
        <v>1314</v>
      </c>
      <c r="K43" s="87">
        <v>1282</v>
      </c>
      <c r="L43" s="87">
        <v>1087</v>
      </c>
      <c r="M43" s="88">
        <v>1119</v>
      </c>
    </row>
    <row r="44" spans="2:13" ht="27.75" customHeight="1" x14ac:dyDescent="0.15">
      <c r="B44" s="1204"/>
      <c r="C44" s="1205"/>
      <c r="D44" s="85"/>
      <c r="E44" s="1208" t="s">
        <v>28</v>
      </c>
      <c r="F44" s="1208"/>
      <c r="G44" s="1208"/>
      <c r="H44" s="1209"/>
      <c r="I44" s="86">
        <v>687</v>
      </c>
      <c r="J44" s="87">
        <v>676</v>
      </c>
      <c r="K44" s="87">
        <v>896</v>
      </c>
      <c r="L44" s="87">
        <v>893</v>
      </c>
      <c r="M44" s="88">
        <v>845</v>
      </c>
    </row>
    <row r="45" spans="2:13" ht="27.75" customHeight="1" x14ac:dyDescent="0.15">
      <c r="B45" s="1204"/>
      <c r="C45" s="1205"/>
      <c r="D45" s="85"/>
      <c r="E45" s="1208" t="s">
        <v>29</v>
      </c>
      <c r="F45" s="1208"/>
      <c r="G45" s="1208"/>
      <c r="H45" s="1209"/>
      <c r="I45" s="86">
        <v>371</v>
      </c>
      <c r="J45" s="87">
        <v>339</v>
      </c>
      <c r="K45" s="87">
        <v>120</v>
      </c>
      <c r="L45" s="87">
        <v>64</v>
      </c>
      <c r="M45" s="88">
        <v>127</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1231</v>
      </c>
      <c r="J50" s="87">
        <v>1424</v>
      </c>
      <c r="K50" s="87">
        <v>1137</v>
      </c>
      <c r="L50" s="87">
        <v>1351</v>
      </c>
      <c r="M50" s="88">
        <v>1823</v>
      </c>
    </row>
    <row r="51" spans="2:13" ht="27.75" customHeight="1" x14ac:dyDescent="0.15">
      <c r="B51" s="1204"/>
      <c r="C51" s="1205"/>
      <c r="D51" s="85"/>
      <c r="E51" s="1208" t="s">
        <v>36</v>
      </c>
      <c r="F51" s="1208"/>
      <c r="G51" s="1208"/>
      <c r="H51" s="1209"/>
      <c r="I51" s="86">
        <v>497</v>
      </c>
      <c r="J51" s="87">
        <v>477</v>
      </c>
      <c r="K51" s="87">
        <v>459</v>
      </c>
      <c r="L51" s="87">
        <v>419</v>
      </c>
      <c r="M51" s="88">
        <v>395</v>
      </c>
    </row>
    <row r="52" spans="2:13" ht="27.75" customHeight="1" x14ac:dyDescent="0.15">
      <c r="B52" s="1206"/>
      <c r="C52" s="1207"/>
      <c r="D52" s="85"/>
      <c r="E52" s="1208" t="s">
        <v>37</v>
      </c>
      <c r="F52" s="1208"/>
      <c r="G52" s="1208"/>
      <c r="H52" s="1209"/>
      <c r="I52" s="86">
        <v>4969</v>
      </c>
      <c r="J52" s="87">
        <v>5618</v>
      </c>
      <c r="K52" s="87">
        <v>5475</v>
      </c>
      <c r="L52" s="87">
        <v>5470</v>
      </c>
      <c r="M52" s="88">
        <v>5309</v>
      </c>
    </row>
    <row r="53" spans="2:13" ht="27.75" customHeight="1" thickBot="1" x14ac:dyDescent="0.2">
      <c r="B53" s="1210" t="s">
        <v>21</v>
      </c>
      <c r="C53" s="1211"/>
      <c r="D53" s="92"/>
      <c r="E53" s="1212" t="s">
        <v>38</v>
      </c>
      <c r="F53" s="1212"/>
      <c r="G53" s="1212"/>
      <c r="H53" s="1213"/>
      <c r="I53" s="93">
        <v>1941</v>
      </c>
      <c r="J53" s="94">
        <v>1481</v>
      </c>
      <c r="K53" s="94">
        <v>2071</v>
      </c>
      <c r="L53" s="94">
        <v>1620</v>
      </c>
      <c r="M53" s="95">
        <v>1414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70" zoomScaleNormal="70" zoomScaleSheetLayoutView="55" workbookViewId="0">
      <selection activeCell="M14" sqref="M1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545</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546</v>
      </c>
      <c r="H51" s="1234"/>
      <c r="I51" s="1239" t="s">
        <v>547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552</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548</v>
      </c>
      <c r="H55" s="1245"/>
      <c r="I55" s="1243" t="s">
        <v>547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552</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549</v>
      </c>
      <c r="C63" s="246"/>
      <c r="D63" s="246"/>
      <c r="E63" s="246"/>
      <c r="F63" s="246"/>
      <c r="G63" s="246"/>
      <c r="H63" s="246"/>
      <c r="I63" s="246"/>
      <c r="J63" s="246"/>
      <c r="K63" s="246"/>
      <c r="L63" s="246"/>
      <c r="M63" s="246"/>
      <c r="N63" s="246"/>
      <c r="O63" s="246"/>
    </row>
    <row r="64" spans="1:17" x14ac:dyDescent="0.15">
      <c r="B64" s="250"/>
      <c r="C64" s="246"/>
      <c r="D64" s="246"/>
      <c r="E64" s="246"/>
      <c r="F64" s="246"/>
      <c r="G64" s="353" t="s">
        <v>544</v>
      </c>
      <c r="I64" s="354"/>
      <c r="J64" s="354"/>
      <c r="K64" s="354"/>
      <c r="L64" s="246"/>
      <c r="M64" s="246"/>
      <c r="N64" s="246"/>
      <c r="O64" s="246"/>
    </row>
    <row r="65" spans="2:30" x14ac:dyDescent="0.15">
      <c r="B65" s="250"/>
      <c r="C65" s="246"/>
      <c r="D65" s="246"/>
      <c r="E65" s="246"/>
      <c r="F65" s="246"/>
      <c r="G65" s="1221" t="s">
        <v>553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550</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546</v>
      </c>
      <c r="H73" s="1234"/>
      <c r="I73" s="1239" t="s">
        <v>547</v>
      </c>
      <c r="J73" s="1239"/>
      <c r="K73" s="1253">
        <v>61.2</v>
      </c>
      <c r="L73" s="1253">
        <v>45.5</v>
      </c>
      <c r="M73" s="1242">
        <v>65.7</v>
      </c>
      <c r="N73" s="1242">
        <v>48.6</v>
      </c>
      <c r="O73" s="1242">
        <v>42.8</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551</v>
      </c>
      <c r="J75" s="1243"/>
      <c r="K75" s="1254">
        <v>10.6</v>
      </c>
      <c r="L75" s="1254">
        <v>8.5</v>
      </c>
      <c r="M75" s="1254">
        <v>6.4</v>
      </c>
      <c r="N75" s="1254">
        <v>5.0999999999999996</v>
      </c>
      <c r="O75" s="1254">
        <v>5.8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548</v>
      </c>
      <c r="H77" s="1245"/>
      <c r="I77" s="1243" t="s">
        <v>547</v>
      </c>
      <c r="J77" s="1243"/>
      <c r="K77" s="1253">
        <v>29.4</v>
      </c>
      <c r="L77" s="1253">
        <v>18.899999999999999</v>
      </c>
      <c r="M77" s="1242">
        <v>10.199999999999999</v>
      </c>
      <c r="N77" s="1242">
        <v>13.1</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551</v>
      </c>
      <c r="J79" s="1252"/>
      <c r="K79" s="1256">
        <v>10.9</v>
      </c>
      <c r="L79" s="1256">
        <v>10.1</v>
      </c>
      <c r="M79" s="1256">
        <v>9.1</v>
      </c>
      <c r="N79" s="1256">
        <v>8.9</v>
      </c>
      <c r="O79" s="1256">
        <v>7.9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40" zoomScaleNormal="40" zoomScaleSheetLayoutView="70" workbookViewId="0">
      <selection activeCell="K13" sqref="K13"/>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8" zoomScale="40" zoomScaleNormal="40" zoomScaleSheetLayoutView="55" workbookViewId="0">
      <selection activeCell="K13" sqref="K13"/>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159586</v>
      </c>
      <c r="E3" s="118"/>
      <c r="F3" s="119">
        <v>66496</v>
      </c>
      <c r="G3" s="120"/>
      <c r="H3" s="121"/>
    </row>
    <row r="4" spans="1:8" x14ac:dyDescent="0.15">
      <c r="A4" s="122"/>
      <c r="B4" s="123"/>
      <c r="C4" s="124"/>
      <c r="D4" s="125">
        <v>4730</v>
      </c>
      <c r="E4" s="126"/>
      <c r="F4" s="127">
        <v>36530</v>
      </c>
      <c r="G4" s="128"/>
      <c r="H4" s="129"/>
    </row>
    <row r="5" spans="1:8" x14ac:dyDescent="0.15">
      <c r="A5" s="110" t="s">
        <v>511</v>
      </c>
      <c r="B5" s="115"/>
      <c r="C5" s="116"/>
      <c r="D5" s="117">
        <v>151465</v>
      </c>
      <c r="E5" s="118"/>
      <c r="F5" s="119">
        <v>82748</v>
      </c>
      <c r="G5" s="120"/>
      <c r="H5" s="121"/>
    </row>
    <row r="6" spans="1:8" x14ac:dyDescent="0.15">
      <c r="A6" s="122"/>
      <c r="B6" s="123"/>
      <c r="C6" s="124"/>
      <c r="D6" s="125">
        <v>44346</v>
      </c>
      <c r="E6" s="126"/>
      <c r="F6" s="127">
        <v>44732</v>
      </c>
      <c r="G6" s="128"/>
      <c r="H6" s="129"/>
    </row>
    <row r="7" spans="1:8" x14ac:dyDescent="0.15">
      <c r="A7" s="110" t="s">
        <v>512</v>
      </c>
      <c r="B7" s="115"/>
      <c r="C7" s="116"/>
      <c r="D7" s="117">
        <v>156901</v>
      </c>
      <c r="E7" s="118"/>
      <c r="F7" s="119">
        <v>91837</v>
      </c>
      <c r="G7" s="120"/>
      <c r="H7" s="121"/>
    </row>
    <row r="8" spans="1:8" x14ac:dyDescent="0.15">
      <c r="A8" s="122"/>
      <c r="B8" s="123"/>
      <c r="C8" s="124"/>
      <c r="D8" s="125">
        <v>60880</v>
      </c>
      <c r="E8" s="126"/>
      <c r="F8" s="127">
        <v>54439</v>
      </c>
      <c r="G8" s="128"/>
      <c r="H8" s="129"/>
    </row>
    <row r="9" spans="1:8" x14ac:dyDescent="0.15">
      <c r="A9" s="110" t="s">
        <v>513</v>
      </c>
      <c r="B9" s="115"/>
      <c r="C9" s="116"/>
      <c r="D9" s="117">
        <v>76637</v>
      </c>
      <c r="E9" s="118"/>
      <c r="F9" s="119">
        <v>75972</v>
      </c>
      <c r="G9" s="120"/>
      <c r="H9" s="121"/>
    </row>
    <row r="10" spans="1:8" x14ac:dyDescent="0.15">
      <c r="A10" s="122"/>
      <c r="B10" s="123"/>
      <c r="C10" s="124"/>
      <c r="D10" s="125">
        <v>21588</v>
      </c>
      <c r="E10" s="126"/>
      <c r="F10" s="127">
        <v>40712</v>
      </c>
      <c r="G10" s="128"/>
      <c r="H10" s="129"/>
    </row>
    <row r="11" spans="1:8" x14ac:dyDescent="0.15">
      <c r="A11" s="110" t="s">
        <v>514</v>
      </c>
      <c r="B11" s="115"/>
      <c r="C11" s="116"/>
      <c r="D11" s="117">
        <v>110566</v>
      </c>
      <c r="E11" s="118"/>
      <c r="F11" s="119">
        <v>79466</v>
      </c>
      <c r="G11" s="120"/>
      <c r="H11" s="121"/>
    </row>
    <row r="12" spans="1:8" x14ac:dyDescent="0.15">
      <c r="A12" s="122"/>
      <c r="B12" s="123"/>
      <c r="C12" s="130"/>
      <c r="D12" s="125">
        <v>10043</v>
      </c>
      <c r="E12" s="126"/>
      <c r="F12" s="127">
        <v>44645</v>
      </c>
      <c r="G12" s="128"/>
      <c r="H12" s="129"/>
    </row>
    <row r="13" spans="1:8" x14ac:dyDescent="0.15">
      <c r="A13" s="110"/>
      <c r="B13" s="115"/>
      <c r="C13" s="131"/>
      <c r="D13" s="132">
        <v>131031</v>
      </c>
      <c r="E13" s="133"/>
      <c r="F13" s="134">
        <v>79304</v>
      </c>
      <c r="G13" s="135"/>
      <c r="H13" s="121"/>
    </row>
    <row r="14" spans="1:8" x14ac:dyDescent="0.15">
      <c r="A14" s="122"/>
      <c r="B14" s="123"/>
      <c r="C14" s="124"/>
      <c r="D14" s="125">
        <v>28317</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6.87</v>
      </c>
      <c r="C19" s="136">
        <f>ROUND(VALUE(SUBSTITUTE(実質収支比率等に係る経年分析!G$48,"▲","-")),2)</f>
        <v>8.82</v>
      </c>
      <c r="D19" s="136">
        <f>ROUND(VALUE(SUBSTITUTE(実質収支比率等に係る経年分析!H$48,"▲","-")),2)</f>
        <v>9.3000000000000007</v>
      </c>
      <c r="E19" s="136">
        <f>ROUND(VALUE(SUBSTITUTE(実質収支比率等に係る経年分析!I$48,"▲","-")),2)</f>
        <v>10.9</v>
      </c>
      <c r="F19" s="136">
        <f>ROUND(VALUE(SUBSTITUTE(実質収支比率等に係る経年分析!J$48,"▲","-")),2)</f>
        <v>4.26</v>
      </c>
    </row>
    <row r="20" spans="1:11" x14ac:dyDescent="0.15">
      <c r="A20" s="136" t="s">
        <v>43</v>
      </c>
      <c r="B20" s="136">
        <f>ROUND(VALUE(SUBSTITUTE(実質収支比率等に係る経年分析!F$47,"▲","-")),2)</f>
        <v>10.74</v>
      </c>
      <c r="C20" s="136">
        <f>ROUND(VALUE(SUBSTITUTE(実質収支比率等に係る経年分析!G$47,"▲","-")),2)</f>
        <v>18.59</v>
      </c>
      <c r="D20" s="136">
        <f>ROUND(VALUE(SUBSTITUTE(実質収支比率等に係る経年分析!H$47,"▲","-")),2)</f>
        <v>23.06</v>
      </c>
      <c r="E20" s="136">
        <f>ROUND(VALUE(SUBSTITUTE(実質収支比率等に係る経年分析!I$47,"▲","-")),2)</f>
        <v>28.83</v>
      </c>
      <c r="F20" s="136">
        <f>ROUND(VALUE(SUBSTITUTE(実質収支比率等に係る経年分析!J$47,"▲","-")),2)</f>
        <v>40.31</v>
      </c>
    </row>
    <row r="21" spans="1:11" x14ac:dyDescent="0.15">
      <c r="A21" s="136" t="s">
        <v>44</v>
      </c>
      <c r="B21" s="136">
        <f>IF(ISNUMBER(VALUE(SUBSTITUTE(実質収支比率等に係る経年分析!F$49,"▲","-"))),ROUND(VALUE(SUBSTITUTE(実質収支比率等に係る経年分析!F$49,"▲","-")),2),NA())</f>
        <v>1.08</v>
      </c>
      <c r="C21" s="136">
        <f>IF(ISNUMBER(VALUE(SUBSTITUTE(実質収支比率等に係る経年分析!G$49,"▲","-"))),ROUND(VALUE(SUBSTITUTE(実質収支比率等に係る経年分析!G$49,"▲","-")),2),NA())</f>
        <v>10.86</v>
      </c>
      <c r="D21" s="136">
        <f>IF(ISNUMBER(VALUE(SUBSTITUTE(実質収支比率等に係る経年分析!H$49,"▲","-"))),ROUND(VALUE(SUBSTITUTE(実質収支比率等に係る経年分析!H$49,"▲","-")),2),NA())</f>
        <v>4.32</v>
      </c>
      <c r="E21" s="136">
        <f>IF(ISNUMBER(VALUE(SUBSTITUTE(実質収支比率等に係る経年分析!I$49,"▲","-"))),ROUND(VALUE(SUBSTITUTE(実質収支比率等に係る経年分析!I$49,"▲","-")),2),NA())</f>
        <v>8.9</v>
      </c>
      <c r="F21" s="136">
        <f>IF(ISNUMBER(VALUE(SUBSTITUTE(実質収支比率等に係る経年分析!J$49,"▲","-"))),ROUND(VALUE(SUBSTITUTE(実質収支比率等に係る経年分析!J$49,"▲","-")),2),NA())</f>
        <v>4.58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公共下水道特別会計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9.3000000000000007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8.6300000000000008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609</v>
      </c>
      <c r="E42" s="138"/>
      <c r="F42" s="138"/>
      <c r="G42" s="138">
        <f>'実質公債費比率（分子）の構造'!L$52</f>
        <v>607</v>
      </c>
      <c r="H42" s="138"/>
      <c r="I42" s="138"/>
      <c r="J42" s="138">
        <f>'実質公債費比率（分子）の構造'!M$52</f>
        <v>619</v>
      </c>
      <c r="K42" s="138"/>
      <c r="L42" s="138"/>
      <c r="M42" s="138">
        <f>'実質公債費比率（分子）の構造'!N$52</f>
        <v>606</v>
      </c>
      <c r="N42" s="138"/>
      <c r="O42" s="138"/>
      <c r="P42" s="138">
        <f>'実質公債費比率（分子）の構造'!O$52</f>
        <v>613</v>
      </c>
    </row>
    <row r="43" spans="1:16" x14ac:dyDescent="0.15">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77</v>
      </c>
      <c r="C45" s="138"/>
      <c r="D45" s="138"/>
      <c r="E45" s="138">
        <f>'実質公債費比率（分子）の構造'!L$49</f>
        <v>82</v>
      </c>
      <c r="F45" s="138"/>
      <c r="G45" s="138"/>
      <c r="H45" s="138">
        <f>'実質公債費比率（分子）の構造'!M$49</f>
        <v>32</v>
      </c>
      <c r="I45" s="138"/>
      <c r="J45" s="138"/>
      <c r="K45" s="138">
        <f>'実質公債費比率（分子）の構造'!N$49</f>
        <v>72</v>
      </c>
      <c r="L45" s="138"/>
      <c r="M45" s="138"/>
      <c r="N45" s="138">
        <f>'実質公債費比率（分子）の構造'!O$49</f>
        <v>85</v>
      </c>
      <c r="O45" s="138"/>
      <c r="P45" s="138"/>
    </row>
    <row r="46" spans="1:16" x14ac:dyDescent="0.15">
      <c r="A46" s="138" t="s">
        <v>55</v>
      </c>
      <c r="B46" s="138">
        <f>'実質公債費比率（分子）の構造'!K$48</f>
        <v>114</v>
      </c>
      <c r="C46" s="138"/>
      <c r="D46" s="138"/>
      <c r="E46" s="138">
        <f>'実質公債費比率（分子）の構造'!L$48</f>
        <v>105</v>
      </c>
      <c r="F46" s="138"/>
      <c r="G46" s="138"/>
      <c r="H46" s="138">
        <f>'実質公債費比率（分子）の構造'!M$48</f>
        <v>147</v>
      </c>
      <c r="I46" s="138"/>
      <c r="J46" s="138"/>
      <c r="K46" s="138">
        <f>'実質公債費比率（分子）の構造'!N$48</f>
        <v>84</v>
      </c>
      <c r="L46" s="138"/>
      <c r="M46" s="138"/>
      <c r="N46" s="138">
        <f>'実質公債費比率（分子）の構造'!O$48</f>
        <v>128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687</v>
      </c>
      <c r="C49" s="138"/>
      <c r="D49" s="138"/>
      <c r="E49" s="138">
        <f>'実質公債費比率（分子）の構造'!L$45</f>
        <v>601</v>
      </c>
      <c r="F49" s="138"/>
      <c r="G49" s="138"/>
      <c r="H49" s="138">
        <f>'実質公債費比率（分子）の構造'!M$45</f>
        <v>607</v>
      </c>
      <c r="I49" s="138"/>
      <c r="J49" s="138"/>
      <c r="K49" s="138">
        <f>'実質公債費比率（分子）の構造'!N$45</f>
        <v>604</v>
      </c>
      <c r="L49" s="138"/>
      <c r="M49" s="138"/>
      <c r="N49" s="138">
        <f>'実質公債費比率（分子）の構造'!O$45</f>
        <v>652</v>
      </c>
      <c r="O49" s="138"/>
      <c r="P49" s="138"/>
    </row>
    <row r="50" spans="1:16" x14ac:dyDescent="0.15">
      <c r="A50" s="138" t="s">
        <v>59</v>
      </c>
      <c r="B50" s="138" t="e">
        <f>NA()</f>
        <v>#N/A</v>
      </c>
      <c r="C50" s="138">
        <f>IF(ISNUMBER('実質公債費比率（分子）の構造'!K$53),'実質公債費比率（分子）の構造'!K$53,NA())</f>
        <v>270</v>
      </c>
      <c r="D50" s="138" t="e">
        <f>NA()</f>
        <v>#N/A</v>
      </c>
      <c r="E50" s="138" t="e">
        <f>NA()</f>
        <v>#N/A</v>
      </c>
      <c r="F50" s="138">
        <f>IF(ISNUMBER('実質公債費比率（分子）の構造'!L$53),'実質公債費比率（分子）の構造'!L$53,NA())</f>
        <v>181</v>
      </c>
      <c r="G50" s="138" t="e">
        <f>NA()</f>
        <v>#N/A</v>
      </c>
      <c r="H50" s="138" t="e">
        <f>NA()</f>
        <v>#N/A</v>
      </c>
      <c r="I50" s="138">
        <f>IF(ISNUMBER('実質公債費比率（分子）の構造'!M$53),'実質公債費比率（分子）の構造'!M$53,NA())</f>
        <v>167</v>
      </c>
      <c r="J50" s="138" t="e">
        <f>NA()</f>
        <v>#N/A</v>
      </c>
      <c r="K50" s="138" t="e">
        <f>NA()</f>
        <v>#N/A</v>
      </c>
      <c r="L50" s="138">
        <f>IF(ISNUMBER('実質公債費比率（分子）の構造'!N$53),'実質公債費比率（分子）の構造'!N$53,NA())</f>
        <v>154</v>
      </c>
      <c r="M50" s="138" t="e">
        <f>NA()</f>
        <v>#N/A</v>
      </c>
      <c r="N50" s="138" t="e">
        <f>NA()</f>
        <v>#N/A</v>
      </c>
      <c r="O50" s="138">
        <f>IF(ISNUMBER('実質公債費比率（分子）の構造'!O$53),'実質公債費比率（分子）の構造'!O$53,NA())</f>
        <v>252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4969</v>
      </c>
      <c r="E56" s="137"/>
      <c r="F56" s="137"/>
      <c r="G56" s="137">
        <f>'将来負担比率（分子）の構造'!J$52</f>
        <v>5618</v>
      </c>
      <c r="H56" s="137"/>
      <c r="I56" s="137"/>
      <c r="J56" s="137">
        <f>'将来負担比率（分子）の構造'!K$52</f>
        <v>5475</v>
      </c>
      <c r="K56" s="137"/>
      <c r="L56" s="137"/>
      <c r="M56" s="137">
        <f>'将来負担比率（分子）の構造'!L$52</f>
        <v>5470</v>
      </c>
      <c r="N56" s="137"/>
      <c r="O56" s="137"/>
      <c r="P56" s="137">
        <f>'将来負担比率（分子）の構造'!M$52</f>
        <v>5309</v>
      </c>
    </row>
    <row r="57" spans="1:16" x14ac:dyDescent="0.15">
      <c r="A57" s="137" t="s">
        <v>36</v>
      </c>
      <c r="B57" s="137"/>
      <c r="C57" s="137"/>
      <c r="D57" s="137">
        <f>'将来負担比率（分子）の構造'!I$51</f>
        <v>497</v>
      </c>
      <c r="E57" s="137"/>
      <c r="F57" s="137"/>
      <c r="G57" s="137">
        <f>'将来負担比率（分子）の構造'!J$51</f>
        <v>477</v>
      </c>
      <c r="H57" s="137"/>
      <c r="I57" s="137"/>
      <c r="J57" s="137">
        <f>'将来負担比率（分子）の構造'!K$51</f>
        <v>459</v>
      </c>
      <c r="K57" s="137"/>
      <c r="L57" s="137"/>
      <c r="M57" s="137">
        <f>'将来負担比率（分子）の構造'!L$51</f>
        <v>419</v>
      </c>
      <c r="N57" s="137"/>
      <c r="O57" s="137"/>
      <c r="P57" s="137">
        <f>'将来負担比率（分子）の構造'!M$51</f>
        <v>395</v>
      </c>
    </row>
    <row r="58" spans="1:16" x14ac:dyDescent="0.15">
      <c r="A58" s="137" t="s">
        <v>35</v>
      </c>
      <c r="B58" s="137"/>
      <c r="C58" s="137"/>
      <c r="D58" s="137">
        <f>'将来負担比率（分子）の構造'!I$50</f>
        <v>1231</v>
      </c>
      <c r="E58" s="137"/>
      <c r="F58" s="137"/>
      <c r="G58" s="137">
        <f>'将来負担比率（分子）の構造'!J$50</f>
        <v>1424</v>
      </c>
      <c r="H58" s="137"/>
      <c r="I58" s="137"/>
      <c r="J58" s="137">
        <f>'将来負担比率（分子）の構造'!K$50</f>
        <v>1137</v>
      </c>
      <c r="K58" s="137"/>
      <c r="L58" s="137"/>
      <c r="M58" s="137">
        <f>'将来負担比率（分子）の構造'!L$50</f>
        <v>1351</v>
      </c>
      <c r="N58" s="137"/>
      <c r="O58" s="137"/>
      <c r="P58" s="137">
        <f>'将来負担比率（分子）の構造'!M$50</f>
        <v>1823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371</v>
      </c>
      <c r="C62" s="137"/>
      <c r="D62" s="137"/>
      <c r="E62" s="137">
        <f>'将来負担比率（分子）の構造'!J$45</f>
        <v>339</v>
      </c>
      <c r="F62" s="137"/>
      <c r="G62" s="137"/>
      <c r="H62" s="137">
        <f>'将来負担比率（分子）の構造'!K$45</f>
        <v>120</v>
      </c>
      <c r="I62" s="137"/>
      <c r="J62" s="137"/>
      <c r="K62" s="137">
        <f>'将来負担比率（分子）の構造'!L$45</f>
        <v>64</v>
      </c>
      <c r="L62" s="137"/>
      <c r="M62" s="137"/>
      <c r="N62" s="137">
        <f>'将来負担比率（分子）の構造'!M$45</f>
        <v>127</v>
      </c>
      <c r="O62" s="137"/>
      <c r="P62" s="137"/>
    </row>
    <row r="63" spans="1:16" x14ac:dyDescent="0.15">
      <c r="A63" s="137" t="s">
        <v>28</v>
      </c>
      <c r="B63" s="137">
        <f>'将来負担比率（分子）の構造'!I$44</f>
        <v>687</v>
      </c>
      <c r="C63" s="137"/>
      <c r="D63" s="137"/>
      <c r="E63" s="137">
        <f>'将来負担比率（分子）の構造'!J$44</f>
        <v>676</v>
      </c>
      <c r="F63" s="137"/>
      <c r="G63" s="137"/>
      <c r="H63" s="137">
        <f>'将来負担比率（分子）の構造'!K$44</f>
        <v>896</v>
      </c>
      <c r="I63" s="137"/>
      <c r="J63" s="137"/>
      <c r="K63" s="137">
        <f>'将来負担比率（分子）の構造'!L$44</f>
        <v>893</v>
      </c>
      <c r="L63" s="137"/>
      <c r="M63" s="137"/>
      <c r="N63" s="137">
        <f>'将来負担比率（分子）の構造'!M$44</f>
        <v>845</v>
      </c>
      <c r="O63" s="137"/>
      <c r="P63" s="137"/>
    </row>
    <row r="64" spans="1:16" x14ac:dyDescent="0.15">
      <c r="A64" s="137" t="s">
        <v>27</v>
      </c>
      <c r="B64" s="137">
        <f>'将来負担比率（分子）の構造'!I$43</f>
        <v>1363</v>
      </c>
      <c r="C64" s="137"/>
      <c r="D64" s="137"/>
      <c r="E64" s="137">
        <f>'将来負担比率（分子）の構造'!J$43</f>
        <v>1314</v>
      </c>
      <c r="F64" s="137"/>
      <c r="G64" s="137"/>
      <c r="H64" s="137">
        <f>'将来負担比率（分子）の構造'!K$43</f>
        <v>1282</v>
      </c>
      <c r="I64" s="137"/>
      <c r="J64" s="137"/>
      <c r="K64" s="137">
        <f>'将来負担比率（分子）の構造'!L$43</f>
        <v>1087</v>
      </c>
      <c r="L64" s="137"/>
      <c r="M64" s="137"/>
      <c r="N64" s="137">
        <f>'将来負担比率（分子）の構造'!M$43</f>
        <v>1119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6217</v>
      </c>
      <c r="C66" s="137"/>
      <c r="D66" s="137"/>
      <c r="E66" s="137">
        <f>'将来負担比率（分子）の構造'!J$41</f>
        <v>6670</v>
      </c>
      <c r="F66" s="137"/>
      <c r="G66" s="137"/>
      <c r="H66" s="137">
        <f>'将来負担比率（分子）の構造'!K$41</f>
        <v>6845</v>
      </c>
      <c r="I66" s="137"/>
      <c r="J66" s="137"/>
      <c r="K66" s="137">
        <f>'将来負担比率（分子）の構造'!L$41</f>
        <v>6815</v>
      </c>
      <c r="L66" s="137"/>
      <c r="M66" s="137"/>
      <c r="N66" s="137">
        <f>'将来負担比率（分子）の構造'!M$41</f>
        <v>6851</v>
      </c>
      <c r="O66" s="137"/>
      <c r="P66" s="137"/>
    </row>
    <row r="67" spans="1:16" x14ac:dyDescent="0.15">
      <c r="A67" s="137" t="s">
        <v>63</v>
      </c>
      <c r="B67" s="137" t="e">
        <f>NA()</f>
        <v>#N/A</v>
      </c>
      <c r="C67" s="137">
        <f>IF(ISNUMBER('将来負担比率（分子）の構造'!I$53), IF('将来負担比率（分子）の構造'!I$53 &lt; 0, 0, '将来負担比率（分子）の構造'!I$53), NA())</f>
        <v>1941</v>
      </c>
      <c r="D67" s="137" t="e">
        <f>NA()</f>
        <v>#N/A</v>
      </c>
      <c r="E67" s="137" t="e">
        <f>NA()</f>
        <v>#N/A</v>
      </c>
      <c r="F67" s="137">
        <f>IF(ISNUMBER('将来負担比率（分子）の構造'!J$53), IF('将来負担比率（分子）の構造'!J$53 &lt; 0, 0, '将来負担比率（分子）の構造'!J$53), NA())</f>
        <v>1481</v>
      </c>
      <c r="G67" s="137" t="e">
        <f>NA()</f>
        <v>#N/A</v>
      </c>
      <c r="H67" s="137" t="e">
        <f>NA()</f>
        <v>#N/A</v>
      </c>
      <c r="I67" s="137">
        <f>IF(ISNUMBER('将来負担比率（分子）の構造'!K$53), IF('将来負担比率（分子）の構造'!K$53 &lt; 0, 0, '将来負担比率（分子）の構造'!K$53), NA())</f>
        <v>2071</v>
      </c>
      <c r="J67" s="137" t="e">
        <f>NA()</f>
        <v>#N/A</v>
      </c>
      <c r="K67" s="137" t="e">
        <f>NA()</f>
        <v>#N/A</v>
      </c>
      <c r="L67" s="137">
        <f>IF(ISNUMBER('将来負担比率（分子）の構造'!L$53), IF('将来負担比率（分子）の構造'!L$53 &lt; 0, 0, '将来負担比率（分子）の構造'!L$53), NA())</f>
        <v>1620</v>
      </c>
      <c r="M67" s="137" t="e">
        <f>NA()</f>
        <v>#N/A</v>
      </c>
      <c r="N67" s="137" t="e">
        <f>NA()</f>
        <v>#N/A</v>
      </c>
      <c r="O67" s="137">
        <f>IF(ISNUMBER('将来負担比率（分子）の構造'!M$53), IF('将来負担比率（分子）の構造'!M$53 &lt; 0, 0, '将来負担比率（分子）の構造'!M$53), NA())</f>
        <v>1414</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1103626</v>
      </c>
      <c r="S5" s="671"/>
      <c r="T5" s="671"/>
      <c r="U5" s="671"/>
      <c r="V5" s="671"/>
      <c r="W5" s="671"/>
      <c r="X5" s="671"/>
      <c r="Y5" s="718"/>
      <c r="Z5" s="731">
        <v>13.7</v>
      </c>
      <c r="AA5" s="731"/>
      <c r="AB5" s="731"/>
      <c r="AC5" s="731"/>
      <c r="AD5" s="732">
        <v>1103626</v>
      </c>
      <c r="AE5" s="732"/>
      <c r="AF5" s="732"/>
      <c r="AG5" s="732"/>
      <c r="AH5" s="732"/>
      <c r="AI5" s="732"/>
      <c r="AJ5" s="732"/>
      <c r="AK5" s="732"/>
      <c r="AL5" s="719">
        <v>29.3</v>
      </c>
      <c r="AM5" s="688"/>
      <c r="AN5" s="688"/>
      <c r="AO5" s="720"/>
      <c r="AP5" s="707" t="s">
        <v>209</v>
      </c>
      <c r="AQ5" s="708"/>
      <c r="AR5" s="708"/>
      <c r="AS5" s="708"/>
      <c r="AT5" s="708"/>
      <c r="AU5" s="708"/>
      <c r="AV5" s="708"/>
      <c r="AW5" s="708"/>
      <c r="AX5" s="708"/>
      <c r="AY5" s="708"/>
      <c r="AZ5" s="708"/>
      <c r="BA5" s="708"/>
      <c r="BB5" s="708"/>
      <c r="BC5" s="708"/>
      <c r="BD5" s="708"/>
      <c r="BE5" s="708"/>
      <c r="BF5" s="709"/>
      <c r="BG5" s="620">
        <v>1097428</v>
      </c>
      <c r="BH5" s="621"/>
      <c r="BI5" s="621"/>
      <c r="BJ5" s="621"/>
      <c r="BK5" s="621"/>
      <c r="BL5" s="621"/>
      <c r="BM5" s="621"/>
      <c r="BN5" s="622"/>
      <c r="BO5" s="673">
        <v>99.4</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47471</v>
      </c>
      <c r="S6" s="621"/>
      <c r="T6" s="621"/>
      <c r="U6" s="621"/>
      <c r="V6" s="621"/>
      <c r="W6" s="621"/>
      <c r="X6" s="621"/>
      <c r="Y6" s="622"/>
      <c r="Z6" s="673">
        <v>0.6</v>
      </c>
      <c r="AA6" s="673"/>
      <c r="AB6" s="673"/>
      <c r="AC6" s="673"/>
      <c r="AD6" s="674">
        <v>47471</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1097428</v>
      </c>
      <c r="BH6" s="621"/>
      <c r="BI6" s="621"/>
      <c r="BJ6" s="621"/>
      <c r="BK6" s="621"/>
      <c r="BL6" s="621"/>
      <c r="BM6" s="621"/>
      <c r="BN6" s="622"/>
      <c r="BO6" s="673">
        <v>99.4</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90895</v>
      </c>
      <c r="CS6" s="621"/>
      <c r="CT6" s="621"/>
      <c r="CU6" s="621"/>
      <c r="CV6" s="621"/>
      <c r="CW6" s="621"/>
      <c r="CX6" s="621"/>
      <c r="CY6" s="622"/>
      <c r="CZ6" s="673">
        <v>1.2</v>
      </c>
      <c r="DA6" s="673"/>
      <c r="DB6" s="673"/>
      <c r="DC6" s="673"/>
      <c r="DD6" s="626" t="s">
        <v>210</v>
      </c>
      <c r="DE6" s="621"/>
      <c r="DF6" s="621"/>
      <c r="DG6" s="621"/>
      <c r="DH6" s="621"/>
      <c r="DI6" s="621"/>
      <c r="DJ6" s="621"/>
      <c r="DK6" s="621"/>
      <c r="DL6" s="621"/>
      <c r="DM6" s="621"/>
      <c r="DN6" s="621"/>
      <c r="DO6" s="621"/>
      <c r="DP6" s="622"/>
      <c r="DQ6" s="626">
        <v>90895</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629</v>
      </c>
      <c r="S7" s="621"/>
      <c r="T7" s="621"/>
      <c r="U7" s="621"/>
      <c r="V7" s="621"/>
      <c r="W7" s="621"/>
      <c r="X7" s="621"/>
      <c r="Y7" s="622"/>
      <c r="Z7" s="673">
        <v>0</v>
      </c>
      <c r="AA7" s="673"/>
      <c r="AB7" s="673"/>
      <c r="AC7" s="673"/>
      <c r="AD7" s="674">
        <v>629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358525</v>
      </c>
      <c r="BH7" s="621"/>
      <c r="BI7" s="621"/>
      <c r="BJ7" s="621"/>
      <c r="BK7" s="621"/>
      <c r="BL7" s="621"/>
      <c r="BM7" s="621"/>
      <c r="BN7" s="622"/>
      <c r="BO7" s="673">
        <v>32.5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1186916</v>
      </c>
      <c r="CS7" s="621"/>
      <c r="CT7" s="621"/>
      <c r="CU7" s="621"/>
      <c r="CV7" s="621"/>
      <c r="CW7" s="621"/>
      <c r="CX7" s="621"/>
      <c r="CY7" s="622"/>
      <c r="CZ7" s="673">
        <v>15.1</v>
      </c>
      <c r="DA7" s="673"/>
      <c r="DB7" s="673"/>
      <c r="DC7" s="673"/>
      <c r="DD7" s="626">
        <v>13691</v>
      </c>
      <c r="DE7" s="621"/>
      <c r="DF7" s="621"/>
      <c r="DG7" s="621"/>
      <c r="DH7" s="621"/>
      <c r="DI7" s="621"/>
      <c r="DJ7" s="621"/>
      <c r="DK7" s="621"/>
      <c r="DL7" s="621"/>
      <c r="DM7" s="621"/>
      <c r="DN7" s="621"/>
      <c r="DO7" s="621"/>
      <c r="DP7" s="622"/>
      <c r="DQ7" s="626">
        <v>900622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1028</v>
      </c>
      <c r="S8" s="621"/>
      <c r="T8" s="621"/>
      <c r="U8" s="621"/>
      <c r="V8" s="621"/>
      <c r="W8" s="621"/>
      <c r="X8" s="621"/>
      <c r="Y8" s="622"/>
      <c r="Z8" s="673">
        <v>0</v>
      </c>
      <c r="AA8" s="673"/>
      <c r="AB8" s="673"/>
      <c r="AC8" s="673"/>
      <c r="AD8" s="674">
        <v>1028</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17049</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2751851</v>
      </c>
      <c r="CS8" s="621"/>
      <c r="CT8" s="621"/>
      <c r="CU8" s="621"/>
      <c r="CV8" s="621"/>
      <c r="CW8" s="621"/>
      <c r="CX8" s="621"/>
      <c r="CY8" s="622"/>
      <c r="CZ8" s="673">
        <v>35.1</v>
      </c>
      <c r="DA8" s="673"/>
      <c r="DB8" s="673"/>
      <c r="DC8" s="673"/>
      <c r="DD8" s="626">
        <v>199726</v>
      </c>
      <c r="DE8" s="621"/>
      <c r="DF8" s="621"/>
      <c r="DG8" s="621"/>
      <c r="DH8" s="621"/>
      <c r="DI8" s="621"/>
      <c r="DJ8" s="621"/>
      <c r="DK8" s="621"/>
      <c r="DL8" s="621"/>
      <c r="DM8" s="621"/>
      <c r="DN8" s="621"/>
      <c r="DO8" s="621"/>
      <c r="DP8" s="622"/>
      <c r="DQ8" s="626">
        <v>1152380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811</v>
      </c>
      <c r="S9" s="621"/>
      <c r="T9" s="621"/>
      <c r="U9" s="621"/>
      <c r="V9" s="621"/>
      <c r="W9" s="621"/>
      <c r="X9" s="621"/>
      <c r="Y9" s="622"/>
      <c r="Z9" s="673">
        <v>0</v>
      </c>
      <c r="AA9" s="673"/>
      <c r="AB9" s="673"/>
      <c r="AC9" s="673"/>
      <c r="AD9" s="674">
        <v>811</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263918</v>
      </c>
      <c r="BH9" s="621"/>
      <c r="BI9" s="621"/>
      <c r="BJ9" s="621"/>
      <c r="BK9" s="621"/>
      <c r="BL9" s="621"/>
      <c r="BM9" s="621"/>
      <c r="BN9" s="622"/>
      <c r="BO9" s="673">
        <v>23.9</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408862</v>
      </c>
      <c r="CS9" s="621"/>
      <c r="CT9" s="621"/>
      <c r="CU9" s="621"/>
      <c r="CV9" s="621"/>
      <c r="CW9" s="621"/>
      <c r="CX9" s="621"/>
      <c r="CY9" s="622"/>
      <c r="CZ9" s="673">
        <v>5.2</v>
      </c>
      <c r="DA9" s="673"/>
      <c r="DB9" s="673"/>
      <c r="DC9" s="673"/>
      <c r="DD9" s="626">
        <v>1942</v>
      </c>
      <c r="DE9" s="621"/>
      <c r="DF9" s="621"/>
      <c r="DG9" s="621"/>
      <c r="DH9" s="621"/>
      <c r="DI9" s="621"/>
      <c r="DJ9" s="621"/>
      <c r="DK9" s="621"/>
      <c r="DL9" s="621"/>
      <c r="DM9" s="621"/>
      <c r="DN9" s="621"/>
      <c r="DO9" s="621"/>
      <c r="DP9" s="622"/>
      <c r="DQ9" s="626">
        <v>369292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205728</v>
      </c>
      <c r="S10" s="621"/>
      <c r="T10" s="621"/>
      <c r="U10" s="621"/>
      <c r="V10" s="621"/>
      <c r="W10" s="621"/>
      <c r="X10" s="621"/>
      <c r="Y10" s="622"/>
      <c r="Z10" s="673">
        <v>2.6</v>
      </c>
      <c r="AA10" s="673"/>
      <c r="AB10" s="673"/>
      <c r="AC10" s="673"/>
      <c r="AD10" s="674">
        <v>205728</v>
      </c>
      <c r="AE10" s="674"/>
      <c r="AF10" s="674"/>
      <c r="AG10" s="674"/>
      <c r="AH10" s="674"/>
      <c r="AI10" s="674"/>
      <c r="AJ10" s="674"/>
      <c r="AK10" s="674"/>
      <c r="AL10" s="643">
        <v>5.5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23637</v>
      </c>
      <c r="BH10" s="621"/>
      <c r="BI10" s="621"/>
      <c r="BJ10" s="621"/>
      <c r="BK10" s="621"/>
      <c r="BL10" s="621"/>
      <c r="BM10" s="621"/>
      <c r="BN10" s="622"/>
      <c r="BO10" s="673">
        <v>2.1</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18824</v>
      </c>
      <c r="S11" s="621"/>
      <c r="T11" s="621"/>
      <c r="U11" s="621"/>
      <c r="V11" s="621"/>
      <c r="W11" s="621"/>
      <c r="X11" s="621"/>
      <c r="Y11" s="622"/>
      <c r="Z11" s="673">
        <v>0.2</v>
      </c>
      <c r="AA11" s="673"/>
      <c r="AB11" s="673"/>
      <c r="AC11" s="673"/>
      <c r="AD11" s="674">
        <v>18824</v>
      </c>
      <c r="AE11" s="674"/>
      <c r="AF11" s="674"/>
      <c r="AG11" s="674"/>
      <c r="AH11" s="674"/>
      <c r="AI11" s="674"/>
      <c r="AJ11" s="674"/>
      <c r="AK11" s="674"/>
      <c r="AL11" s="643">
        <v>0.5</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53921</v>
      </c>
      <c r="BH11" s="621"/>
      <c r="BI11" s="621"/>
      <c r="BJ11" s="621"/>
      <c r="BK11" s="621"/>
      <c r="BL11" s="621"/>
      <c r="BM11" s="621"/>
      <c r="BN11" s="622"/>
      <c r="BO11" s="673">
        <v>4.9000000000000004</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237822</v>
      </c>
      <c r="CS11" s="621"/>
      <c r="CT11" s="621"/>
      <c r="CU11" s="621"/>
      <c r="CV11" s="621"/>
      <c r="CW11" s="621"/>
      <c r="CX11" s="621"/>
      <c r="CY11" s="622"/>
      <c r="CZ11" s="673">
        <v>3</v>
      </c>
      <c r="DA11" s="673"/>
      <c r="DB11" s="673"/>
      <c r="DC11" s="673"/>
      <c r="DD11" s="626">
        <v>35135</v>
      </c>
      <c r="DE11" s="621"/>
      <c r="DF11" s="621"/>
      <c r="DG11" s="621"/>
      <c r="DH11" s="621"/>
      <c r="DI11" s="621"/>
      <c r="DJ11" s="621"/>
      <c r="DK11" s="621"/>
      <c r="DL11" s="621"/>
      <c r="DM11" s="621"/>
      <c r="DN11" s="621"/>
      <c r="DO11" s="621"/>
      <c r="DP11" s="622"/>
      <c r="DQ11" s="626">
        <v>123011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597048</v>
      </c>
      <c r="BH12" s="621"/>
      <c r="BI12" s="621"/>
      <c r="BJ12" s="621"/>
      <c r="BK12" s="621"/>
      <c r="BL12" s="621"/>
      <c r="BM12" s="621"/>
      <c r="BN12" s="622"/>
      <c r="BO12" s="673">
        <v>54.1</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429858</v>
      </c>
      <c r="CS12" s="621"/>
      <c r="CT12" s="621"/>
      <c r="CU12" s="621"/>
      <c r="CV12" s="621"/>
      <c r="CW12" s="621"/>
      <c r="CX12" s="621"/>
      <c r="CY12" s="622"/>
      <c r="CZ12" s="673">
        <v>5.5</v>
      </c>
      <c r="DA12" s="673"/>
      <c r="DB12" s="673"/>
      <c r="DC12" s="673"/>
      <c r="DD12" s="626">
        <v>322639</v>
      </c>
      <c r="DE12" s="621"/>
      <c r="DF12" s="621"/>
      <c r="DG12" s="621"/>
      <c r="DH12" s="621"/>
      <c r="DI12" s="621"/>
      <c r="DJ12" s="621"/>
      <c r="DK12" s="621"/>
      <c r="DL12" s="621"/>
      <c r="DM12" s="621"/>
      <c r="DN12" s="621"/>
      <c r="DO12" s="621"/>
      <c r="DP12" s="622"/>
      <c r="DQ12" s="626">
        <v>62530</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9002</v>
      </c>
      <c r="S13" s="621"/>
      <c r="T13" s="621"/>
      <c r="U13" s="621"/>
      <c r="V13" s="621"/>
      <c r="W13" s="621"/>
      <c r="X13" s="621"/>
      <c r="Y13" s="622"/>
      <c r="Z13" s="673">
        <v>0.1</v>
      </c>
      <c r="AA13" s="673"/>
      <c r="AB13" s="673"/>
      <c r="AC13" s="673"/>
      <c r="AD13" s="674">
        <v>9002</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593559</v>
      </c>
      <c r="BH13" s="621"/>
      <c r="BI13" s="621"/>
      <c r="BJ13" s="621"/>
      <c r="BK13" s="621"/>
      <c r="BL13" s="621"/>
      <c r="BM13" s="621"/>
      <c r="BN13" s="622"/>
      <c r="BO13" s="673">
        <v>53.8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718001</v>
      </c>
      <c r="CS13" s="621"/>
      <c r="CT13" s="621"/>
      <c r="CU13" s="621"/>
      <c r="CV13" s="621"/>
      <c r="CW13" s="621"/>
      <c r="CX13" s="621"/>
      <c r="CY13" s="622"/>
      <c r="CZ13" s="673">
        <v>9.1999999999999993</v>
      </c>
      <c r="DA13" s="673"/>
      <c r="DB13" s="673"/>
      <c r="DC13" s="673"/>
      <c r="DD13" s="626">
        <v>422210</v>
      </c>
      <c r="DE13" s="621"/>
      <c r="DF13" s="621"/>
      <c r="DG13" s="621"/>
      <c r="DH13" s="621"/>
      <c r="DI13" s="621"/>
      <c r="DJ13" s="621"/>
      <c r="DK13" s="621"/>
      <c r="DL13" s="621"/>
      <c r="DM13" s="621"/>
      <c r="DN13" s="621"/>
      <c r="DO13" s="621"/>
      <c r="DP13" s="622"/>
      <c r="DQ13" s="626">
        <v>284613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49348</v>
      </c>
      <c r="BH14" s="621"/>
      <c r="BI14" s="621"/>
      <c r="BJ14" s="621"/>
      <c r="BK14" s="621"/>
      <c r="BL14" s="621"/>
      <c r="BM14" s="621"/>
      <c r="BN14" s="622"/>
      <c r="BO14" s="673">
        <v>4.5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253338</v>
      </c>
      <c r="CS14" s="621"/>
      <c r="CT14" s="621"/>
      <c r="CU14" s="621"/>
      <c r="CV14" s="621"/>
      <c r="CW14" s="621"/>
      <c r="CX14" s="621"/>
      <c r="CY14" s="622"/>
      <c r="CZ14" s="673">
        <v>3.2</v>
      </c>
      <c r="DA14" s="673"/>
      <c r="DB14" s="673"/>
      <c r="DC14" s="673"/>
      <c r="DD14" s="626">
        <v>1270</v>
      </c>
      <c r="DE14" s="621"/>
      <c r="DF14" s="621"/>
      <c r="DG14" s="621"/>
      <c r="DH14" s="621"/>
      <c r="DI14" s="621"/>
      <c r="DJ14" s="621"/>
      <c r="DK14" s="621"/>
      <c r="DL14" s="621"/>
      <c r="DM14" s="621"/>
      <c r="DN14" s="621"/>
      <c r="DO14" s="621"/>
      <c r="DP14" s="622"/>
      <c r="DQ14" s="626">
        <v>253338</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2270</v>
      </c>
      <c r="S15" s="621"/>
      <c r="T15" s="621"/>
      <c r="U15" s="621"/>
      <c r="V15" s="621"/>
      <c r="W15" s="621"/>
      <c r="X15" s="621"/>
      <c r="Y15" s="622"/>
      <c r="Z15" s="673">
        <v>0</v>
      </c>
      <c r="AA15" s="673"/>
      <c r="AB15" s="673"/>
      <c r="AC15" s="673"/>
      <c r="AD15" s="674">
        <v>2270</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75664</v>
      </c>
      <c r="BH15" s="621"/>
      <c r="BI15" s="621"/>
      <c r="BJ15" s="621"/>
      <c r="BK15" s="621"/>
      <c r="BL15" s="621"/>
      <c r="BM15" s="621"/>
      <c r="BN15" s="622"/>
      <c r="BO15" s="673">
        <v>6.9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1110630</v>
      </c>
      <c r="CS15" s="621"/>
      <c r="CT15" s="621"/>
      <c r="CU15" s="621"/>
      <c r="CV15" s="621"/>
      <c r="CW15" s="621"/>
      <c r="CX15" s="621"/>
      <c r="CY15" s="622"/>
      <c r="CZ15" s="673">
        <v>14.2</v>
      </c>
      <c r="DA15" s="673"/>
      <c r="DB15" s="673"/>
      <c r="DC15" s="673"/>
      <c r="DD15" s="626">
        <v>489501</v>
      </c>
      <c r="DE15" s="621"/>
      <c r="DF15" s="621"/>
      <c r="DG15" s="621"/>
      <c r="DH15" s="621"/>
      <c r="DI15" s="621"/>
      <c r="DJ15" s="621"/>
      <c r="DK15" s="621"/>
      <c r="DL15" s="621"/>
      <c r="DM15" s="621"/>
      <c r="DN15" s="621"/>
      <c r="DO15" s="621"/>
      <c r="DP15" s="622"/>
      <c r="DQ15" s="626">
        <v>500104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2526629</v>
      </c>
      <c r="S16" s="621"/>
      <c r="T16" s="621"/>
      <c r="U16" s="621"/>
      <c r="V16" s="621"/>
      <c r="W16" s="621"/>
      <c r="X16" s="621"/>
      <c r="Y16" s="622"/>
      <c r="Z16" s="673">
        <v>31.4</v>
      </c>
      <c r="AA16" s="673"/>
      <c r="AB16" s="673"/>
      <c r="AC16" s="673"/>
      <c r="AD16" s="674">
        <v>2334708</v>
      </c>
      <c r="AE16" s="674"/>
      <c r="AF16" s="674"/>
      <c r="AG16" s="674"/>
      <c r="AH16" s="674"/>
      <c r="AI16" s="674"/>
      <c r="AJ16" s="674"/>
      <c r="AK16" s="674"/>
      <c r="AL16" s="643">
        <v>61.9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16843</v>
      </c>
      <c r="BH16" s="621"/>
      <c r="BI16" s="621"/>
      <c r="BJ16" s="621"/>
      <c r="BK16" s="621"/>
      <c r="BL16" s="621"/>
      <c r="BM16" s="621"/>
      <c r="BN16" s="622"/>
      <c r="BO16" s="673">
        <v>1.5</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2334708</v>
      </c>
      <c r="S17" s="621"/>
      <c r="T17" s="621"/>
      <c r="U17" s="621"/>
      <c r="V17" s="621"/>
      <c r="W17" s="621"/>
      <c r="X17" s="621"/>
      <c r="Y17" s="622"/>
      <c r="Z17" s="673">
        <v>29</v>
      </c>
      <c r="AA17" s="673"/>
      <c r="AB17" s="673"/>
      <c r="AC17" s="673"/>
      <c r="AD17" s="674">
        <v>2334708</v>
      </c>
      <c r="AE17" s="674"/>
      <c r="AF17" s="674"/>
      <c r="AG17" s="674"/>
      <c r="AH17" s="674"/>
      <c r="AI17" s="674"/>
      <c r="AJ17" s="674"/>
      <c r="AK17" s="674"/>
      <c r="AL17" s="643">
        <v>61.9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652509</v>
      </c>
      <c r="CS17" s="621"/>
      <c r="CT17" s="621"/>
      <c r="CU17" s="621"/>
      <c r="CV17" s="621"/>
      <c r="CW17" s="621"/>
      <c r="CX17" s="621"/>
      <c r="CY17" s="622"/>
      <c r="CZ17" s="673">
        <v>8.3000000000000007</v>
      </c>
      <c r="DA17" s="673"/>
      <c r="DB17" s="673"/>
      <c r="DC17" s="673"/>
      <c r="DD17" s="626" t="s">
        <v>111</v>
      </c>
      <c r="DE17" s="621"/>
      <c r="DF17" s="621"/>
      <c r="DG17" s="621"/>
      <c r="DH17" s="621"/>
      <c r="DI17" s="621"/>
      <c r="DJ17" s="621"/>
      <c r="DK17" s="621"/>
      <c r="DL17" s="621"/>
      <c r="DM17" s="621"/>
      <c r="DN17" s="621"/>
      <c r="DO17" s="621"/>
      <c r="DP17" s="622"/>
      <c r="DQ17" s="626">
        <v>615265</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191921</v>
      </c>
      <c r="S18" s="621"/>
      <c r="T18" s="621"/>
      <c r="U18" s="621"/>
      <c r="V18" s="621"/>
      <c r="W18" s="621"/>
      <c r="X18" s="621"/>
      <c r="Y18" s="622"/>
      <c r="Z18" s="673">
        <v>2.4</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6198</v>
      </c>
      <c r="BH19" s="621"/>
      <c r="BI19" s="621"/>
      <c r="BJ19" s="621"/>
      <c r="BK19" s="621"/>
      <c r="BL19" s="621"/>
      <c r="BM19" s="621"/>
      <c r="BN19" s="622"/>
      <c r="BO19" s="673">
        <v>0.6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3916018</v>
      </c>
      <c r="S20" s="621"/>
      <c r="T20" s="621"/>
      <c r="U20" s="621"/>
      <c r="V20" s="621"/>
      <c r="W20" s="621"/>
      <c r="X20" s="621"/>
      <c r="Y20" s="622"/>
      <c r="Z20" s="673">
        <v>48.7</v>
      </c>
      <c r="AA20" s="673"/>
      <c r="AB20" s="673"/>
      <c r="AC20" s="673"/>
      <c r="AD20" s="674">
        <v>3724097</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6198</v>
      </c>
      <c r="BH20" s="621"/>
      <c r="BI20" s="621"/>
      <c r="BJ20" s="621"/>
      <c r="BK20" s="621"/>
      <c r="BL20" s="621"/>
      <c r="BM20" s="621"/>
      <c r="BN20" s="622"/>
      <c r="BO20" s="673">
        <v>0.6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7840682</v>
      </c>
      <c r="CS20" s="621"/>
      <c r="CT20" s="621"/>
      <c r="CU20" s="621"/>
      <c r="CV20" s="621"/>
      <c r="CW20" s="621"/>
      <c r="CX20" s="621"/>
      <c r="CY20" s="622"/>
      <c r="CZ20" s="673">
        <v>100</v>
      </c>
      <c r="DA20" s="673"/>
      <c r="DB20" s="673"/>
      <c r="DC20" s="673"/>
      <c r="DD20" s="626">
        <v>1486114</v>
      </c>
      <c r="DE20" s="621"/>
      <c r="DF20" s="621"/>
      <c r="DG20" s="621"/>
      <c r="DH20" s="621"/>
      <c r="DI20" s="621"/>
      <c r="DJ20" s="621"/>
      <c r="DK20" s="621"/>
      <c r="DL20" s="621"/>
      <c r="DM20" s="621"/>
      <c r="DN20" s="621"/>
      <c r="DO20" s="621"/>
      <c r="DP20" s="622"/>
      <c r="DQ20" s="626">
        <v>4352050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1037</v>
      </c>
      <c r="S21" s="621"/>
      <c r="T21" s="621"/>
      <c r="U21" s="621"/>
      <c r="V21" s="621"/>
      <c r="W21" s="621"/>
      <c r="X21" s="621"/>
      <c r="Y21" s="622"/>
      <c r="Z21" s="673">
        <v>0</v>
      </c>
      <c r="AA21" s="673"/>
      <c r="AB21" s="673"/>
      <c r="AC21" s="673"/>
      <c r="AD21" s="674">
        <v>1037</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6198</v>
      </c>
      <c r="BH21" s="621"/>
      <c r="BI21" s="621"/>
      <c r="BJ21" s="621"/>
      <c r="BK21" s="621"/>
      <c r="BL21" s="621"/>
      <c r="BM21" s="621"/>
      <c r="BN21" s="622"/>
      <c r="BO21" s="673">
        <v>0.6</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158457</v>
      </c>
      <c r="S22" s="621"/>
      <c r="T22" s="621"/>
      <c r="U22" s="621"/>
      <c r="V22" s="621"/>
      <c r="W22" s="621"/>
      <c r="X22" s="621"/>
      <c r="Y22" s="622"/>
      <c r="Z22" s="673">
        <v>2</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84840</v>
      </c>
      <c r="S23" s="621"/>
      <c r="T23" s="621"/>
      <c r="U23" s="621"/>
      <c r="V23" s="621"/>
      <c r="W23" s="621"/>
      <c r="X23" s="621"/>
      <c r="Y23" s="622"/>
      <c r="Z23" s="673">
        <v>1.1000000000000001</v>
      </c>
      <c r="AA23" s="673"/>
      <c r="AB23" s="673"/>
      <c r="AC23" s="673"/>
      <c r="AD23" s="674" t="s">
        <v>111</v>
      </c>
      <c r="AE23" s="674"/>
      <c r="AF23" s="674"/>
      <c r="AG23" s="674"/>
      <c r="AH23" s="674"/>
      <c r="AI23" s="674"/>
      <c r="AJ23" s="674"/>
      <c r="AK23" s="674"/>
      <c r="AL23" s="643" t="s">
        <v>111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37449</v>
      </c>
      <c r="S24" s="621"/>
      <c r="T24" s="621"/>
      <c r="U24" s="621"/>
      <c r="V24" s="621"/>
      <c r="W24" s="621"/>
      <c r="X24" s="621"/>
      <c r="Y24" s="622"/>
      <c r="Z24" s="673">
        <v>0.5</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3056710</v>
      </c>
      <c r="CS24" s="671"/>
      <c r="CT24" s="671"/>
      <c r="CU24" s="671"/>
      <c r="CV24" s="671"/>
      <c r="CW24" s="671"/>
      <c r="CX24" s="671"/>
      <c r="CY24" s="718"/>
      <c r="CZ24" s="722">
        <v>39</v>
      </c>
      <c r="DA24" s="723"/>
      <c r="DB24" s="723"/>
      <c r="DC24" s="724"/>
      <c r="DD24" s="717">
        <v>1764532</v>
      </c>
      <c r="DE24" s="671"/>
      <c r="DF24" s="671"/>
      <c r="DG24" s="671"/>
      <c r="DH24" s="671"/>
      <c r="DI24" s="671"/>
      <c r="DJ24" s="671"/>
      <c r="DK24" s="718"/>
      <c r="DL24" s="717">
        <v>1764298</v>
      </c>
      <c r="DM24" s="671"/>
      <c r="DN24" s="671"/>
      <c r="DO24" s="671"/>
      <c r="DP24" s="671"/>
      <c r="DQ24" s="671"/>
      <c r="DR24" s="671"/>
      <c r="DS24" s="671"/>
      <c r="DT24" s="671"/>
      <c r="DU24" s="671"/>
      <c r="DV24" s="718"/>
      <c r="DW24" s="719">
        <v>45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1512444</v>
      </c>
      <c r="S25" s="621"/>
      <c r="T25" s="621"/>
      <c r="U25" s="621"/>
      <c r="V25" s="621"/>
      <c r="W25" s="621"/>
      <c r="X25" s="621"/>
      <c r="Y25" s="622"/>
      <c r="Z25" s="673">
        <v>18.8</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854511</v>
      </c>
      <c r="CS25" s="639"/>
      <c r="CT25" s="639"/>
      <c r="CU25" s="639"/>
      <c r="CV25" s="639"/>
      <c r="CW25" s="639"/>
      <c r="CX25" s="639"/>
      <c r="CY25" s="640"/>
      <c r="CZ25" s="623">
        <v>10.9</v>
      </c>
      <c r="DA25" s="641"/>
      <c r="DB25" s="641"/>
      <c r="DC25" s="642"/>
      <c r="DD25" s="626">
        <v>773263</v>
      </c>
      <c r="DE25" s="639"/>
      <c r="DF25" s="639"/>
      <c r="DG25" s="639"/>
      <c r="DH25" s="639"/>
      <c r="DI25" s="639"/>
      <c r="DJ25" s="639"/>
      <c r="DK25" s="640"/>
      <c r="DL25" s="626">
        <v>773263</v>
      </c>
      <c r="DM25" s="639"/>
      <c r="DN25" s="639"/>
      <c r="DO25" s="639"/>
      <c r="DP25" s="639"/>
      <c r="DQ25" s="639"/>
      <c r="DR25" s="639"/>
      <c r="DS25" s="639"/>
      <c r="DT25" s="639"/>
      <c r="DU25" s="639"/>
      <c r="DV25" s="640"/>
      <c r="DW25" s="643">
        <v>19.7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13065</v>
      </c>
      <c r="S26" s="621"/>
      <c r="T26" s="621"/>
      <c r="U26" s="621"/>
      <c r="V26" s="621"/>
      <c r="W26" s="621"/>
      <c r="X26" s="621"/>
      <c r="Y26" s="622"/>
      <c r="Z26" s="673">
        <v>0.2</v>
      </c>
      <c r="AA26" s="673"/>
      <c r="AB26" s="673"/>
      <c r="AC26" s="673"/>
      <c r="AD26" s="674">
        <v>13065</v>
      </c>
      <c r="AE26" s="674"/>
      <c r="AF26" s="674"/>
      <c r="AG26" s="674"/>
      <c r="AH26" s="674"/>
      <c r="AI26" s="674"/>
      <c r="AJ26" s="674"/>
      <c r="AK26" s="674"/>
      <c r="AL26" s="643">
        <v>0.3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511765</v>
      </c>
      <c r="CS26" s="621"/>
      <c r="CT26" s="621"/>
      <c r="CU26" s="621"/>
      <c r="CV26" s="621"/>
      <c r="CW26" s="621"/>
      <c r="CX26" s="621"/>
      <c r="CY26" s="622"/>
      <c r="CZ26" s="623">
        <v>6.5</v>
      </c>
      <c r="DA26" s="641"/>
      <c r="DB26" s="641"/>
      <c r="DC26" s="642"/>
      <c r="DD26" s="626">
        <v>455399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1115657</v>
      </c>
      <c r="S27" s="621"/>
      <c r="T27" s="621"/>
      <c r="U27" s="621"/>
      <c r="V27" s="621"/>
      <c r="W27" s="621"/>
      <c r="X27" s="621"/>
      <c r="Y27" s="622"/>
      <c r="Z27" s="673">
        <v>13.9</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1103626</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1549690</v>
      </c>
      <c r="CS27" s="639"/>
      <c r="CT27" s="639"/>
      <c r="CU27" s="639"/>
      <c r="CV27" s="639"/>
      <c r="CW27" s="639"/>
      <c r="CX27" s="639"/>
      <c r="CY27" s="640"/>
      <c r="CZ27" s="623">
        <v>19.8</v>
      </c>
      <c r="DA27" s="641"/>
      <c r="DB27" s="641"/>
      <c r="DC27" s="642"/>
      <c r="DD27" s="626">
        <v>376004</v>
      </c>
      <c r="DE27" s="639"/>
      <c r="DF27" s="639"/>
      <c r="DG27" s="639"/>
      <c r="DH27" s="639"/>
      <c r="DI27" s="639"/>
      <c r="DJ27" s="639"/>
      <c r="DK27" s="640"/>
      <c r="DL27" s="626">
        <v>375770</v>
      </c>
      <c r="DM27" s="639"/>
      <c r="DN27" s="639"/>
      <c r="DO27" s="639"/>
      <c r="DP27" s="639"/>
      <c r="DQ27" s="639"/>
      <c r="DR27" s="639"/>
      <c r="DS27" s="639"/>
      <c r="DT27" s="639"/>
      <c r="DU27" s="639"/>
      <c r="DV27" s="640"/>
      <c r="DW27" s="643">
        <v>9.6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28554</v>
      </c>
      <c r="S28" s="621"/>
      <c r="T28" s="621"/>
      <c r="U28" s="621"/>
      <c r="V28" s="621"/>
      <c r="W28" s="621"/>
      <c r="X28" s="621"/>
      <c r="Y28" s="622"/>
      <c r="Z28" s="673">
        <v>0.4</v>
      </c>
      <c r="AA28" s="673"/>
      <c r="AB28" s="673"/>
      <c r="AC28" s="673"/>
      <c r="AD28" s="674">
        <v>24572</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652509</v>
      </c>
      <c r="CS28" s="621"/>
      <c r="CT28" s="621"/>
      <c r="CU28" s="621"/>
      <c r="CV28" s="621"/>
      <c r="CW28" s="621"/>
      <c r="CX28" s="621"/>
      <c r="CY28" s="622"/>
      <c r="CZ28" s="623">
        <v>8.3000000000000007</v>
      </c>
      <c r="DA28" s="641"/>
      <c r="DB28" s="641"/>
      <c r="DC28" s="642"/>
      <c r="DD28" s="626">
        <v>615265</v>
      </c>
      <c r="DE28" s="621"/>
      <c r="DF28" s="621"/>
      <c r="DG28" s="621"/>
      <c r="DH28" s="621"/>
      <c r="DI28" s="621"/>
      <c r="DJ28" s="621"/>
      <c r="DK28" s="622"/>
      <c r="DL28" s="626">
        <v>615265</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61174</v>
      </c>
      <c r="S29" s="621"/>
      <c r="T29" s="621"/>
      <c r="U29" s="621"/>
      <c r="V29" s="621"/>
      <c r="W29" s="621"/>
      <c r="X29" s="621"/>
      <c r="Y29" s="622"/>
      <c r="Z29" s="673">
        <v>0.8</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652394</v>
      </c>
      <c r="CS29" s="639"/>
      <c r="CT29" s="639"/>
      <c r="CU29" s="639"/>
      <c r="CV29" s="639"/>
      <c r="CW29" s="639"/>
      <c r="CX29" s="639"/>
      <c r="CY29" s="640"/>
      <c r="CZ29" s="623">
        <v>8.3000000000000007</v>
      </c>
      <c r="DA29" s="641"/>
      <c r="DB29" s="641"/>
      <c r="DC29" s="642"/>
      <c r="DD29" s="626">
        <v>615150</v>
      </c>
      <c r="DE29" s="639"/>
      <c r="DF29" s="639"/>
      <c r="DG29" s="639"/>
      <c r="DH29" s="639"/>
      <c r="DI29" s="639"/>
      <c r="DJ29" s="639"/>
      <c r="DK29" s="640"/>
      <c r="DL29" s="626">
        <v>615150</v>
      </c>
      <c r="DM29" s="639"/>
      <c r="DN29" s="639"/>
      <c r="DO29" s="639"/>
      <c r="DP29" s="639"/>
      <c r="DQ29" s="639"/>
      <c r="DR29" s="639"/>
      <c r="DS29" s="639"/>
      <c r="DT29" s="639"/>
      <c r="DU29" s="639"/>
      <c r="DV29" s="640"/>
      <c r="DW29" s="643">
        <v>15.7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17050</v>
      </c>
      <c r="S30" s="621"/>
      <c r="T30" s="621"/>
      <c r="U30" s="621"/>
      <c r="V30" s="621"/>
      <c r="W30" s="621"/>
      <c r="X30" s="621"/>
      <c r="Y30" s="622"/>
      <c r="Z30" s="673">
        <v>0.2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98.2</v>
      </c>
      <c r="BH30" s="687"/>
      <c r="BI30" s="687"/>
      <c r="BJ30" s="687"/>
      <c r="BK30" s="687"/>
      <c r="BL30" s="687"/>
      <c r="BM30" s="688">
        <v>93.7</v>
      </c>
      <c r="BN30" s="687"/>
      <c r="BO30" s="687"/>
      <c r="BP30" s="687"/>
      <c r="BQ30" s="689"/>
      <c r="BR30" s="686">
        <v>97.6</v>
      </c>
      <c r="BS30" s="687"/>
      <c r="BT30" s="687"/>
      <c r="BU30" s="687"/>
      <c r="BV30" s="687"/>
      <c r="BW30" s="687"/>
      <c r="BX30" s="688">
        <v>92.4</v>
      </c>
      <c r="BY30" s="687"/>
      <c r="BZ30" s="687"/>
      <c r="CA30" s="687"/>
      <c r="CB30" s="689"/>
      <c r="CD30" s="692"/>
      <c r="CE30" s="693"/>
      <c r="CF30" s="657" t="s">
        <v>292</v>
      </c>
      <c r="CG30" s="654"/>
      <c r="CH30" s="654"/>
      <c r="CI30" s="654"/>
      <c r="CJ30" s="654"/>
      <c r="CK30" s="654"/>
      <c r="CL30" s="654"/>
      <c r="CM30" s="654"/>
      <c r="CN30" s="654"/>
      <c r="CO30" s="654"/>
      <c r="CP30" s="654"/>
      <c r="CQ30" s="655"/>
      <c r="CR30" s="620">
        <v>573359</v>
      </c>
      <c r="CS30" s="621"/>
      <c r="CT30" s="621"/>
      <c r="CU30" s="621"/>
      <c r="CV30" s="621"/>
      <c r="CW30" s="621"/>
      <c r="CX30" s="621"/>
      <c r="CY30" s="622"/>
      <c r="CZ30" s="623">
        <v>7.3</v>
      </c>
      <c r="DA30" s="641"/>
      <c r="DB30" s="641"/>
      <c r="DC30" s="642"/>
      <c r="DD30" s="626">
        <v>536115</v>
      </c>
      <c r="DE30" s="621"/>
      <c r="DF30" s="621"/>
      <c r="DG30" s="621"/>
      <c r="DH30" s="621"/>
      <c r="DI30" s="621"/>
      <c r="DJ30" s="621"/>
      <c r="DK30" s="622"/>
      <c r="DL30" s="626">
        <v>536115</v>
      </c>
      <c r="DM30" s="621"/>
      <c r="DN30" s="621"/>
      <c r="DO30" s="621"/>
      <c r="DP30" s="621"/>
      <c r="DQ30" s="621"/>
      <c r="DR30" s="621"/>
      <c r="DS30" s="621"/>
      <c r="DT30" s="621"/>
      <c r="DU30" s="621"/>
      <c r="DV30" s="622"/>
      <c r="DW30" s="643">
        <v>13.7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449788</v>
      </c>
      <c r="S31" s="621"/>
      <c r="T31" s="621"/>
      <c r="U31" s="621"/>
      <c r="V31" s="621"/>
      <c r="W31" s="621"/>
      <c r="X31" s="621"/>
      <c r="Y31" s="622"/>
      <c r="Z31" s="673">
        <v>5.6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98.2</v>
      </c>
      <c r="BH31" s="639"/>
      <c r="BI31" s="639"/>
      <c r="BJ31" s="639"/>
      <c r="BK31" s="639"/>
      <c r="BL31" s="639"/>
      <c r="BM31" s="675">
        <v>96.8</v>
      </c>
      <c r="BN31" s="685"/>
      <c r="BO31" s="685"/>
      <c r="BP31" s="685"/>
      <c r="BQ31" s="649"/>
      <c r="BR31" s="684">
        <v>97.6</v>
      </c>
      <c r="BS31" s="639"/>
      <c r="BT31" s="639"/>
      <c r="BU31" s="639"/>
      <c r="BV31" s="639"/>
      <c r="BW31" s="639"/>
      <c r="BX31" s="675">
        <v>96.3</v>
      </c>
      <c r="BY31" s="685"/>
      <c r="BZ31" s="685"/>
      <c r="CA31" s="685"/>
      <c r="CB31" s="649"/>
      <c r="CD31" s="692"/>
      <c r="CE31" s="693"/>
      <c r="CF31" s="657" t="s">
        <v>296</v>
      </c>
      <c r="CG31" s="654"/>
      <c r="CH31" s="654"/>
      <c r="CI31" s="654"/>
      <c r="CJ31" s="654"/>
      <c r="CK31" s="654"/>
      <c r="CL31" s="654"/>
      <c r="CM31" s="654"/>
      <c r="CN31" s="654"/>
      <c r="CO31" s="654"/>
      <c r="CP31" s="654"/>
      <c r="CQ31" s="655"/>
      <c r="CR31" s="620">
        <v>79035</v>
      </c>
      <c r="CS31" s="639"/>
      <c r="CT31" s="639"/>
      <c r="CU31" s="639"/>
      <c r="CV31" s="639"/>
      <c r="CW31" s="639"/>
      <c r="CX31" s="639"/>
      <c r="CY31" s="640"/>
      <c r="CZ31" s="623">
        <v>1</v>
      </c>
      <c r="DA31" s="641"/>
      <c r="DB31" s="641"/>
      <c r="DC31" s="642"/>
      <c r="DD31" s="626">
        <v>79035</v>
      </c>
      <c r="DE31" s="639"/>
      <c r="DF31" s="639"/>
      <c r="DG31" s="639"/>
      <c r="DH31" s="639"/>
      <c r="DI31" s="639"/>
      <c r="DJ31" s="639"/>
      <c r="DK31" s="640"/>
      <c r="DL31" s="626">
        <v>79035</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35979</v>
      </c>
      <c r="S32" s="621"/>
      <c r="T32" s="621"/>
      <c r="U32" s="621"/>
      <c r="V32" s="621"/>
      <c r="W32" s="621"/>
      <c r="X32" s="621"/>
      <c r="Y32" s="622"/>
      <c r="Z32" s="673">
        <v>0.4</v>
      </c>
      <c r="AA32" s="673"/>
      <c r="AB32" s="673"/>
      <c r="AC32" s="673"/>
      <c r="AD32" s="674">
        <v>6380</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v>
      </c>
      <c r="BH32" s="605"/>
      <c r="BI32" s="605"/>
      <c r="BJ32" s="605"/>
      <c r="BK32" s="605"/>
      <c r="BL32" s="605"/>
      <c r="BM32" s="668">
        <v>90.9</v>
      </c>
      <c r="BN32" s="605"/>
      <c r="BO32" s="605"/>
      <c r="BP32" s="605"/>
      <c r="BQ32" s="662"/>
      <c r="BR32" s="683">
        <v>97.1</v>
      </c>
      <c r="BS32" s="605"/>
      <c r="BT32" s="605"/>
      <c r="BU32" s="605"/>
      <c r="BV32" s="605"/>
      <c r="BW32" s="605"/>
      <c r="BX32" s="668">
        <v>89</v>
      </c>
      <c r="BY32" s="605"/>
      <c r="BZ32" s="605"/>
      <c r="CA32" s="605"/>
      <c r="CB32" s="662"/>
      <c r="CD32" s="694"/>
      <c r="CE32" s="695"/>
      <c r="CF32" s="657" t="s">
        <v>299</v>
      </c>
      <c r="CG32" s="654"/>
      <c r="CH32" s="654"/>
      <c r="CI32" s="654"/>
      <c r="CJ32" s="654"/>
      <c r="CK32" s="654"/>
      <c r="CL32" s="654"/>
      <c r="CM32" s="654"/>
      <c r="CN32" s="654"/>
      <c r="CO32" s="654"/>
      <c r="CP32" s="654"/>
      <c r="CQ32" s="655"/>
      <c r="CR32" s="620">
        <v>115</v>
      </c>
      <c r="CS32" s="621"/>
      <c r="CT32" s="621"/>
      <c r="CU32" s="621"/>
      <c r="CV32" s="621"/>
      <c r="CW32" s="621"/>
      <c r="CX32" s="621"/>
      <c r="CY32" s="622"/>
      <c r="CZ32" s="623">
        <v>0</v>
      </c>
      <c r="DA32" s="641"/>
      <c r="DB32" s="641"/>
      <c r="DC32" s="642"/>
      <c r="DD32" s="626">
        <v>115</v>
      </c>
      <c r="DE32" s="621"/>
      <c r="DF32" s="621"/>
      <c r="DG32" s="621"/>
      <c r="DH32" s="621"/>
      <c r="DI32" s="621"/>
      <c r="DJ32" s="621"/>
      <c r="DK32" s="622"/>
      <c r="DL32" s="626">
        <v>115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609203</v>
      </c>
      <c r="S33" s="621"/>
      <c r="T33" s="621"/>
      <c r="U33" s="621"/>
      <c r="V33" s="621"/>
      <c r="W33" s="621"/>
      <c r="X33" s="621"/>
      <c r="Y33" s="622"/>
      <c r="Z33" s="673">
        <v>7.6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3297858</v>
      </c>
      <c r="CS33" s="639"/>
      <c r="CT33" s="639"/>
      <c r="CU33" s="639"/>
      <c r="CV33" s="639"/>
      <c r="CW33" s="639"/>
      <c r="CX33" s="639"/>
      <c r="CY33" s="640"/>
      <c r="CZ33" s="623">
        <v>42.1</v>
      </c>
      <c r="DA33" s="641"/>
      <c r="DB33" s="641"/>
      <c r="DC33" s="642"/>
      <c r="DD33" s="626">
        <v>2466553</v>
      </c>
      <c r="DE33" s="639"/>
      <c r="DF33" s="639"/>
      <c r="DG33" s="639"/>
      <c r="DH33" s="639"/>
      <c r="DI33" s="639"/>
      <c r="DJ33" s="639"/>
      <c r="DK33" s="640"/>
      <c r="DL33" s="626">
        <v>1662178</v>
      </c>
      <c r="DM33" s="639"/>
      <c r="DN33" s="639"/>
      <c r="DO33" s="639"/>
      <c r="DP33" s="639"/>
      <c r="DQ33" s="639"/>
      <c r="DR33" s="639"/>
      <c r="DS33" s="639"/>
      <c r="DT33" s="639"/>
      <c r="DU33" s="639"/>
      <c r="DV33" s="640"/>
      <c r="DW33" s="643">
        <v>42.4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1060430</v>
      </c>
      <c r="CS34" s="621"/>
      <c r="CT34" s="621"/>
      <c r="CU34" s="621"/>
      <c r="CV34" s="621"/>
      <c r="CW34" s="621"/>
      <c r="CX34" s="621"/>
      <c r="CY34" s="622"/>
      <c r="CZ34" s="623">
        <v>13.5</v>
      </c>
      <c r="DA34" s="641"/>
      <c r="DB34" s="641"/>
      <c r="DC34" s="642"/>
      <c r="DD34" s="626">
        <v>554148</v>
      </c>
      <c r="DE34" s="621"/>
      <c r="DF34" s="621"/>
      <c r="DG34" s="621"/>
      <c r="DH34" s="621"/>
      <c r="DI34" s="621"/>
      <c r="DJ34" s="621"/>
      <c r="DK34" s="622"/>
      <c r="DL34" s="626">
        <v>330634</v>
      </c>
      <c r="DM34" s="621"/>
      <c r="DN34" s="621"/>
      <c r="DO34" s="621"/>
      <c r="DP34" s="621"/>
      <c r="DQ34" s="621"/>
      <c r="DR34" s="621"/>
      <c r="DS34" s="621"/>
      <c r="DT34" s="621"/>
      <c r="DU34" s="621"/>
      <c r="DV34" s="622"/>
      <c r="DW34" s="643">
        <v>8.4</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155303</v>
      </c>
      <c r="S35" s="621"/>
      <c r="T35" s="621"/>
      <c r="U35" s="621"/>
      <c r="V35" s="621"/>
      <c r="W35" s="621"/>
      <c r="X35" s="621"/>
      <c r="Y35" s="622"/>
      <c r="Z35" s="673">
        <v>1.9</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858377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55094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34947</v>
      </c>
      <c r="CS35" s="639"/>
      <c r="CT35" s="639"/>
      <c r="CU35" s="639"/>
      <c r="CV35" s="639"/>
      <c r="CW35" s="639"/>
      <c r="CX35" s="639"/>
      <c r="CY35" s="640"/>
      <c r="CZ35" s="623">
        <v>0.4</v>
      </c>
      <c r="DA35" s="641"/>
      <c r="DB35" s="641"/>
      <c r="DC35" s="642"/>
      <c r="DD35" s="626">
        <v>27783</v>
      </c>
      <c r="DE35" s="639"/>
      <c r="DF35" s="639"/>
      <c r="DG35" s="639"/>
      <c r="DH35" s="639"/>
      <c r="DI35" s="639"/>
      <c r="DJ35" s="639"/>
      <c r="DK35" s="640"/>
      <c r="DL35" s="626">
        <v>26907</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8040715</v>
      </c>
      <c r="S36" s="661"/>
      <c r="T36" s="661"/>
      <c r="U36" s="661"/>
      <c r="V36" s="661"/>
      <c r="W36" s="661"/>
      <c r="X36" s="661"/>
      <c r="Y36" s="664"/>
      <c r="Z36" s="665">
        <v>100</v>
      </c>
      <c r="AA36" s="665"/>
      <c r="AB36" s="665"/>
      <c r="AC36" s="665"/>
      <c r="AD36" s="666">
        <v>3769151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157068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-32515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866145</v>
      </c>
      <c r="CS36" s="621"/>
      <c r="CT36" s="621"/>
      <c r="CU36" s="621"/>
      <c r="CV36" s="621"/>
      <c r="CW36" s="621"/>
      <c r="CX36" s="621"/>
      <c r="CY36" s="622"/>
      <c r="CZ36" s="623">
        <v>11</v>
      </c>
      <c r="DA36" s="641"/>
      <c r="DB36" s="641"/>
      <c r="DC36" s="642"/>
      <c r="DD36" s="626">
        <v>727524</v>
      </c>
      <c r="DE36" s="621"/>
      <c r="DF36" s="621"/>
      <c r="DG36" s="621"/>
      <c r="DH36" s="621"/>
      <c r="DI36" s="621"/>
      <c r="DJ36" s="621"/>
      <c r="DK36" s="622"/>
      <c r="DL36" s="626">
        <v>675102</v>
      </c>
      <c r="DM36" s="621"/>
      <c r="DN36" s="621"/>
      <c r="DO36" s="621"/>
      <c r="DP36" s="621"/>
      <c r="DQ36" s="621"/>
      <c r="DR36" s="621"/>
      <c r="DS36" s="621"/>
      <c r="DT36" s="621"/>
      <c r="DU36" s="621"/>
      <c r="DV36" s="622"/>
      <c r="DW36" s="643">
        <v>17.2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1270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2705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541294</v>
      </c>
      <c r="CS37" s="639"/>
      <c r="CT37" s="639"/>
      <c r="CU37" s="639"/>
      <c r="CV37" s="639"/>
      <c r="CW37" s="639"/>
      <c r="CX37" s="639"/>
      <c r="CY37" s="640"/>
      <c r="CZ37" s="623">
        <v>6.9</v>
      </c>
      <c r="DA37" s="641"/>
      <c r="DB37" s="641"/>
      <c r="DC37" s="642"/>
      <c r="DD37" s="626">
        <v>541294</v>
      </c>
      <c r="DE37" s="639"/>
      <c r="DF37" s="639"/>
      <c r="DG37" s="639"/>
      <c r="DH37" s="639"/>
      <c r="DI37" s="639"/>
      <c r="DJ37" s="639"/>
      <c r="DK37" s="640"/>
      <c r="DL37" s="626">
        <v>541294</v>
      </c>
      <c r="DM37" s="639"/>
      <c r="DN37" s="639"/>
      <c r="DO37" s="639"/>
      <c r="DP37" s="639"/>
      <c r="DQ37" s="639"/>
      <c r="DR37" s="639"/>
      <c r="DS37" s="639"/>
      <c r="DT37" s="639"/>
      <c r="DU37" s="639"/>
      <c r="DV37" s="640"/>
      <c r="DW37" s="643">
        <v>13.8</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4689</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857107</v>
      </c>
      <c r="CS38" s="621"/>
      <c r="CT38" s="621"/>
      <c r="CU38" s="621"/>
      <c r="CV38" s="621"/>
      <c r="CW38" s="621"/>
      <c r="CX38" s="621"/>
      <c r="CY38" s="622"/>
      <c r="CZ38" s="623">
        <v>10.9</v>
      </c>
      <c r="DA38" s="641"/>
      <c r="DB38" s="641"/>
      <c r="DC38" s="642"/>
      <c r="DD38" s="626">
        <v>719257</v>
      </c>
      <c r="DE38" s="621"/>
      <c r="DF38" s="621"/>
      <c r="DG38" s="621"/>
      <c r="DH38" s="621"/>
      <c r="DI38" s="621"/>
      <c r="DJ38" s="621"/>
      <c r="DK38" s="622"/>
      <c r="DL38" s="626">
        <v>629535</v>
      </c>
      <c r="DM38" s="621"/>
      <c r="DN38" s="621"/>
      <c r="DO38" s="621"/>
      <c r="DP38" s="621"/>
      <c r="DQ38" s="621"/>
      <c r="DR38" s="621"/>
      <c r="DS38" s="621"/>
      <c r="DT38" s="621"/>
      <c r="DU38" s="621"/>
      <c r="DV38" s="622"/>
      <c r="DW38" s="643">
        <v>16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62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479229</v>
      </c>
      <c r="CS39" s="639"/>
      <c r="CT39" s="639"/>
      <c r="CU39" s="639"/>
      <c r="CV39" s="639"/>
      <c r="CW39" s="639"/>
      <c r="CX39" s="639"/>
      <c r="CY39" s="640"/>
      <c r="CZ39" s="623">
        <v>6.1</v>
      </c>
      <c r="DA39" s="641"/>
      <c r="DB39" s="641"/>
      <c r="DC39" s="642"/>
      <c r="DD39" s="626">
        <v>437841</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243827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192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456212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1486114</v>
      </c>
      <c r="CS42" s="621"/>
      <c r="CT42" s="621"/>
      <c r="CU42" s="621"/>
      <c r="CV42" s="621"/>
      <c r="CW42" s="621"/>
      <c r="CX42" s="621"/>
      <c r="CY42" s="622"/>
      <c r="CZ42" s="623">
        <v>19</v>
      </c>
      <c r="DA42" s="624"/>
      <c r="DB42" s="624"/>
      <c r="DC42" s="625"/>
      <c r="DD42" s="626">
        <v>120965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1486114</v>
      </c>
      <c r="CS44" s="621"/>
      <c r="CT44" s="621"/>
      <c r="CU44" s="621"/>
      <c r="CV44" s="621"/>
      <c r="CW44" s="621"/>
      <c r="CX44" s="621"/>
      <c r="CY44" s="622"/>
      <c r="CZ44" s="623">
        <v>19</v>
      </c>
      <c r="DA44" s="624"/>
      <c r="DB44" s="624"/>
      <c r="DC44" s="625"/>
      <c r="DD44" s="626">
        <v>120965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1347192</v>
      </c>
      <c r="CS45" s="639"/>
      <c r="CT45" s="639"/>
      <c r="CU45" s="639"/>
      <c r="CV45" s="639"/>
      <c r="CW45" s="639"/>
      <c r="CX45" s="639"/>
      <c r="CY45" s="640"/>
      <c r="CZ45" s="623">
        <v>17.2</v>
      </c>
      <c r="DA45" s="641"/>
      <c r="DB45" s="641"/>
      <c r="DC45" s="642"/>
      <c r="DD45" s="626">
        <v>67459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134985</v>
      </c>
      <c r="CS46" s="621"/>
      <c r="CT46" s="621"/>
      <c r="CU46" s="621"/>
      <c r="CV46" s="621"/>
      <c r="CW46" s="621"/>
      <c r="CX46" s="621"/>
      <c r="CY46" s="622"/>
      <c r="CZ46" s="623">
        <v>1.7</v>
      </c>
      <c r="DA46" s="624"/>
      <c r="DB46" s="624"/>
      <c r="DC46" s="625"/>
      <c r="DD46" s="626">
        <v>49569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7840682</v>
      </c>
      <c r="CS49" s="605"/>
      <c r="CT49" s="605"/>
      <c r="CU49" s="605"/>
      <c r="CV49" s="605"/>
      <c r="CW49" s="605"/>
      <c r="CX49" s="605"/>
      <c r="CY49" s="606"/>
      <c r="CZ49" s="607">
        <v>100</v>
      </c>
      <c r="DA49" s="608"/>
      <c r="DB49" s="608"/>
      <c r="DC49" s="609"/>
      <c r="DD49" s="610">
        <v>4352050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78" sqref="B78:P7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8041</v>
      </c>
      <c r="R7" s="1134"/>
      <c r="S7" s="1134"/>
      <c r="T7" s="1134"/>
      <c r="U7" s="1134"/>
      <c r="V7" s="1134">
        <v>7841</v>
      </c>
      <c r="W7" s="1134"/>
      <c r="X7" s="1134"/>
      <c r="Y7" s="1134"/>
      <c r="Z7" s="1134"/>
      <c r="AA7" s="1134">
        <v>200</v>
      </c>
      <c r="AB7" s="1134"/>
      <c r="AC7" s="1134"/>
      <c r="AD7" s="1134"/>
      <c r="AE7" s="1135"/>
      <c r="AF7" s="1136">
        <v>165</v>
      </c>
      <c r="AG7" s="1137"/>
      <c r="AH7" s="1137"/>
      <c r="AI7" s="1137"/>
      <c r="AJ7" s="1138"/>
      <c r="AK7" s="1120">
        <v>17</v>
      </c>
      <c r="AL7" s="1121"/>
      <c r="AM7" s="1121"/>
      <c r="AN7" s="1121"/>
      <c r="AO7" s="1121"/>
      <c r="AP7" s="1121">
        <v>6851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165</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2660</v>
      </c>
      <c r="R28" s="1083"/>
      <c r="S28" s="1083"/>
      <c r="T28" s="1083"/>
      <c r="U28" s="1083"/>
      <c r="V28" s="1083">
        <v>2605</v>
      </c>
      <c r="W28" s="1083"/>
      <c r="X28" s="1083"/>
      <c r="Y28" s="1083"/>
      <c r="Z28" s="1083"/>
      <c r="AA28" s="1083">
        <v>55</v>
      </c>
      <c r="AB28" s="1083"/>
      <c r="AC28" s="1083"/>
      <c r="AD28" s="1083"/>
      <c r="AE28" s="1084"/>
      <c r="AF28" s="1085">
        <v>55</v>
      </c>
      <c r="AG28" s="1083"/>
      <c r="AH28" s="1083"/>
      <c r="AI28" s="1083"/>
      <c r="AJ28" s="1086"/>
      <c r="AK28" s="1087">
        <v>244</v>
      </c>
      <c r="AL28" s="1075"/>
      <c r="AM28" s="1075"/>
      <c r="AN28" s="1075"/>
      <c r="AO28" s="1075"/>
      <c r="AP28" s="1075" t="s">
        <v>538</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114</v>
      </c>
      <c r="R29" s="1073"/>
      <c r="S29" s="1073"/>
      <c r="T29" s="1073"/>
      <c r="U29" s="1073"/>
      <c r="V29" s="1073">
        <v>114</v>
      </c>
      <c r="W29" s="1073"/>
      <c r="X29" s="1073"/>
      <c r="Y29" s="1073"/>
      <c r="Z29" s="1073"/>
      <c r="AA29" s="1073">
        <v>0</v>
      </c>
      <c r="AB29" s="1073"/>
      <c r="AC29" s="1073"/>
      <c r="AD29" s="1073"/>
      <c r="AE29" s="1074"/>
      <c r="AF29" s="1048">
        <v>0</v>
      </c>
      <c r="AG29" s="1049"/>
      <c r="AH29" s="1049"/>
      <c r="AI29" s="1049"/>
      <c r="AJ29" s="1050"/>
      <c r="AK29" s="1009">
        <v>55</v>
      </c>
      <c r="AL29" s="1000"/>
      <c r="AM29" s="1000"/>
      <c r="AN29" s="1000"/>
      <c r="AO29" s="1000"/>
      <c r="AP29" s="1000" t="s">
        <v>538</v>
      </c>
      <c r="AQ29" s="1000"/>
      <c r="AR29" s="1000"/>
      <c r="AS29" s="1000"/>
      <c r="AT29" s="1000"/>
      <c r="AU29" s="1000" t="s">
        <v>538</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471</v>
      </c>
      <c r="R30" s="1073"/>
      <c r="S30" s="1073"/>
      <c r="T30" s="1073"/>
      <c r="U30" s="1073"/>
      <c r="V30" s="1073">
        <v>421</v>
      </c>
      <c r="W30" s="1073"/>
      <c r="X30" s="1073"/>
      <c r="Y30" s="1073"/>
      <c r="Z30" s="1073"/>
      <c r="AA30" s="1073">
        <v>50</v>
      </c>
      <c r="AB30" s="1073"/>
      <c r="AC30" s="1073"/>
      <c r="AD30" s="1073"/>
      <c r="AE30" s="1074"/>
      <c r="AF30" s="1048">
        <v>335</v>
      </c>
      <c r="AG30" s="1049"/>
      <c r="AH30" s="1049"/>
      <c r="AI30" s="1049"/>
      <c r="AJ30" s="1050"/>
      <c r="AK30" s="1009">
        <v>1</v>
      </c>
      <c r="AL30" s="1000"/>
      <c r="AM30" s="1000"/>
      <c r="AN30" s="1000"/>
      <c r="AO30" s="1000"/>
      <c r="AP30" s="1000">
        <v>1080</v>
      </c>
      <c r="AQ30" s="1000"/>
      <c r="AR30" s="1000"/>
      <c r="AS30" s="1000"/>
      <c r="AT30" s="1000"/>
      <c r="AU30" s="1000" t="s">
        <v>538</v>
      </c>
      <c r="AV30" s="1000"/>
      <c r="AW30" s="1000"/>
      <c r="AX30" s="1000"/>
      <c r="AY30" s="1000"/>
      <c r="AZ30" s="1071" t="s">
        <v>538</v>
      </c>
      <c r="BA30" s="1071"/>
      <c r="BB30" s="1071"/>
      <c r="BC30" s="1071"/>
      <c r="BD30" s="1071"/>
      <c r="BE30" s="1061" t="s">
        <v>382</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504</v>
      </c>
      <c r="R31" s="1073"/>
      <c r="S31" s="1073"/>
      <c r="T31" s="1073"/>
      <c r="U31" s="1073"/>
      <c r="V31" s="1073">
        <v>480</v>
      </c>
      <c r="W31" s="1073"/>
      <c r="X31" s="1073"/>
      <c r="Y31" s="1073"/>
      <c r="Z31" s="1073"/>
      <c r="AA31" s="1073">
        <v>24</v>
      </c>
      <c r="AB31" s="1073"/>
      <c r="AC31" s="1073"/>
      <c r="AD31" s="1073"/>
      <c r="AE31" s="1074"/>
      <c r="AF31" s="1048">
        <v>23</v>
      </c>
      <c r="AG31" s="1049"/>
      <c r="AH31" s="1049"/>
      <c r="AI31" s="1049"/>
      <c r="AJ31" s="1050"/>
      <c r="AK31" s="1009">
        <v>157</v>
      </c>
      <c r="AL31" s="1000"/>
      <c r="AM31" s="1000"/>
      <c r="AN31" s="1000"/>
      <c r="AO31" s="1000"/>
      <c r="AP31" s="1000">
        <v>1601</v>
      </c>
      <c r="AQ31" s="1000"/>
      <c r="AR31" s="1000"/>
      <c r="AS31" s="1000"/>
      <c r="AT31" s="1000"/>
      <c r="AU31" s="1000">
        <v>1119</v>
      </c>
      <c r="AV31" s="1000"/>
      <c r="AW31" s="1000"/>
      <c r="AX31" s="1000"/>
      <c r="AY31" s="1000"/>
      <c r="AZ31" s="1071" t="s">
        <v>538</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414</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389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529</v>
      </c>
      <c r="C68" s="1015"/>
      <c r="D68" s="1015"/>
      <c r="E68" s="1015"/>
      <c r="F68" s="1015"/>
      <c r="G68" s="1015"/>
      <c r="H68" s="1015"/>
      <c r="I68" s="1015"/>
      <c r="J68" s="1015"/>
      <c r="K68" s="1015"/>
      <c r="L68" s="1015"/>
      <c r="M68" s="1015"/>
      <c r="N68" s="1015"/>
      <c r="O68" s="1015"/>
      <c r="P68" s="1016"/>
      <c r="Q68" s="1017">
        <v>240</v>
      </c>
      <c r="R68" s="1011"/>
      <c r="S68" s="1011"/>
      <c r="T68" s="1011"/>
      <c r="U68" s="1011"/>
      <c r="V68" s="1011">
        <v>227</v>
      </c>
      <c r="W68" s="1011"/>
      <c r="X68" s="1011"/>
      <c r="Y68" s="1011"/>
      <c r="Z68" s="1011"/>
      <c r="AA68" s="1011">
        <v>13</v>
      </c>
      <c r="AB68" s="1011"/>
      <c r="AC68" s="1011"/>
      <c r="AD68" s="1011"/>
      <c r="AE68" s="1011"/>
      <c r="AF68" s="1011">
        <v>13</v>
      </c>
      <c r="AG68" s="1011"/>
      <c r="AH68" s="1011"/>
      <c r="AI68" s="1011"/>
      <c r="AJ68" s="1011"/>
      <c r="AK68" s="1011" t="s">
        <v>537</v>
      </c>
      <c r="AL68" s="1011"/>
      <c r="AM68" s="1011"/>
      <c r="AN68" s="1011"/>
      <c r="AO68" s="1011"/>
      <c r="AP68" s="1011" t="s">
        <v>537</v>
      </c>
      <c r="AQ68" s="1011"/>
      <c r="AR68" s="1011"/>
      <c r="AS68" s="1011"/>
      <c r="AT68" s="1011"/>
      <c r="AU68" s="1011" t="s">
        <v>538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530</v>
      </c>
      <c r="C69" s="1004"/>
      <c r="D69" s="1004"/>
      <c r="E69" s="1004"/>
      <c r="F69" s="1004"/>
      <c r="G69" s="1004"/>
      <c r="H69" s="1004"/>
      <c r="I69" s="1004"/>
      <c r="J69" s="1004"/>
      <c r="K69" s="1004"/>
      <c r="L69" s="1004"/>
      <c r="M69" s="1004"/>
      <c r="N69" s="1004"/>
      <c r="O69" s="1004"/>
      <c r="P69" s="1005"/>
      <c r="Q69" s="1006">
        <v>463</v>
      </c>
      <c r="R69" s="1000"/>
      <c r="S69" s="1000"/>
      <c r="T69" s="1000"/>
      <c r="U69" s="1000"/>
      <c r="V69" s="1000">
        <v>433</v>
      </c>
      <c r="W69" s="1000"/>
      <c r="X69" s="1000"/>
      <c r="Y69" s="1000"/>
      <c r="Z69" s="1000"/>
      <c r="AA69" s="1000">
        <v>30</v>
      </c>
      <c r="AB69" s="1000"/>
      <c r="AC69" s="1000"/>
      <c r="AD69" s="1000"/>
      <c r="AE69" s="1000"/>
      <c r="AF69" s="1000">
        <v>30</v>
      </c>
      <c r="AG69" s="1000"/>
      <c r="AH69" s="1000"/>
      <c r="AI69" s="1000"/>
      <c r="AJ69" s="1000"/>
      <c r="AK69" s="1000" t="s">
        <v>538</v>
      </c>
      <c r="AL69" s="1000"/>
      <c r="AM69" s="1000"/>
      <c r="AN69" s="1000"/>
      <c r="AO69" s="1000"/>
      <c r="AP69" s="1000">
        <v>1093</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531</v>
      </c>
      <c r="C70" s="1004"/>
      <c r="D70" s="1004"/>
      <c r="E70" s="1004"/>
      <c r="F70" s="1004"/>
      <c r="G70" s="1004"/>
      <c r="H70" s="1004"/>
      <c r="I70" s="1004"/>
      <c r="J70" s="1004"/>
      <c r="K70" s="1004"/>
      <c r="L70" s="1004"/>
      <c r="M70" s="1004"/>
      <c r="N70" s="1004"/>
      <c r="O70" s="1004"/>
      <c r="P70" s="1005"/>
      <c r="Q70" s="1006">
        <v>494</v>
      </c>
      <c r="R70" s="1000"/>
      <c r="S70" s="1000"/>
      <c r="T70" s="1000"/>
      <c r="U70" s="1000"/>
      <c r="V70" s="1000">
        <v>486</v>
      </c>
      <c r="W70" s="1000"/>
      <c r="X70" s="1000"/>
      <c r="Y70" s="1000"/>
      <c r="Z70" s="1000"/>
      <c r="AA70" s="1000">
        <v>8</v>
      </c>
      <c r="AB70" s="1000"/>
      <c r="AC70" s="1000"/>
      <c r="AD70" s="1000"/>
      <c r="AE70" s="1000"/>
      <c r="AF70" s="1000">
        <v>8</v>
      </c>
      <c r="AG70" s="1000"/>
      <c r="AH70" s="1000"/>
      <c r="AI70" s="1000"/>
      <c r="AJ70" s="1000"/>
      <c r="AK70" s="1000" t="s">
        <v>538</v>
      </c>
      <c r="AL70" s="1000"/>
      <c r="AM70" s="1000"/>
      <c r="AN70" s="1000"/>
      <c r="AO70" s="1000"/>
      <c r="AP70" s="1000">
        <v>342</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532</v>
      </c>
      <c r="C71" s="1004"/>
      <c r="D71" s="1004"/>
      <c r="E71" s="1004"/>
      <c r="F71" s="1004"/>
      <c r="G71" s="1004"/>
      <c r="H71" s="1004"/>
      <c r="I71" s="1004"/>
      <c r="J71" s="1004"/>
      <c r="K71" s="1004"/>
      <c r="L71" s="1004"/>
      <c r="M71" s="1004"/>
      <c r="N71" s="1004"/>
      <c r="O71" s="1004"/>
      <c r="P71" s="1005"/>
      <c r="Q71" s="1006">
        <v>9111</v>
      </c>
      <c r="R71" s="1000"/>
      <c r="S71" s="1000"/>
      <c r="T71" s="1000"/>
      <c r="U71" s="1000"/>
      <c r="V71" s="1000">
        <v>8473</v>
      </c>
      <c r="W71" s="1000"/>
      <c r="X71" s="1000"/>
      <c r="Y71" s="1000"/>
      <c r="Z71" s="1000"/>
      <c r="AA71" s="1000">
        <v>638</v>
      </c>
      <c r="AB71" s="1000"/>
      <c r="AC71" s="1000"/>
      <c r="AD71" s="1000"/>
      <c r="AE71" s="1000"/>
      <c r="AF71" s="1000">
        <v>638</v>
      </c>
      <c r="AG71" s="1000"/>
      <c r="AH71" s="1000"/>
      <c r="AI71" s="1000"/>
      <c r="AJ71" s="1000"/>
      <c r="AK71" s="1000">
        <v>3</v>
      </c>
      <c r="AL71" s="1000"/>
      <c r="AM71" s="1000"/>
      <c r="AN71" s="1000"/>
      <c r="AO71" s="1000"/>
      <c r="AP71" s="1000" t="s">
        <v>538</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533</v>
      </c>
      <c r="C72" s="1004"/>
      <c r="D72" s="1004"/>
      <c r="E72" s="1004"/>
      <c r="F72" s="1004"/>
      <c r="G72" s="1004"/>
      <c r="H72" s="1004"/>
      <c r="I72" s="1004"/>
      <c r="J72" s="1004"/>
      <c r="K72" s="1004"/>
      <c r="L72" s="1004"/>
      <c r="M72" s="1004"/>
      <c r="N72" s="1004"/>
      <c r="O72" s="1004"/>
      <c r="P72" s="1005"/>
      <c r="Q72" s="1006">
        <v>13</v>
      </c>
      <c r="R72" s="1000"/>
      <c r="S72" s="1000"/>
      <c r="T72" s="1000"/>
      <c r="U72" s="1000"/>
      <c r="V72" s="1000">
        <v>12</v>
      </c>
      <c r="W72" s="1000"/>
      <c r="X72" s="1000"/>
      <c r="Y72" s="1000"/>
      <c r="Z72" s="1000"/>
      <c r="AA72" s="1000">
        <v>1</v>
      </c>
      <c r="AB72" s="1000"/>
      <c r="AC72" s="1000"/>
      <c r="AD72" s="1000"/>
      <c r="AE72" s="1000"/>
      <c r="AF72" s="1000">
        <v>1</v>
      </c>
      <c r="AG72" s="1000"/>
      <c r="AH72" s="1000"/>
      <c r="AI72" s="1000"/>
      <c r="AJ72" s="1000"/>
      <c r="AK72" s="1000" t="s">
        <v>538</v>
      </c>
      <c r="AL72" s="1000"/>
      <c r="AM72" s="1000"/>
      <c r="AN72" s="1000"/>
      <c r="AO72" s="1000"/>
      <c r="AP72" s="1000" t="s">
        <v>538</v>
      </c>
      <c r="AQ72" s="1000"/>
      <c r="AR72" s="1000"/>
      <c r="AS72" s="1000"/>
      <c r="AT72" s="1000"/>
      <c r="AU72" s="1000" t="s">
        <v>538</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534</v>
      </c>
      <c r="C73" s="1004"/>
      <c r="D73" s="1004"/>
      <c r="E73" s="1004"/>
      <c r="F73" s="1004"/>
      <c r="G73" s="1004"/>
      <c r="H73" s="1004"/>
      <c r="I73" s="1004"/>
      <c r="J73" s="1004"/>
      <c r="K73" s="1004"/>
      <c r="L73" s="1004"/>
      <c r="M73" s="1004"/>
      <c r="N73" s="1004"/>
      <c r="O73" s="1004"/>
      <c r="P73" s="1005"/>
      <c r="Q73" s="1006">
        <v>4001</v>
      </c>
      <c r="R73" s="1000"/>
      <c r="S73" s="1000"/>
      <c r="T73" s="1000"/>
      <c r="U73" s="1000"/>
      <c r="V73" s="1000">
        <v>3980</v>
      </c>
      <c r="W73" s="1000"/>
      <c r="X73" s="1000"/>
      <c r="Y73" s="1000"/>
      <c r="Z73" s="1000"/>
      <c r="AA73" s="1000">
        <v>21</v>
      </c>
      <c r="AB73" s="1000"/>
      <c r="AC73" s="1000"/>
      <c r="AD73" s="1000"/>
      <c r="AE73" s="1000"/>
      <c r="AF73" s="1000">
        <v>21</v>
      </c>
      <c r="AG73" s="1000"/>
      <c r="AH73" s="1000"/>
      <c r="AI73" s="1000"/>
      <c r="AJ73" s="1000"/>
      <c r="AK73" s="1000">
        <v>12</v>
      </c>
      <c r="AL73" s="1000"/>
      <c r="AM73" s="1000"/>
      <c r="AN73" s="1000"/>
      <c r="AO73" s="1000"/>
      <c r="AP73" s="1000">
        <v>220</v>
      </c>
      <c r="AQ73" s="1000"/>
      <c r="AR73" s="1000"/>
      <c r="AS73" s="1000"/>
      <c r="AT73" s="1000"/>
      <c r="AU73" s="1000" t="s">
        <v>538</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535</v>
      </c>
      <c r="C74" s="1004"/>
      <c r="D74" s="1004"/>
      <c r="E74" s="1004"/>
      <c r="F74" s="1004"/>
      <c r="G74" s="1004"/>
      <c r="H74" s="1004"/>
      <c r="I74" s="1004"/>
      <c r="J74" s="1004"/>
      <c r="K74" s="1004"/>
      <c r="L74" s="1004"/>
      <c r="M74" s="1004"/>
      <c r="N74" s="1004"/>
      <c r="O74" s="1004"/>
      <c r="P74" s="1005"/>
      <c r="Q74" s="1006">
        <v>271</v>
      </c>
      <c r="R74" s="1000"/>
      <c r="S74" s="1000"/>
      <c r="T74" s="1000"/>
      <c r="U74" s="1000"/>
      <c r="V74" s="1000">
        <v>249</v>
      </c>
      <c r="W74" s="1000"/>
      <c r="X74" s="1000"/>
      <c r="Y74" s="1000"/>
      <c r="Z74" s="1000"/>
      <c r="AA74" s="1000">
        <v>22</v>
      </c>
      <c r="AB74" s="1000"/>
      <c r="AC74" s="1000"/>
      <c r="AD74" s="1000"/>
      <c r="AE74" s="1000"/>
      <c r="AF74" s="1000">
        <v>22</v>
      </c>
      <c r="AG74" s="1000"/>
      <c r="AH74" s="1000"/>
      <c r="AI74" s="1000"/>
      <c r="AJ74" s="1000"/>
      <c r="AK74" s="1000" t="s">
        <v>538</v>
      </c>
      <c r="AL74" s="1000"/>
      <c r="AM74" s="1000"/>
      <c r="AN74" s="1000"/>
      <c r="AO74" s="1000"/>
      <c r="AP74" s="1000" t="s">
        <v>538</v>
      </c>
      <c r="AQ74" s="1000"/>
      <c r="AR74" s="1000"/>
      <c r="AS74" s="1000"/>
      <c r="AT74" s="1000"/>
      <c r="AU74" s="1000" t="s">
        <v>539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536</v>
      </c>
      <c r="C75" s="1004"/>
      <c r="D75" s="1004"/>
      <c r="E75" s="1004"/>
      <c r="F75" s="1004"/>
      <c r="G75" s="1004"/>
      <c r="H75" s="1004"/>
      <c r="I75" s="1004"/>
      <c r="J75" s="1004"/>
      <c r="K75" s="1004"/>
      <c r="L75" s="1004"/>
      <c r="M75" s="1004"/>
      <c r="N75" s="1004"/>
      <c r="O75" s="1004"/>
      <c r="P75" s="1005"/>
      <c r="Q75" s="1007">
        <v>142626</v>
      </c>
      <c r="R75" s="1008"/>
      <c r="S75" s="1008"/>
      <c r="T75" s="1008"/>
      <c r="U75" s="1009"/>
      <c r="V75" s="1010">
        <v>136995</v>
      </c>
      <c r="W75" s="1008"/>
      <c r="X75" s="1008"/>
      <c r="Y75" s="1008"/>
      <c r="Z75" s="1009"/>
      <c r="AA75" s="1010">
        <v>5631</v>
      </c>
      <c r="AB75" s="1008"/>
      <c r="AC75" s="1008"/>
      <c r="AD75" s="1008"/>
      <c r="AE75" s="1009"/>
      <c r="AF75" s="1010">
        <v>5631</v>
      </c>
      <c r="AG75" s="1008"/>
      <c r="AH75" s="1008"/>
      <c r="AI75" s="1008"/>
      <c r="AJ75" s="1009"/>
      <c r="AK75" s="1010">
        <v>1078</v>
      </c>
      <c r="AL75" s="1008"/>
      <c r="AM75" s="1008"/>
      <c r="AN75" s="1008"/>
      <c r="AO75" s="1009"/>
      <c r="AP75" s="1010" t="s">
        <v>538</v>
      </c>
      <c r="AQ75" s="1008"/>
      <c r="AR75" s="1008"/>
      <c r="AS75" s="1008"/>
      <c r="AT75" s="1009"/>
      <c r="AU75" s="1010" t="s">
        <v>538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540</v>
      </c>
      <c r="C76" s="1004"/>
      <c r="D76" s="1004"/>
      <c r="E76" s="1004"/>
      <c r="F76" s="1004"/>
      <c r="G76" s="1004"/>
      <c r="H76" s="1004"/>
      <c r="I76" s="1004"/>
      <c r="J76" s="1004"/>
      <c r="K76" s="1004"/>
      <c r="L76" s="1004"/>
      <c r="M76" s="1004"/>
      <c r="N76" s="1004"/>
      <c r="O76" s="1004"/>
      <c r="P76" s="1005"/>
      <c r="Q76" s="1007">
        <v>993</v>
      </c>
      <c r="R76" s="1008"/>
      <c r="S76" s="1008"/>
      <c r="T76" s="1008"/>
      <c r="U76" s="1009"/>
      <c r="V76" s="1010">
        <v>953</v>
      </c>
      <c r="W76" s="1008"/>
      <c r="X76" s="1008"/>
      <c r="Y76" s="1008"/>
      <c r="Z76" s="1009"/>
      <c r="AA76" s="1010">
        <v>40</v>
      </c>
      <c r="AB76" s="1008"/>
      <c r="AC76" s="1008"/>
      <c r="AD76" s="1008"/>
      <c r="AE76" s="1009"/>
      <c r="AF76" s="1010">
        <v>40</v>
      </c>
      <c r="AG76" s="1008"/>
      <c r="AH76" s="1008"/>
      <c r="AI76" s="1008"/>
      <c r="AJ76" s="1009"/>
      <c r="AK76" s="1010" t="s">
        <v>538</v>
      </c>
      <c r="AL76" s="1008"/>
      <c r="AM76" s="1008"/>
      <c r="AN76" s="1008"/>
      <c r="AO76" s="1009"/>
      <c r="AP76" s="1010" t="s">
        <v>538</v>
      </c>
      <c r="AQ76" s="1008"/>
      <c r="AR76" s="1008"/>
      <c r="AS76" s="1008"/>
      <c r="AT76" s="1009"/>
      <c r="AU76" s="1010" t="s">
        <v>538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541</v>
      </c>
      <c r="C77" s="1004"/>
      <c r="D77" s="1004"/>
      <c r="E77" s="1004"/>
      <c r="F77" s="1004"/>
      <c r="G77" s="1004"/>
      <c r="H77" s="1004"/>
      <c r="I77" s="1004"/>
      <c r="J77" s="1004"/>
      <c r="K77" s="1004"/>
      <c r="L77" s="1004"/>
      <c r="M77" s="1004"/>
      <c r="N77" s="1004"/>
      <c r="O77" s="1004"/>
      <c r="P77" s="1005"/>
      <c r="Q77" s="1007">
        <v>29848</v>
      </c>
      <c r="R77" s="1008"/>
      <c r="S77" s="1008"/>
      <c r="T77" s="1008"/>
      <c r="U77" s="1009"/>
      <c r="V77" s="1010">
        <v>28863</v>
      </c>
      <c r="W77" s="1008"/>
      <c r="X77" s="1008"/>
      <c r="Y77" s="1008"/>
      <c r="Z77" s="1009"/>
      <c r="AA77" s="1010">
        <v>985</v>
      </c>
      <c r="AB77" s="1008"/>
      <c r="AC77" s="1008"/>
      <c r="AD77" s="1008"/>
      <c r="AE77" s="1009"/>
      <c r="AF77" s="1010">
        <v>985</v>
      </c>
      <c r="AG77" s="1008"/>
      <c r="AH77" s="1008"/>
      <c r="AI77" s="1008"/>
      <c r="AJ77" s="1009"/>
      <c r="AK77" s="1010">
        <v>4112</v>
      </c>
      <c r="AL77" s="1008"/>
      <c r="AM77" s="1008"/>
      <c r="AN77" s="1008"/>
      <c r="AO77" s="1009"/>
      <c r="AP77" s="1010" t="s">
        <v>538</v>
      </c>
      <c r="AQ77" s="1008"/>
      <c r="AR77" s="1008"/>
      <c r="AS77" s="1008"/>
      <c r="AT77" s="1009"/>
      <c r="AU77" s="1010" t="s">
        <v>538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287</v>
      </c>
      <c r="AG109" s="923"/>
      <c r="AH109" s="923"/>
      <c r="AI109" s="923"/>
      <c r="AJ109" s="924"/>
      <c r="AK109" s="925" t="s">
        <v>286</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287</v>
      </c>
      <c r="BW109" s="923"/>
      <c r="BX109" s="923"/>
      <c r="BY109" s="923"/>
      <c r="BZ109" s="924"/>
      <c r="CA109" s="925" t="s">
        <v>286</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287</v>
      </c>
      <c r="DM109" s="923"/>
      <c r="DN109" s="923"/>
      <c r="DO109" s="923"/>
      <c r="DP109" s="924"/>
      <c r="DQ109" s="925" t="s">
        <v>286</v>
      </c>
      <c r="DR109" s="923"/>
      <c r="DS109" s="923"/>
      <c r="DT109" s="923"/>
      <c r="DU109" s="924"/>
      <c r="DV109" s="925" t="s">
        <v>400</v>
      </c>
      <c r="DW109" s="923"/>
      <c r="DX109" s="923"/>
      <c r="DY109" s="923"/>
      <c r="DZ109" s="954"/>
    </row>
    <row r="110" spans="1:131" s="199" customFormat="1" ht="26.25" customHeight="1" x14ac:dyDescent="0.15">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606994</v>
      </c>
      <c r="AB110" s="916"/>
      <c r="AC110" s="916"/>
      <c r="AD110" s="916"/>
      <c r="AE110" s="917"/>
      <c r="AF110" s="918">
        <v>603778</v>
      </c>
      <c r="AG110" s="916"/>
      <c r="AH110" s="916"/>
      <c r="AI110" s="916"/>
      <c r="AJ110" s="917"/>
      <c r="AK110" s="918">
        <v>652394</v>
      </c>
      <c r="AL110" s="916"/>
      <c r="AM110" s="916"/>
      <c r="AN110" s="916"/>
      <c r="AO110" s="917"/>
      <c r="AP110" s="919">
        <v>19.8</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6845272</v>
      </c>
      <c r="BR110" s="863"/>
      <c r="BS110" s="863"/>
      <c r="BT110" s="863"/>
      <c r="BU110" s="863"/>
      <c r="BV110" s="863">
        <v>6814690</v>
      </c>
      <c r="BW110" s="863"/>
      <c r="BX110" s="863"/>
      <c r="BY110" s="863"/>
      <c r="BZ110" s="863"/>
      <c r="CA110" s="863">
        <v>6850534</v>
      </c>
      <c r="CB110" s="863"/>
      <c r="CC110" s="863"/>
      <c r="CD110" s="863"/>
      <c r="CE110" s="863"/>
      <c r="CF110" s="887">
        <v>207.6</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408</v>
      </c>
      <c r="BR111" s="835"/>
      <c r="BS111" s="835"/>
      <c r="BT111" s="835"/>
      <c r="BU111" s="835"/>
      <c r="BV111" s="835" t="s">
        <v>408</v>
      </c>
      <c r="BW111" s="835"/>
      <c r="BX111" s="835"/>
      <c r="BY111" s="835"/>
      <c r="BZ111" s="835"/>
      <c r="CA111" s="835" t="s">
        <v>408</v>
      </c>
      <c r="CB111" s="835"/>
      <c r="CC111" s="835"/>
      <c r="CD111" s="835"/>
      <c r="CE111" s="835"/>
      <c r="CF111" s="896" t="s">
        <v>408</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408</v>
      </c>
      <c r="DH111" s="835"/>
      <c r="DI111" s="835"/>
      <c r="DJ111" s="835"/>
      <c r="DK111" s="835"/>
      <c r="DL111" s="835" t="s">
        <v>408</v>
      </c>
      <c r="DM111" s="835"/>
      <c r="DN111" s="835"/>
      <c r="DO111" s="835"/>
      <c r="DP111" s="835"/>
      <c r="DQ111" s="835" t="s">
        <v>408</v>
      </c>
      <c r="DR111" s="835"/>
      <c r="DS111" s="835"/>
      <c r="DT111" s="835"/>
      <c r="DU111" s="835"/>
      <c r="DV111" s="812" t="s">
        <v>408</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1281827</v>
      </c>
      <c r="BR112" s="835"/>
      <c r="BS112" s="835"/>
      <c r="BT112" s="835"/>
      <c r="BU112" s="835"/>
      <c r="BV112" s="835">
        <v>1087345</v>
      </c>
      <c r="BW112" s="835"/>
      <c r="BX112" s="835"/>
      <c r="BY112" s="835"/>
      <c r="BZ112" s="835"/>
      <c r="CA112" s="835">
        <v>1119185</v>
      </c>
      <c r="CB112" s="835"/>
      <c r="CC112" s="835"/>
      <c r="CD112" s="835"/>
      <c r="CE112" s="835"/>
      <c r="CF112" s="896">
        <v>33.9</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147143</v>
      </c>
      <c r="AB113" s="944"/>
      <c r="AC113" s="944"/>
      <c r="AD113" s="944"/>
      <c r="AE113" s="945"/>
      <c r="AF113" s="946">
        <v>84140</v>
      </c>
      <c r="AG113" s="944"/>
      <c r="AH113" s="944"/>
      <c r="AI113" s="944"/>
      <c r="AJ113" s="945"/>
      <c r="AK113" s="946">
        <v>128386</v>
      </c>
      <c r="AL113" s="944"/>
      <c r="AM113" s="944"/>
      <c r="AN113" s="944"/>
      <c r="AO113" s="945"/>
      <c r="AP113" s="947">
        <v>3.9</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895510</v>
      </c>
      <c r="BR113" s="835"/>
      <c r="BS113" s="835"/>
      <c r="BT113" s="835"/>
      <c r="BU113" s="835"/>
      <c r="BV113" s="835">
        <v>893413</v>
      </c>
      <c r="BW113" s="835"/>
      <c r="BX113" s="835"/>
      <c r="BY113" s="835"/>
      <c r="BZ113" s="835"/>
      <c r="CA113" s="835">
        <v>844653</v>
      </c>
      <c r="CB113" s="835"/>
      <c r="CC113" s="835"/>
      <c r="CD113" s="835"/>
      <c r="CE113" s="835"/>
      <c r="CF113" s="896">
        <v>25.6</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31764</v>
      </c>
      <c r="AB114" s="798"/>
      <c r="AC114" s="798"/>
      <c r="AD114" s="798"/>
      <c r="AE114" s="799"/>
      <c r="AF114" s="800">
        <v>71866</v>
      </c>
      <c r="AG114" s="798"/>
      <c r="AH114" s="798"/>
      <c r="AI114" s="798"/>
      <c r="AJ114" s="799"/>
      <c r="AK114" s="800">
        <v>85107</v>
      </c>
      <c r="AL114" s="798"/>
      <c r="AM114" s="798"/>
      <c r="AN114" s="798"/>
      <c r="AO114" s="799"/>
      <c r="AP114" s="845">
        <v>2.6</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119670</v>
      </c>
      <c r="BR114" s="835"/>
      <c r="BS114" s="835"/>
      <c r="BT114" s="835"/>
      <c r="BU114" s="835"/>
      <c r="BV114" s="835">
        <v>64210</v>
      </c>
      <c r="BW114" s="835"/>
      <c r="BX114" s="835"/>
      <c r="BY114" s="835"/>
      <c r="BZ114" s="835"/>
      <c r="CA114" s="835">
        <v>126918</v>
      </c>
      <c r="CB114" s="835"/>
      <c r="CC114" s="835"/>
      <c r="CD114" s="835"/>
      <c r="CE114" s="835"/>
      <c r="CF114" s="896">
        <v>3.8</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160</v>
      </c>
      <c r="AB116" s="798"/>
      <c r="AC116" s="798"/>
      <c r="AD116" s="798"/>
      <c r="AE116" s="799"/>
      <c r="AF116" s="800">
        <v>114</v>
      </c>
      <c r="AG116" s="798"/>
      <c r="AH116" s="798"/>
      <c r="AI116" s="798"/>
      <c r="AJ116" s="799"/>
      <c r="AK116" s="800">
        <v>115</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786061</v>
      </c>
      <c r="AB117" s="930"/>
      <c r="AC117" s="930"/>
      <c r="AD117" s="930"/>
      <c r="AE117" s="931"/>
      <c r="AF117" s="932">
        <v>759898</v>
      </c>
      <c r="AG117" s="930"/>
      <c r="AH117" s="930"/>
      <c r="AI117" s="930"/>
      <c r="AJ117" s="931"/>
      <c r="AK117" s="932">
        <v>866002</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287</v>
      </c>
      <c r="AG118" s="923"/>
      <c r="AH118" s="923"/>
      <c r="AI118" s="923"/>
      <c r="AJ118" s="924"/>
      <c r="AK118" s="925" t="s">
        <v>286</v>
      </c>
      <c r="AL118" s="923"/>
      <c r="AM118" s="923"/>
      <c r="AN118" s="923"/>
      <c r="AO118" s="924"/>
      <c r="AP118" s="926" t="s">
        <v>400</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9142279</v>
      </c>
      <c r="BR119" s="866"/>
      <c r="BS119" s="866"/>
      <c r="BT119" s="866"/>
      <c r="BU119" s="866"/>
      <c r="BV119" s="866">
        <v>8859658</v>
      </c>
      <c r="BW119" s="866"/>
      <c r="BX119" s="866"/>
      <c r="BY119" s="866"/>
      <c r="BZ119" s="866"/>
      <c r="CA119" s="866">
        <v>8941290</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1136928</v>
      </c>
      <c r="BR120" s="863"/>
      <c r="BS120" s="863"/>
      <c r="BT120" s="863"/>
      <c r="BU120" s="863"/>
      <c r="BV120" s="863">
        <v>1351041</v>
      </c>
      <c r="BW120" s="863"/>
      <c r="BX120" s="863"/>
      <c r="BY120" s="863"/>
      <c r="BZ120" s="863"/>
      <c r="CA120" s="863">
        <v>1823239</v>
      </c>
      <c r="CB120" s="863"/>
      <c r="CC120" s="863"/>
      <c r="CD120" s="863"/>
      <c r="CE120" s="863"/>
      <c r="CF120" s="887">
        <v>55.2</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1281827</v>
      </c>
      <c r="DH120" s="863"/>
      <c r="DI120" s="863"/>
      <c r="DJ120" s="863"/>
      <c r="DK120" s="863"/>
      <c r="DL120" s="863">
        <v>1087345</v>
      </c>
      <c r="DM120" s="863"/>
      <c r="DN120" s="863"/>
      <c r="DO120" s="863"/>
      <c r="DP120" s="863"/>
      <c r="DQ120" s="863">
        <v>1119185</v>
      </c>
      <c r="DR120" s="863"/>
      <c r="DS120" s="863"/>
      <c r="DT120" s="863"/>
      <c r="DU120" s="863"/>
      <c r="DV120" s="864">
        <v>33.9</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458869</v>
      </c>
      <c r="BR121" s="835"/>
      <c r="BS121" s="835"/>
      <c r="BT121" s="835"/>
      <c r="BU121" s="835"/>
      <c r="BV121" s="835">
        <v>419163</v>
      </c>
      <c r="BW121" s="835"/>
      <c r="BX121" s="835"/>
      <c r="BY121" s="835"/>
      <c r="BZ121" s="835"/>
      <c r="CA121" s="835">
        <v>394788</v>
      </c>
      <c r="CB121" s="835"/>
      <c r="CC121" s="835"/>
      <c r="CD121" s="835"/>
      <c r="CE121" s="835"/>
      <c r="CF121" s="896">
        <v>12</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5475004</v>
      </c>
      <c r="BR122" s="866"/>
      <c r="BS122" s="866"/>
      <c r="BT122" s="866"/>
      <c r="BU122" s="866"/>
      <c r="BV122" s="866">
        <v>5469614</v>
      </c>
      <c r="BW122" s="866"/>
      <c r="BX122" s="866"/>
      <c r="BY122" s="866"/>
      <c r="BZ122" s="866"/>
      <c r="CA122" s="866">
        <v>5309135</v>
      </c>
      <c r="CB122" s="866"/>
      <c r="CC122" s="866"/>
      <c r="CD122" s="866"/>
      <c r="CE122" s="866"/>
      <c r="CF122" s="867">
        <v>160.9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7070801</v>
      </c>
      <c r="BR123" s="854"/>
      <c r="BS123" s="854"/>
      <c r="BT123" s="854"/>
      <c r="BU123" s="854"/>
      <c r="BV123" s="854">
        <v>7239818</v>
      </c>
      <c r="BW123" s="854"/>
      <c r="BX123" s="854"/>
      <c r="BY123" s="854"/>
      <c r="BZ123" s="854"/>
      <c r="CA123" s="854">
        <v>7527162</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440</v>
      </c>
      <c r="AB124" s="798"/>
      <c r="AC124" s="798"/>
      <c r="AD124" s="798"/>
      <c r="AE124" s="799"/>
      <c r="AF124" s="800" t="s">
        <v>440</v>
      </c>
      <c r="AG124" s="798"/>
      <c r="AH124" s="798"/>
      <c r="AI124" s="798"/>
      <c r="AJ124" s="799"/>
      <c r="AK124" s="800" t="s">
        <v>440</v>
      </c>
      <c r="AL124" s="798"/>
      <c r="AM124" s="798"/>
      <c r="AN124" s="798"/>
      <c r="AO124" s="799"/>
      <c r="AP124" s="845" t="s">
        <v>440</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65.7</v>
      </c>
      <c r="BR124" s="852"/>
      <c r="BS124" s="852"/>
      <c r="BT124" s="852"/>
      <c r="BU124" s="852"/>
      <c r="BV124" s="852">
        <v>48.6</v>
      </c>
      <c r="BW124" s="852"/>
      <c r="BX124" s="852"/>
      <c r="BY124" s="852"/>
      <c r="BZ124" s="852"/>
      <c r="CA124" s="852">
        <v>42.8</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54990</v>
      </c>
      <c r="AB128" s="819"/>
      <c r="AC128" s="819"/>
      <c r="AD128" s="819"/>
      <c r="AE128" s="820"/>
      <c r="AF128" s="821">
        <v>34889</v>
      </c>
      <c r="AG128" s="819"/>
      <c r="AH128" s="819"/>
      <c r="AI128" s="819"/>
      <c r="AJ128" s="820"/>
      <c r="AK128" s="821">
        <v>37244</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3716576</v>
      </c>
      <c r="AB129" s="798"/>
      <c r="AC129" s="798"/>
      <c r="AD129" s="798"/>
      <c r="AE129" s="799"/>
      <c r="AF129" s="800">
        <v>3901638</v>
      </c>
      <c r="AG129" s="798"/>
      <c r="AH129" s="798"/>
      <c r="AI129" s="798"/>
      <c r="AJ129" s="799"/>
      <c r="AK129" s="800">
        <v>3876493</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563689</v>
      </c>
      <c r="AB130" s="798"/>
      <c r="AC130" s="798"/>
      <c r="AD130" s="798"/>
      <c r="AE130" s="799"/>
      <c r="AF130" s="800">
        <v>571143</v>
      </c>
      <c r="AG130" s="798"/>
      <c r="AH130" s="798"/>
      <c r="AI130" s="798"/>
      <c r="AJ130" s="799"/>
      <c r="AK130" s="800">
        <v>576048</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5.8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3152887</v>
      </c>
      <c r="AB131" s="781"/>
      <c r="AC131" s="781"/>
      <c r="AD131" s="781"/>
      <c r="AE131" s="782"/>
      <c r="AF131" s="783">
        <v>3330495</v>
      </c>
      <c r="AG131" s="781"/>
      <c r="AH131" s="781"/>
      <c r="AI131" s="781"/>
      <c r="AJ131" s="782"/>
      <c r="AK131" s="783">
        <v>3300445</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42.8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5.308848684</v>
      </c>
      <c r="AB132" s="761"/>
      <c r="AC132" s="761"/>
      <c r="AD132" s="761"/>
      <c r="AE132" s="762"/>
      <c r="AF132" s="763">
        <v>4.6199138570000002</v>
      </c>
      <c r="AG132" s="761"/>
      <c r="AH132" s="761"/>
      <c r="AI132" s="761"/>
      <c r="AJ132" s="762"/>
      <c r="AK132" s="763">
        <v>7.6568462740000003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6.4</v>
      </c>
      <c r="AB133" s="740"/>
      <c r="AC133" s="740"/>
      <c r="AD133" s="740"/>
      <c r="AE133" s="741"/>
      <c r="AF133" s="739">
        <v>5.0999999999999996</v>
      </c>
      <c r="AG133" s="740"/>
      <c r="AH133" s="740"/>
      <c r="AI133" s="740"/>
      <c r="AJ133" s="741"/>
      <c r="AK133" s="739">
        <v>5.8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election activeCell="Q30" sqref="Q30"/>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854511</v>
      </c>
      <c r="L9" s="266">
        <v>63575</v>
      </c>
      <c r="M9" s="267">
        <v>85687</v>
      </c>
      <c r="N9" s="268">
        <v>-25.8</v>
      </c>
    </row>
    <row r="10" spans="1:16" x14ac:dyDescent="0.15">
      <c r="A10" s="250"/>
      <c r="B10" s="246"/>
      <c r="C10" s="246"/>
      <c r="D10" s="246"/>
      <c r="E10" s="246"/>
      <c r="F10" s="246"/>
      <c r="G10" s="1166" t="s">
        <v>474</v>
      </c>
      <c r="H10" s="1167"/>
      <c r="I10" s="1167"/>
      <c r="J10" s="1168"/>
      <c r="K10" s="269">
        <v>174279</v>
      </c>
      <c r="L10" s="270">
        <v>12966</v>
      </c>
      <c r="M10" s="271">
        <v>10096</v>
      </c>
      <c r="N10" s="272">
        <v>28.4</v>
      </c>
    </row>
    <row r="11" spans="1:16" ht="13.5" customHeight="1" x14ac:dyDescent="0.15">
      <c r="A11" s="250"/>
      <c r="B11" s="246"/>
      <c r="C11" s="246"/>
      <c r="D11" s="246"/>
      <c r="E11" s="246"/>
      <c r="F11" s="246"/>
      <c r="G11" s="1166" t="s">
        <v>475</v>
      </c>
      <c r="H11" s="1167"/>
      <c r="I11" s="1167"/>
      <c r="J11" s="1168"/>
      <c r="K11" s="269">
        <v>268065</v>
      </c>
      <c r="L11" s="270">
        <v>19944</v>
      </c>
      <c r="M11" s="271">
        <v>13592</v>
      </c>
      <c r="N11" s="272">
        <v>46.7</v>
      </c>
    </row>
    <row r="12" spans="1:16" ht="13.5" customHeight="1" x14ac:dyDescent="0.15">
      <c r="A12" s="250"/>
      <c r="B12" s="246"/>
      <c r="C12" s="246"/>
      <c r="D12" s="246"/>
      <c r="E12" s="246"/>
      <c r="F12" s="246"/>
      <c r="G12" s="1166" t="s">
        <v>476</v>
      </c>
      <c r="H12" s="1167"/>
      <c r="I12" s="1167"/>
      <c r="J12" s="1168"/>
      <c r="K12" s="269">
        <v>770</v>
      </c>
      <c r="L12" s="270">
        <v>57</v>
      </c>
      <c r="M12" s="271">
        <v>962</v>
      </c>
      <c r="N12" s="272">
        <v>-94.1</v>
      </c>
    </row>
    <row r="13" spans="1:16" ht="13.5" customHeight="1" x14ac:dyDescent="0.15">
      <c r="A13" s="250"/>
      <c r="B13" s="246"/>
      <c r="C13" s="246"/>
      <c r="D13" s="246"/>
      <c r="E13" s="246"/>
      <c r="F13" s="246"/>
      <c r="G13" s="1166" t="s">
        <v>477</v>
      </c>
      <c r="H13" s="1167"/>
      <c r="I13" s="1167"/>
      <c r="J13" s="1168"/>
      <c r="K13" s="269" t="s">
        <v>478</v>
      </c>
      <c r="L13" s="270" t="s">
        <v>478</v>
      </c>
      <c r="M13" s="271">
        <v>34</v>
      </c>
      <c r="N13" s="272" t="s">
        <v>478</v>
      </c>
    </row>
    <row r="14" spans="1:16" ht="13.5" customHeight="1" x14ac:dyDescent="0.15">
      <c r="A14" s="250"/>
      <c r="B14" s="246"/>
      <c r="C14" s="246"/>
      <c r="D14" s="246"/>
      <c r="E14" s="246"/>
      <c r="F14" s="246"/>
      <c r="G14" s="1166" t="s">
        <v>479</v>
      </c>
      <c r="H14" s="1167"/>
      <c r="I14" s="1167"/>
      <c r="J14" s="1168"/>
      <c r="K14" s="269">
        <v>40786</v>
      </c>
      <c r="L14" s="270">
        <v>3034</v>
      </c>
      <c r="M14" s="271">
        <v>3922</v>
      </c>
      <c r="N14" s="272">
        <v>-22.6</v>
      </c>
    </row>
    <row r="15" spans="1:16" ht="13.5" customHeight="1" x14ac:dyDescent="0.15">
      <c r="A15" s="250"/>
      <c r="B15" s="246"/>
      <c r="C15" s="246"/>
      <c r="D15" s="246"/>
      <c r="E15" s="246"/>
      <c r="F15" s="246"/>
      <c r="G15" s="1166" t="s">
        <v>480</v>
      </c>
      <c r="H15" s="1167"/>
      <c r="I15" s="1167"/>
      <c r="J15" s="1168"/>
      <c r="K15" s="269" t="s">
        <v>478</v>
      </c>
      <c r="L15" s="270" t="s">
        <v>478</v>
      </c>
      <c r="M15" s="271">
        <v>1815</v>
      </c>
      <c r="N15" s="272" t="s">
        <v>478</v>
      </c>
    </row>
    <row r="16" spans="1:16" x14ac:dyDescent="0.15">
      <c r="A16" s="250"/>
      <c r="B16" s="246"/>
      <c r="C16" s="246"/>
      <c r="D16" s="246"/>
      <c r="E16" s="246"/>
      <c r="F16" s="246"/>
      <c r="G16" s="1169" t="s">
        <v>481</v>
      </c>
      <c r="H16" s="1170"/>
      <c r="I16" s="1170"/>
      <c r="J16" s="1171"/>
      <c r="K16" s="270">
        <v>-87071</v>
      </c>
      <c r="L16" s="270">
        <v>-6478</v>
      </c>
      <c r="M16" s="271">
        <v>-9409</v>
      </c>
      <c r="N16" s="272">
        <v>-31.2</v>
      </c>
    </row>
    <row r="17" spans="1:16" x14ac:dyDescent="0.15">
      <c r="A17" s="250"/>
      <c r="B17" s="246"/>
      <c r="C17" s="246"/>
      <c r="D17" s="246"/>
      <c r="E17" s="246"/>
      <c r="F17" s="246"/>
      <c r="G17" s="1169" t="s">
        <v>170</v>
      </c>
      <c r="H17" s="1170"/>
      <c r="I17" s="1170"/>
      <c r="J17" s="1171"/>
      <c r="K17" s="270">
        <v>1251340</v>
      </c>
      <c r="L17" s="270">
        <v>93099</v>
      </c>
      <c r="M17" s="271">
        <v>106699</v>
      </c>
      <c r="N17" s="272">
        <v>-12.7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8.18</v>
      </c>
      <c r="L21" s="283">
        <v>9.99</v>
      </c>
      <c r="M21" s="284">
        <v>-1.81</v>
      </c>
      <c r="N21" s="251"/>
      <c r="O21" s="285"/>
      <c r="P21" s="281"/>
    </row>
    <row r="22" spans="1:16" s="286" customFormat="1" x14ac:dyDescent="0.15">
      <c r="A22" s="281"/>
      <c r="B22" s="251"/>
      <c r="C22" s="251"/>
      <c r="D22" s="251"/>
      <c r="E22" s="251"/>
      <c r="F22" s="251"/>
      <c r="G22" s="1163" t="s">
        <v>487</v>
      </c>
      <c r="H22" s="1164"/>
      <c r="I22" s="1164"/>
      <c r="J22" s="1165"/>
      <c r="K22" s="287">
        <v>93.2</v>
      </c>
      <c r="L22" s="288">
        <v>96.4</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652394</v>
      </c>
      <c r="L32" s="296">
        <v>48538</v>
      </c>
      <c r="M32" s="297">
        <v>51894</v>
      </c>
      <c r="N32" s="298">
        <v>-6.5</v>
      </c>
    </row>
    <row r="33" spans="1:16" ht="13.5" customHeight="1" x14ac:dyDescent="0.15">
      <c r="A33" s="250"/>
      <c r="B33" s="246"/>
      <c r="C33" s="246"/>
      <c r="D33" s="246"/>
      <c r="E33" s="246"/>
      <c r="F33" s="246"/>
      <c r="G33" s="1154" t="s">
        <v>492</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493</v>
      </c>
      <c r="H34" s="1155"/>
      <c r="I34" s="1155"/>
      <c r="J34" s="1156"/>
      <c r="K34" s="296" t="s">
        <v>478</v>
      </c>
      <c r="L34" s="296" t="s">
        <v>478</v>
      </c>
      <c r="M34" s="297">
        <v>10</v>
      </c>
      <c r="N34" s="298" t="s">
        <v>478</v>
      </c>
    </row>
    <row r="35" spans="1:16" ht="27" customHeight="1" x14ac:dyDescent="0.15">
      <c r="A35" s="250"/>
      <c r="B35" s="246"/>
      <c r="C35" s="246"/>
      <c r="D35" s="246"/>
      <c r="E35" s="246"/>
      <c r="F35" s="246"/>
      <c r="G35" s="1154" t="s">
        <v>494</v>
      </c>
      <c r="H35" s="1155"/>
      <c r="I35" s="1155"/>
      <c r="J35" s="1156"/>
      <c r="K35" s="296">
        <v>128386</v>
      </c>
      <c r="L35" s="296">
        <v>9552</v>
      </c>
      <c r="M35" s="297">
        <v>15077</v>
      </c>
      <c r="N35" s="298">
        <v>-36.6</v>
      </c>
    </row>
    <row r="36" spans="1:16" ht="27" customHeight="1" x14ac:dyDescent="0.15">
      <c r="A36" s="250"/>
      <c r="B36" s="246"/>
      <c r="C36" s="246"/>
      <c r="D36" s="246"/>
      <c r="E36" s="246"/>
      <c r="F36" s="246"/>
      <c r="G36" s="1154" t="s">
        <v>495</v>
      </c>
      <c r="H36" s="1155"/>
      <c r="I36" s="1155"/>
      <c r="J36" s="1156"/>
      <c r="K36" s="296">
        <v>85107</v>
      </c>
      <c r="L36" s="296">
        <v>6332</v>
      </c>
      <c r="M36" s="297">
        <v>4066</v>
      </c>
      <c r="N36" s="298">
        <v>55.7</v>
      </c>
    </row>
    <row r="37" spans="1:16" ht="13.5" customHeight="1" x14ac:dyDescent="0.15">
      <c r="A37" s="250"/>
      <c r="B37" s="246"/>
      <c r="C37" s="246"/>
      <c r="D37" s="246"/>
      <c r="E37" s="246"/>
      <c r="F37" s="246"/>
      <c r="G37" s="1154" t="s">
        <v>496</v>
      </c>
      <c r="H37" s="1155"/>
      <c r="I37" s="1155"/>
      <c r="J37" s="1156"/>
      <c r="K37" s="296" t="s">
        <v>478</v>
      </c>
      <c r="L37" s="296" t="s">
        <v>478</v>
      </c>
      <c r="M37" s="297">
        <v>901</v>
      </c>
      <c r="N37" s="298" t="s">
        <v>478</v>
      </c>
    </row>
    <row r="38" spans="1:16" ht="27" customHeight="1" x14ac:dyDescent="0.15">
      <c r="A38" s="250"/>
      <c r="B38" s="246"/>
      <c r="C38" s="246"/>
      <c r="D38" s="246"/>
      <c r="E38" s="246"/>
      <c r="F38" s="246"/>
      <c r="G38" s="1157" t="s">
        <v>497</v>
      </c>
      <c r="H38" s="1158"/>
      <c r="I38" s="1158"/>
      <c r="J38" s="1159"/>
      <c r="K38" s="299">
        <v>115</v>
      </c>
      <c r="L38" s="299">
        <v>9</v>
      </c>
      <c r="M38" s="300">
        <v>5</v>
      </c>
      <c r="N38" s="301">
        <v>80</v>
      </c>
      <c r="O38" s="295"/>
    </row>
    <row r="39" spans="1:16" x14ac:dyDescent="0.15">
      <c r="A39" s="250"/>
      <c r="B39" s="246"/>
      <c r="C39" s="246"/>
      <c r="D39" s="246"/>
      <c r="E39" s="246"/>
      <c r="F39" s="246"/>
      <c r="G39" s="1157" t="s">
        <v>498</v>
      </c>
      <c r="H39" s="1158"/>
      <c r="I39" s="1158"/>
      <c r="J39" s="1159"/>
      <c r="K39" s="302">
        <v>-37244</v>
      </c>
      <c r="L39" s="302">
        <v>-2771</v>
      </c>
      <c r="M39" s="303">
        <v>-2383</v>
      </c>
      <c r="N39" s="304">
        <v>16.3</v>
      </c>
      <c r="O39" s="295"/>
    </row>
    <row r="40" spans="1:16" ht="27" customHeight="1" x14ac:dyDescent="0.15">
      <c r="A40" s="250"/>
      <c r="B40" s="246"/>
      <c r="C40" s="246"/>
      <c r="D40" s="246"/>
      <c r="E40" s="246"/>
      <c r="F40" s="246"/>
      <c r="G40" s="1154" t="s">
        <v>499</v>
      </c>
      <c r="H40" s="1155"/>
      <c r="I40" s="1155"/>
      <c r="J40" s="1156"/>
      <c r="K40" s="302">
        <v>-576048</v>
      </c>
      <c r="L40" s="302">
        <v>-42858</v>
      </c>
      <c r="M40" s="303">
        <v>-48190</v>
      </c>
      <c r="N40" s="304">
        <v>-11.1</v>
      </c>
      <c r="O40" s="295"/>
    </row>
    <row r="41" spans="1:16" x14ac:dyDescent="0.15">
      <c r="A41" s="250"/>
      <c r="B41" s="246"/>
      <c r="C41" s="246"/>
      <c r="D41" s="246"/>
      <c r="E41" s="246"/>
      <c r="F41" s="246"/>
      <c r="G41" s="1160" t="s">
        <v>281</v>
      </c>
      <c r="H41" s="1161"/>
      <c r="I41" s="1161"/>
      <c r="J41" s="1162"/>
      <c r="K41" s="296">
        <v>252710</v>
      </c>
      <c r="L41" s="302">
        <v>18801</v>
      </c>
      <c r="M41" s="303">
        <v>21380</v>
      </c>
      <c r="N41" s="304">
        <v>-12.1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2199573</v>
      </c>
      <c r="J51" s="322">
        <v>159586</v>
      </c>
      <c r="K51" s="323">
        <v>41.3</v>
      </c>
      <c r="L51" s="324">
        <v>66496</v>
      </c>
      <c r="M51" s="325">
        <v>-6.2</v>
      </c>
      <c r="N51" s="326">
        <v>47.5</v>
      </c>
    </row>
    <row r="52" spans="1:14" x14ac:dyDescent="0.15">
      <c r="A52" s="250"/>
      <c r="B52" s="246"/>
      <c r="C52" s="246"/>
      <c r="D52" s="246"/>
      <c r="E52" s="246"/>
      <c r="F52" s="246"/>
      <c r="G52" s="327"/>
      <c r="H52" s="328" t="s">
        <v>510</v>
      </c>
      <c r="I52" s="329">
        <v>65195</v>
      </c>
      <c r="J52" s="330">
        <v>4730</v>
      </c>
      <c r="K52" s="331">
        <v>-45</v>
      </c>
      <c r="L52" s="332">
        <v>36530</v>
      </c>
      <c r="M52" s="333">
        <v>-8.4</v>
      </c>
      <c r="N52" s="334">
        <v>-36.6</v>
      </c>
    </row>
    <row r="53" spans="1:14" x14ac:dyDescent="0.15">
      <c r="A53" s="250"/>
      <c r="B53" s="246"/>
      <c r="C53" s="246"/>
      <c r="D53" s="246"/>
      <c r="E53" s="246"/>
      <c r="F53" s="246"/>
      <c r="G53" s="312" t="s">
        <v>511</v>
      </c>
      <c r="H53" s="313"/>
      <c r="I53" s="321">
        <v>2079155</v>
      </c>
      <c r="J53" s="322">
        <v>151465</v>
      </c>
      <c r="K53" s="323">
        <v>-5.0999999999999996</v>
      </c>
      <c r="L53" s="324">
        <v>82748</v>
      </c>
      <c r="M53" s="325">
        <v>24.4</v>
      </c>
      <c r="N53" s="326">
        <v>-29.5</v>
      </c>
    </row>
    <row r="54" spans="1:14" x14ac:dyDescent="0.15">
      <c r="A54" s="250"/>
      <c r="B54" s="246"/>
      <c r="C54" s="246"/>
      <c r="D54" s="246"/>
      <c r="E54" s="246"/>
      <c r="F54" s="246"/>
      <c r="G54" s="327"/>
      <c r="H54" s="328" t="s">
        <v>510</v>
      </c>
      <c r="I54" s="329">
        <v>608742</v>
      </c>
      <c r="J54" s="330">
        <v>44346</v>
      </c>
      <c r="K54" s="331">
        <v>837.5</v>
      </c>
      <c r="L54" s="332">
        <v>44732</v>
      </c>
      <c r="M54" s="333">
        <v>22.5</v>
      </c>
      <c r="N54" s="334">
        <v>815</v>
      </c>
    </row>
    <row r="55" spans="1:14" x14ac:dyDescent="0.15">
      <c r="A55" s="250"/>
      <c r="B55" s="246"/>
      <c r="C55" s="246"/>
      <c r="D55" s="246"/>
      <c r="E55" s="246"/>
      <c r="F55" s="246"/>
      <c r="G55" s="312" t="s">
        <v>512</v>
      </c>
      <c r="H55" s="313"/>
      <c r="I55" s="321">
        <v>2142007</v>
      </c>
      <c r="J55" s="322">
        <v>156901</v>
      </c>
      <c r="K55" s="323">
        <v>3.6</v>
      </c>
      <c r="L55" s="324">
        <v>91837</v>
      </c>
      <c r="M55" s="325">
        <v>11</v>
      </c>
      <c r="N55" s="326">
        <v>-7.4</v>
      </c>
    </row>
    <row r="56" spans="1:14" x14ac:dyDescent="0.15">
      <c r="A56" s="250"/>
      <c r="B56" s="246"/>
      <c r="C56" s="246"/>
      <c r="D56" s="246"/>
      <c r="E56" s="246"/>
      <c r="F56" s="246"/>
      <c r="G56" s="327"/>
      <c r="H56" s="328" t="s">
        <v>510</v>
      </c>
      <c r="I56" s="329">
        <v>831135</v>
      </c>
      <c r="J56" s="330">
        <v>60880</v>
      </c>
      <c r="K56" s="331">
        <v>37.299999999999997</v>
      </c>
      <c r="L56" s="332">
        <v>54439</v>
      </c>
      <c r="M56" s="333">
        <v>21.7</v>
      </c>
      <c r="N56" s="334">
        <v>15.6</v>
      </c>
    </row>
    <row r="57" spans="1:14" x14ac:dyDescent="0.15">
      <c r="A57" s="250"/>
      <c r="B57" s="246"/>
      <c r="C57" s="246"/>
      <c r="D57" s="246"/>
      <c r="E57" s="246"/>
      <c r="F57" s="246"/>
      <c r="G57" s="312" t="s">
        <v>513</v>
      </c>
      <c r="H57" s="313"/>
      <c r="I57" s="321">
        <v>1041500</v>
      </c>
      <c r="J57" s="322">
        <v>76637</v>
      </c>
      <c r="K57" s="323">
        <v>-51.2</v>
      </c>
      <c r="L57" s="324">
        <v>75972</v>
      </c>
      <c r="M57" s="325">
        <v>-17.3</v>
      </c>
      <c r="N57" s="326">
        <v>-33.9</v>
      </c>
    </row>
    <row r="58" spans="1:14" x14ac:dyDescent="0.15">
      <c r="A58" s="250"/>
      <c r="B58" s="246"/>
      <c r="C58" s="246"/>
      <c r="D58" s="246"/>
      <c r="E58" s="246"/>
      <c r="F58" s="246"/>
      <c r="G58" s="327"/>
      <c r="H58" s="328" t="s">
        <v>510</v>
      </c>
      <c r="I58" s="329">
        <v>293379</v>
      </c>
      <c r="J58" s="330">
        <v>21588</v>
      </c>
      <c r="K58" s="331">
        <v>-64.5</v>
      </c>
      <c r="L58" s="332">
        <v>40712</v>
      </c>
      <c r="M58" s="333">
        <v>-25.2</v>
      </c>
      <c r="N58" s="334">
        <v>-39.299999999999997</v>
      </c>
    </row>
    <row r="59" spans="1:14" x14ac:dyDescent="0.15">
      <c r="A59" s="250"/>
      <c r="B59" s="246"/>
      <c r="C59" s="246"/>
      <c r="D59" s="246"/>
      <c r="E59" s="246"/>
      <c r="F59" s="246"/>
      <c r="G59" s="312" t="s">
        <v>514</v>
      </c>
      <c r="H59" s="313"/>
      <c r="I59" s="321">
        <v>1486114</v>
      </c>
      <c r="J59" s="322">
        <v>110566</v>
      </c>
      <c r="K59" s="323">
        <v>44.3</v>
      </c>
      <c r="L59" s="324">
        <v>79466</v>
      </c>
      <c r="M59" s="325">
        <v>4.5999999999999996</v>
      </c>
      <c r="N59" s="326">
        <v>39.700000000000003</v>
      </c>
    </row>
    <row r="60" spans="1:14" x14ac:dyDescent="0.15">
      <c r="A60" s="250"/>
      <c r="B60" s="246"/>
      <c r="C60" s="246"/>
      <c r="D60" s="246"/>
      <c r="E60" s="246"/>
      <c r="F60" s="246"/>
      <c r="G60" s="327"/>
      <c r="H60" s="328" t="s">
        <v>510</v>
      </c>
      <c r="I60" s="335">
        <v>134985</v>
      </c>
      <c r="J60" s="330">
        <v>10043</v>
      </c>
      <c r="K60" s="331">
        <v>-53.5</v>
      </c>
      <c r="L60" s="332">
        <v>44645</v>
      </c>
      <c r="M60" s="333">
        <v>9.6999999999999993</v>
      </c>
      <c r="N60" s="334">
        <v>-63.2</v>
      </c>
    </row>
    <row r="61" spans="1:14" x14ac:dyDescent="0.15">
      <c r="A61" s="250"/>
      <c r="B61" s="246"/>
      <c r="C61" s="246"/>
      <c r="D61" s="246"/>
      <c r="E61" s="246"/>
      <c r="F61" s="246"/>
      <c r="G61" s="312" t="s">
        <v>515</v>
      </c>
      <c r="H61" s="336"/>
      <c r="I61" s="337">
        <v>1789670</v>
      </c>
      <c r="J61" s="338">
        <v>131031</v>
      </c>
      <c r="K61" s="339">
        <v>6.6</v>
      </c>
      <c r="L61" s="340">
        <v>79304</v>
      </c>
      <c r="M61" s="341">
        <v>3.3</v>
      </c>
      <c r="N61" s="326">
        <v>3.3</v>
      </c>
    </row>
    <row r="62" spans="1:14" x14ac:dyDescent="0.15">
      <c r="A62" s="250"/>
      <c r="B62" s="246"/>
      <c r="C62" s="246"/>
      <c r="D62" s="246"/>
      <c r="E62" s="246"/>
      <c r="F62" s="246"/>
      <c r="G62" s="327"/>
      <c r="H62" s="328" t="s">
        <v>510</v>
      </c>
      <c r="I62" s="329">
        <v>386687</v>
      </c>
      <c r="J62" s="330">
        <v>28317</v>
      </c>
      <c r="K62" s="331">
        <v>142.4</v>
      </c>
      <c r="L62" s="332">
        <v>44212</v>
      </c>
      <c r="M62" s="333">
        <v>4.0999999999999996</v>
      </c>
      <c r="N62" s="334">
        <v>138.30000000000001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55" zoomScaleNormal="55" zoomScaleSheetLayoutView="55" workbookViewId="0">
      <selection activeCell="I67" sqref="I6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37" zoomScale="55" zoomScaleNormal="55" zoomScaleSheetLayoutView="55" workbookViewId="0">
      <selection activeCell="AD87" sqref="AD8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10.74</v>
      </c>
      <c r="G47" s="12">
        <v>18.59</v>
      </c>
      <c r="H47" s="12">
        <v>23.06</v>
      </c>
      <c r="I47" s="12">
        <v>28.83</v>
      </c>
      <c r="J47" s="13">
        <v>40.31</v>
      </c>
    </row>
    <row r="48" spans="2:10" ht="57.75" customHeight="1" x14ac:dyDescent="0.15">
      <c r="B48" s="14"/>
      <c r="C48" s="1174" t="s">
        <v>4</v>
      </c>
      <c r="D48" s="1174"/>
      <c r="E48" s="1175"/>
      <c r="F48" s="15">
        <v>6.87</v>
      </c>
      <c r="G48" s="16">
        <v>8.82</v>
      </c>
      <c r="H48" s="16">
        <v>9.3000000000000007</v>
      </c>
      <c r="I48" s="16">
        <v>10.9</v>
      </c>
      <c r="J48" s="17">
        <v>4.26</v>
      </c>
    </row>
    <row r="49" spans="2:10" ht="57.75" customHeight="1" thickBot="1" x14ac:dyDescent="0.2">
      <c r="B49" s="18"/>
      <c r="C49" s="1176" t="s">
        <v>5</v>
      </c>
      <c r="D49" s="1176"/>
      <c r="E49" s="1177"/>
      <c r="F49" s="19">
        <v>1.08</v>
      </c>
      <c r="G49" s="20">
        <v>10.86</v>
      </c>
      <c r="H49" s="20">
        <v>4.32</v>
      </c>
      <c r="I49" s="20">
        <v>8.9</v>
      </c>
      <c r="J49" s="21">
        <v>4.58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吉村 樹</cp:lastModifiedBy>
  <dcterms:modified xsi:type="dcterms:W3CDTF">2018-11-26T02:04:28Z</dcterms:modified>
</cp:coreProperties>
</file>