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Sheet1" sheetId="17" r:id="rId16"/>
    <sheet name="データシート" sheetId="8" state="hidden" r:id="rId17"/>
  </sheets>
  <calcPr calcId="162913" concurrentManualCount="2"/>
</workbook>
</file>

<file path=xl/calcChain.xml><?xml version="1.0" encoding="utf-8"?>
<calcChain xmlns="http://schemas.openxmlformats.org/spreadsheetml/2006/main">
  <c r="AU88" i="11" l="1"/>
  <c r="AP88" i="11"/>
  <c r="AF88" i="11"/>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W35" i="9"/>
  <c r="BW36" i="9" s="1"/>
  <c r="BW37" i="9" s="1"/>
  <c r="BW38" i="9" s="1"/>
  <c r="BW39" i="9" s="1"/>
  <c r="BW40" i="9" s="1"/>
  <c r="BW41" i="9" s="1"/>
  <c r="BW42" i="9" s="1"/>
  <c r="BW43" i="9" s="1"/>
  <c r="BE35" i="9"/>
  <c r="AM35" i="9"/>
  <c r="C35" i="9"/>
  <c r="CO34" i="9"/>
  <c r="BW34" i="9"/>
  <c r="BE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<sst xmlns="http://schemas.openxmlformats.org/spreadsheetml/2006/main" count="1046" uniqueCount="565">
  <si>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</si>
  <si>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</si>
  <si>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</si>
  <si>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</si>
  <si>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</si>
  <si>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</si>
  <si>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</si>
  <si>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</si>
  <si>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</si>
  <si>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</si>
  <si>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</si>
  <si>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</si>
  <si>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</si>
  <si>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</si>
  <si>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</si>
  <si>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</si>
  <si>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</si>
  <si>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</si>
  <si>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</si>
  <si>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</si>
  <si>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</si>
  <si>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</si>
  <si>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</si>
  <si>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</si>
  <si>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</si>
  <si>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</si>
  <si>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</si>
  <si>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</si>
  <si>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</si>
  <si>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</si>
  <si>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</si>
  <si>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</si>
  <si>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</si>
  <si>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</si>
  <si>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</si>
  <si>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</si>
  <si>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</si>
  <si>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</si>
  <si>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</si>
  <si>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</si>
  <si>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</si>
  <si>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</si>
  <si>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</si>
  <si>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</si>
  <si>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</si>
  <si>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</si>
  <si>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</si>
  <si>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</si>
  <si>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</si>
  <si>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</si>
  <si>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</si>
  <si>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</si>
  <si>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</si>
  <si>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</si>
  <si>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</si>
  <si>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</si>
  <si>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</si>
  <si>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</si>
  <si>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</si>
  <si>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</si>
  <si>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</si>
  <si>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</si>
  <si>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</si>
  <si>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</si>
  <si>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</si>
  <si>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</si>
  <si>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</si>
  <si>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</si>
  <si>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</si>
  <si>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</si>
  <si>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</si>
  <si>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</si>
  <si>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</si>
  <si>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</si>
  <si>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</si>
  <si>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</si>
  <si>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</si>
  <si>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</si>
  <si>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</si>
  <si>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</si>
  <si>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</si>
  <si>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</si>
  <si>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</si>
  <si>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</si>
  <si>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</si>
  <si>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</si>
  <si>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</si>
  <si>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</si>
  <si>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</si>
  <si>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</si>
  <si>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</si>
  <si>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</si>
  <si>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</si>
  <si>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</si>
  <si>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</si>
  <si>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</si>
  <si>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</si>
  <si>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</si>
  <si>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</si>
  <si>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</si>
  <si>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</si>
  <si>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</si>
  <si>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</si>
  <si>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</si>
  <si>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</si>
  <si>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</si>
  <si>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</si>
  <si>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</si>
  <si>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</si>
  <si>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</si>
  <si>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</si>
  <si>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</si>
  <si>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</si>
  <si>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</si>
  <si>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</si>
  <si>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</si>
  <si>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</si>
  <si>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</si>
  <si>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</si>
  <si>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</si>
  <si>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</si>
  <si>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</si>
  <si>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</si>
  <si>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</si>
  <si>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</si>
  <si>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</si>
  <si>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</si>
  <si>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</si>
  <si>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</si>
  <si>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</si>
  <si>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</si>
  <si>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</si>
  <si>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</si>
  <si>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</si>
  <si>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</si>
  <si>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</si>
  <si>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</si>
  <si>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</si>
  <si>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</si>
  <si>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</si>
  <si>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</si>
  <si>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</si>
  <si>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</si>
  <si>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</si>
  <si>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</si>
  <si>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</si>
  <si>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</si>
  <si>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</si>
  <si>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</si>
  <si>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</si>
  <si>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</si>
  <si>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</si>
  <si>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</si>
  <si>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</si>
  <si>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</si>
  <si>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</si>
  <si>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</si>
  <si>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</si>
  <si>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</si>
  <si>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</si>
  <si>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</si>
  <si>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</si>
  <si>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</si>
  <si>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</si>
  <si>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</si>
  <si>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</si>
  <si>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</si>
  <si>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</si>
  <si>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</si>
  <si>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</si>
  <si>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</si>
  <si>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</si>
  <si>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</si>
  <si>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</si>
  <si>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</si>
  <si>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</si>
  <si>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</si>
  <si>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</si>
  <si>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</si>
  <si>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</si>
  <si>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</si>
  <si>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</si>
  <si>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</si>
  <si>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</si>
  <si>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</si>
  <si>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</si>
  <si>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</si>
  <si>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</si>
  <si>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</si>
  <si>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</si>
  <si>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</si>
  <si>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</si>
  <si>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</si>
  <si>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</si>
  <si>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</si>
  <si>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沖縄県今帰仁村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</si>
  <si>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</si>
  <si>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</si>
  <si>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</si>
  <si>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</si>
  <si>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</si>
  <si>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</si>
  <si>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</si>
  <si>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</si>
  <si>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</si>
  <si>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</si>
  <si>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</si>
  <si>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</si>
  <si>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</si>
  <si>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</si>
  <si>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</si>
  <si>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</si>
  <si>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</si>
  <si>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</si>
  <si>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</si>
  <si>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</si>
  <si>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</si>
  <si>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</si>
  <si>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</si>
  <si>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</si>
  <si>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</si>
  <si>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</si>
  <si>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</si>
  <si>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</si>
  <si>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</si>
  <si>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</si>
  <si>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</si>
  <si>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</si>
  <si>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</si>
  <si>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</si>
  <si>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</si>
  <si>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</si>
  <si>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</si>
  <si>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</si>
  <si>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</si>
  <si>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</si>
  <si>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</si>
  <si>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</si>
  <si>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</si>
  <si>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</si>
  <si>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</si>
  <si>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</si>
  <si>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</si>
  <si>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</si>
  <si>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</si>
  <si>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</si>
  <si>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</si>
  <si>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</si>
  <si>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</si>
  <si>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</si>
  <si>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</si>
  <si>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</si>
  <si>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</si>
  <si>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</si>
  <si>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</si>
  <si>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</si>
  <si>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</si>
  <si>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</si>
  <si>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</si>
  <si>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</si>
  <si>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</si>
  <si>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</si>
  <si>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</si>
  <si>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</si>
  <si>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</si>
  <si>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</si>
  <si>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</si>
  <si>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</si>
  <si>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</si>
  <si>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</si>
  <si>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</si>
  <si>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</si>
  <si>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</si>
  <si>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</si>
  <si>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</si>
  <si>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</si>
  <si>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</si>
  <si>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</si>
  <si>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</si>
  <si>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</si>
  <si>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</si>
  <si>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</si>
  <si>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</si>
  <si>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</si>
  <si>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</si>
  <si>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</si>
  <si>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</si>
  <si>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</si>
  <si>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</si>
  <si>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</si>
  <si>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</si>
  <si>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</si>
  <si>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</si>
  <si>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</si>
  <si>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</si>
  <si>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</si>
  <si>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</si>
  <si>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</si>
  <si>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</si>
  <si>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</si>
  <si>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</si>
  <si>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</si>
  <si>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</si>
  <si>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</si>
  <si>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</si>
  <si>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</si>
  <si>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</si>
  <si>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</si>
  <si>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</si>
  <si>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</si>
  <si>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</si>
  <si>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</si>
  <si>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</si>
  <si>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</si>
  <si>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</si>
  <si>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</si>
  <si>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</si>
  <si>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</si>
  <si>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</si>
  <si>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</si>
  <si>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</si>
  <si>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</si>
  <si>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</si>
  <si>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</si>
  <si>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</si>
  <si>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</si>
  <si>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</si>
  <si>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</si>
  <si>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</si>
  <si>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</si>
  <si>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</si>
  <si>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</si>
  <si>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</si>
  <si>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</si>
  <si>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</si>
  <si>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</si>
  <si>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</si>
  <si>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</si>
  <si>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</si>
  <si>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</si>
  <si>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</si>
  <si>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</si>
  <si>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</si>
  <si>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</si>
  <si>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沖縄県今帰仁村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</si>
  <si>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</si>
  <si>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</si>
  <si>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</si>
  <si>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</si>
  <si>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</si>
  <si>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</si>
  <si>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</si>
  <si>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</si>
  <si>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</si>
  <si>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</si>
  <si>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</si>
  <si>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</si>
  <si>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</si>
  <si>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</si>
  <si>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</si>
  <si>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</si>
  <si>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</si>
  <si>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</si>
  <si>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</si>
  <si>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</si>
  <si>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</si>
  <si>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</si>
  <si>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</si>
  <si>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</si>
  <si>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</si>
  <si>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</si>
  <si>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</si>
  <si>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</si>
  <si>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</si>
  <si>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</si>
  <si>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</si>
  <si>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</si>
  <si>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</si>
  <si>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</si>
  <si>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</si>
  <si>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</si>
  <si>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</si>
  <si>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</si>
  <si>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</si>
  <si>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</si>
  <si>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</si>
  <si>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</si>
  <si>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</si>
  <si>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</si>
  <si>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</si>
  <si>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</si>
  <si>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</si>
  <si>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</si>
  <si>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</si>
  <si>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</si>
  <si>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</si>
  <si>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</si>
  <si>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</si>
  <si>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</si>
  <si>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</si>
  <si>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</si>
  <si>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</si>
  <si>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</si>
  <si>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</si>
  <si>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</si>
  <si>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</si>
  <si>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</si>
  <si>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</si>
  <si>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</si>
  <si>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</si>
  <si>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</si>
  <si>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</si>
  <si>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</si>
  <si>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</si>
  <si>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</si>
  <si>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</si>
  <si>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</si>
  <si>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</si>
  <si>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</si>
  <si>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</si>
  <si>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</si>
  <si>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</si>
  <si>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</si>
  <si>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</si>
  <si>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</si>
  <si>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</si>
  <si>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</si>
  <si>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</si>
  <si>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</si>
  <si>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</si>
  <si>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</si>
  <si>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</si>
  <si>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</si>
  <si>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</si>
  <si>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</si>
  <si>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</si>
  <si>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</si>
  <si>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</si>
  <si>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</si>
  <si>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</si>
  <si>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</si>
  <si>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</si>
  <si>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</si>
  <si>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</si>
  <si>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</si>
  <si>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</si>
  <si>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</si>
  <si>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</si>
  <si>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</si>
  <si>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</si>
  <si>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</si>
  <si>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</si>
  <si>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</si>
  <si>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</si>
  <si>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</si>
  <si>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</si>
  <si>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</si>
  <si>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</si>
  <si>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</si>
  <si>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</si>
  <si>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</si>
  <si>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</si>
  <si>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</si>
  <si>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</si>
  <si>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</si>
  <si>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</si>
  <si>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</si>
  <si>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</si>
  <si>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</si>
  <si>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</si>
  <si>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</si>
  <si>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</si>
  <si>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</si>
  <si>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</si>
  <si>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</si>
  <si>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</si>
  <si>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</si>
  <si>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</si>
  <si>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</si>
  <si>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</si>
  <si>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</si>
  <si>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</si>
  <si>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</si>
  <si>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</si>
  <si>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</si>
  <si>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</si>
  <si>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</si>
  <si>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</si>
  <si>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</si>
  <si>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</si>
  <si>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</si>
  <si>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</si>
  <si>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</si>
  <si>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</si>
  <si>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</si>
  <si>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</si>
  <si>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</si>
  <si>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</si>
  <si>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</si>
  <si>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</si>
  <si>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</si>
  <si>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</si>
  <si>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</si>
  <si>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</si>
  <si>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</si>
  <si>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</si>
  <si>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</si>
  <si>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</si>
  <si>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</si>
  <si>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</si>
  <si>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</si>
  <si>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</si>
  <si>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</si>
  <si>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</si>
  <si>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</si>
  <si>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</si>
  <si>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</si>
  <si>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</si>
  <si>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</si>
  <si>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</si>
  <si>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</si>
  <si>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</si>
  <si>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</si>
  <si>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</si>
  <si>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</si>
  <si>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0.24</t>
  </si>
  <si>
    <t>国民健康保険特別会計</t>
  </si>
  <si>
    <t>▲ 8.39</t>
  </si>
  <si>
    <t>▲ 10.47</t>
  </si>
  <si>
    <t>▲ 9.92</t>
  </si>
  <si>
    <t>▲ 9.03</t>
  </si>
  <si>
    <t>▲ 6.42</t>
  </si>
  <si>
    <t>一般会計</t>
  </si>
  <si>
    <t>水道事業特別会計</t>
  </si>
  <si>
    <t>後期高齢者医療特別会計</t>
  </si>
  <si>
    <t>その他会計（赤字）</t>
  </si>
  <si>
    <t>その他会計（黒字）</t>
  </si>
  <si>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</si>
  <si>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</si>
  <si>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</si>
  <si>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</si>
  <si>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</si>
  <si>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</si>
  <si>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</si>
  <si>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</si>
  <si>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</si>
  <si>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</si>
  <si>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</si>
  <si>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</si>
  <si>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</si>
  <si>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</si>
  <si>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</si>
  <si>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</si>
  <si>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</si>
  <si>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</si>
  <si>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</si>
  <si>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</si>
  <si>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</si>
  <si>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</si>
  <si>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</si>
  <si>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</si>
  <si>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</si>
  <si>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分子構造の減少傾向により年々改善してきているが、類似団体内平均値とは24.0の差がある、有形固定資産減価償却率については類似団体内平均値をわずかだが下回っている。有形固定資産減価償却率の要因である役場庁舎を平成32年度に建て替えを予定しており、その時に多額の起債を予定している、また庁舎建設にあたり、基金積み立てを行っているがこれも建設時に大幅に取り崩す予定である。これにより建設後の将来負担比率は増加すると見込んでいる。庁舎建設後は大きな事業はない為、施設の統廃合、不要な有形固定資産の売却などで改善を図っていく。</t>
    <phoneticPr fontId="5"/>
  </si>
  <si>
    <t>有形固定資産減価償却率</t>
    <phoneticPr fontId="5"/>
  </si>
  <si>
    <t>将来負担比率は分子構造の減少傾向により年々改善してきているが、類似団体内平均値とは17.3の差がある、実質公債費比率については類似団体内平均値をわずかだが下回っている。役場庁舎を平成32年度に建て替えを予定しており、その時に多額の起債を予定している、また庁舎建設にあたり、基金積み立てを行っているがこれも建設時に大幅に取り崩す予定である。これにより建設後の将来負担比率及び実質公債費比率は増加すると見込んでいる。庁舎建設後は大きな事業は予定おらず、引き続き元金償還額以下に起債額を抑えるなどし将来負担比率、実質公債費比率を抑制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</si>
</sst>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xmlns:c16r2="http://schemas.microsoft.com/office/drawing/2015/06/chart">
            <c:ext xmlns:c16="http://schemas.microsoft.com/office/drawing/2014/chart" uri="{C3380CC4-5D6E-409C-BE32-E72D297353CC}">
              <c16:uniqueId val="{00000000-71A2-44F8-BF02-BAFE3E1516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114065</c:v>
                </c:pt>
                <c:pt idx="1">
                  <c:v>162541</c:v>
                </c:pt>
                <c:pt idx="2">
                  <c:v>148120</c:v>
                </c:pt>
                <c:pt idx="3">
                  <c:v>96846</c:v>
                </c:pt>
                <c:pt idx="4">
                  <c:v>144883</c:v>
                </c:pt>
              </c:numCache>
            </c:numRef>
          </c:val>
          <c:smooth val="0"/>
          <c:extLst xmlns:c16r2="http://schemas.microsoft.com/office/drawing/2015/06/chart">
            <c:ext xmlns:c16="http://schemas.microsoft.com/office/drawing/2014/chart" uri="{C3380CC4-5D6E-409C-BE32-E72D297353CC}">
              <c16:uniqueId val="{00000001-71A2-44F8-BF02-BAFE3E15164D}"/>
            </c:ext>
          </c:extLst>
        </c:ser>
        <c:dLbls>
          <c:showLegendKey val="0"/>
          <c:showVal val="0"/>
          <c:showCatName val="0"/>
          <c:showSerName val="0"/>
          <c:showPercent val="0"/>
          <c:showBubbleSize val="0"/>
        </c:dLbls>
        <c:marker val="1"/>
        <c:smooth val="0"/>
        <c:axId val="127541248"/>
        <c:axId val="127543168"/>
      </c:lineChart>
      <c:catAx>
        <c:axId val="12754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43168"/>
        <c:crosses val="autoZero"/>
        <c:auto val="1"/>
        <c:lblAlgn val="ctr"/>
        <c:lblOffset val="100"/>
        <c:tickLblSkip val="1"/>
        <c:tickMarkSkip val="1"/>
        <c:noMultiLvlLbl val="0"/>
      </c:catAx>
      <c:valAx>
        <c:axId val="1275431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4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5.36</c:v>
                </c:pt>
                <c:pt idx="1">
                  <c:v>5.97</c:v>
                </c:pt>
                <c:pt idx="2">
                  <c:v>8.4600000000000009</c:v>
                </c:pt>
                <c:pt idx="3">
                  <c:v>8.76</c:v>
                </c:pt>
                <c:pt idx="4">
                  <c:v>9.65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11.06</c:v>
                </c:pt>
                <c:pt idx="1">
                  <c:v>11.64</c:v>
                </c:pt>
                <c:pt idx="2">
                  <c:v>12.77</c:v>
                </c:pt>
                <c:pt idx="3">
                  <c:v>16.2</c:v>
                </c:pt>
                <c:pt idx="4">
                  <c:v>16.63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580288"/>
        <c:axId val="11358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-0.24</c:v>
                </c:pt>
                <c:pt idx="1">
                  <c:v>1.26</c:v>
                </c:pt>
                <c:pt idx="2">
                  <c:v>3.56</c:v>
                </c:pt>
                <c:pt idx="3">
                  <c:v>4.2300000000000004</c:v>
                </c:pt>
                <c:pt idx="4">
                  <c:v>1.07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580288"/>
        <c:axId val="113582464"/>
      </c:lineChart>
      <c:catAx>
        <c:axId val="11358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582464"/>
        <c:crosses val="autoZero"/>
        <c:auto val="1"/>
        <c:lblAlgn val="ctr"/>
        <c:lblOffset val="100"/>
        <c:tickLblSkip val="1"/>
        <c:tickMarkSkip val="1"/>
        <c:noMultiLvlLbl val="0"/>
      </c:catAx>
      <c:valAx>
        <c:axId val="11358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8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0.04</c:v>
                </c:pt>
                <c:pt idx="4">
                  <c:v>#N/A</c:v>
                </c:pt>
                <c:pt idx="5">
                  <c:v>0.02</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1.86</c:v>
                </c:pt>
                <c:pt idx="6">
                  <c:v>#N/A</c:v>
                </c:pt>
                <c:pt idx="7">
                  <c:v>3.1</c:v>
                </c:pt>
                <c:pt idx="8">
                  <c:v>#N/A</c:v>
                </c:pt>
                <c:pt idx="9">
                  <c:v>3.31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5.35</c:v>
                </c:pt>
                <c:pt idx="2">
                  <c:v>#N/A</c:v>
                </c:pt>
                <c:pt idx="3">
                  <c:v>5.96</c:v>
                </c:pt>
                <c:pt idx="4">
                  <c:v>#N/A</c:v>
                </c:pt>
                <c:pt idx="5">
                  <c:v>8.4499999999999993</c:v>
                </c:pt>
                <c:pt idx="6">
                  <c:v>#N/A</c:v>
                </c:pt>
                <c:pt idx="7">
                  <c:v>8.76</c:v>
                </c:pt>
                <c:pt idx="8">
                  <c:v>#N/A</c:v>
                </c:pt>
                <c:pt idx="9">
                  <c:v>9.65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8.39</c:v>
                </c:pt>
                <c:pt idx="1">
                  <c:v>#N/A</c:v>
                </c:pt>
                <c:pt idx="2">
                  <c:v>10.47</c:v>
                </c:pt>
                <c:pt idx="3">
                  <c:v>#N/A</c:v>
                </c:pt>
                <c:pt idx="4">
                  <c:v>9.92</c:v>
                </c:pt>
                <c:pt idx="5">
                  <c:v>#N/A</c:v>
                </c:pt>
                <c:pt idx="6">
                  <c:v>9.0299999999999994</c:v>
                </c:pt>
                <c:pt idx="7">
                  <c:v>#N/A</c:v>
                </c:pt>
                <c:pt idx="8">
                  <c:v>6.42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7774848"/>
        <c:axId val="77776384"/>
      </c:barChart>
      <c:catAx>
        <c:axId val="7777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76384"/>
        <c:crosses val="autoZero"/>
        <c:auto val="1"/>
        <c:lblAlgn val="ctr"/>
        <c:lblOffset val="100"/>
        <c:tickLblSkip val="1"/>
        <c:tickMarkSkip val="1"/>
        <c:noMultiLvlLbl val="0"/>
      </c:catAx>
      <c:valAx>
        <c:axId val="7777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326</c:v>
                </c:pt>
                <c:pt idx="5">
                  <c:v>310</c:v>
                </c:pt>
                <c:pt idx="8">
                  <c:v>293</c:v>
                </c:pt>
                <c:pt idx="11">
                  <c:v>265</c:v>
                </c:pt>
                <c:pt idx="14">
                  <c:v>273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62</c:v>
                </c:pt>
                <c:pt idx="6">
                  <c:v>21</c:v>
                </c:pt>
                <c:pt idx="9">
                  <c:v>48</c:v>
                </c:pt>
                <c:pt idx="12">
                  <c:v>59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c:v>
                </c:pt>
                <c:pt idx="3">
                  <c:v>23</c:v>
                </c:pt>
                <c:pt idx="6">
                  <c:v>23</c:v>
                </c:pt>
                <c:pt idx="9">
                  <c:v>40</c:v>
                </c:pt>
                <c:pt idx="12">
                  <c:v>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571</c:v>
                </c:pt>
                <c:pt idx="3">
                  <c:v>549</c:v>
                </c:pt>
                <c:pt idx="6">
                  <c:v>511</c:v>
                </c:pt>
                <c:pt idx="9">
                  <c:v>455</c:v>
                </c:pt>
                <c:pt idx="12">
                  <c:v>445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3858816"/>
        <c:axId val="13386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330</c:v>
                </c:pt>
                <c:pt idx="2">
                  <c:v>#N/A</c:v>
                </c:pt>
                <c:pt idx="3">
                  <c:v>#N/A</c:v>
                </c:pt>
                <c:pt idx="4">
                  <c:v>336</c:v>
                </c:pt>
                <c:pt idx="5">
                  <c:v>#N/A</c:v>
                </c:pt>
                <c:pt idx="6">
                  <c:v>#N/A</c:v>
                </c:pt>
                <c:pt idx="7">
                  <c:v>274</c:v>
                </c:pt>
                <c:pt idx="8">
                  <c:v>#N/A</c:v>
                </c:pt>
                <c:pt idx="9">
                  <c:v>#N/A</c:v>
                </c:pt>
                <c:pt idx="10">
                  <c:v>290</c:v>
                </c:pt>
                <c:pt idx="11">
                  <c:v>#N/A</c:v>
                </c:pt>
                <c:pt idx="12">
                  <c:v>#N/A</c:v>
                </c:pt>
                <c:pt idx="13">
                  <c:v>273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3858816"/>
        <c:axId val="133860736"/>
      </c:lineChart>
      <c:catAx>
        <c:axId val="1338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60736"/>
        <c:crosses val="autoZero"/>
        <c:auto val="1"/>
        <c:lblAlgn val="ctr"/>
        <c:lblOffset val="100"/>
        <c:tickLblSkip val="1"/>
        <c:tickMarkSkip val="1"/>
        <c:noMultiLvlLbl val="0"/>
      </c:catAx>
      <c:valAx>
        <c:axId val="13386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5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3150</c:v>
                </c:pt>
                <c:pt idx="5">
                  <c:v>3149</c:v>
                </c:pt>
                <c:pt idx="8">
                  <c:v>3134</c:v>
                </c:pt>
                <c:pt idx="11">
                  <c:v>3131</c:v>
                </c:pt>
                <c:pt idx="14">
                  <c:v>3043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836</c:v>
                </c:pt>
                <c:pt idx="5">
                  <c:v>818</c:v>
                </c:pt>
                <c:pt idx="8">
                  <c:v>819</c:v>
                </c:pt>
                <c:pt idx="11">
                  <c:v>1134</c:v>
                </c:pt>
                <c:pt idx="14">
                  <c:v>1256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91</c:v>
                </c:pt>
                <c:pt idx="3">
                  <c:v>135</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792</c:v>
                </c:pt>
                <c:pt idx="3">
                  <c:v>539</c:v>
                </c:pt>
                <c:pt idx="6">
                  <c:v>439</c:v>
                </c:pt>
                <c:pt idx="9">
                  <c:v>331</c:v>
                </c:pt>
                <c:pt idx="12">
                  <c:v>199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504</c:v>
                </c:pt>
                <c:pt idx="3">
                  <c:v>505</c:v>
                </c:pt>
                <c:pt idx="6">
                  <c:v>658</c:v>
                </c:pt>
                <c:pt idx="9">
                  <c:v>635</c:v>
                </c:pt>
                <c:pt idx="12">
                  <c:v>603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529</c:v>
                </c:pt>
                <c:pt idx="3">
                  <c:v>587</c:v>
                </c:pt>
                <c:pt idx="6">
                  <c:v>612</c:v>
                </c:pt>
                <c:pt idx="9">
                  <c:v>753</c:v>
                </c:pt>
                <c:pt idx="12">
                  <c:v>796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126</c:v>
                </c:pt>
                <c:pt idx="3">
                  <c:v>114</c:v>
                </c:pt>
                <c:pt idx="6">
                  <c:v>103</c:v>
                </c:pt>
                <c:pt idx="9">
                  <c:v>92</c:v>
                </c:pt>
                <c:pt idx="12">
                  <c:v>80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3550</c:v>
                </c:pt>
                <c:pt idx="3">
                  <c:v>3407</c:v>
                </c:pt>
                <c:pt idx="6">
                  <c:v>3296</c:v>
                </c:pt>
                <c:pt idx="9">
                  <c:v>3154</c:v>
                </c:pt>
                <c:pt idx="12">
                  <c:v>3104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8620928"/>
        <c:axId val="78635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1607</c:v>
                </c:pt>
                <c:pt idx="2">
                  <c:v>#N/A</c:v>
                </c:pt>
                <c:pt idx="3">
                  <c:v>#N/A</c:v>
                </c:pt>
                <c:pt idx="4">
                  <c:v>1322</c:v>
                </c:pt>
                <c:pt idx="5">
                  <c:v>#N/A</c:v>
                </c:pt>
                <c:pt idx="6">
                  <c:v>#N/A</c:v>
                </c:pt>
                <c:pt idx="7">
                  <c:v>1155</c:v>
                </c:pt>
                <c:pt idx="8">
                  <c:v>#N/A</c:v>
                </c:pt>
                <c:pt idx="9">
                  <c:v>#N/A</c:v>
                </c:pt>
                <c:pt idx="10">
                  <c:v>701</c:v>
                </c:pt>
                <c:pt idx="11">
                  <c:v>#N/A</c:v>
                </c:pt>
                <c:pt idx="12">
                  <c:v>#N/A</c:v>
                </c:pt>
                <c:pt idx="13">
                  <c:v>483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8620928"/>
        <c:axId val="78635392"/>
      </c:lineChart>
      <c:catAx>
        <c:axId val="786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635392"/>
        <c:crosses val="autoZero"/>
        <c:auto val="1"/>
        <c:lblAlgn val="ctr"/>
        <c:lblOffset val="100"/>
        <c:tickLblSkip val="1"/>
        <c:tickMarkSkip val="1"/>
        <c:noMultiLvlLbl val="0"/>
      </c:catAx>
      <c:valAx>
        <c:axId val="7863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2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{A9C9EE40-CFFA-4B50-AA32-CCAE20E3741A}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327-4DF3-8486-14ADF1FD476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{905C5B5E-9E4D-4BB5-9693-ED9D801EC98A}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327-4DF3-8486-14ADF1FD476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{75683197-5FC8-4306-8DEE-BD11FB0E788D}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327-4DF3-8486-14ADF1FD476E}"/>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{1F927993-F26E-4725-9B46-C61511F2A098}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327-4DF3-8486-14ADF1FD476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{1C0C67CF-43AC-4EE8-BEDE-44B0DDFFB855}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327-4DF3-8486-14ADF1FD4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52.4</c:v>
                </c:pt>
              </c:numCache>
            </c:numRef>
          </c:xVal>
          <c:yVal>
            <c:numRef>
              <c:f>公会計指標分析・財政指標組合せ分析表!$K$51:$O$51</c:f>
              <c:numCache>
                <c:formatCode>#,##0.0;"▲ "#,##0.0</c:formatCode>
                <c:ptCount val="5"/>
                <c:pt idx="3">
                  <c:v>24.7</c:v>
                </c:pt>
              </c:numCache>
            </c:numRef>
          </c:yVal>
          <c:smooth val="0"/>
          <c:extLst xmlns:c16r2="http://schemas.microsoft.com/office/drawing/2015/06/chart">
            <c:ext xmlns:c16="http://schemas.microsoft.com/office/drawing/2014/chart" uri="{C3380CC4-5D6E-409C-BE32-E72D297353CC}">
              <c16:uniqueId val="{00000005-2327-4DF3-8486-14ADF1FD476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{50D28699-E5D4-4585-ACA3-9289B7710EE8}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327-4DF3-8486-14ADF1FD476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{B7C17641-6FFD-41C4-B14B-61673DAF3258}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327-4DF3-8486-14ADF1FD476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{096D66E7-2ABB-4027-A445-0619D9C0745A}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327-4DF3-8486-14ADF1FD476E}"/>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{AD93F02B-3E65-4373-B9E1-392A9DCD86C2}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327-4DF3-8486-14ADF1FD476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{343B28C7-861F-4DEC-AA6C-0FF9167F4518}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327-4DF3-8486-14ADF1FD4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2327-4DF3-8486-14ADF1FD476E}"/>
            </c:ext>
          </c:extLst>
        </c:ser>
        <c:dLbls>
          <c:showLegendKey val="0"/>
          <c:showVal val="0"/>
          <c:showCatName val="0"/>
          <c:showSerName val="0"/>
          <c:showPercent val="0"/>
          <c:showBubbleSize val="0"/>
        </c:dLbls>
        <c:axId val="78363264"/>
        <c:axId val="78365440"/>
      </c:scatterChart>
      <c:valAx>
        <c:axId val="78363264"/>
        <c:scaling>
          <c:orientation val="minMax"/>
          <c:max val="55.6"/>
          <c:min val="52.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365440"/>
        <c:crosses val="autoZero"/>
        <c:crossBetween val="midCat"/>
      </c:valAx>
      <c:valAx>
        <c:axId val="7836544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36326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{578606C6-96C9-468D-B80F-267BBA332971}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528-4D33-8205-0756D541A31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{86664A48-F321-4107-804B-99A63FCF2C39}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528-4D33-8205-0756D541A31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{C5A4E934-D9B2-4142-B505-C3700ACA9807}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528-4D33-8205-0756D541A31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{10A36D07-A639-41C9-BE53-CADBA1E288F2}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528-4D33-8205-0756D541A31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{0D901250-4330-4517-8209-210B5D98AD50}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528-4D33-8205-0756D541A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12.1</c:v>
                </c:pt>
                <c:pt idx="2">
                  <c:v>11.5</c:v>
                </c:pt>
                <c:pt idx="3">
                  <c:v>10.8</c:v>
                </c:pt>
                <c:pt idx="4">
                  <c:v>10</c:v>
                </c:pt>
              </c:numCache>
            </c:numRef>
          </c:xVal>
          <c:yVal>
            <c:numRef>
              <c:f>公会計指標分析・財政指標組合せ分析表!$K$73:$O$73</c:f>
              <c:numCache>
                <c:formatCode>#,##0.0;"▲ "#,##0.0</c:formatCode>
                <c:ptCount val="5"/>
                <c:pt idx="0">
                  <c:v>59.6</c:v>
                </c:pt>
                <c:pt idx="1">
                  <c:v>48.6</c:v>
                </c:pt>
                <c:pt idx="2">
                  <c:v>42.3</c:v>
                </c:pt>
                <c:pt idx="3">
                  <c:v>24.7</c:v>
                </c:pt>
                <c:pt idx="4">
                  <c:v>17.3</c:v>
                </c:pt>
              </c:numCache>
            </c:numRef>
          </c:yVal>
          <c:smooth val="0"/>
          <c:extLst xmlns:c16r2="http://schemas.microsoft.com/office/drawing/2015/06/chart">
            <c:ext xmlns:c16="http://schemas.microsoft.com/office/drawing/2014/chart" uri="{C3380CC4-5D6E-409C-BE32-E72D297353CC}">
              <c16:uniqueId val="{00000005-E528-4D33-8205-0756D541A31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{BCFAE8AB-1108-4BE7-839D-BE3AE1C66869}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528-4D33-8205-0756D541A31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{A8DA386A-F537-44B3-AEB7-588472481800}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528-4D33-8205-0756D541A31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{816350CB-807C-4277-9BA7-2CDE9267D0DB}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528-4D33-8205-0756D541A31E}"/>
                </c:ext>
              </c:extLst>
            </c:dLbl>
            <c:dLbl>
              <c:idx val="3"/>
              <c:layout>
                <c:manualLayout>
                  <c:x val="-2.832369278053649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{5E6E7D9D-F9D3-450A-BBDE-3F656118DA50}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528-4D33-8205-0756D541A31E}"/>
                </c:ext>
              </c:extLst>
            </c:dLbl>
            <c:dLbl>
              <c:idx val="4"/>
              <c:layout>
                <c:manualLayout>
                  <c:x val="-3.508723174309091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{73A9CABF-2E92-4EC8-B4F0-20E3408DFF9E}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528-4D33-8205-0756D541A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E528-4D33-8205-0756D541A31E}"/>
            </c:ext>
          </c:extLst>
        </c:ser>
        <c:dLbls>
          <c:showLegendKey val="0"/>
          <c:showVal val="0"/>
          <c:showCatName val="0"/>
          <c:showSerName val="0"/>
          <c:showPercent val="0"/>
          <c:showBubbleSize val="0"/>
        </c:dLbls>
        <c:axId val="78748288"/>
        <c:axId val="78754560"/>
      </c:scatterChart>
      <c:valAx>
        <c:axId val="78748288"/>
        <c:scaling>
          <c:orientation val="minMax"/>
          <c:max val="12.4"/>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754560"/>
        <c:crosses val="autoZero"/>
        <c:crossBetween val="midCat"/>
      </c:valAx>
      <c:valAx>
        <c:axId val="7875456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74828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実質公債費比率の算定に用いる分子の構造で元利償還金は、対前年度比で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百万円の減となっている。またその分子から差引かれる算入公債費等は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公営企業債の元利償還金に対する繰入金は、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百万円の減となっている。組合等が起こした地方債の元利償還金に対する負担金等の分子は、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の増がみられる。今後とも個々の元利償還金等の数値を注視していく必要がある。一般会計における元利償還金は減少傾向を続けているが、公営企業、一部事務組合など事業などにより負担が増える傾向も見られる事から今後も注視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算定に用いる分子の構造において、一般会計等に係る地方債の現在高については、当該年度の公債費償還額を上回らないように地方債発行額を毎年抑制してきた効果が出てきており、将来負担比率の減少につながっている。個々の項目についても年々減少傾向にあるが、公営企業債等繰入が増加に転じており、注視が必要である。将来負担比率の算定に用いる分子構造で、差引要因となっている充当可能財源等は、充当可能基金の増、基準財政需要額算入見込額が減少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52.4</a:t>
          </a:r>
          <a:r>
            <a:rPr kumimoji="1" lang="ja-JP" altLang="ja-JP" sz="1100">
              <a:solidFill>
                <a:schemeClr val="dk1"/>
              </a:solidFill>
              <a:effectLst/>
              <a:latin typeface="+mn-lt"/>
              <a:ea typeface="+mn-ea"/>
              <a:cs typeface="+mn-cs"/>
            </a:rPr>
            <a:t>と全国平均は下回っているものの沖縄県平均の</a:t>
          </a:r>
          <a:r>
            <a:rPr kumimoji="1" lang="en-US" altLang="ja-JP" sz="1100">
              <a:solidFill>
                <a:schemeClr val="dk1"/>
              </a:solidFill>
              <a:effectLst/>
              <a:latin typeface="+mn-lt"/>
              <a:ea typeface="+mn-ea"/>
              <a:cs typeface="+mn-cs"/>
            </a:rPr>
            <a:t>46.6</a:t>
          </a:r>
          <a:r>
            <a:rPr kumimoji="1" lang="ja-JP" altLang="ja-JP" sz="1100">
              <a:solidFill>
                <a:schemeClr val="dk1"/>
              </a:solidFill>
              <a:effectLst/>
              <a:latin typeface="+mn-lt"/>
              <a:ea typeface="+mn-ea"/>
              <a:cs typeface="+mn-cs"/>
            </a:rPr>
            <a:t>は上回っている。上回っている要因としては役場庁舎（</a:t>
          </a:r>
          <a:r>
            <a:rPr kumimoji="1" lang="en-US" altLang="ja-JP" sz="1100">
              <a:solidFill>
                <a:schemeClr val="dk1"/>
              </a:solidFill>
              <a:effectLst/>
              <a:latin typeface="+mn-lt"/>
              <a:ea typeface="+mn-ea"/>
              <a:cs typeface="+mn-cs"/>
            </a:rPr>
            <a:t>95.3</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）などとなっている。対策としては平成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年度に新役場庁舎建設を予定している。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5334</xdr:rowOff>
    </xdr:from>
    <xdr:to>
      <xdr:col>3</xdr:col>
      <xdr:colOff>511175</xdr:colOff>
      <xdr:row>30</xdr:row>
      <xdr:rowOff>106934</xdr:rowOff>
    </xdr:to>
    <xdr:sp macro="" textlink="">
      <xdr:nvSpPr>
        <xdr:cNvPr id="75" name="円/楕円 74"/>
        <xdr:cNvSpPr/>
      </xdr:nvSpPr>
      <xdr:spPr>
        <a:xfrm>
          <a:off x="4000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76"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98061</xdr:rowOff>
    </xdr:from>
    <xdr:ext cx="405111" cy="259045"/>
    <xdr:sp macro="" textlink="">
      <xdr:nvSpPr>
        <xdr:cNvPr id="77" name="n_1main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151130</xdr:rowOff>
    </xdr:from>
    <xdr:to>
      <xdr:col>5</xdr:col>
      <xdr:colOff>409575</xdr:colOff>
      <xdr:row>36</xdr:row>
      <xdr:rowOff>81280</xdr:rowOff>
    </xdr:to>
    <xdr:sp macro="" textlink="">
      <xdr:nvSpPr>
        <xdr:cNvPr id="68" name="円/楕円 67"/>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97807</xdr:rowOff>
    </xdr:from>
    <xdr:ext cx="405111" cy="259045"/>
    <xdr:sp macro="" textlink="">
      <xdr:nvSpPr>
        <xdr:cNvPr id="70" name="n_1mainValue【道路】&#10;有形固定資産減価償却率"/>
        <xdr:cNvSpPr txBox="1"/>
      </xdr:nvSpPr>
      <xdr:spPr>
        <a:xfrm>
          <a:off x="3582043"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84695</xdr:rowOff>
    </xdr:from>
    <xdr:to>
      <xdr:col>14</xdr:col>
      <xdr:colOff>79375</xdr:colOff>
      <xdr:row>41</xdr:row>
      <xdr:rowOff>14845</xdr:rowOff>
    </xdr:to>
    <xdr:sp macro="" textlink="">
      <xdr:nvSpPr>
        <xdr:cNvPr id="109" name="円/楕円 108"/>
        <xdr:cNvSpPr/>
      </xdr:nvSpPr>
      <xdr:spPr>
        <a:xfrm>
          <a:off x="9588500" y="69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5972</xdr:rowOff>
    </xdr:from>
    <xdr:ext cx="534377" cy="259045"/>
    <xdr:sp macro="" textlink="">
      <xdr:nvSpPr>
        <xdr:cNvPr id="111" name="n_1mainValue【道路】&#10;一人当たり延長"/>
        <xdr:cNvSpPr txBox="1"/>
      </xdr:nvSpPr>
      <xdr:spPr>
        <a:xfrm>
          <a:off x="9359410" y="703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130175</xdr:rowOff>
    </xdr:from>
    <xdr:to>
      <xdr:col>5</xdr:col>
      <xdr:colOff>409575</xdr:colOff>
      <xdr:row>62</xdr:row>
      <xdr:rowOff>60325</xdr:rowOff>
    </xdr:to>
    <xdr:sp macro="" textlink="">
      <xdr:nvSpPr>
        <xdr:cNvPr id="149" name="円/楕円 148"/>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51452</xdr:rowOff>
    </xdr:from>
    <xdr:ext cx="405111" cy="259045"/>
    <xdr:sp macro="" textlink="">
      <xdr:nvSpPr>
        <xdr:cNvPr id="151" name="n_1mainValue【橋りょう・トンネル】&#10;有形固定資産減価償却率"/>
        <xdr:cNvSpPr txBox="1"/>
      </xdr:nvSpPr>
      <xdr:spPr>
        <a:xfrm>
          <a:off x="3582043"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18399</xdr:rowOff>
    </xdr:from>
    <xdr:to>
      <xdr:col>14</xdr:col>
      <xdr:colOff>79375</xdr:colOff>
      <xdr:row>61</xdr:row>
      <xdr:rowOff>119999</xdr:rowOff>
    </xdr:to>
    <xdr:sp macro="" textlink="">
      <xdr:nvSpPr>
        <xdr:cNvPr id="186" name="円/楕円 185"/>
        <xdr:cNvSpPr/>
      </xdr:nvSpPr>
      <xdr:spPr>
        <a:xfrm>
          <a:off x="9588500" y="104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136526</xdr:rowOff>
    </xdr:from>
    <xdr:ext cx="599010" cy="259045"/>
    <xdr:sp macro="" textlink="">
      <xdr:nvSpPr>
        <xdr:cNvPr id="188" name="n_1mainValue【橋りょう・トンネル】&#10;一人当たり有形固定資産（償却資産）額"/>
        <xdr:cNvSpPr txBox="1"/>
      </xdr:nvSpPr>
      <xdr:spPr>
        <a:xfrm>
          <a:off x="9327094" y="1025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973,646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166914</xdr:rowOff>
    </xdr:from>
    <xdr:to>
      <xdr:col>5</xdr:col>
      <xdr:colOff>409575</xdr:colOff>
      <xdr:row>85</xdr:row>
      <xdr:rowOff>97064</xdr:rowOff>
    </xdr:to>
    <xdr:sp macro="" textlink="">
      <xdr:nvSpPr>
        <xdr:cNvPr id="228" name="円/楕円 227"/>
        <xdr:cNvSpPr/>
      </xdr:nvSpPr>
      <xdr:spPr>
        <a:xfrm>
          <a:off x="3746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88191</xdr:rowOff>
    </xdr:from>
    <xdr:ext cx="405111" cy="259045"/>
    <xdr:sp macro="" textlink="">
      <xdr:nvSpPr>
        <xdr:cNvPr id="230" name="n_1mainValue【公営住宅】&#10;有形固定資産減価償却率"/>
        <xdr:cNvSpPr txBox="1"/>
      </xdr:nvSpPr>
      <xdr:spPr>
        <a:xfrm>
          <a:off x="3582043"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130747</xdr:rowOff>
    </xdr:from>
    <xdr:to>
      <xdr:col>14</xdr:col>
      <xdr:colOff>79375</xdr:colOff>
      <xdr:row>86</xdr:row>
      <xdr:rowOff>60897</xdr:rowOff>
    </xdr:to>
    <xdr:sp macro="" textlink="">
      <xdr:nvSpPr>
        <xdr:cNvPr id="271" name="円/楕円 270"/>
        <xdr:cNvSpPr/>
      </xdr:nvSpPr>
      <xdr:spPr>
        <a:xfrm>
          <a:off x="9588500" y="1470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52024</xdr:rowOff>
    </xdr:from>
    <xdr:ext cx="469744" cy="259045"/>
    <xdr:sp macro="" textlink="">
      <xdr:nvSpPr>
        <xdr:cNvPr id="273" name="n_1mainValue【公営住宅】&#10;一人当たり面積"/>
        <xdr:cNvSpPr txBox="1"/>
      </xdr:nvSpPr>
      <xdr:spPr>
        <a:xfrm>
          <a:off x="9391727" y="1479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6" name="直線コネクタ 295"/>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7"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8" name="直線コネクタ 297"/>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9"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00" name="直線コネクタ 299"/>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301"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02" name="フローチャート : 判断 301"/>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03" name="フローチャート : 判断 302"/>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34544</xdr:rowOff>
    </xdr:from>
    <xdr:to>
      <xdr:col>5</xdr:col>
      <xdr:colOff>409575</xdr:colOff>
      <xdr:row>107</xdr:row>
      <xdr:rowOff>136144</xdr:rowOff>
    </xdr:to>
    <xdr:sp macro="" textlink="">
      <xdr:nvSpPr>
        <xdr:cNvPr id="309" name="円/楕円 308"/>
        <xdr:cNvSpPr/>
      </xdr:nvSpPr>
      <xdr:spPr>
        <a:xfrm>
          <a:off x="3746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10"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152671</xdr:rowOff>
    </xdr:from>
    <xdr:ext cx="405111" cy="259045"/>
    <xdr:sp macro="" textlink="">
      <xdr:nvSpPr>
        <xdr:cNvPr id="311" name="n_1mainValue【港湾・漁港】&#10;有形固定資産減価償却率"/>
        <xdr:cNvSpPr txBox="1"/>
      </xdr:nvSpPr>
      <xdr:spPr>
        <a:xfrm>
          <a:off x="3582043" y="1815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5" name="テキスト ボックス 3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7" name="テキスト ボックス 3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9" name="テキスト ボックス 3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1" name="テキスト ボックス 3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33" name="直線コネクタ 33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5" name="直線コネクタ 33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7" name="直線コネクタ 33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9" name="フローチャート : 判断 33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40" name="フローチャート : 判断 33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141610</xdr:rowOff>
    </xdr:from>
    <xdr:to>
      <xdr:col>14</xdr:col>
      <xdr:colOff>79375</xdr:colOff>
      <xdr:row>108</xdr:row>
      <xdr:rowOff>71760</xdr:rowOff>
    </xdr:to>
    <xdr:sp macro="" textlink="">
      <xdr:nvSpPr>
        <xdr:cNvPr id="346" name="円/楕円 345"/>
        <xdr:cNvSpPr/>
      </xdr:nvSpPr>
      <xdr:spPr>
        <a:xfrm>
          <a:off x="9588500" y="18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105</xdr:row>
      <xdr:rowOff>21645</xdr:rowOff>
    </xdr:from>
    <xdr:ext cx="690189" cy="259045"/>
    <xdr:sp macro="" textlink="">
      <xdr:nvSpPr>
        <xdr:cNvPr id="347" name="n_1aveValue【港湾・漁港】&#10;一人当たり有形固定資産（償却資産）額"/>
        <xdr:cNvSpPr txBox="1"/>
      </xdr:nvSpPr>
      <xdr:spPr>
        <a:xfrm>
          <a:off x="9281504"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62887</xdr:rowOff>
    </xdr:from>
    <xdr:ext cx="599010" cy="259045"/>
    <xdr:sp macro="" textlink="">
      <xdr:nvSpPr>
        <xdr:cNvPr id="348" name="n_1mainValue【港湾・漁港】&#10;一人当たり有形固定資産（償却資産）額"/>
        <xdr:cNvSpPr txBox="1"/>
      </xdr:nvSpPr>
      <xdr:spPr>
        <a:xfrm>
          <a:off x="9327094" y="1857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241,645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73" name="直線コネクタ 372"/>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4"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5" name="直線コネクタ 374"/>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7" name="直線コネクタ 37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8"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9" name="フローチャート : 判断 37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80" name="フローチャート : 判断 379"/>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59690</xdr:rowOff>
    </xdr:from>
    <xdr:to>
      <xdr:col>22</xdr:col>
      <xdr:colOff>415925</xdr:colOff>
      <xdr:row>38</xdr:row>
      <xdr:rowOff>161290</xdr:rowOff>
    </xdr:to>
    <xdr:sp macro="" textlink="">
      <xdr:nvSpPr>
        <xdr:cNvPr id="386" name="円/楕円 385"/>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87"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6367</xdr:rowOff>
    </xdr:from>
    <xdr:ext cx="405111" cy="259045"/>
    <xdr:sp macro="" textlink="">
      <xdr:nvSpPr>
        <xdr:cNvPr id="388" name="n_1mainValue【認定こども園・幼稚園・保育所】&#10;有形固定資産減価償却率"/>
        <xdr:cNvSpPr txBox="1"/>
      </xdr:nvSpPr>
      <xdr:spPr>
        <a:xfrm>
          <a:off x="15266043"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4" name="直線コネクタ 413"/>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5"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6" name="直線コネクタ 415"/>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7"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8" name="直線コネクタ 417"/>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9"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20" name="フローチャート : 判断 419"/>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21" name="フローチャート : 判断 420"/>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67854</xdr:rowOff>
    </xdr:from>
    <xdr:to>
      <xdr:col>31</xdr:col>
      <xdr:colOff>85725</xdr:colOff>
      <xdr:row>36</xdr:row>
      <xdr:rowOff>169454</xdr:rowOff>
    </xdr:to>
    <xdr:sp macro="" textlink="">
      <xdr:nvSpPr>
        <xdr:cNvPr id="427" name="円/楕円 426"/>
        <xdr:cNvSpPr/>
      </xdr:nvSpPr>
      <xdr:spPr>
        <a:xfrm>
          <a:off x="21272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428"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160581</xdr:rowOff>
    </xdr:from>
    <xdr:ext cx="469744" cy="259045"/>
    <xdr:sp macro="" textlink="">
      <xdr:nvSpPr>
        <xdr:cNvPr id="429" name="n_1mainValue【認定こども園・幼稚園・保育所】&#10;一人当たり面積"/>
        <xdr:cNvSpPr txBox="1"/>
      </xdr:nvSpPr>
      <xdr:spPr>
        <a:xfrm>
          <a:off x="21075727" y="63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53" name="直線コネクタ 45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5" name="直線コネクタ 45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7" name="直線コネクタ 45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9" name="フローチャート : 判断 45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60" name="フローチャート : 判断 45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74930</xdr:rowOff>
    </xdr:from>
    <xdr:to>
      <xdr:col>22</xdr:col>
      <xdr:colOff>415925</xdr:colOff>
      <xdr:row>60</xdr:row>
      <xdr:rowOff>5080</xdr:rowOff>
    </xdr:to>
    <xdr:sp macro="" textlink="">
      <xdr:nvSpPr>
        <xdr:cNvPr id="466" name="円/楕円 465"/>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67"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167657</xdr:rowOff>
    </xdr:from>
    <xdr:ext cx="405111" cy="259045"/>
    <xdr:sp macro="" textlink="">
      <xdr:nvSpPr>
        <xdr:cNvPr id="468" name="n_1mainValue【学校施設】&#10;有形固定資産減価償却率"/>
        <xdr:cNvSpPr txBox="1"/>
      </xdr:nvSpPr>
      <xdr:spPr>
        <a:xfrm>
          <a:off x="15266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91" name="直線コネクタ 490"/>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92"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93" name="直線コネクタ 492"/>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94"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95" name="直線コネクタ 494"/>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96"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97" name="フローチャート : 判断 496"/>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98" name="フローチャート : 判断 497"/>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85446</xdr:rowOff>
    </xdr:from>
    <xdr:to>
      <xdr:col>31</xdr:col>
      <xdr:colOff>85725</xdr:colOff>
      <xdr:row>62</xdr:row>
      <xdr:rowOff>15596</xdr:rowOff>
    </xdr:to>
    <xdr:sp macro="" textlink="">
      <xdr:nvSpPr>
        <xdr:cNvPr id="504" name="円/楕円 503"/>
        <xdr:cNvSpPr/>
      </xdr:nvSpPr>
      <xdr:spPr>
        <a:xfrm>
          <a:off x="21272500" y="105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505"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6723</xdr:rowOff>
    </xdr:from>
    <xdr:ext cx="469744" cy="259045"/>
    <xdr:sp macro="" textlink="">
      <xdr:nvSpPr>
        <xdr:cNvPr id="506" name="n_1mainValue【学校施設】&#10;一人当たり面積"/>
        <xdr:cNvSpPr txBox="1"/>
      </xdr:nvSpPr>
      <xdr:spPr>
        <a:xfrm>
          <a:off x="21075727" y="106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3" name="テキスト ボックス 5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4" name="直線コネクタ 5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5" name="テキスト ボックス 5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6" name="直線コネクタ 5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7" name="テキスト ボックス 5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8" name="直線コネクタ 5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9" name="テキスト ボックス 5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0" name="直線コネクタ 5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1" name="テキスト ボックス 5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2" name="直線コネクタ 5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3" name="テキスト ボックス 5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106</xdr:row>
      <xdr:rowOff>32386</xdr:rowOff>
    </xdr:to>
    <xdr:cxnSp macro="">
      <xdr:nvCxnSpPr>
        <xdr:cNvPr id="547" name="直線コネクタ 546"/>
        <xdr:cNvCxnSpPr/>
      </xdr:nvCxnSpPr>
      <xdr:spPr>
        <a:xfrm flipV="1">
          <a:off x="16318864" y="17373600"/>
          <a:ext cx="0" cy="83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36213</xdr:rowOff>
    </xdr:from>
    <xdr:ext cx="405111" cy="259045"/>
    <xdr:sp macro="" textlink="">
      <xdr:nvSpPr>
        <xdr:cNvPr id="548" name="【公民館】&#10;有形固定資産減価償却率最小値テキスト"/>
        <xdr:cNvSpPr txBox="1"/>
      </xdr:nvSpPr>
      <xdr:spPr>
        <a:xfrm>
          <a:off x="164084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106</xdr:row>
      <xdr:rowOff>32386</xdr:rowOff>
    </xdr:from>
    <xdr:to>
      <xdr:col>23</xdr:col>
      <xdr:colOff>606425</xdr:colOff>
      <xdr:row>106</xdr:row>
      <xdr:rowOff>32386</xdr:rowOff>
    </xdr:to>
    <xdr:cxnSp macro="">
      <xdr:nvCxnSpPr>
        <xdr:cNvPr id="549" name="直線コネクタ 548"/>
        <xdr:cNvCxnSpPr/>
      </xdr:nvCxnSpPr>
      <xdr:spPr>
        <a:xfrm>
          <a:off x="16230600" y="1820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550" name="【公民館】&#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551" name="直線コネクタ 550"/>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142891</xdr:rowOff>
    </xdr:from>
    <xdr:ext cx="405111" cy="259045"/>
    <xdr:sp macro="" textlink="">
      <xdr:nvSpPr>
        <xdr:cNvPr id="552" name="【公民館】&#10;有形固定資産減価償却率平均値テキスト"/>
        <xdr:cNvSpPr txBox="1"/>
      </xdr:nvSpPr>
      <xdr:spPr>
        <a:xfrm>
          <a:off x="16408400" y="1780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164464</xdr:rowOff>
    </xdr:from>
    <xdr:to>
      <xdr:col>23</xdr:col>
      <xdr:colOff>568325</xdr:colOff>
      <xdr:row>104</xdr:row>
      <xdr:rowOff>94614</xdr:rowOff>
    </xdr:to>
    <xdr:sp macro="" textlink="">
      <xdr:nvSpPr>
        <xdr:cNvPr id="553" name="フローチャート : 判断 552"/>
        <xdr:cNvSpPr/>
      </xdr:nvSpPr>
      <xdr:spPr>
        <a:xfrm>
          <a:off x="16268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107314</xdr:rowOff>
    </xdr:from>
    <xdr:to>
      <xdr:col>22</xdr:col>
      <xdr:colOff>415925</xdr:colOff>
      <xdr:row>104</xdr:row>
      <xdr:rowOff>37464</xdr:rowOff>
    </xdr:to>
    <xdr:sp macro="" textlink="">
      <xdr:nvSpPr>
        <xdr:cNvPr id="554" name="フローチャート : 判断 553"/>
        <xdr:cNvSpPr/>
      </xdr:nvSpPr>
      <xdr:spPr>
        <a:xfrm>
          <a:off x="15430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40639</xdr:rowOff>
    </xdr:from>
    <xdr:to>
      <xdr:col>22</xdr:col>
      <xdr:colOff>415925</xdr:colOff>
      <xdr:row>107</xdr:row>
      <xdr:rowOff>142239</xdr:rowOff>
    </xdr:to>
    <xdr:sp macro="" textlink="">
      <xdr:nvSpPr>
        <xdr:cNvPr id="560" name="円/楕円 559"/>
        <xdr:cNvSpPr/>
      </xdr:nvSpPr>
      <xdr:spPr>
        <a:xfrm>
          <a:off x="15430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53991</xdr:rowOff>
    </xdr:from>
    <xdr:ext cx="405111" cy="259045"/>
    <xdr:sp macro="" textlink="">
      <xdr:nvSpPr>
        <xdr:cNvPr id="561" name="n_1aveValue【公民館】&#10;有形固定資産減価償却率"/>
        <xdr:cNvSpPr txBox="1"/>
      </xdr:nvSpPr>
      <xdr:spPr>
        <a:xfrm>
          <a:off x="15266043"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133366</xdr:rowOff>
    </xdr:from>
    <xdr:ext cx="405111" cy="259045"/>
    <xdr:sp macro="" textlink="">
      <xdr:nvSpPr>
        <xdr:cNvPr id="562" name="n_1mainValue【公民館】&#10;有形固定資産減価償却率"/>
        <xdr:cNvSpPr txBox="1"/>
      </xdr:nvSpPr>
      <xdr:spPr>
        <a:xfrm>
          <a:off x="15266043"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86" name="直線コネクタ 585"/>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87"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88" name="直線コネクタ 587"/>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89"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0" name="直線コネクタ 589"/>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1"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2" name="フローチャート : 判断 591"/>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3" name="フローチャート : 判断 592"/>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91439</xdr:rowOff>
    </xdr:from>
    <xdr:to>
      <xdr:col>31</xdr:col>
      <xdr:colOff>85725</xdr:colOff>
      <xdr:row>108</xdr:row>
      <xdr:rowOff>21589</xdr:rowOff>
    </xdr:to>
    <xdr:sp macro="" textlink="">
      <xdr:nvSpPr>
        <xdr:cNvPr id="599" name="円/楕円 598"/>
        <xdr:cNvSpPr/>
      </xdr:nvSpPr>
      <xdr:spPr>
        <a:xfrm>
          <a:off x="21272500" y="18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0"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12716</xdr:rowOff>
    </xdr:from>
    <xdr:ext cx="469744" cy="259045"/>
    <xdr:sp macro="" textlink="">
      <xdr:nvSpPr>
        <xdr:cNvPr id="601" name="n_1mainValue【公民館】&#10;一人当たり面積"/>
        <xdr:cNvSpPr txBox="1"/>
      </xdr:nvSpPr>
      <xdr:spPr>
        <a:xfrm>
          <a:off x="21075727" y="185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は有形固定資産減価償却率が類似団体内平均値、沖縄県平均を上回っている。理由としては主要幹線道路を早期に整備し、現在は集落内の短い路線などを整備してる為である。今後は短い路線に加えて早期に整備した主要幹線道路も調査し改良を検討していく。</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年に仲宗根団地、平成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年度に兼次第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団地を建築した要因により類似団体内平均値を下回っている。今後、湧川団地の建替えを予定している。</a:t>
          </a:r>
          <a:endParaRPr lang="ja-JP" altLang="ja-JP" sz="1400">
            <a:effectLst/>
          </a:endParaRPr>
        </a:p>
        <a:p>
          <a:r>
            <a:rPr kumimoji="1" lang="ja-JP" altLang="ja-JP" sz="1100">
              <a:solidFill>
                <a:schemeClr val="dk1"/>
              </a:solidFill>
              <a:effectLst/>
              <a:latin typeface="+mn-lt"/>
              <a:ea typeface="+mn-ea"/>
              <a:cs typeface="+mn-cs"/>
            </a:rPr>
            <a:t>港湾・漁港は現在今帰仁村には、運天、古宇利の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漁港がある。漁村再生交付金事業にて運天漁港の整備を進めており今後有形固定資産減価償却率の低下が認められる。国勢調査で漁業従事者が減少している事もあり、今後施設の統廃合なども検討していく。</a:t>
          </a:r>
          <a:endParaRPr lang="ja-JP" altLang="ja-JP" sz="1400">
            <a:effectLst/>
          </a:endParaRPr>
        </a:p>
        <a:p>
          <a:r>
            <a:rPr kumimoji="1" lang="ja-JP" altLang="ja-JP" sz="1100">
              <a:solidFill>
                <a:schemeClr val="dk1"/>
              </a:solidFill>
              <a:effectLst/>
              <a:latin typeface="+mn-lt"/>
              <a:ea typeface="+mn-ea"/>
              <a:cs typeface="+mn-cs"/>
            </a:rPr>
            <a:t>認定こども園・保育所・幼稚園は平成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年度より公立保育所を２つ、幼稚園を２つ閉園し新たに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つの民間保育所を開設した。平成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年度に認定こども園も開園を予定しており、それに伴い公立幼稚園を全て閉園、公立保育所を１つ閉園となってる。そのため有形固定資産減価償却率は下がる傾向にある。</a:t>
          </a:r>
          <a:endParaRPr lang="ja-JP" altLang="ja-JP" sz="1400">
            <a:effectLst/>
          </a:endParaRPr>
        </a:p>
        <a:p>
          <a:r>
            <a:rPr kumimoji="1" lang="ja-JP" altLang="ja-JP" sz="1100">
              <a:solidFill>
                <a:schemeClr val="dk1"/>
              </a:solidFill>
              <a:effectLst/>
              <a:latin typeface="+mn-lt"/>
              <a:ea typeface="+mn-ea"/>
              <a:cs typeface="+mn-cs"/>
            </a:rPr>
            <a:t>学校施設は平成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年に統合中学校を開校、平成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古宇利小学校を廃校し村立天底小学校と統合するなど施設の統廃合を進めてきている。それにより類似団体内平均値より低い数値となっている。今後は今帰仁小学校の大規模修繕なども予定しているため有形固定資産減価償却率は下がるとよさ予想される。</a:t>
          </a:r>
          <a:endParaRPr lang="ja-JP" altLang="ja-JP" sz="1400">
            <a:effectLst/>
          </a:endParaRPr>
        </a:p>
        <a:p>
          <a:r>
            <a:rPr kumimoji="1" lang="ja-JP" altLang="ja-JP" sz="1100">
              <a:solidFill>
                <a:schemeClr val="dk1"/>
              </a:solidFill>
              <a:effectLst/>
              <a:latin typeface="+mn-lt"/>
              <a:ea typeface="+mn-ea"/>
              <a:cs typeface="+mn-cs"/>
            </a:rPr>
            <a:t>上運天地域活動拠点活性化施設を平成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年度、玉城地域活動拠点活性化施設を平成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年度に開設した事により有形固定資産減価償却率が下がっている。平成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年度に今泊地域活動拠点活性化施設が開設予定のため今後も下がると予想される。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99077</xdr:rowOff>
    </xdr:from>
    <xdr:ext cx="405111" cy="259045"/>
    <xdr:sp macro="" textlink="">
      <xdr:nvSpPr>
        <xdr:cNvPr id="65" name="n_1aveValue【図書館】&#10;有形固定資産減価償却率"/>
        <xdr:cNvSpPr txBox="1"/>
      </xdr:nvSpPr>
      <xdr:spPr>
        <a:xfrm>
          <a:off x="3582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55880</xdr:rowOff>
    </xdr:from>
    <xdr:to>
      <xdr:col>5</xdr:col>
      <xdr:colOff>409575</xdr:colOff>
      <xdr:row>36</xdr:row>
      <xdr:rowOff>157480</xdr:rowOff>
    </xdr:to>
    <xdr:sp macro="" textlink="">
      <xdr:nvSpPr>
        <xdr:cNvPr id="71" name="円/楕円 70"/>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2557</xdr:rowOff>
    </xdr:from>
    <xdr:ext cx="405111" cy="259045"/>
    <xdr:sp macro="" textlink="">
      <xdr:nvSpPr>
        <xdr:cNvPr id="72" name="n_1mainValue【図書館】&#10;有形固定資産減価償却率"/>
        <xdr:cNvSpPr txBox="1"/>
      </xdr:nvSpPr>
      <xdr:spPr>
        <a:xfrm>
          <a:off x="3582043"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125984</xdr:rowOff>
    </xdr:from>
    <xdr:to>
      <xdr:col>14</xdr:col>
      <xdr:colOff>79375</xdr:colOff>
      <xdr:row>41</xdr:row>
      <xdr:rowOff>56134</xdr:rowOff>
    </xdr:to>
    <xdr:sp macro="" textlink="">
      <xdr:nvSpPr>
        <xdr:cNvPr id="108" name="円/楕円 107"/>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47261</xdr:rowOff>
    </xdr:from>
    <xdr:ext cx="469744" cy="259045"/>
    <xdr:sp macro="" textlink="">
      <xdr:nvSpPr>
        <xdr:cNvPr id="109"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8" name="テキスト ボックス 12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132" name="直線コネクタ 131"/>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133" name="【体育館・プール】&#10;有形固定資産減価償却率最小値テキスト"/>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134" name="直線コネクタ 133"/>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135" name="【体育館・プール】&#10;有形固定資産減価償却率最大値テキスト"/>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137"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138" name="フローチャート : 判断 137"/>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xdr:rowOff>
    </xdr:from>
    <xdr:to>
      <xdr:col>5</xdr:col>
      <xdr:colOff>409575</xdr:colOff>
      <xdr:row>60</xdr:row>
      <xdr:rowOff>112522</xdr:rowOff>
    </xdr:to>
    <xdr:sp macro="" textlink="">
      <xdr:nvSpPr>
        <xdr:cNvPr id="139" name="フローチャート : 判断 138"/>
        <xdr:cNvSpPr/>
      </xdr:nvSpPr>
      <xdr:spPr>
        <a:xfrm>
          <a:off x="3746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129049</xdr:rowOff>
    </xdr:from>
    <xdr:ext cx="405111" cy="259045"/>
    <xdr:sp macro="" textlink="">
      <xdr:nvSpPr>
        <xdr:cNvPr id="140" name="n_1aveValue【体育館・プール】&#10;有形固定資産減価償却率"/>
        <xdr:cNvSpPr txBox="1"/>
      </xdr:nvSpPr>
      <xdr:spPr>
        <a:xfrm>
          <a:off x="3582043"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136652</xdr:rowOff>
    </xdr:from>
    <xdr:to>
      <xdr:col>5</xdr:col>
      <xdr:colOff>409575</xdr:colOff>
      <xdr:row>63</xdr:row>
      <xdr:rowOff>66802</xdr:rowOff>
    </xdr:to>
    <xdr:sp macro="" textlink="">
      <xdr:nvSpPr>
        <xdr:cNvPr id="146" name="円/楕円 145"/>
        <xdr:cNvSpPr/>
      </xdr:nvSpPr>
      <xdr:spPr>
        <a:xfrm>
          <a:off x="3746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57929</xdr:rowOff>
    </xdr:from>
    <xdr:ext cx="405111" cy="259045"/>
    <xdr:sp macro="" textlink="">
      <xdr:nvSpPr>
        <xdr:cNvPr id="147" name="n_1mainValue【体育館・プール】&#10;有形固定資産減価償却率"/>
        <xdr:cNvSpPr txBox="1"/>
      </xdr:nvSpPr>
      <xdr:spPr>
        <a:xfrm>
          <a:off x="3582043"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1" name="直線コネクタ 170"/>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2"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3" name="直線コネクタ 172"/>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4"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5" name="直線コネクタ 174"/>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6"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7" name="フローチャート : 判断 176"/>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78" name="フローチャート : 判断 177"/>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79"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43180</xdr:rowOff>
    </xdr:from>
    <xdr:to>
      <xdr:col>14</xdr:col>
      <xdr:colOff>79375</xdr:colOff>
      <xdr:row>61</xdr:row>
      <xdr:rowOff>144780</xdr:rowOff>
    </xdr:to>
    <xdr:sp macro="" textlink="">
      <xdr:nvSpPr>
        <xdr:cNvPr id="185" name="円/楕円 184"/>
        <xdr:cNvSpPr/>
      </xdr:nvSpPr>
      <xdr:spPr>
        <a:xfrm>
          <a:off x="9588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135907</xdr:rowOff>
    </xdr:from>
    <xdr:ext cx="469744" cy="259045"/>
    <xdr:sp macro="" textlink="">
      <xdr:nvSpPr>
        <xdr:cNvPr id="186" name="n_1mainValue【体育館・プール】&#10;一人当たり面積"/>
        <xdr:cNvSpPr txBox="1"/>
      </xdr:nvSpPr>
      <xdr:spPr>
        <a:xfrm>
          <a:off x="9391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2" name="正方形/長方形 20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1" name="テキスト ボックス 2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2" name="直線コネクタ 2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3" name="テキスト ボックス 21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4" name="直線コネクタ 2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5" name="テキスト ボックス 21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6" name="直線コネクタ 2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7" name="テキスト ボックス 2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8" name="直線コネクタ 2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9" name="テキスト ボックス 2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0" name="直線コネクタ 2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1" name="テキスト ボックス 2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2" name="直線コネクタ 2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3" name="テキスト ボックス 22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27" name="直線コネクタ 226"/>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28"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29" name="直線コネクタ 228"/>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30"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31" name="直線コネクタ 230"/>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32"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33" name="フローチャート : 判断 232"/>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34" name="フローチャート : 判断 233"/>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35"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158750</xdr:rowOff>
    </xdr:from>
    <xdr:to>
      <xdr:col>5</xdr:col>
      <xdr:colOff>409575</xdr:colOff>
      <xdr:row>106</xdr:row>
      <xdr:rowOff>88900</xdr:rowOff>
    </xdr:to>
    <xdr:sp macro="" textlink="">
      <xdr:nvSpPr>
        <xdr:cNvPr id="241" name="円/楕円 240"/>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105427</xdr:rowOff>
    </xdr:from>
    <xdr:ext cx="405111" cy="259045"/>
    <xdr:sp macro="" textlink="">
      <xdr:nvSpPr>
        <xdr:cNvPr id="242" name="n_1mainValue【市民会館】&#10;有形固定資産減価償却率"/>
        <xdr:cNvSpPr txBox="1"/>
      </xdr:nvSpPr>
      <xdr:spPr>
        <a:xfrm>
          <a:off x="3582043"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53" name="直線コネクタ 25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4" name="テキスト ボックス 25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5" name="直線コネクタ 25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56" name="テキスト ボックス 25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57" name="直線コネクタ 25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58" name="テキスト ボックス 25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59" name="直線コネクタ 25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0" name="テキスト ボックス 25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1" name="直線コネクタ 26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2" name="テキスト ボックス 26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3" name="直線コネクタ 26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4" name="テキスト ボックス 26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68" name="直線コネクタ 267"/>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69"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70" name="直線コネクタ 269"/>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71"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72" name="直線コネクタ 271"/>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73"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74" name="フローチャート : 判断 273"/>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75" name="フローチャート : 判断 274"/>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76"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90714</xdr:rowOff>
    </xdr:from>
    <xdr:to>
      <xdr:col>14</xdr:col>
      <xdr:colOff>79375</xdr:colOff>
      <xdr:row>108</xdr:row>
      <xdr:rowOff>20864</xdr:rowOff>
    </xdr:to>
    <xdr:sp macro="" textlink="">
      <xdr:nvSpPr>
        <xdr:cNvPr id="282" name="円/楕円 281"/>
        <xdr:cNvSpPr/>
      </xdr:nvSpPr>
      <xdr:spPr>
        <a:xfrm>
          <a:off x="9588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11991</xdr:rowOff>
    </xdr:from>
    <xdr:ext cx="469744" cy="259045"/>
    <xdr:sp macro="" textlink="">
      <xdr:nvSpPr>
        <xdr:cNvPr id="283" name="n_1mainValue【市民会館】&#10;一人当たり面積"/>
        <xdr:cNvSpPr txBox="1"/>
      </xdr:nvSpPr>
      <xdr:spPr>
        <a:xfrm>
          <a:off x="93917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0" name="テキスト ボックス 3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118110</xdr:rowOff>
    </xdr:from>
    <xdr:to>
      <xdr:col>23</xdr:col>
      <xdr:colOff>516889</xdr:colOff>
      <xdr:row>62</xdr:row>
      <xdr:rowOff>38100</xdr:rowOff>
    </xdr:to>
    <xdr:cxnSp macro="">
      <xdr:nvCxnSpPr>
        <xdr:cNvPr id="324" name="直線コネクタ 323"/>
        <xdr:cNvCxnSpPr/>
      </xdr:nvCxnSpPr>
      <xdr:spPr>
        <a:xfrm flipV="1">
          <a:off x="16318864" y="971931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41927</xdr:rowOff>
    </xdr:from>
    <xdr:ext cx="405111" cy="259045"/>
    <xdr:sp macro="" textlink="">
      <xdr:nvSpPr>
        <xdr:cNvPr id="325" name="【保健センター・保健所】&#10;有形固定資産減価償却率最小値テキスト"/>
        <xdr:cNvSpPr txBox="1"/>
      </xdr:nvSpPr>
      <xdr:spPr>
        <a:xfrm>
          <a:off x="164084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38100</xdr:rowOff>
    </xdr:from>
    <xdr:to>
      <xdr:col>23</xdr:col>
      <xdr:colOff>606425</xdr:colOff>
      <xdr:row>62</xdr:row>
      <xdr:rowOff>38100</xdr:rowOff>
    </xdr:to>
    <xdr:cxnSp macro="">
      <xdr:nvCxnSpPr>
        <xdr:cNvPr id="326" name="直線コネクタ 325"/>
        <xdr:cNvCxnSpPr/>
      </xdr:nvCxnSpPr>
      <xdr:spPr>
        <a:xfrm>
          <a:off x="162306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64787</xdr:rowOff>
    </xdr:from>
    <xdr:ext cx="405111" cy="259045"/>
    <xdr:sp macro="" textlink="">
      <xdr:nvSpPr>
        <xdr:cNvPr id="327" name="【保健センター・保健所】&#10;有形固定資産減価償却率最大値テキスト"/>
        <xdr:cNvSpPr txBox="1"/>
      </xdr:nvSpPr>
      <xdr:spPr>
        <a:xfrm>
          <a:off x="164084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56</xdr:row>
      <xdr:rowOff>118110</xdr:rowOff>
    </xdr:from>
    <xdr:to>
      <xdr:col>23</xdr:col>
      <xdr:colOff>606425</xdr:colOff>
      <xdr:row>56</xdr:row>
      <xdr:rowOff>118110</xdr:rowOff>
    </xdr:to>
    <xdr:cxnSp macro="">
      <xdr:nvCxnSpPr>
        <xdr:cNvPr id="328" name="直線コネクタ 327"/>
        <xdr:cNvCxnSpPr/>
      </xdr:nvCxnSpPr>
      <xdr:spPr>
        <a:xfrm>
          <a:off x="16230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91457</xdr:rowOff>
    </xdr:from>
    <xdr:ext cx="405111" cy="259045"/>
    <xdr:sp macro="" textlink="">
      <xdr:nvSpPr>
        <xdr:cNvPr id="329" name="【保健センター・保健所】&#10;有形固定資産減価償却率平均値テキスト"/>
        <xdr:cNvSpPr txBox="1"/>
      </xdr:nvSpPr>
      <xdr:spPr>
        <a:xfrm>
          <a:off x="164084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113030</xdr:rowOff>
    </xdr:from>
    <xdr:to>
      <xdr:col>23</xdr:col>
      <xdr:colOff>568325</xdr:colOff>
      <xdr:row>59</xdr:row>
      <xdr:rowOff>43180</xdr:rowOff>
    </xdr:to>
    <xdr:sp macro="" textlink="">
      <xdr:nvSpPr>
        <xdr:cNvPr id="330" name="フローチャート : 判断 329"/>
        <xdr:cNvSpPr/>
      </xdr:nvSpPr>
      <xdr:spPr>
        <a:xfrm>
          <a:off x="162687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31" name="フローチャート : 判断 330"/>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32"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44450</xdr:rowOff>
    </xdr:from>
    <xdr:to>
      <xdr:col>22</xdr:col>
      <xdr:colOff>415925</xdr:colOff>
      <xdr:row>63</xdr:row>
      <xdr:rowOff>146050</xdr:rowOff>
    </xdr:to>
    <xdr:sp macro="" textlink="">
      <xdr:nvSpPr>
        <xdr:cNvPr id="338" name="円/楕円 337"/>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137177</xdr:rowOff>
    </xdr:from>
    <xdr:ext cx="405111" cy="259045"/>
    <xdr:sp macro="" textlink="">
      <xdr:nvSpPr>
        <xdr:cNvPr id="339" name="n_1mainValue【保健センター・保健所】&#10;有形固定資産減価償却率"/>
        <xdr:cNvSpPr txBox="1"/>
      </xdr:nvSpPr>
      <xdr:spPr>
        <a:xfrm>
          <a:off x="15266043"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0" name="直線コネクタ 3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1" name="テキスト ボックス 3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2" name="直線コネクタ 3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3" name="テキスト ボックス 3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4" name="直線コネクタ 3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5" name="テキスト ボックス 3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6" name="直線コネクタ 3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7" name="テキスト ボックス 3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8" name="直線コネクタ 3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9" name="テキスト ボックス 3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0" name="直線コネクタ 3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1" name="テキスト ボックス 3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65" name="直線コネクタ 364"/>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66"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67" name="直線コネクタ 366"/>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68"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69" name="直線コネクタ 368"/>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70"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71" name="フローチャート : 判断 370"/>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72" name="フローチャート : 判断 371"/>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73"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78196</xdr:rowOff>
    </xdr:from>
    <xdr:to>
      <xdr:col>31</xdr:col>
      <xdr:colOff>85725</xdr:colOff>
      <xdr:row>64</xdr:row>
      <xdr:rowOff>8346</xdr:rowOff>
    </xdr:to>
    <xdr:sp macro="" textlink="">
      <xdr:nvSpPr>
        <xdr:cNvPr id="379" name="円/楕円 378"/>
        <xdr:cNvSpPr/>
      </xdr:nvSpPr>
      <xdr:spPr>
        <a:xfrm>
          <a:off x="21272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170923</xdr:rowOff>
    </xdr:from>
    <xdr:ext cx="469744" cy="259045"/>
    <xdr:sp macro="" textlink="">
      <xdr:nvSpPr>
        <xdr:cNvPr id="380" name="n_1mainValue【保健センター・保健所】&#10;一人当たり面積"/>
        <xdr:cNvSpPr txBox="1"/>
      </xdr:nvSpPr>
      <xdr:spPr>
        <a:xfrm>
          <a:off x="210757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6" name="正方形/長方形 3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21" name="直線コネクタ 420"/>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22"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23" name="直線コネクタ 422"/>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4"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5" name="直線コネクタ 424"/>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6"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7" name="フローチャート : 判断 426"/>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28" name="フローチャート : 判断 427"/>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29"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38736</xdr:rowOff>
    </xdr:from>
    <xdr:to>
      <xdr:col>22</xdr:col>
      <xdr:colOff>415925</xdr:colOff>
      <xdr:row>100</xdr:row>
      <xdr:rowOff>140336</xdr:rowOff>
    </xdr:to>
    <xdr:sp macro="" textlink="">
      <xdr:nvSpPr>
        <xdr:cNvPr id="435" name="円/楕円 434"/>
        <xdr:cNvSpPr/>
      </xdr:nvSpPr>
      <xdr:spPr>
        <a:xfrm>
          <a:off x="15430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156863</xdr:rowOff>
    </xdr:from>
    <xdr:ext cx="405111" cy="259045"/>
    <xdr:sp macro="" textlink="">
      <xdr:nvSpPr>
        <xdr:cNvPr id="436" name="n_1mainValue【庁舎】&#10;有形固定資産減価償却率"/>
        <xdr:cNvSpPr txBox="1"/>
      </xdr:nvSpPr>
      <xdr:spPr>
        <a:xfrm>
          <a:off x="15266043"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63" name="直線コネクタ 462"/>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4"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5" name="直線コネクタ 464"/>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6"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7" name="直線コネクタ 466"/>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8"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9" name="フローチャート : 判断 468"/>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70" name="フローチャート : 判断 46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71"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159294</xdr:rowOff>
    </xdr:from>
    <xdr:to>
      <xdr:col>31</xdr:col>
      <xdr:colOff>85725</xdr:colOff>
      <xdr:row>109</xdr:row>
      <xdr:rowOff>89444</xdr:rowOff>
    </xdr:to>
    <xdr:sp macro="" textlink="">
      <xdr:nvSpPr>
        <xdr:cNvPr id="477" name="円/楕円 476"/>
        <xdr:cNvSpPr/>
      </xdr:nvSpPr>
      <xdr:spPr>
        <a:xfrm>
          <a:off x="21272500" y="186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80571</xdr:rowOff>
    </xdr:from>
    <xdr:ext cx="469744" cy="259045"/>
    <xdr:sp macro="" textlink="">
      <xdr:nvSpPr>
        <xdr:cNvPr id="478" name="n_1mainValue【庁舎】&#10;一人当たり面積"/>
        <xdr:cNvSpPr txBox="1"/>
      </xdr:nvSpPr>
      <xdr:spPr>
        <a:xfrm>
          <a:off x="21075727" y="187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年度の統合により廃校となった旧今帰仁中学校を跡地利用している。今後も新図書館の建築予定はないため、今後も有形固定資産減価償却率は上がると予想される。</a:t>
          </a:r>
          <a:endParaRPr lang="ja-JP" altLang="ja-JP" sz="1400">
            <a:effectLst/>
          </a:endParaRPr>
        </a:p>
        <a:p>
          <a:r>
            <a:rPr kumimoji="1" lang="ja-JP" altLang="ja-JP" sz="1100">
              <a:solidFill>
                <a:schemeClr val="dk1"/>
              </a:solidFill>
              <a:effectLst/>
              <a:latin typeface="+mn-lt"/>
              <a:ea typeface="+mn-ea"/>
              <a:cs typeface="+mn-cs"/>
            </a:rPr>
            <a:t>体育館、プールなどがある村総合運動公園は平成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年間かけて大規模改良工事を行っている。その為有形固定資産減価償却率は低くなっている。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村コミュニティーセンターは昭和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年に建設され老朽化が進んでいる。避難施設としての用途もあることから新村役場庁舎建設時に複合化も検討していく。</a:t>
          </a:r>
          <a:endParaRPr lang="ja-JP" altLang="ja-JP" sz="1400">
            <a:effectLst/>
          </a:endParaRPr>
        </a:p>
        <a:p>
          <a:r>
            <a:rPr kumimoji="1" lang="ja-JP" altLang="ja-JP" sz="1100">
              <a:solidFill>
                <a:schemeClr val="dk1"/>
              </a:solidFill>
              <a:effectLst/>
              <a:latin typeface="+mn-lt"/>
              <a:ea typeface="+mn-ea"/>
              <a:cs typeface="+mn-cs"/>
            </a:rPr>
            <a:t>村保健センターは平成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年度に建設され比較的まだ新しい施設である。平成</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年度には築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年になることから大規模修繕なども検討しているが、この施設も新役場庁舎建設時に複合化も検討していく。</a:t>
          </a:r>
          <a:endParaRPr lang="ja-JP" altLang="ja-JP" sz="1400">
            <a:effectLst/>
          </a:endParaRPr>
        </a:p>
        <a:p>
          <a:r>
            <a:rPr kumimoji="1" lang="ja-JP" altLang="ja-JP" sz="1100">
              <a:solidFill>
                <a:schemeClr val="dk1"/>
              </a:solidFill>
              <a:effectLst/>
              <a:latin typeface="+mn-lt"/>
              <a:ea typeface="+mn-ea"/>
              <a:cs typeface="+mn-cs"/>
            </a:rPr>
            <a:t>村役場庁舎は昭和</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年に建設され、何度か修繕、増設を繰り返してきた。平成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年度に新庁舎建設の予定をしており、新庁舎建設後は有形固定資産減価償却率は大きく下がると予想される。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純農村である本村では、生産活動に大きな変化は見られず依然として財政基盤が弱く、類似団体平均を下回っている。今帰仁村財政集中改革プラン、今帰仁村第四次総合計画基本構想に沿った施策の重点化に努め、行政の効率化を図ることはもとより、基本構想に示す基本方針を見据え、継続的な経済活動を目指し、地元産業を育むこと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129722</xdr:rowOff>
    </xdr:to>
    <xdr:cxnSp macro="">
      <xdr:nvCxnSpPr>
        <xdr:cNvPr id="72" name="直線コネクタ 71"/>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経常収支比率のついては、平成</a:t>
          </a:r>
          <a:r>
            <a:rPr kumimoji="1" lang="en-US" altLang="ja-JP" sz="1300">
              <a:latin typeface="ＭＳ Ｐゴシック"/>
            </a:rPr>
            <a:t>26</a:t>
          </a:r>
          <a:r>
            <a:rPr kumimoji="1" lang="ja-JP" altLang="en-US" sz="1300">
              <a:latin typeface="ＭＳ Ｐゴシック"/>
            </a:rPr>
            <a:t>年度より類似団体平均を下回り、平成</a:t>
          </a:r>
          <a:r>
            <a:rPr kumimoji="1" lang="en-US" altLang="ja-JP" sz="1300">
              <a:latin typeface="ＭＳ Ｐゴシック"/>
            </a:rPr>
            <a:t>28</a:t>
          </a:r>
          <a:r>
            <a:rPr kumimoji="1" lang="ja-JP" altLang="en-US" sz="1300">
              <a:latin typeface="ＭＳ Ｐゴシック"/>
            </a:rPr>
            <a:t>年度においても</a:t>
          </a:r>
          <a:r>
            <a:rPr kumimoji="1" lang="en-US" altLang="ja-JP" sz="1300">
              <a:latin typeface="ＭＳ Ｐゴシック"/>
            </a:rPr>
            <a:t>9.9</a:t>
          </a:r>
          <a:r>
            <a:rPr kumimoji="1" lang="ja-JP" altLang="en-US" sz="1300">
              <a:latin typeface="ＭＳ Ｐゴシック"/>
            </a:rPr>
            <a:t>ポイント下回っているが対前年度に比べて</a:t>
          </a:r>
          <a:r>
            <a:rPr kumimoji="1" lang="en-US" altLang="ja-JP" sz="1300">
              <a:latin typeface="ＭＳ Ｐゴシック"/>
            </a:rPr>
            <a:t>2.2</a:t>
          </a:r>
          <a:r>
            <a:rPr kumimoji="1" lang="ja-JP" altLang="en-US" sz="1300">
              <a:latin typeface="ＭＳ Ｐゴシック"/>
            </a:rPr>
            <a:t>ポイントの増となっている。平成</a:t>
          </a:r>
          <a:r>
            <a:rPr kumimoji="1" lang="en-US" altLang="ja-JP" sz="1300">
              <a:latin typeface="ＭＳ Ｐゴシック"/>
            </a:rPr>
            <a:t>28</a:t>
          </a:r>
          <a:r>
            <a:rPr kumimoji="1" lang="ja-JP" altLang="en-US" sz="1300">
              <a:latin typeface="ＭＳ Ｐゴシック"/>
            </a:rPr>
            <a:t>年度において上回った要因としては、村総合運動公園の改築工事の完了に伴う水道光熱費の増となっている。また障害福祉サービス費の増による要因が大きく社会福祉費の動向に注視していく。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71374</xdr:rowOff>
    </xdr:from>
    <xdr:to>
      <xdr:col>7</xdr:col>
      <xdr:colOff>152400</xdr:colOff>
      <xdr:row>60</xdr:row>
      <xdr:rowOff>6096</xdr:rowOff>
    </xdr:to>
    <xdr:cxnSp macro="">
      <xdr:nvCxnSpPr>
        <xdr:cNvPr id="130" name="直線コネクタ 129"/>
        <xdr:cNvCxnSpPr/>
      </xdr:nvCxnSpPr>
      <xdr:spPr>
        <a:xfrm>
          <a:off x="4114800" y="101869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71374</xdr:rowOff>
    </xdr:from>
    <xdr:to>
      <xdr:col>6</xdr:col>
      <xdr:colOff>0</xdr:colOff>
      <xdr:row>61</xdr:row>
      <xdr:rowOff>32512</xdr:rowOff>
    </xdr:to>
    <xdr:cxnSp macro="">
      <xdr:nvCxnSpPr>
        <xdr:cNvPr id="133" name="直線コネクタ 132"/>
        <xdr:cNvCxnSpPr/>
      </xdr:nvCxnSpPr>
      <xdr:spPr>
        <a:xfrm flipV="1">
          <a:off x="3225800" y="10186924"/>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32512</xdr:rowOff>
    </xdr:from>
    <xdr:to>
      <xdr:col>4</xdr:col>
      <xdr:colOff>482600</xdr:colOff>
      <xdr:row>62</xdr:row>
      <xdr:rowOff>54102</xdr:rowOff>
    </xdr:to>
    <xdr:cxnSp macro="">
      <xdr:nvCxnSpPr>
        <xdr:cNvPr id="136" name="直線コネクタ 135"/>
        <xdr:cNvCxnSpPr/>
      </xdr:nvCxnSpPr>
      <xdr:spPr>
        <a:xfrm flipV="1">
          <a:off x="2336800" y="1049096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68580</xdr:rowOff>
    </xdr:to>
    <xdr:cxnSp macro="">
      <xdr:nvCxnSpPr>
        <xdr:cNvPr id="139" name="直線コネクタ 138"/>
        <xdr:cNvCxnSpPr/>
      </xdr:nvCxnSpPr>
      <xdr:spPr>
        <a:xfrm flipV="1">
          <a:off x="1447800" y="106840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126746</xdr:rowOff>
    </xdr:from>
    <xdr:to>
      <xdr:col>7</xdr:col>
      <xdr:colOff>203200</xdr:colOff>
      <xdr:row>60</xdr:row>
      <xdr:rowOff>56896</xdr:rowOff>
    </xdr:to>
    <xdr:sp macro="" textlink="">
      <xdr:nvSpPr>
        <xdr:cNvPr id="149" name="円/楕円 148"/>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143273</xdr:rowOff>
    </xdr:from>
    <xdr:ext cx="762000" cy="259045"/>
    <xdr:sp macro="" textlink="">
      <xdr:nvSpPr>
        <xdr:cNvPr id="150" name="財政構造の弾力性該当値テキスト"/>
        <xdr:cNvSpPr txBox="1"/>
      </xdr:nvSpPr>
      <xdr:spPr>
        <a:xfrm>
          <a:off x="5041900" y="100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20574</xdr:rowOff>
    </xdr:from>
    <xdr:to>
      <xdr:col>6</xdr:col>
      <xdr:colOff>50800</xdr:colOff>
      <xdr:row>59</xdr:row>
      <xdr:rowOff>122174</xdr:rowOff>
    </xdr:to>
    <xdr:sp macro="" textlink="">
      <xdr:nvSpPr>
        <xdr:cNvPr id="151" name="円/楕円 150"/>
        <xdr:cNvSpPr/>
      </xdr:nvSpPr>
      <xdr:spPr>
        <a:xfrm>
          <a:off x="4064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132351</xdr:rowOff>
    </xdr:from>
    <xdr:ext cx="736600" cy="259045"/>
    <xdr:sp macro="" textlink="">
      <xdr:nvSpPr>
        <xdr:cNvPr id="152" name="テキスト ボックス 151"/>
        <xdr:cNvSpPr txBox="1"/>
      </xdr:nvSpPr>
      <xdr:spPr>
        <a:xfrm>
          <a:off x="3733800" y="990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153162</xdr:rowOff>
    </xdr:from>
    <xdr:to>
      <xdr:col>4</xdr:col>
      <xdr:colOff>533400</xdr:colOff>
      <xdr:row>61</xdr:row>
      <xdr:rowOff>83312</xdr:rowOff>
    </xdr:to>
    <xdr:sp macro="" textlink="">
      <xdr:nvSpPr>
        <xdr:cNvPr id="153" name="円/楕円 152"/>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93489</xdr:rowOff>
    </xdr:from>
    <xdr:ext cx="762000" cy="259045"/>
    <xdr:sp macro="" textlink="">
      <xdr:nvSpPr>
        <xdr:cNvPr id="154" name="テキスト ボックス 153"/>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5" name="円/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6" name="テキスト ボックス 155"/>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7" name="円/楕円 156"/>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58" name="テキスト ボックス 157"/>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[194,964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人口一人当たりの決算額は、</a:t>
          </a:r>
          <a:r>
            <a:rPr kumimoji="1" lang="en-US" altLang="ja-JP" sz="1300">
              <a:latin typeface="ＭＳ Ｐゴシック"/>
            </a:rPr>
            <a:t>194,964</a:t>
          </a:r>
          <a:r>
            <a:rPr kumimoji="1" lang="ja-JP" altLang="en-US" sz="1300">
              <a:latin typeface="ＭＳ Ｐゴシック"/>
            </a:rPr>
            <a:t>円で類似団体平均値を下回っており、前年比と比べると</a:t>
          </a:r>
          <a:r>
            <a:rPr kumimoji="1" lang="en-US" altLang="ja-JP" sz="1300">
              <a:latin typeface="ＭＳ Ｐゴシック"/>
            </a:rPr>
            <a:t>7,192</a:t>
          </a:r>
          <a:r>
            <a:rPr kumimoji="1" lang="ja-JP" altLang="en-US" sz="1300">
              <a:latin typeface="ＭＳ Ｐゴシック"/>
            </a:rPr>
            <a:t>円の減となっている。減少の要因としては、共済組合負担金の減が大きな要因と考えられる。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123681</xdr:rowOff>
    </xdr:from>
    <xdr:to>
      <xdr:col>7</xdr:col>
      <xdr:colOff>152400</xdr:colOff>
      <xdr:row>82</xdr:row>
      <xdr:rowOff>152605</xdr:rowOff>
    </xdr:to>
    <xdr:cxnSp macro="">
      <xdr:nvCxnSpPr>
        <xdr:cNvPr id="193" name="直線コネクタ 192"/>
        <xdr:cNvCxnSpPr/>
      </xdr:nvCxnSpPr>
      <xdr:spPr>
        <a:xfrm flipV="1">
          <a:off x="4114800" y="14182581"/>
          <a:ext cx="838200" cy="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78637</xdr:rowOff>
    </xdr:from>
    <xdr:to>
      <xdr:col>6</xdr:col>
      <xdr:colOff>0</xdr:colOff>
      <xdr:row>82</xdr:row>
      <xdr:rowOff>152605</xdr:rowOff>
    </xdr:to>
    <xdr:cxnSp macro="">
      <xdr:nvCxnSpPr>
        <xdr:cNvPr id="196" name="直線コネクタ 195"/>
        <xdr:cNvCxnSpPr/>
      </xdr:nvCxnSpPr>
      <xdr:spPr>
        <a:xfrm>
          <a:off x="3225800" y="14137537"/>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78637</xdr:rowOff>
    </xdr:from>
    <xdr:to>
      <xdr:col>4</xdr:col>
      <xdr:colOff>482600</xdr:colOff>
      <xdr:row>82</xdr:row>
      <xdr:rowOff>112785</xdr:rowOff>
    </xdr:to>
    <xdr:cxnSp macro="">
      <xdr:nvCxnSpPr>
        <xdr:cNvPr id="199" name="直線コネクタ 198"/>
        <xdr:cNvCxnSpPr/>
      </xdr:nvCxnSpPr>
      <xdr:spPr>
        <a:xfrm flipV="1">
          <a:off x="2336800" y="14137537"/>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76212</xdr:rowOff>
    </xdr:from>
    <xdr:to>
      <xdr:col>3</xdr:col>
      <xdr:colOff>279400</xdr:colOff>
      <xdr:row>82</xdr:row>
      <xdr:rowOff>112785</xdr:rowOff>
    </xdr:to>
    <xdr:cxnSp macro="">
      <xdr:nvCxnSpPr>
        <xdr:cNvPr id="202" name="直線コネクタ 201"/>
        <xdr:cNvCxnSpPr/>
      </xdr:nvCxnSpPr>
      <xdr:spPr>
        <a:xfrm>
          <a:off x="1447800" y="14135112"/>
          <a:ext cx="889000" cy="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72881</xdr:rowOff>
    </xdr:from>
    <xdr:to>
      <xdr:col>7</xdr:col>
      <xdr:colOff>203200</xdr:colOff>
      <xdr:row>83</xdr:row>
      <xdr:rowOff>3031</xdr:rowOff>
    </xdr:to>
    <xdr:sp macro="" textlink="">
      <xdr:nvSpPr>
        <xdr:cNvPr id="212" name="円/楕円 211"/>
        <xdr:cNvSpPr/>
      </xdr:nvSpPr>
      <xdr:spPr>
        <a:xfrm>
          <a:off x="4902200" y="14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89408</xdr:rowOff>
    </xdr:from>
    <xdr:ext cx="762000" cy="259045"/>
    <xdr:sp macro="" textlink="">
      <xdr:nvSpPr>
        <xdr:cNvPr id="213" name="人件費・物件費等の状況該当値テキスト"/>
        <xdr:cNvSpPr txBox="1"/>
      </xdr:nvSpPr>
      <xdr:spPr>
        <a:xfrm>
          <a:off x="5041900" y="139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194,964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101805</xdr:rowOff>
    </xdr:from>
    <xdr:to>
      <xdr:col>6</xdr:col>
      <xdr:colOff>50800</xdr:colOff>
      <xdr:row>83</xdr:row>
      <xdr:rowOff>31955</xdr:rowOff>
    </xdr:to>
    <xdr:sp macro="" textlink="">
      <xdr:nvSpPr>
        <xdr:cNvPr id="214" name="円/楕円 213"/>
        <xdr:cNvSpPr/>
      </xdr:nvSpPr>
      <xdr:spPr>
        <a:xfrm>
          <a:off x="4064000" y="141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42132</xdr:rowOff>
    </xdr:from>
    <xdr:ext cx="736600" cy="259045"/>
    <xdr:sp macro="" textlink="">
      <xdr:nvSpPr>
        <xdr:cNvPr id="215" name="テキスト ボックス 214"/>
        <xdr:cNvSpPr txBox="1"/>
      </xdr:nvSpPr>
      <xdr:spPr>
        <a:xfrm>
          <a:off x="3733800" y="1392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27837</xdr:rowOff>
    </xdr:from>
    <xdr:to>
      <xdr:col>4</xdr:col>
      <xdr:colOff>533400</xdr:colOff>
      <xdr:row>82</xdr:row>
      <xdr:rowOff>129437</xdr:rowOff>
    </xdr:to>
    <xdr:sp macro="" textlink="">
      <xdr:nvSpPr>
        <xdr:cNvPr id="216" name="円/楕円 215"/>
        <xdr:cNvSpPr/>
      </xdr:nvSpPr>
      <xdr:spPr>
        <a:xfrm>
          <a:off x="3175000" y="140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139614</xdr:rowOff>
    </xdr:from>
    <xdr:ext cx="762000" cy="259045"/>
    <xdr:sp macro="" textlink="">
      <xdr:nvSpPr>
        <xdr:cNvPr id="217" name="テキスト ボックス 216"/>
        <xdr:cNvSpPr txBox="1"/>
      </xdr:nvSpPr>
      <xdr:spPr>
        <a:xfrm>
          <a:off x="2844800" y="138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183,764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61985</xdr:rowOff>
    </xdr:from>
    <xdr:to>
      <xdr:col>3</xdr:col>
      <xdr:colOff>330200</xdr:colOff>
      <xdr:row>82</xdr:row>
      <xdr:rowOff>163585</xdr:rowOff>
    </xdr:to>
    <xdr:sp macro="" textlink="">
      <xdr:nvSpPr>
        <xdr:cNvPr id="218" name="円/楕円 217"/>
        <xdr:cNvSpPr/>
      </xdr:nvSpPr>
      <xdr:spPr>
        <a:xfrm>
          <a:off x="2286000" y="141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2312</xdr:rowOff>
    </xdr:from>
    <xdr:ext cx="762000" cy="259045"/>
    <xdr:sp macro="" textlink="">
      <xdr:nvSpPr>
        <xdr:cNvPr id="219" name="テキスト ボックス 218"/>
        <xdr:cNvSpPr txBox="1"/>
      </xdr:nvSpPr>
      <xdr:spPr>
        <a:xfrm>
          <a:off x="1955800" y="1388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192,255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25412</xdr:rowOff>
    </xdr:from>
    <xdr:to>
      <xdr:col>2</xdr:col>
      <xdr:colOff>127000</xdr:colOff>
      <xdr:row>82</xdr:row>
      <xdr:rowOff>127012</xdr:rowOff>
    </xdr:to>
    <xdr:sp macro="" textlink="">
      <xdr:nvSpPr>
        <xdr:cNvPr id="220" name="円/楕円 219"/>
        <xdr:cNvSpPr/>
      </xdr:nvSpPr>
      <xdr:spPr>
        <a:xfrm>
          <a:off x="1397000" y="140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137189</xdr:rowOff>
    </xdr:from>
    <xdr:ext cx="762000" cy="259045"/>
    <xdr:sp macro="" textlink="">
      <xdr:nvSpPr>
        <xdr:cNvPr id="221" name="テキスト ボックス 220"/>
        <xdr:cNvSpPr txBox="1"/>
      </xdr:nvSpPr>
      <xdr:spPr>
        <a:xfrm>
          <a:off x="1066800" y="138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ラスパイレス指数については、給与制度の見直しを図ってきたことにより、類似団体平均値、更に全国町村平均値を大きく下回っている。今後とも各種手当等の点検を行っていく。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83</xdr:row>
      <xdr:rowOff>125307</xdr:rowOff>
    </xdr:to>
    <xdr:cxnSp macro="">
      <xdr:nvCxnSpPr>
        <xdr:cNvPr id="255" name="直線コネクタ 254"/>
        <xdr:cNvCxnSpPr/>
      </xdr:nvCxnSpPr>
      <xdr:spPr>
        <a:xfrm>
          <a:off x="16179800" y="1425109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20743</xdr:rowOff>
    </xdr:to>
    <xdr:cxnSp macro="">
      <xdr:nvCxnSpPr>
        <xdr:cNvPr id="258" name="直線コネクタ 257"/>
        <xdr:cNvCxnSpPr/>
      </xdr:nvCxnSpPr>
      <xdr:spPr>
        <a:xfrm>
          <a:off x="15290800" y="142430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83</xdr:row>
      <xdr:rowOff>12700</xdr:rowOff>
    </xdr:to>
    <xdr:cxnSp macro="">
      <xdr:nvCxnSpPr>
        <xdr:cNvPr id="261" name="直線コネクタ 260"/>
        <xdr:cNvCxnSpPr/>
      </xdr:nvCxnSpPr>
      <xdr:spPr>
        <a:xfrm>
          <a:off x="14401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12700</xdr:rowOff>
    </xdr:from>
    <xdr:to>
      <xdr:col>21</xdr:col>
      <xdr:colOff>0</xdr:colOff>
      <xdr:row>86</xdr:row>
      <xdr:rowOff>117687</xdr:rowOff>
    </xdr:to>
    <xdr:cxnSp macro="">
      <xdr:nvCxnSpPr>
        <xdr:cNvPr id="264" name="直線コネクタ 263"/>
        <xdr:cNvCxnSpPr/>
      </xdr:nvCxnSpPr>
      <xdr:spPr>
        <a:xfrm flipV="1">
          <a:off x="13512800" y="1424305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4" name="円/楕円 273"/>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5"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141393</xdr:rowOff>
    </xdr:from>
    <xdr:to>
      <xdr:col>23</xdr:col>
      <xdr:colOff>457200</xdr:colOff>
      <xdr:row>83</xdr:row>
      <xdr:rowOff>71543</xdr:rowOff>
    </xdr:to>
    <xdr:sp macro="" textlink="">
      <xdr:nvSpPr>
        <xdr:cNvPr id="276" name="円/楕円 275"/>
        <xdr:cNvSpPr/>
      </xdr:nvSpPr>
      <xdr:spPr>
        <a:xfrm>
          <a:off x="16129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81720</xdr:rowOff>
    </xdr:from>
    <xdr:ext cx="736600" cy="259045"/>
    <xdr:sp macro="" textlink="">
      <xdr:nvSpPr>
        <xdr:cNvPr id="277" name="テキスト ボックス 276"/>
        <xdr:cNvSpPr txBox="1"/>
      </xdr:nvSpPr>
      <xdr:spPr>
        <a:xfrm>
          <a:off x="15798800" y="1396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8" name="円/楕円 277"/>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79" name="テキスト ボックス 278"/>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133350</xdr:rowOff>
    </xdr:from>
    <xdr:to>
      <xdr:col>21</xdr:col>
      <xdr:colOff>50800</xdr:colOff>
      <xdr:row>83</xdr:row>
      <xdr:rowOff>63500</xdr:rowOff>
    </xdr:to>
    <xdr:sp macro="" textlink="">
      <xdr:nvSpPr>
        <xdr:cNvPr id="280" name="円/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2" name="円/楕円 281"/>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7214</xdr:rowOff>
    </xdr:from>
    <xdr:ext cx="762000" cy="259045"/>
    <xdr:sp macro="" textlink="">
      <xdr:nvSpPr>
        <xdr:cNvPr id="283" name="テキスト ボックス 282"/>
        <xdr:cNvSpPr txBox="1"/>
      </xdr:nvSpPr>
      <xdr:spPr>
        <a:xfrm>
          <a:off x="13131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12.08</a:t>
          </a:r>
          <a:r>
            <a:rPr kumimoji="1" lang="ja-JP" altLang="en-US" sz="1300">
              <a:latin typeface="ＭＳ Ｐゴシック"/>
            </a:rPr>
            <a:t>人で類似団体平均値を下回っているが、沖縄県平均値より上回っている。本村の行財政改革プランで行ってきた定員管理の適正化を進める中で、退職者不補充を実施してきたが、近年職員年齢構成のアンバランスや将来を担う人材育成の必要性から新規採用を実施している。今後も限られた職員数で、多様化、高度化する行政需要に的確に対応できるよう、簡素で効率的な組織体制を目指し、必要に応じては各課の職員数の見直しなどの対応をおこな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23590</xdr:rowOff>
    </xdr:from>
    <xdr:to>
      <xdr:col>24</xdr:col>
      <xdr:colOff>558800</xdr:colOff>
      <xdr:row>60</xdr:row>
      <xdr:rowOff>30226</xdr:rowOff>
    </xdr:to>
    <xdr:cxnSp macro="">
      <xdr:nvCxnSpPr>
        <xdr:cNvPr id="314" name="直線コネクタ 313"/>
        <xdr:cNvCxnSpPr/>
      </xdr:nvCxnSpPr>
      <xdr:spPr>
        <a:xfrm>
          <a:off x="16179800" y="10310590"/>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9716</xdr:rowOff>
    </xdr:from>
    <xdr:to>
      <xdr:col>23</xdr:col>
      <xdr:colOff>406400</xdr:colOff>
      <xdr:row>60</xdr:row>
      <xdr:rowOff>23590</xdr:rowOff>
    </xdr:to>
    <xdr:cxnSp macro="">
      <xdr:nvCxnSpPr>
        <xdr:cNvPr id="317" name="直線コネクタ 316"/>
        <xdr:cNvCxnSpPr/>
      </xdr:nvCxnSpPr>
      <xdr:spPr>
        <a:xfrm>
          <a:off x="15290800" y="10296716"/>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164878</xdr:rowOff>
    </xdr:from>
    <xdr:to>
      <xdr:col>22</xdr:col>
      <xdr:colOff>203200</xdr:colOff>
      <xdr:row>60</xdr:row>
      <xdr:rowOff>9716</xdr:rowOff>
    </xdr:to>
    <xdr:cxnSp macro="">
      <xdr:nvCxnSpPr>
        <xdr:cNvPr id="320" name="直線コネクタ 319"/>
        <xdr:cNvCxnSpPr/>
      </xdr:nvCxnSpPr>
      <xdr:spPr>
        <a:xfrm>
          <a:off x="14401800" y="1028042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163068</xdr:rowOff>
    </xdr:from>
    <xdr:to>
      <xdr:col>21</xdr:col>
      <xdr:colOff>0</xdr:colOff>
      <xdr:row>59</xdr:row>
      <xdr:rowOff>164878</xdr:rowOff>
    </xdr:to>
    <xdr:cxnSp macro="">
      <xdr:nvCxnSpPr>
        <xdr:cNvPr id="323" name="直線コネクタ 322"/>
        <xdr:cNvCxnSpPr/>
      </xdr:nvCxnSpPr>
      <xdr:spPr>
        <a:xfrm>
          <a:off x="13512800" y="1027861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150876</xdr:rowOff>
    </xdr:from>
    <xdr:to>
      <xdr:col>24</xdr:col>
      <xdr:colOff>609600</xdr:colOff>
      <xdr:row>60</xdr:row>
      <xdr:rowOff>81026</xdr:rowOff>
    </xdr:to>
    <xdr:sp macro="" textlink="">
      <xdr:nvSpPr>
        <xdr:cNvPr id="333" name="円/楕円 332"/>
        <xdr:cNvSpPr/>
      </xdr:nvSpPr>
      <xdr:spPr>
        <a:xfrm>
          <a:off x="16967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167403</xdr:rowOff>
    </xdr:from>
    <xdr:ext cx="762000" cy="259045"/>
    <xdr:sp macro="" textlink="">
      <xdr:nvSpPr>
        <xdr:cNvPr id="334" name="定員管理の状況該当値テキスト"/>
        <xdr:cNvSpPr txBox="1"/>
      </xdr:nvSpPr>
      <xdr:spPr>
        <a:xfrm>
          <a:off x="17106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144240</xdr:rowOff>
    </xdr:from>
    <xdr:to>
      <xdr:col>23</xdr:col>
      <xdr:colOff>457200</xdr:colOff>
      <xdr:row>60</xdr:row>
      <xdr:rowOff>74390</xdr:rowOff>
    </xdr:to>
    <xdr:sp macro="" textlink="">
      <xdr:nvSpPr>
        <xdr:cNvPr id="335" name="円/楕円 334"/>
        <xdr:cNvSpPr/>
      </xdr:nvSpPr>
      <xdr:spPr>
        <a:xfrm>
          <a:off x="16129000" y="102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84567</xdr:rowOff>
    </xdr:from>
    <xdr:ext cx="736600" cy="259045"/>
    <xdr:sp macro="" textlink="">
      <xdr:nvSpPr>
        <xdr:cNvPr id="336" name="テキスト ボックス 335"/>
        <xdr:cNvSpPr txBox="1"/>
      </xdr:nvSpPr>
      <xdr:spPr>
        <a:xfrm>
          <a:off x="15798800" y="1002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130366</xdr:rowOff>
    </xdr:from>
    <xdr:to>
      <xdr:col>22</xdr:col>
      <xdr:colOff>254000</xdr:colOff>
      <xdr:row>60</xdr:row>
      <xdr:rowOff>60516</xdr:rowOff>
    </xdr:to>
    <xdr:sp macro="" textlink="">
      <xdr:nvSpPr>
        <xdr:cNvPr id="337" name="円/楕円 336"/>
        <xdr:cNvSpPr/>
      </xdr:nvSpPr>
      <xdr:spPr>
        <a:xfrm>
          <a:off x="152400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70693</xdr:rowOff>
    </xdr:from>
    <xdr:ext cx="762000" cy="259045"/>
    <xdr:sp macro="" textlink="">
      <xdr:nvSpPr>
        <xdr:cNvPr id="338" name="テキスト ボックス 337"/>
        <xdr:cNvSpPr txBox="1"/>
      </xdr:nvSpPr>
      <xdr:spPr>
        <a:xfrm>
          <a:off x="14909800" y="100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114078</xdr:rowOff>
    </xdr:from>
    <xdr:to>
      <xdr:col>21</xdr:col>
      <xdr:colOff>50800</xdr:colOff>
      <xdr:row>60</xdr:row>
      <xdr:rowOff>44228</xdr:rowOff>
    </xdr:to>
    <xdr:sp macro="" textlink="">
      <xdr:nvSpPr>
        <xdr:cNvPr id="339" name="円/楕円 338"/>
        <xdr:cNvSpPr/>
      </xdr:nvSpPr>
      <xdr:spPr>
        <a:xfrm>
          <a:off x="14351000" y="102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54405</xdr:rowOff>
    </xdr:from>
    <xdr:ext cx="762000" cy="259045"/>
    <xdr:sp macro="" textlink="">
      <xdr:nvSpPr>
        <xdr:cNvPr id="340" name="テキスト ボックス 339"/>
        <xdr:cNvSpPr txBox="1"/>
      </xdr:nvSpPr>
      <xdr:spPr>
        <a:xfrm>
          <a:off x="14020800" y="999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112268</xdr:rowOff>
    </xdr:from>
    <xdr:to>
      <xdr:col>19</xdr:col>
      <xdr:colOff>533400</xdr:colOff>
      <xdr:row>60</xdr:row>
      <xdr:rowOff>42418</xdr:rowOff>
    </xdr:to>
    <xdr:sp macro="" textlink="">
      <xdr:nvSpPr>
        <xdr:cNvPr id="341" name="円/楕円 340"/>
        <xdr:cNvSpPr/>
      </xdr:nvSpPr>
      <xdr:spPr>
        <a:xfrm>
          <a:off x="13462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52595</xdr:rowOff>
    </xdr:from>
    <xdr:ext cx="762000" cy="259045"/>
    <xdr:sp macro="" textlink="">
      <xdr:nvSpPr>
        <xdr:cNvPr id="342" name="テキスト ボックス 341"/>
        <xdr:cNvSpPr txBox="1"/>
      </xdr:nvSpPr>
      <xdr:spPr>
        <a:xfrm>
          <a:off x="13131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a:t>
          </a:r>
          <a:r>
            <a:rPr kumimoji="1" lang="en-US" altLang="ja-JP" sz="1300">
              <a:latin typeface="ＭＳ Ｐゴシック"/>
            </a:rPr>
            <a:t>10</a:t>
          </a:r>
          <a:r>
            <a:rPr kumimoji="1" lang="ja-JP" altLang="en-US" sz="1300">
              <a:latin typeface="ＭＳ Ｐゴシック"/>
            </a:rPr>
            <a:t>％となっており、前年度に比べると</a:t>
          </a:r>
          <a:r>
            <a:rPr kumimoji="1" lang="en-US" altLang="ja-JP" sz="1300">
              <a:latin typeface="ＭＳ Ｐゴシック"/>
            </a:rPr>
            <a:t>0.8</a:t>
          </a:r>
          <a:r>
            <a:rPr kumimoji="1" lang="ja-JP" altLang="en-US" sz="1300">
              <a:latin typeface="ＭＳ Ｐゴシック"/>
            </a:rPr>
            <a:t>ポイントの減となっているが沖縄県平均値を</a:t>
          </a:r>
          <a:r>
            <a:rPr kumimoji="1" lang="en-US" altLang="ja-JP" sz="1300">
              <a:latin typeface="ＭＳ Ｐゴシック"/>
            </a:rPr>
            <a:t>1.7</a:t>
          </a:r>
          <a:r>
            <a:rPr kumimoji="1" lang="ja-JP" altLang="en-US" sz="1300">
              <a:latin typeface="ＭＳ Ｐゴシック"/>
            </a:rPr>
            <a:t>ポイント上回っている。ここ数年は減少傾向にあるが、引き続き起債抑制策により地方債発行額は、当該年度の公債費償還額を上限に設定し、抑制に努めていく必要がある。また、実質公債費比率の分子構造にも注視し、公営企業債の元利償還金に対する繰入金や一部事務組合等が起こした地方債の元利償還金対する負担金等の動向も把握しておく必要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64008</xdr:rowOff>
    </xdr:to>
    <xdr:cxnSp macro="">
      <xdr:nvCxnSpPr>
        <xdr:cNvPr id="373" name="直線コネクタ 372"/>
        <xdr:cNvCxnSpPr/>
      </xdr:nvCxnSpPr>
      <xdr:spPr>
        <a:xfrm flipV="1">
          <a:off x="16179800" y="72263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97790</xdr:rowOff>
    </xdr:to>
    <xdr:cxnSp macro="">
      <xdr:nvCxnSpPr>
        <xdr:cNvPr id="376" name="直線コネクタ 375"/>
        <xdr:cNvCxnSpPr/>
      </xdr:nvCxnSpPr>
      <xdr:spPr>
        <a:xfrm flipV="1">
          <a:off x="15290800" y="726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126746</xdr:rowOff>
    </xdr:to>
    <xdr:cxnSp macro="">
      <xdr:nvCxnSpPr>
        <xdr:cNvPr id="379" name="直線コネクタ 378"/>
        <xdr:cNvCxnSpPr/>
      </xdr:nvCxnSpPr>
      <xdr:spPr>
        <a:xfrm flipV="1">
          <a:off x="14401800" y="72986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117094</xdr:rowOff>
    </xdr:from>
    <xdr:to>
      <xdr:col>21</xdr:col>
      <xdr:colOff>0</xdr:colOff>
      <xdr:row>42</xdr:row>
      <xdr:rowOff>126746</xdr:rowOff>
    </xdr:to>
    <xdr:cxnSp macro="">
      <xdr:nvCxnSpPr>
        <xdr:cNvPr id="382" name="直線コネクタ 381"/>
        <xdr:cNvCxnSpPr/>
      </xdr:nvCxnSpPr>
      <xdr:spPr>
        <a:xfrm>
          <a:off x="13512800" y="731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2" name="円/楕円 39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394" name="円/楕円 393"/>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95" name="テキスト ボックス 394"/>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6" name="円/楕円 395"/>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7" name="テキスト ボックス 396"/>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398" name="円/楕円 397"/>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399" name="テキスト ボックス 398"/>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66294</xdr:rowOff>
    </xdr:from>
    <xdr:to>
      <xdr:col>19</xdr:col>
      <xdr:colOff>533400</xdr:colOff>
      <xdr:row>42</xdr:row>
      <xdr:rowOff>167894</xdr:rowOff>
    </xdr:to>
    <xdr:sp macro="" textlink="">
      <xdr:nvSpPr>
        <xdr:cNvPr id="400" name="円/楕円 399"/>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152671</xdr:rowOff>
    </xdr:from>
    <xdr:ext cx="762000" cy="259045"/>
    <xdr:sp macro="" textlink="">
      <xdr:nvSpPr>
        <xdr:cNvPr id="401" name="テキスト ボックス 400"/>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将来負担比率の値は</a:t>
          </a:r>
          <a:r>
            <a:rPr kumimoji="1" lang="en-US" altLang="ja-JP" sz="1300">
              <a:latin typeface="ＭＳ Ｐゴシック"/>
            </a:rPr>
            <a:t>17.3</a:t>
          </a:r>
          <a:r>
            <a:rPr kumimoji="1" lang="ja-JP" altLang="en-US" sz="1300">
              <a:latin typeface="ＭＳ Ｐゴシック"/>
            </a:rPr>
            <a:t>％となっており前年比では</a:t>
          </a:r>
          <a:r>
            <a:rPr kumimoji="1" lang="en-US" altLang="ja-JP" sz="1300">
              <a:latin typeface="ＭＳ Ｐゴシック"/>
            </a:rPr>
            <a:t>7.3</a:t>
          </a:r>
          <a:r>
            <a:rPr kumimoji="1" lang="ja-JP" altLang="en-US" sz="1300">
              <a:latin typeface="ＭＳ Ｐゴシック"/>
            </a:rPr>
            <a:t>ポイントの減となっている。年々減少傾向となっていはいるが、類似団体平均値と比べると</a:t>
          </a:r>
          <a:r>
            <a:rPr kumimoji="1" lang="en-US" altLang="ja-JP" sz="1300">
              <a:latin typeface="ＭＳ Ｐゴシック"/>
            </a:rPr>
            <a:t>17</a:t>
          </a:r>
          <a:r>
            <a:rPr kumimoji="1" lang="ja-JP" altLang="en-US" sz="1300">
              <a:latin typeface="ＭＳ Ｐゴシック"/>
            </a:rPr>
            <a:t>ポイント近くの開きになっている。沖縄県平均値と比べると</a:t>
          </a:r>
          <a:r>
            <a:rPr kumimoji="1" lang="en-US" altLang="ja-JP" sz="1300">
              <a:latin typeface="ＭＳ Ｐゴシック"/>
            </a:rPr>
            <a:t>9.4</a:t>
          </a:r>
          <a:r>
            <a:rPr kumimoji="1" lang="ja-JP" altLang="en-US" sz="1300">
              <a:latin typeface="ＭＳ Ｐゴシック"/>
            </a:rPr>
            <a:t>ポイントの減となっている。その主な要因としては、一般会計に係る地方債の現在高はかなり抑えられているものの、水道事業特別会計の事業費増に伴う公営企業債等繰入見込み額の増、清掃施設組合や消防組合の施設整備事業に伴う組合等負担見込額の増などがある。特別会計では国保事業特別会計の累積赤字があり、予断を許せない状況に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109516</xdr:rowOff>
    </xdr:from>
    <xdr:to>
      <xdr:col>24</xdr:col>
      <xdr:colOff>558800</xdr:colOff>
      <xdr:row>14</xdr:row>
      <xdr:rowOff>169037</xdr:rowOff>
    </xdr:to>
    <xdr:cxnSp macro="">
      <xdr:nvCxnSpPr>
        <xdr:cNvPr id="435" name="直線コネクタ 434"/>
        <xdr:cNvCxnSpPr/>
      </xdr:nvCxnSpPr>
      <xdr:spPr>
        <a:xfrm flipV="1">
          <a:off x="16179800" y="2509816"/>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169037</xdr:rowOff>
    </xdr:from>
    <xdr:to>
      <xdr:col>23</xdr:col>
      <xdr:colOff>406400</xdr:colOff>
      <xdr:row>15</xdr:row>
      <xdr:rowOff>139150</xdr:rowOff>
    </xdr:to>
    <xdr:cxnSp macro="">
      <xdr:nvCxnSpPr>
        <xdr:cNvPr id="438" name="直線コネクタ 437"/>
        <xdr:cNvCxnSpPr/>
      </xdr:nvCxnSpPr>
      <xdr:spPr>
        <a:xfrm flipV="1">
          <a:off x="15290800" y="2569337"/>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139150</xdr:rowOff>
    </xdr:from>
    <xdr:to>
      <xdr:col>22</xdr:col>
      <xdr:colOff>203200</xdr:colOff>
      <xdr:row>16</xdr:row>
      <xdr:rowOff>18373</xdr:rowOff>
    </xdr:to>
    <xdr:cxnSp macro="">
      <xdr:nvCxnSpPr>
        <xdr:cNvPr id="441" name="直線コネクタ 440"/>
        <xdr:cNvCxnSpPr/>
      </xdr:nvCxnSpPr>
      <xdr:spPr>
        <a:xfrm flipV="1">
          <a:off x="14401800" y="271090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18373</xdr:rowOff>
    </xdr:from>
    <xdr:to>
      <xdr:col>21</xdr:col>
      <xdr:colOff>0</xdr:colOff>
      <xdr:row>16</xdr:row>
      <xdr:rowOff>106849</xdr:rowOff>
    </xdr:to>
    <xdr:cxnSp macro="">
      <xdr:nvCxnSpPr>
        <xdr:cNvPr id="444" name="直線コネクタ 443"/>
        <xdr:cNvCxnSpPr/>
      </xdr:nvCxnSpPr>
      <xdr:spPr>
        <a:xfrm flipV="1">
          <a:off x="13512800" y="276157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58716</xdr:rowOff>
    </xdr:from>
    <xdr:to>
      <xdr:col>24</xdr:col>
      <xdr:colOff>609600</xdr:colOff>
      <xdr:row>14</xdr:row>
      <xdr:rowOff>160316</xdr:rowOff>
    </xdr:to>
    <xdr:sp macro="" textlink="">
      <xdr:nvSpPr>
        <xdr:cNvPr id="454" name="円/楕円 453"/>
        <xdr:cNvSpPr/>
      </xdr:nvSpPr>
      <xdr:spPr>
        <a:xfrm>
          <a:off x="169672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30793</xdr:rowOff>
    </xdr:from>
    <xdr:ext cx="762000" cy="259045"/>
    <xdr:sp macro="" textlink="">
      <xdr:nvSpPr>
        <xdr:cNvPr id="455" name="将来負担の状況該当値テキスト"/>
        <xdr:cNvSpPr txBox="1"/>
      </xdr:nvSpPr>
      <xdr:spPr>
        <a:xfrm>
          <a:off x="17106900" y="243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118237</xdr:rowOff>
    </xdr:from>
    <xdr:to>
      <xdr:col>23</xdr:col>
      <xdr:colOff>457200</xdr:colOff>
      <xdr:row>15</xdr:row>
      <xdr:rowOff>48387</xdr:rowOff>
    </xdr:to>
    <xdr:sp macro="" textlink="">
      <xdr:nvSpPr>
        <xdr:cNvPr id="456" name="円/楕円 455"/>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33164</xdr:rowOff>
    </xdr:from>
    <xdr:ext cx="736600" cy="259045"/>
    <xdr:sp macro="" textlink="">
      <xdr:nvSpPr>
        <xdr:cNvPr id="457" name="テキスト ボックス 456"/>
        <xdr:cNvSpPr txBox="1"/>
      </xdr:nvSpPr>
      <xdr:spPr>
        <a:xfrm>
          <a:off x="15798800" y="2604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88350</xdr:rowOff>
    </xdr:from>
    <xdr:to>
      <xdr:col>22</xdr:col>
      <xdr:colOff>254000</xdr:colOff>
      <xdr:row>16</xdr:row>
      <xdr:rowOff>18500</xdr:rowOff>
    </xdr:to>
    <xdr:sp macro="" textlink="">
      <xdr:nvSpPr>
        <xdr:cNvPr id="458" name="円/楕円 457"/>
        <xdr:cNvSpPr/>
      </xdr:nvSpPr>
      <xdr:spPr>
        <a:xfrm>
          <a:off x="15240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3277</xdr:rowOff>
    </xdr:from>
    <xdr:ext cx="762000" cy="259045"/>
    <xdr:sp macro="" textlink="">
      <xdr:nvSpPr>
        <xdr:cNvPr id="459" name="テキスト ボックス 458"/>
        <xdr:cNvSpPr txBox="1"/>
      </xdr:nvSpPr>
      <xdr:spPr>
        <a:xfrm>
          <a:off x="14909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139023</xdr:rowOff>
    </xdr:from>
    <xdr:to>
      <xdr:col>21</xdr:col>
      <xdr:colOff>50800</xdr:colOff>
      <xdr:row>16</xdr:row>
      <xdr:rowOff>69173</xdr:rowOff>
    </xdr:to>
    <xdr:sp macro="" textlink="">
      <xdr:nvSpPr>
        <xdr:cNvPr id="460" name="円/楕円 459"/>
        <xdr:cNvSpPr/>
      </xdr:nvSpPr>
      <xdr:spPr>
        <a:xfrm>
          <a:off x="14351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53950</xdr:rowOff>
    </xdr:from>
    <xdr:ext cx="762000" cy="259045"/>
    <xdr:sp macro="" textlink="">
      <xdr:nvSpPr>
        <xdr:cNvPr id="461" name="テキスト ボックス 460"/>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56049</xdr:rowOff>
    </xdr:from>
    <xdr:to>
      <xdr:col>19</xdr:col>
      <xdr:colOff>533400</xdr:colOff>
      <xdr:row>16</xdr:row>
      <xdr:rowOff>157649</xdr:rowOff>
    </xdr:to>
    <xdr:sp macro="" textlink="">
      <xdr:nvSpPr>
        <xdr:cNvPr id="462" name="円/楕円 461"/>
        <xdr:cNvSpPr/>
      </xdr:nvSpPr>
      <xdr:spPr>
        <a:xfrm>
          <a:off x="13462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142426</xdr:rowOff>
    </xdr:from>
    <xdr:ext cx="762000" cy="259045"/>
    <xdr:sp macro="" textlink="">
      <xdr:nvSpPr>
        <xdr:cNvPr id="463" name="テキスト ボックス 462"/>
        <xdr:cNvSpPr txBox="1"/>
      </xdr:nvSpPr>
      <xdr:spPr>
        <a:xfrm>
          <a:off x="13131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類似団体と比較して、比率が均等になってきている。平成</a:t>
          </a:r>
          <a:r>
            <a:rPr kumimoji="1" lang="en-US" altLang="ja-JP" sz="1300">
              <a:latin typeface="ＭＳ Ｐゴシック"/>
            </a:rPr>
            <a:t>28</a:t>
          </a:r>
          <a:r>
            <a:rPr kumimoji="1" lang="ja-JP" altLang="en-US" sz="1300">
              <a:latin typeface="ＭＳ Ｐゴシック"/>
            </a:rPr>
            <a:t>年度については、対前年比で</a:t>
          </a:r>
          <a:r>
            <a:rPr kumimoji="1" lang="en-US" altLang="ja-JP" sz="1300">
              <a:latin typeface="ＭＳ Ｐゴシック"/>
            </a:rPr>
            <a:t>1.9</a:t>
          </a:r>
          <a:r>
            <a:rPr kumimoji="1" lang="ja-JP" altLang="en-US" sz="1300">
              <a:latin typeface="ＭＳ Ｐゴシック"/>
            </a:rPr>
            <a:t>ポイント減少している。今後も事務事業の見直し等、職員数の適正化に努める。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51562</xdr:rowOff>
    </xdr:to>
    <xdr:cxnSp macro="">
      <xdr:nvCxnSpPr>
        <xdr:cNvPr id="64" name="直線コネクタ 63"/>
        <xdr:cNvCxnSpPr/>
      </xdr:nvCxnSpPr>
      <xdr:spPr>
        <a:xfrm flipV="1">
          <a:off x="3987800" y="63083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129286</xdr:rowOff>
    </xdr:to>
    <xdr:cxnSp macro="">
      <xdr:nvCxnSpPr>
        <xdr:cNvPr id="67" name="直線コネクタ 66"/>
        <xdr:cNvCxnSpPr/>
      </xdr:nvCxnSpPr>
      <xdr:spPr>
        <a:xfrm flipV="1">
          <a:off x="3098800" y="63952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129286</xdr:rowOff>
    </xdr:from>
    <xdr:to>
      <xdr:col>4</xdr:col>
      <xdr:colOff>346075</xdr:colOff>
      <xdr:row>37</xdr:row>
      <xdr:rowOff>152146</xdr:rowOff>
    </xdr:to>
    <xdr:cxnSp macro="">
      <xdr:nvCxnSpPr>
        <xdr:cNvPr id="70" name="直線コネクタ 69"/>
        <xdr:cNvCxnSpPr/>
      </xdr:nvCxnSpPr>
      <xdr:spPr>
        <a:xfrm flipV="1">
          <a:off x="2209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152146</xdr:rowOff>
    </xdr:from>
    <xdr:to>
      <xdr:col>3</xdr:col>
      <xdr:colOff>142875</xdr:colOff>
      <xdr:row>38</xdr:row>
      <xdr:rowOff>3556</xdr:rowOff>
    </xdr:to>
    <xdr:cxnSp macro="">
      <xdr:nvCxnSpPr>
        <xdr:cNvPr id="73" name="直線コネクタ 72"/>
        <xdr:cNvCxnSpPr/>
      </xdr:nvCxnSpPr>
      <xdr:spPr>
        <a:xfrm flipV="1">
          <a:off x="1320800" y="6495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78486</xdr:rowOff>
    </xdr:from>
    <xdr:to>
      <xdr:col>4</xdr:col>
      <xdr:colOff>396875</xdr:colOff>
      <xdr:row>38</xdr:row>
      <xdr:rowOff>8636</xdr:rowOff>
    </xdr:to>
    <xdr:sp macro="" textlink="">
      <xdr:nvSpPr>
        <xdr:cNvPr id="87" name="円/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101346</xdr:rowOff>
    </xdr:from>
    <xdr:to>
      <xdr:col>3</xdr:col>
      <xdr:colOff>193675</xdr:colOff>
      <xdr:row>38</xdr:row>
      <xdr:rowOff>31496</xdr:rowOff>
    </xdr:to>
    <xdr:sp macro="" textlink="">
      <xdr:nvSpPr>
        <xdr:cNvPr id="89" name="円/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1" name="円/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物件費に係る経常収支比率は、類似団体、沖縄県平均を下回っている。対前年度と比べると</a:t>
          </a:r>
          <a:r>
            <a:rPr kumimoji="1" lang="en-US" altLang="ja-JP" sz="1300">
              <a:latin typeface="ＭＳ Ｐゴシック"/>
            </a:rPr>
            <a:t>1.9</a:t>
          </a:r>
          <a:r>
            <a:rPr kumimoji="1" lang="ja-JP" altLang="en-US" sz="1300">
              <a:latin typeface="ＭＳ Ｐゴシック"/>
            </a:rPr>
            <a:t>ポイント増になっている。平成</a:t>
          </a:r>
          <a:r>
            <a:rPr kumimoji="1" lang="en-US" altLang="ja-JP" sz="1300">
              <a:latin typeface="ＭＳ Ｐゴシック"/>
            </a:rPr>
            <a:t>28</a:t>
          </a:r>
          <a:r>
            <a:rPr kumimoji="1" lang="ja-JP" altLang="en-US" sz="1300">
              <a:latin typeface="ＭＳ Ｐゴシック"/>
            </a:rPr>
            <a:t>年度は村運動公園の改築工事が完了し、施設が再稼働したことにより水道光熱費が増になり物件費が増になっている。今後も省エネ対策など物件費の抑制に努めていく。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115570</xdr:rowOff>
    </xdr:from>
    <xdr:to>
      <xdr:col>24</xdr:col>
      <xdr:colOff>31750</xdr:colOff>
      <xdr:row>14</xdr:row>
      <xdr:rowOff>88900</xdr:rowOff>
    </xdr:to>
    <xdr:cxnSp macro="">
      <xdr:nvCxnSpPr>
        <xdr:cNvPr id="125" name="直線コネクタ 124"/>
        <xdr:cNvCxnSpPr/>
      </xdr:nvCxnSpPr>
      <xdr:spPr>
        <a:xfrm>
          <a:off x="15671800" y="23444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115570</xdr:rowOff>
    </xdr:from>
    <xdr:to>
      <xdr:col>22</xdr:col>
      <xdr:colOff>565150</xdr:colOff>
      <xdr:row>14</xdr:row>
      <xdr:rowOff>58420</xdr:rowOff>
    </xdr:to>
    <xdr:cxnSp macro="">
      <xdr:nvCxnSpPr>
        <xdr:cNvPr id="128" name="直線コネクタ 127"/>
        <xdr:cNvCxnSpPr/>
      </xdr:nvCxnSpPr>
      <xdr:spPr>
        <a:xfrm flipV="1">
          <a:off x="14782800" y="2344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73660</xdr:rowOff>
    </xdr:to>
    <xdr:cxnSp macro="">
      <xdr:nvCxnSpPr>
        <xdr:cNvPr id="131" name="直線コネクタ 130"/>
        <xdr:cNvCxnSpPr/>
      </xdr:nvCxnSpPr>
      <xdr:spPr>
        <a:xfrm flipV="1">
          <a:off x="13893800" y="245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149860</xdr:rowOff>
    </xdr:to>
    <xdr:cxnSp macro="">
      <xdr:nvCxnSpPr>
        <xdr:cNvPr id="134" name="直線コネクタ 133"/>
        <xdr:cNvCxnSpPr/>
      </xdr:nvCxnSpPr>
      <xdr:spPr>
        <a:xfrm flipV="1">
          <a:off x="13004800" y="247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4" name="円/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54627</xdr:rowOff>
    </xdr:from>
    <xdr:ext cx="762000" cy="259045"/>
    <xdr:sp macro="" textlink="">
      <xdr:nvSpPr>
        <xdr:cNvPr id="145"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64770</xdr:rowOff>
    </xdr:from>
    <xdr:to>
      <xdr:col>22</xdr:col>
      <xdr:colOff>615950</xdr:colOff>
      <xdr:row>13</xdr:row>
      <xdr:rowOff>166370</xdr:rowOff>
    </xdr:to>
    <xdr:sp macro="" textlink="">
      <xdr:nvSpPr>
        <xdr:cNvPr id="146" name="円/楕円 145"/>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5097</xdr:rowOff>
    </xdr:from>
    <xdr:ext cx="736600" cy="259045"/>
    <xdr:sp macro="" textlink="">
      <xdr:nvSpPr>
        <xdr:cNvPr id="147" name="テキスト ボックス 146"/>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8" name="円/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50" name="円/楕円 149"/>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51" name="テキスト ボックス 150"/>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扶助費に係る経常収支比率は、類似団体を若干ではあるが上回っている。前年度に比べると</a:t>
          </a:r>
          <a:r>
            <a:rPr kumimoji="1" lang="en-US" altLang="ja-JP" sz="1300">
              <a:latin typeface="ＭＳ Ｐゴシック"/>
            </a:rPr>
            <a:t>0.8</a:t>
          </a:r>
          <a:r>
            <a:rPr kumimoji="1" lang="ja-JP" altLang="en-US" sz="1300">
              <a:latin typeface="ＭＳ Ｐゴシック"/>
            </a:rPr>
            <a:t>ポイントの増となっている。年々増加傾向にあり、今後も増加が見込まれる、他の費目とのバランスを見ながら予算措置をし、同時に村民の健康づくりを推進し扶助費の抑制を図る。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110672</xdr:rowOff>
    </xdr:to>
    <xdr:cxnSp macro="">
      <xdr:nvCxnSpPr>
        <xdr:cNvPr id="187" name="直線コネクタ 186"/>
        <xdr:cNvCxnSpPr/>
      </xdr:nvCxnSpPr>
      <xdr:spPr>
        <a:xfrm>
          <a:off x="3987800" y="95485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118835</xdr:rowOff>
    </xdr:to>
    <xdr:cxnSp macro="">
      <xdr:nvCxnSpPr>
        <xdr:cNvPr id="190" name="直線コネクタ 189"/>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3" name="直線コネクタ 192"/>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69850</xdr:rowOff>
    </xdr:to>
    <xdr:cxnSp macro="">
      <xdr:nvCxnSpPr>
        <xdr:cNvPr id="196" name="直線コネクタ 195"/>
        <xdr:cNvCxnSpPr/>
      </xdr:nvCxnSpPr>
      <xdr:spPr>
        <a:xfrm>
          <a:off x="1320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6" name="円/楕円 205"/>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07"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8" name="円/楕円 207"/>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09" name="テキスト ボックス 208"/>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1" name="テキスト ボックス 210"/>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3" name="テキスト ボックス 21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繰出金が対前年度比で</a:t>
          </a:r>
          <a:r>
            <a:rPr kumimoji="1" lang="en-US" altLang="ja-JP" sz="1300">
              <a:latin typeface="ＭＳ Ｐゴシック"/>
            </a:rPr>
            <a:t>0.6</a:t>
          </a:r>
          <a:r>
            <a:rPr kumimoji="1" lang="ja-JP" altLang="en-US" sz="1300">
              <a:latin typeface="ＭＳ Ｐゴシック"/>
            </a:rPr>
            <a:t>ポイントの増になっている。今後も、保険事業及び高齢者対策への経費の伸びが見込まれるが、適正な事業執行を行い見直しを図っていく必要がある。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75565</xdr:rowOff>
    </xdr:from>
    <xdr:to>
      <xdr:col>24</xdr:col>
      <xdr:colOff>31750</xdr:colOff>
      <xdr:row>57</xdr:row>
      <xdr:rowOff>104140</xdr:rowOff>
    </xdr:to>
    <xdr:cxnSp macro="">
      <xdr:nvCxnSpPr>
        <xdr:cNvPr id="243" name="直線コネクタ 242"/>
        <xdr:cNvCxnSpPr/>
      </xdr:nvCxnSpPr>
      <xdr:spPr>
        <a:xfrm>
          <a:off x="15671800" y="98482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75565</xdr:rowOff>
    </xdr:from>
    <xdr:to>
      <xdr:col>22</xdr:col>
      <xdr:colOff>565150</xdr:colOff>
      <xdr:row>57</xdr:row>
      <xdr:rowOff>104140</xdr:rowOff>
    </xdr:to>
    <xdr:cxnSp macro="">
      <xdr:nvCxnSpPr>
        <xdr:cNvPr id="246" name="直線コネクタ 245"/>
        <xdr:cNvCxnSpPr/>
      </xdr:nvCxnSpPr>
      <xdr:spPr>
        <a:xfrm flipV="1">
          <a:off x="14782800" y="98482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104140</xdr:rowOff>
    </xdr:from>
    <xdr:to>
      <xdr:col>21</xdr:col>
      <xdr:colOff>361950</xdr:colOff>
      <xdr:row>58</xdr:row>
      <xdr:rowOff>29845</xdr:rowOff>
    </xdr:to>
    <xdr:cxnSp macro="">
      <xdr:nvCxnSpPr>
        <xdr:cNvPr id="249" name="直線コネクタ 248"/>
        <xdr:cNvCxnSpPr/>
      </xdr:nvCxnSpPr>
      <xdr:spPr>
        <a:xfrm flipV="1">
          <a:off x="13893800" y="98767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144145</xdr:rowOff>
    </xdr:from>
    <xdr:to>
      <xdr:col>20</xdr:col>
      <xdr:colOff>158750</xdr:colOff>
      <xdr:row>58</xdr:row>
      <xdr:rowOff>29845</xdr:rowOff>
    </xdr:to>
    <xdr:cxnSp macro="">
      <xdr:nvCxnSpPr>
        <xdr:cNvPr id="252" name="直線コネクタ 251"/>
        <xdr:cNvCxnSpPr/>
      </xdr:nvCxnSpPr>
      <xdr:spPr>
        <a:xfrm>
          <a:off x="13004800" y="9916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53340</xdr:rowOff>
    </xdr:from>
    <xdr:to>
      <xdr:col>24</xdr:col>
      <xdr:colOff>82550</xdr:colOff>
      <xdr:row>57</xdr:row>
      <xdr:rowOff>154940</xdr:rowOff>
    </xdr:to>
    <xdr:sp macro="" textlink="">
      <xdr:nvSpPr>
        <xdr:cNvPr id="262" name="円/楕円 261"/>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69867</xdr:rowOff>
    </xdr:from>
    <xdr:ext cx="762000" cy="259045"/>
    <xdr:sp macro="" textlink="">
      <xdr:nvSpPr>
        <xdr:cNvPr id="263" name="その他該当値テキスト"/>
        <xdr:cNvSpPr txBox="1"/>
      </xdr:nvSpPr>
      <xdr:spPr>
        <a:xfrm>
          <a:off x="16598900" y="96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24765</xdr:rowOff>
    </xdr:from>
    <xdr:to>
      <xdr:col>22</xdr:col>
      <xdr:colOff>615950</xdr:colOff>
      <xdr:row>57</xdr:row>
      <xdr:rowOff>126365</xdr:rowOff>
    </xdr:to>
    <xdr:sp macro="" textlink="">
      <xdr:nvSpPr>
        <xdr:cNvPr id="264" name="円/楕円 263"/>
        <xdr:cNvSpPr/>
      </xdr:nvSpPr>
      <xdr:spPr>
        <a:xfrm>
          <a:off x="15621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136542</xdr:rowOff>
    </xdr:from>
    <xdr:ext cx="736600" cy="259045"/>
    <xdr:sp macro="" textlink="">
      <xdr:nvSpPr>
        <xdr:cNvPr id="265" name="テキスト ボックス 264"/>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53340</xdr:rowOff>
    </xdr:from>
    <xdr:to>
      <xdr:col>21</xdr:col>
      <xdr:colOff>412750</xdr:colOff>
      <xdr:row>57</xdr:row>
      <xdr:rowOff>154940</xdr:rowOff>
    </xdr:to>
    <xdr:sp macro="" textlink="">
      <xdr:nvSpPr>
        <xdr:cNvPr id="266" name="円/楕円 265"/>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165117</xdr:rowOff>
    </xdr:from>
    <xdr:ext cx="762000" cy="259045"/>
    <xdr:sp macro="" textlink="">
      <xdr:nvSpPr>
        <xdr:cNvPr id="267" name="テキスト ボックス 266"/>
        <xdr:cNvSpPr txBox="1"/>
      </xdr:nvSpPr>
      <xdr:spPr>
        <a:xfrm>
          <a:off x="14401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150495</xdr:rowOff>
    </xdr:from>
    <xdr:to>
      <xdr:col>20</xdr:col>
      <xdr:colOff>209550</xdr:colOff>
      <xdr:row>58</xdr:row>
      <xdr:rowOff>80645</xdr:rowOff>
    </xdr:to>
    <xdr:sp macro="" textlink="">
      <xdr:nvSpPr>
        <xdr:cNvPr id="268" name="円/楕円 267"/>
        <xdr:cNvSpPr/>
      </xdr:nvSpPr>
      <xdr:spPr>
        <a:xfrm>
          <a:off x="13843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65422</xdr:rowOff>
    </xdr:from>
    <xdr:ext cx="762000" cy="259045"/>
    <xdr:sp macro="" textlink="">
      <xdr:nvSpPr>
        <xdr:cNvPr id="269" name="テキスト ボックス 268"/>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93345</xdr:rowOff>
    </xdr:from>
    <xdr:to>
      <xdr:col>19</xdr:col>
      <xdr:colOff>6350</xdr:colOff>
      <xdr:row>58</xdr:row>
      <xdr:rowOff>23495</xdr:rowOff>
    </xdr:to>
    <xdr:sp macro="" textlink="">
      <xdr:nvSpPr>
        <xdr:cNvPr id="270" name="円/楕円 269"/>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33672</xdr:rowOff>
    </xdr:from>
    <xdr:ext cx="762000" cy="259045"/>
    <xdr:sp macro="" textlink="">
      <xdr:nvSpPr>
        <xdr:cNvPr id="271" name="テキスト ボックス 270"/>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補助費等に係る経常収支比率は、類似団体とほぼ同等であるが、沖縄県平均や全国平均と比べても大きく上回っている状態にある。平成</a:t>
          </a:r>
          <a:r>
            <a:rPr kumimoji="1" lang="en-US" altLang="ja-JP" sz="1300">
              <a:latin typeface="ＭＳ Ｐゴシック"/>
            </a:rPr>
            <a:t>28</a:t>
          </a:r>
          <a:r>
            <a:rPr kumimoji="1" lang="ja-JP" altLang="en-US" sz="1300">
              <a:latin typeface="ＭＳ Ｐゴシック"/>
            </a:rPr>
            <a:t>年度においては、対前年比で</a:t>
          </a:r>
          <a:r>
            <a:rPr kumimoji="1" lang="en-US" altLang="ja-JP" sz="1300">
              <a:latin typeface="ＭＳ Ｐゴシック"/>
            </a:rPr>
            <a:t>0.6</a:t>
          </a:r>
          <a:r>
            <a:rPr kumimoji="1" lang="ja-JP" altLang="en-US" sz="1300">
              <a:latin typeface="ＭＳ Ｐゴシック"/>
            </a:rPr>
            <a:t>ポイントの増となっており、今後は補助金等の効果を見極め、補助金交付が妥当かどうか明確な基準を設けて見直しを図っていく必要がある。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24130</xdr:rowOff>
    </xdr:to>
    <xdr:cxnSp macro="">
      <xdr:nvCxnSpPr>
        <xdr:cNvPr id="301" name="直線コネクタ 300"/>
        <xdr:cNvCxnSpPr/>
      </xdr:nvCxnSpPr>
      <xdr:spPr>
        <a:xfrm>
          <a:off x="15671800" y="6340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14986</xdr:rowOff>
    </xdr:to>
    <xdr:cxnSp macro="">
      <xdr:nvCxnSpPr>
        <xdr:cNvPr id="304" name="直線コネクタ 303"/>
        <xdr:cNvCxnSpPr/>
      </xdr:nvCxnSpPr>
      <xdr:spPr>
        <a:xfrm flipV="1">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37846</xdr:rowOff>
    </xdr:to>
    <xdr:cxnSp macro="">
      <xdr:nvCxnSpPr>
        <xdr:cNvPr id="307" name="直線コネクタ 306"/>
        <xdr:cNvCxnSpPr/>
      </xdr:nvCxnSpPr>
      <xdr:spPr>
        <a:xfrm flipV="1">
          <a:off x="13893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37846</xdr:rowOff>
    </xdr:to>
    <xdr:cxnSp macro="">
      <xdr:nvCxnSpPr>
        <xdr:cNvPr id="310" name="直線コネクタ 309"/>
        <xdr:cNvCxnSpPr/>
      </xdr:nvCxnSpPr>
      <xdr:spPr>
        <a:xfrm>
          <a:off x="13004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0" name="円/楕円 31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2" name="円/楕円 321"/>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3" name="テキスト ボックス 322"/>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4" name="円/楕円 32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5" name="テキスト ボックス 32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6" name="円/楕円 325"/>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7" name="テキスト ボックス 326"/>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8" name="円/楕円 32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9" name="テキスト ボックス 32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の比率に比べると下回っているが、沖縄県平均値よりはわずかながら上回っている。今後においても産業振興及び住民環境整備の基盤整備事業等の需要が見込まれることから、事業を厳選し、新規地方債の発行については、起債限度額は当該年度の公債費の額を上回らない範囲に事業年度調整を行う等、後年度の公債費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51563</xdr:rowOff>
    </xdr:to>
    <xdr:cxnSp macro="">
      <xdr:nvCxnSpPr>
        <xdr:cNvPr id="359" name="直線コネクタ 358"/>
        <xdr:cNvCxnSpPr/>
      </xdr:nvCxnSpPr>
      <xdr:spPr>
        <a:xfrm>
          <a:off x="3987800" y="132486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156718</xdr:rowOff>
    </xdr:to>
    <xdr:cxnSp macro="">
      <xdr:nvCxnSpPr>
        <xdr:cNvPr id="362" name="直線コネクタ 361"/>
        <xdr:cNvCxnSpPr/>
      </xdr:nvCxnSpPr>
      <xdr:spPr>
        <a:xfrm flipV="1">
          <a:off x="3098800" y="132486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40132</xdr:rowOff>
    </xdr:to>
    <xdr:cxnSp macro="">
      <xdr:nvCxnSpPr>
        <xdr:cNvPr id="365" name="直線コネクタ 364"/>
        <xdr:cNvCxnSpPr/>
      </xdr:nvCxnSpPr>
      <xdr:spPr>
        <a:xfrm flipV="1">
          <a:off x="2209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76708</xdr:rowOff>
    </xdr:to>
    <xdr:cxnSp macro="">
      <xdr:nvCxnSpPr>
        <xdr:cNvPr id="368" name="直線コネクタ 367"/>
        <xdr:cNvCxnSpPr/>
      </xdr:nvCxnSpPr>
      <xdr:spPr>
        <a:xfrm flipV="1">
          <a:off x="1320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78" name="円/楕円 377"/>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79"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0" name="円/楕円 379"/>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1" name="テキスト ボックス 38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2" name="円/楕円 381"/>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3" name="テキスト ボックス 382"/>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84" name="円/楕円 383"/>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85" name="テキスト ボックス 384"/>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86" name="円/楕円 385"/>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137685</xdr:rowOff>
    </xdr:from>
    <xdr:ext cx="762000" cy="259045"/>
    <xdr:sp macro="" textlink="">
      <xdr:nvSpPr>
        <xdr:cNvPr id="387" name="テキスト ボックス 386"/>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公債費外に係る経常収支比率は、</a:t>
          </a:r>
          <a:r>
            <a:rPr kumimoji="1" lang="en-US" altLang="ja-JP" sz="1300">
              <a:latin typeface="ＭＳ Ｐゴシック"/>
            </a:rPr>
            <a:t>60.0</a:t>
          </a:r>
          <a:r>
            <a:rPr kumimoji="1" lang="ja-JP" altLang="en-US" sz="1300">
              <a:latin typeface="ＭＳ Ｐゴシック"/>
            </a:rPr>
            <a:t>％となっていて対前年度に比べると</a:t>
          </a:r>
          <a:r>
            <a:rPr kumimoji="1" lang="en-US" altLang="ja-JP" sz="1300">
              <a:latin typeface="ＭＳ Ｐゴシック"/>
            </a:rPr>
            <a:t>2.1</a:t>
          </a:r>
          <a:r>
            <a:rPr kumimoji="1" lang="ja-JP" altLang="en-US" sz="1300">
              <a:latin typeface="ＭＳ Ｐゴシック"/>
            </a:rPr>
            <a:t>ポイントの増がみられる。その主な要因としては物件費の増や、繰出金の増などとなっている。扶助費においても、</a:t>
          </a:r>
          <a:r>
            <a:rPr kumimoji="1" lang="en-US" altLang="ja-JP" sz="1300">
              <a:latin typeface="ＭＳ Ｐゴシック"/>
            </a:rPr>
            <a:t>1</a:t>
          </a:r>
          <a:r>
            <a:rPr kumimoji="1" lang="ja-JP" altLang="en-US" sz="1300">
              <a:latin typeface="ＭＳ Ｐゴシック"/>
            </a:rPr>
            <a:t>ポイント上昇している。今後は増加に転じないように適正な事業計画、事業執行を図っていく必要がある。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123190</xdr:rowOff>
    </xdr:from>
    <xdr:to>
      <xdr:col>24</xdr:col>
      <xdr:colOff>31750</xdr:colOff>
      <xdr:row>75</xdr:row>
      <xdr:rowOff>31750</xdr:rowOff>
    </xdr:to>
    <xdr:cxnSp macro="">
      <xdr:nvCxnSpPr>
        <xdr:cNvPr id="420" name="直線コネクタ 419"/>
        <xdr:cNvCxnSpPr/>
      </xdr:nvCxnSpPr>
      <xdr:spPr>
        <a:xfrm>
          <a:off x="15671800" y="128104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123190</xdr:rowOff>
    </xdr:from>
    <xdr:to>
      <xdr:col>22</xdr:col>
      <xdr:colOff>565150</xdr:colOff>
      <xdr:row>75</xdr:row>
      <xdr:rowOff>100330</xdr:rowOff>
    </xdr:to>
    <xdr:cxnSp macro="">
      <xdr:nvCxnSpPr>
        <xdr:cNvPr id="423" name="直線コネクタ 422"/>
        <xdr:cNvCxnSpPr/>
      </xdr:nvCxnSpPr>
      <xdr:spPr>
        <a:xfrm flipV="1">
          <a:off x="14782800" y="128104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76</xdr:row>
      <xdr:rowOff>35561</xdr:rowOff>
    </xdr:to>
    <xdr:cxnSp macro="">
      <xdr:nvCxnSpPr>
        <xdr:cNvPr id="426" name="直線コネクタ 425"/>
        <xdr:cNvCxnSpPr/>
      </xdr:nvCxnSpPr>
      <xdr:spPr>
        <a:xfrm flipV="1">
          <a:off x="13893800" y="12959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35561</xdr:rowOff>
    </xdr:to>
    <xdr:cxnSp macro="">
      <xdr:nvCxnSpPr>
        <xdr:cNvPr id="429" name="直線コネクタ 428"/>
        <xdr:cNvCxnSpPr/>
      </xdr:nvCxnSpPr>
      <xdr:spPr>
        <a:xfrm>
          <a:off x="13004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152400</xdr:rowOff>
    </xdr:from>
    <xdr:to>
      <xdr:col>24</xdr:col>
      <xdr:colOff>82550</xdr:colOff>
      <xdr:row>75</xdr:row>
      <xdr:rowOff>82550</xdr:rowOff>
    </xdr:to>
    <xdr:sp macro="" textlink="">
      <xdr:nvSpPr>
        <xdr:cNvPr id="439" name="円/楕円 438"/>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168927</xdr:rowOff>
    </xdr:from>
    <xdr:ext cx="762000" cy="259045"/>
    <xdr:sp macro="" textlink="">
      <xdr:nvSpPr>
        <xdr:cNvPr id="440" name="公債費以外該当値テキスト"/>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72390</xdr:rowOff>
    </xdr:from>
    <xdr:to>
      <xdr:col>22</xdr:col>
      <xdr:colOff>615950</xdr:colOff>
      <xdr:row>75</xdr:row>
      <xdr:rowOff>2540</xdr:rowOff>
    </xdr:to>
    <xdr:sp macro="" textlink="">
      <xdr:nvSpPr>
        <xdr:cNvPr id="441" name="円/楕円 440"/>
        <xdr:cNvSpPr/>
      </xdr:nvSpPr>
      <xdr:spPr>
        <a:xfrm>
          <a:off x="15621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12717</xdr:rowOff>
    </xdr:from>
    <xdr:ext cx="736600" cy="259045"/>
    <xdr:sp macro="" textlink="">
      <xdr:nvSpPr>
        <xdr:cNvPr id="442" name="テキスト ボックス 441"/>
        <xdr:cNvSpPr txBox="1"/>
      </xdr:nvSpPr>
      <xdr:spPr>
        <a:xfrm>
          <a:off x="15290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49530</xdr:rowOff>
    </xdr:from>
    <xdr:to>
      <xdr:col>21</xdr:col>
      <xdr:colOff>412750</xdr:colOff>
      <xdr:row>75</xdr:row>
      <xdr:rowOff>151130</xdr:rowOff>
    </xdr:to>
    <xdr:sp macro="" textlink="">
      <xdr:nvSpPr>
        <xdr:cNvPr id="443" name="円/楕円 442"/>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161307</xdr:rowOff>
    </xdr:from>
    <xdr:ext cx="762000" cy="259045"/>
    <xdr:sp macro="" textlink="">
      <xdr:nvSpPr>
        <xdr:cNvPr id="444" name="テキスト ボックス 443"/>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45" name="円/楕円 444"/>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46" name="テキスト ボックス 445"/>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137160</xdr:rowOff>
    </xdr:from>
    <xdr:to>
      <xdr:col>19</xdr:col>
      <xdr:colOff>6350</xdr:colOff>
      <xdr:row>76</xdr:row>
      <xdr:rowOff>67311</xdr:rowOff>
    </xdr:to>
    <xdr:sp macro="" textlink="">
      <xdr:nvSpPr>
        <xdr:cNvPr id="447" name="円/楕円 446"/>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52088</xdr:rowOff>
    </xdr:from>
    <xdr:ext cx="762000" cy="259045"/>
    <xdr:sp macro="" textlink="">
      <xdr:nvSpPr>
        <xdr:cNvPr id="448" name="テキスト ボックス 447"/>
        <xdr:cNvSpPr txBox="1"/>
      </xdr:nvSpPr>
      <xdr:spPr>
        <a:xfrm>
          <a:off x="12623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沖縄県今帰仁村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36505</xdr:rowOff>
    </xdr:from>
    <xdr:to>
      <xdr:col>4</xdr:col>
      <xdr:colOff>1117600</xdr:colOff>
      <xdr:row>18</xdr:row>
      <xdr:rowOff>38722</xdr:rowOff>
    </xdr:to>
    <xdr:cxnSp macro="">
      <xdr:nvCxnSpPr>
        <xdr:cNvPr id="46" name="直線コネクタ 45"/>
        <xdr:cNvCxnSpPr/>
      </xdr:nvCxnSpPr>
      <xdr:spPr bwMode="auto">
        <a:xfrm flipV="1">
          <a:off x="5003800" y="3170230"/>
          <a:ext cx="647700" cy="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38722</xdr:rowOff>
    </xdr:from>
    <xdr:to>
      <xdr:col>4</xdr:col>
      <xdr:colOff>469900</xdr:colOff>
      <xdr:row>18</xdr:row>
      <xdr:rowOff>53827</xdr:rowOff>
    </xdr:to>
    <xdr:cxnSp macro="">
      <xdr:nvCxnSpPr>
        <xdr:cNvPr id="49" name="直線コネクタ 48"/>
        <xdr:cNvCxnSpPr/>
      </xdr:nvCxnSpPr>
      <xdr:spPr bwMode="auto">
        <a:xfrm flipV="1">
          <a:off x="4305300" y="3172447"/>
          <a:ext cx="698500" cy="1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23578</xdr:rowOff>
    </xdr:from>
    <xdr:to>
      <xdr:col>3</xdr:col>
      <xdr:colOff>904875</xdr:colOff>
      <xdr:row>18</xdr:row>
      <xdr:rowOff>53827</xdr:rowOff>
    </xdr:to>
    <xdr:cxnSp macro="">
      <xdr:nvCxnSpPr>
        <xdr:cNvPr id="52" name="直線コネクタ 51"/>
        <xdr:cNvCxnSpPr/>
      </xdr:nvCxnSpPr>
      <xdr:spPr bwMode="auto">
        <a:xfrm>
          <a:off x="3606800" y="3157303"/>
          <a:ext cx="698500" cy="3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23578</xdr:rowOff>
    </xdr:from>
    <xdr:to>
      <xdr:col>3</xdr:col>
      <xdr:colOff>206375</xdr:colOff>
      <xdr:row>18</xdr:row>
      <xdr:rowOff>32047</xdr:rowOff>
    </xdr:to>
    <xdr:cxnSp macro="">
      <xdr:nvCxnSpPr>
        <xdr:cNvPr id="55" name="直線コネクタ 54"/>
        <xdr:cNvCxnSpPr/>
      </xdr:nvCxnSpPr>
      <xdr:spPr bwMode="auto">
        <a:xfrm flipV="1">
          <a:off x="2908300" y="3157303"/>
          <a:ext cx="698500" cy="8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157155</xdr:rowOff>
    </xdr:from>
    <xdr:to>
      <xdr:col>5</xdr:col>
      <xdr:colOff>34925</xdr:colOff>
      <xdr:row>18</xdr:row>
      <xdr:rowOff>87305</xdr:rowOff>
    </xdr:to>
    <xdr:sp macro="" textlink="">
      <xdr:nvSpPr>
        <xdr:cNvPr id="65" name="円/楕円 64"/>
        <xdr:cNvSpPr/>
      </xdr:nvSpPr>
      <xdr:spPr bwMode="auto">
        <a:xfrm>
          <a:off x="5600700" y="311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129232</xdr:rowOff>
    </xdr:from>
    <xdr:ext cx="762000" cy="259045"/>
    <xdr:sp macro="" textlink="">
      <xdr:nvSpPr>
        <xdr:cNvPr id="66" name="人口1人当たり決算額の推移該当値テキスト130"/>
        <xdr:cNvSpPr txBox="1"/>
      </xdr:nvSpPr>
      <xdr:spPr>
        <a:xfrm>
          <a:off x="5740400" y="30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159372</xdr:rowOff>
    </xdr:from>
    <xdr:to>
      <xdr:col>4</xdr:col>
      <xdr:colOff>520700</xdr:colOff>
      <xdr:row>18</xdr:row>
      <xdr:rowOff>89522</xdr:rowOff>
    </xdr:to>
    <xdr:sp macro="" textlink="">
      <xdr:nvSpPr>
        <xdr:cNvPr id="67" name="円/楕円 66"/>
        <xdr:cNvSpPr/>
      </xdr:nvSpPr>
      <xdr:spPr bwMode="auto">
        <a:xfrm>
          <a:off x="4953000" y="312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74299</xdr:rowOff>
    </xdr:from>
    <xdr:ext cx="736600" cy="259045"/>
    <xdr:sp macro="" textlink="">
      <xdr:nvSpPr>
        <xdr:cNvPr id="68" name="テキスト ボックス 67"/>
        <xdr:cNvSpPr txBox="1"/>
      </xdr:nvSpPr>
      <xdr:spPr>
        <a:xfrm>
          <a:off x="4622800" y="320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3027</xdr:rowOff>
    </xdr:from>
    <xdr:to>
      <xdr:col>3</xdr:col>
      <xdr:colOff>955675</xdr:colOff>
      <xdr:row>18</xdr:row>
      <xdr:rowOff>104627</xdr:rowOff>
    </xdr:to>
    <xdr:sp macro="" textlink="">
      <xdr:nvSpPr>
        <xdr:cNvPr id="69" name="円/楕円 68"/>
        <xdr:cNvSpPr/>
      </xdr:nvSpPr>
      <xdr:spPr bwMode="auto">
        <a:xfrm>
          <a:off x="4254500" y="313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89404</xdr:rowOff>
    </xdr:from>
    <xdr:ext cx="762000" cy="259045"/>
    <xdr:sp macro="" textlink="">
      <xdr:nvSpPr>
        <xdr:cNvPr id="70" name="テキスト ボックス 69"/>
        <xdr:cNvSpPr txBox="1"/>
      </xdr:nvSpPr>
      <xdr:spPr>
        <a:xfrm>
          <a:off x="3924300" y="32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144228</xdr:rowOff>
    </xdr:from>
    <xdr:to>
      <xdr:col>3</xdr:col>
      <xdr:colOff>257175</xdr:colOff>
      <xdr:row>18</xdr:row>
      <xdr:rowOff>74378</xdr:rowOff>
    </xdr:to>
    <xdr:sp macro="" textlink="">
      <xdr:nvSpPr>
        <xdr:cNvPr id="71" name="円/楕円 70"/>
        <xdr:cNvSpPr/>
      </xdr:nvSpPr>
      <xdr:spPr bwMode="auto">
        <a:xfrm>
          <a:off x="3556000" y="310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59155</xdr:rowOff>
    </xdr:from>
    <xdr:ext cx="762000" cy="259045"/>
    <xdr:sp macro="" textlink="">
      <xdr:nvSpPr>
        <xdr:cNvPr id="72" name="テキスト ボックス 71"/>
        <xdr:cNvSpPr txBox="1"/>
      </xdr:nvSpPr>
      <xdr:spPr>
        <a:xfrm>
          <a:off x="3225800" y="319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152697</xdr:rowOff>
    </xdr:from>
    <xdr:to>
      <xdr:col>2</xdr:col>
      <xdr:colOff>692150</xdr:colOff>
      <xdr:row>18</xdr:row>
      <xdr:rowOff>82847</xdr:rowOff>
    </xdr:to>
    <xdr:sp macro="" textlink="">
      <xdr:nvSpPr>
        <xdr:cNvPr id="73" name="円/楕円 72"/>
        <xdr:cNvSpPr/>
      </xdr:nvSpPr>
      <xdr:spPr bwMode="auto">
        <a:xfrm>
          <a:off x="2857500" y="31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67624</xdr:rowOff>
    </xdr:from>
    <xdr:ext cx="762000" cy="259045"/>
    <xdr:sp macro="" textlink="">
      <xdr:nvSpPr>
        <xdr:cNvPr id="74" name="テキスト ボックス 73"/>
        <xdr:cNvSpPr txBox="1"/>
      </xdr:nvSpPr>
      <xdr:spPr>
        <a:xfrm>
          <a:off x="2527300" y="3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2783</xdr:rowOff>
    </xdr:from>
    <xdr:to>
      <xdr:col>4</xdr:col>
      <xdr:colOff>1117600</xdr:colOff>
      <xdr:row>36</xdr:row>
      <xdr:rowOff>21539</xdr:rowOff>
    </xdr:to>
    <xdr:cxnSp macro="">
      <xdr:nvCxnSpPr>
        <xdr:cNvPr id="109" name="直線コネクタ 108"/>
        <xdr:cNvCxnSpPr/>
      </xdr:nvCxnSpPr>
      <xdr:spPr bwMode="auto">
        <a:xfrm>
          <a:off x="5003800" y="6956033"/>
          <a:ext cx="647700" cy="18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2783</xdr:rowOff>
    </xdr:from>
    <xdr:to>
      <xdr:col>4</xdr:col>
      <xdr:colOff>469900</xdr:colOff>
      <xdr:row>36</xdr:row>
      <xdr:rowOff>20744</xdr:rowOff>
    </xdr:to>
    <xdr:cxnSp macro="">
      <xdr:nvCxnSpPr>
        <xdr:cNvPr id="112" name="直線コネクタ 111"/>
        <xdr:cNvCxnSpPr/>
      </xdr:nvCxnSpPr>
      <xdr:spPr bwMode="auto">
        <a:xfrm flipV="1">
          <a:off x="4305300" y="6956033"/>
          <a:ext cx="698500" cy="17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292953</xdr:rowOff>
    </xdr:from>
    <xdr:to>
      <xdr:col>3</xdr:col>
      <xdr:colOff>904875</xdr:colOff>
      <xdr:row>36</xdr:row>
      <xdr:rowOff>20744</xdr:rowOff>
    </xdr:to>
    <xdr:cxnSp macro="">
      <xdr:nvCxnSpPr>
        <xdr:cNvPr id="115" name="直線コネクタ 114"/>
        <xdr:cNvCxnSpPr/>
      </xdr:nvCxnSpPr>
      <xdr:spPr bwMode="auto">
        <a:xfrm>
          <a:off x="3606800" y="6903303"/>
          <a:ext cx="698500" cy="7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292953</xdr:rowOff>
    </xdr:from>
    <xdr:to>
      <xdr:col>3</xdr:col>
      <xdr:colOff>206375</xdr:colOff>
      <xdr:row>35</xdr:row>
      <xdr:rowOff>295990</xdr:rowOff>
    </xdr:to>
    <xdr:cxnSp macro="">
      <xdr:nvCxnSpPr>
        <xdr:cNvPr id="118" name="直線コネクタ 117"/>
        <xdr:cNvCxnSpPr/>
      </xdr:nvCxnSpPr>
      <xdr:spPr bwMode="auto">
        <a:xfrm flipV="1">
          <a:off x="2908300" y="6903303"/>
          <a:ext cx="6985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313639</xdr:rowOff>
    </xdr:from>
    <xdr:to>
      <xdr:col>5</xdr:col>
      <xdr:colOff>34925</xdr:colOff>
      <xdr:row>36</xdr:row>
      <xdr:rowOff>72339</xdr:rowOff>
    </xdr:to>
    <xdr:sp macro="" textlink="">
      <xdr:nvSpPr>
        <xdr:cNvPr id="128" name="円/楕円 127"/>
        <xdr:cNvSpPr/>
      </xdr:nvSpPr>
      <xdr:spPr bwMode="auto">
        <a:xfrm>
          <a:off x="5600700" y="692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285716</xdr:rowOff>
    </xdr:from>
    <xdr:ext cx="762000" cy="259045"/>
    <xdr:sp macro="" textlink="">
      <xdr:nvSpPr>
        <xdr:cNvPr id="129" name="人口1人当たり決算額の推移該当値テキスト445"/>
        <xdr:cNvSpPr txBox="1"/>
      </xdr:nvSpPr>
      <xdr:spPr>
        <a:xfrm>
          <a:off x="5740400" y="689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294883</xdr:rowOff>
    </xdr:from>
    <xdr:to>
      <xdr:col>4</xdr:col>
      <xdr:colOff>520700</xdr:colOff>
      <xdr:row>36</xdr:row>
      <xdr:rowOff>53583</xdr:rowOff>
    </xdr:to>
    <xdr:sp macro="" textlink="">
      <xdr:nvSpPr>
        <xdr:cNvPr id="130" name="円/楕円 129"/>
        <xdr:cNvSpPr/>
      </xdr:nvSpPr>
      <xdr:spPr bwMode="auto">
        <a:xfrm>
          <a:off x="4953000" y="690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38360</xdr:rowOff>
    </xdr:from>
    <xdr:ext cx="736600" cy="259045"/>
    <xdr:sp macro="" textlink="">
      <xdr:nvSpPr>
        <xdr:cNvPr id="131" name="テキスト ボックス 130"/>
        <xdr:cNvSpPr txBox="1"/>
      </xdr:nvSpPr>
      <xdr:spPr>
        <a:xfrm>
          <a:off x="4622800" y="699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312844</xdr:rowOff>
    </xdr:from>
    <xdr:to>
      <xdr:col>3</xdr:col>
      <xdr:colOff>955675</xdr:colOff>
      <xdr:row>36</xdr:row>
      <xdr:rowOff>71544</xdr:rowOff>
    </xdr:to>
    <xdr:sp macro="" textlink="">
      <xdr:nvSpPr>
        <xdr:cNvPr id="132" name="円/楕円 131"/>
        <xdr:cNvSpPr/>
      </xdr:nvSpPr>
      <xdr:spPr bwMode="auto">
        <a:xfrm>
          <a:off x="4254500" y="69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56321</xdr:rowOff>
    </xdr:from>
    <xdr:ext cx="762000" cy="259045"/>
    <xdr:sp macro="" textlink="">
      <xdr:nvSpPr>
        <xdr:cNvPr id="133" name="テキスト ボックス 132"/>
        <xdr:cNvSpPr txBox="1"/>
      </xdr:nvSpPr>
      <xdr:spPr>
        <a:xfrm>
          <a:off x="3924300" y="700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242153</xdr:rowOff>
    </xdr:from>
    <xdr:to>
      <xdr:col>3</xdr:col>
      <xdr:colOff>257175</xdr:colOff>
      <xdr:row>36</xdr:row>
      <xdr:rowOff>853</xdr:rowOff>
    </xdr:to>
    <xdr:sp macro="" textlink="">
      <xdr:nvSpPr>
        <xdr:cNvPr id="134" name="円/楕円 133"/>
        <xdr:cNvSpPr/>
      </xdr:nvSpPr>
      <xdr:spPr bwMode="auto">
        <a:xfrm>
          <a:off x="3556000" y="685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328530</xdr:rowOff>
    </xdr:from>
    <xdr:ext cx="762000" cy="259045"/>
    <xdr:sp macro="" textlink="">
      <xdr:nvSpPr>
        <xdr:cNvPr id="135" name="テキスト ボックス 134"/>
        <xdr:cNvSpPr txBox="1"/>
      </xdr:nvSpPr>
      <xdr:spPr>
        <a:xfrm>
          <a:off x="3225800" y="693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245190</xdr:rowOff>
    </xdr:from>
    <xdr:to>
      <xdr:col>2</xdr:col>
      <xdr:colOff>692150</xdr:colOff>
      <xdr:row>36</xdr:row>
      <xdr:rowOff>3890</xdr:rowOff>
    </xdr:to>
    <xdr:sp macro="" textlink="">
      <xdr:nvSpPr>
        <xdr:cNvPr id="136" name="円/楕円 135"/>
        <xdr:cNvSpPr/>
      </xdr:nvSpPr>
      <xdr:spPr bwMode="auto">
        <a:xfrm>
          <a:off x="2857500" y="685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331567</xdr:rowOff>
    </xdr:from>
    <xdr:ext cx="762000" cy="259045"/>
    <xdr:sp macro="" textlink="">
      <xdr:nvSpPr>
        <xdr:cNvPr id="137" name="テキスト ボックス 136"/>
        <xdr:cNvSpPr txBox="1"/>
      </xdr:nvSpPr>
      <xdr:spPr>
        <a:xfrm>
          <a:off x="2527300" y="694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37996</xdr:rowOff>
    </xdr:from>
    <xdr:to>
      <xdr:col>6</xdr:col>
      <xdr:colOff>511175</xdr:colOff>
      <xdr:row>37</xdr:row>
      <xdr:rowOff>55095</xdr:rowOff>
    </xdr:to>
    <xdr:cxnSp macro="">
      <xdr:nvCxnSpPr>
        <xdr:cNvPr id="61" name="直線コネクタ 60"/>
        <xdr:cNvCxnSpPr/>
      </xdr:nvCxnSpPr>
      <xdr:spPr>
        <a:xfrm>
          <a:off x="3797300" y="6381646"/>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29675</xdr:rowOff>
    </xdr:from>
    <xdr:to>
      <xdr:col>5</xdr:col>
      <xdr:colOff>358775</xdr:colOff>
      <xdr:row>37</xdr:row>
      <xdr:rowOff>37996</xdr:rowOff>
    </xdr:to>
    <xdr:cxnSp macro="">
      <xdr:nvCxnSpPr>
        <xdr:cNvPr id="64" name="直線コネクタ 63"/>
        <xdr:cNvCxnSpPr/>
      </xdr:nvCxnSpPr>
      <xdr:spPr>
        <a:xfrm>
          <a:off x="2908300" y="637332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167803</xdr:rowOff>
    </xdr:from>
    <xdr:to>
      <xdr:col>4</xdr:col>
      <xdr:colOff>155575</xdr:colOff>
      <xdr:row>37</xdr:row>
      <xdr:rowOff>29675</xdr:rowOff>
    </xdr:to>
    <xdr:cxnSp macro="">
      <xdr:nvCxnSpPr>
        <xdr:cNvPr id="67" name="直線コネクタ 66"/>
        <xdr:cNvCxnSpPr/>
      </xdr:nvCxnSpPr>
      <xdr:spPr>
        <a:xfrm>
          <a:off x="2019300" y="6340003"/>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164084</xdr:rowOff>
    </xdr:from>
    <xdr:to>
      <xdr:col>2</xdr:col>
      <xdr:colOff>638175</xdr:colOff>
      <xdr:row>36</xdr:row>
      <xdr:rowOff>167803</xdr:rowOff>
    </xdr:to>
    <xdr:cxnSp macro="">
      <xdr:nvCxnSpPr>
        <xdr:cNvPr id="70" name="直線コネクタ 69"/>
        <xdr:cNvCxnSpPr/>
      </xdr:nvCxnSpPr>
      <xdr:spPr>
        <a:xfrm>
          <a:off x="1130300" y="6336284"/>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4295</xdr:rowOff>
    </xdr:from>
    <xdr:to>
      <xdr:col>6</xdr:col>
      <xdr:colOff>561975</xdr:colOff>
      <xdr:row>37</xdr:row>
      <xdr:rowOff>105895</xdr:rowOff>
    </xdr:to>
    <xdr:sp macro="" textlink="">
      <xdr:nvSpPr>
        <xdr:cNvPr id="80" name="円/楕円 79"/>
        <xdr:cNvSpPr/>
      </xdr:nvSpPr>
      <xdr:spPr>
        <a:xfrm>
          <a:off x="4584700" y="63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154172</xdr:rowOff>
    </xdr:from>
    <xdr:ext cx="534377" cy="259045"/>
    <xdr:sp macro="" textlink="">
      <xdr:nvSpPr>
        <xdr:cNvPr id="81" name="人件費該当値テキスト"/>
        <xdr:cNvSpPr txBox="1"/>
      </xdr:nvSpPr>
      <xdr:spPr>
        <a:xfrm>
          <a:off x="4686300" y="632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158646</xdr:rowOff>
    </xdr:from>
    <xdr:to>
      <xdr:col>5</xdr:col>
      <xdr:colOff>409575</xdr:colOff>
      <xdr:row>37</xdr:row>
      <xdr:rowOff>88796</xdr:rowOff>
    </xdr:to>
    <xdr:sp macro="" textlink="">
      <xdr:nvSpPr>
        <xdr:cNvPr id="82" name="円/楕円 81"/>
        <xdr:cNvSpPr/>
      </xdr:nvSpPr>
      <xdr:spPr>
        <a:xfrm>
          <a:off x="3746500" y="63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79923</xdr:rowOff>
    </xdr:from>
    <xdr:ext cx="534377" cy="259045"/>
    <xdr:sp macro="" textlink="">
      <xdr:nvSpPr>
        <xdr:cNvPr id="83" name="テキスト ボックス 82"/>
        <xdr:cNvSpPr txBox="1"/>
      </xdr:nvSpPr>
      <xdr:spPr>
        <a:xfrm>
          <a:off x="3530111" y="64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150325</xdr:rowOff>
    </xdr:from>
    <xdr:to>
      <xdr:col>4</xdr:col>
      <xdr:colOff>206375</xdr:colOff>
      <xdr:row>37</xdr:row>
      <xdr:rowOff>80475</xdr:rowOff>
    </xdr:to>
    <xdr:sp macro="" textlink="">
      <xdr:nvSpPr>
        <xdr:cNvPr id="84" name="円/楕円 83"/>
        <xdr:cNvSpPr/>
      </xdr:nvSpPr>
      <xdr:spPr>
        <a:xfrm>
          <a:off x="2857500" y="63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71602</xdr:rowOff>
    </xdr:from>
    <xdr:ext cx="534377" cy="259045"/>
    <xdr:sp macro="" textlink="">
      <xdr:nvSpPr>
        <xdr:cNvPr id="85" name="テキスト ボックス 84"/>
        <xdr:cNvSpPr txBox="1"/>
      </xdr:nvSpPr>
      <xdr:spPr>
        <a:xfrm>
          <a:off x="2641111" y="64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117003</xdr:rowOff>
    </xdr:from>
    <xdr:to>
      <xdr:col>3</xdr:col>
      <xdr:colOff>3175</xdr:colOff>
      <xdr:row>37</xdr:row>
      <xdr:rowOff>47153</xdr:rowOff>
    </xdr:to>
    <xdr:sp macro="" textlink="">
      <xdr:nvSpPr>
        <xdr:cNvPr id="86" name="円/楕円 85"/>
        <xdr:cNvSpPr/>
      </xdr:nvSpPr>
      <xdr:spPr>
        <a:xfrm>
          <a:off x="1968500" y="62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38280</xdr:rowOff>
    </xdr:from>
    <xdr:ext cx="599010" cy="259045"/>
    <xdr:sp macro="" textlink="">
      <xdr:nvSpPr>
        <xdr:cNvPr id="87" name="テキスト ボックス 86"/>
        <xdr:cNvSpPr txBox="1"/>
      </xdr:nvSpPr>
      <xdr:spPr>
        <a:xfrm>
          <a:off x="1719794" y="63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113284</xdr:rowOff>
    </xdr:from>
    <xdr:to>
      <xdr:col>1</xdr:col>
      <xdr:colOff>485775</xdr:colOff>
      <xdr:row>37</xdr:row>
      <xdr:rowOff>43434</xdr:rowOff>
    </xdr:to>
    <xdr:sp macro="" textlink="">
      <xdr:nvSpPr>
        <xdr:cNvPr id="88" name="円/楕円 87"/>
        <xdr:cNvSpPr/>
      </xdr:nvSpPr>
      <xdr:spPr>
        <a:xfrm>
          <a:off x="1079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34561</xdr:rowOff>
    </xdr:from>
    <xdr:ext cx="599010" cy="259045"/>
    <xdr:sp macro="" textlink="">
      <xdr:nvSpPr>
        <xdr:cNvPr id="89" name="テキスト ボックス 88"/>
        <xdr:cNvSpPr txBox="1"/>
      </xdr:nvSpPr>
      <xdr:spPr>
        <a:xfrm>
          <a:off x="830794" y="637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35176</xdr:rowOff>
    </xdr:from>
    <xdr:to>
      <xdr:col>6</xdr:col>
      <xdr:colOff>511175</xdr:colOff>
      <xdr:row>56</xdr:row>
      <xdr:rowOff>78991</xdr:rowOff>
    </xdr:to>
    <xdr:cxnSp macro="">
      <xdr:nvCxnSpPr>
        <xdr:cNvPr id="119" name="直線コネクタ 118"/>
        <xdr:cNvCxnSpPr/>
      </xdr:nvCxnSpPr>
      <xdr:spPr>
        <a:xfrm>
          <a:off x="3797300" y="9636376"/>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35176</xdr:rowOff>
    </xdr:from>
    <xdr:to>
      <xdr:col>5</xdr:col>
      <xdr:colOff>358775</xdr:colOff>
      <xdr:row>56</xdr:row>
      <xdr:rowOff>167208</xdr:rowOff>
    </xdr:to>
    <xdr:cxnSp macro="">
      <xdr:nvCxnSpPr>
        <xdr:cNvPr id="122" name="直線コネクタ 121"/>
        <xdr:cNvCxnSpPr/>
      </xdr:nvCxnSpPr>
      <xdr:spPr>
        <a:xfrm flipV="1">
          <a:off x="2908300" y="9636376"/>
          <a:ext cx="889000" cy="13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108527</xdr:rowOff>
    </xdr:from>
    <xdr:to>
      <xdr:col>4</xdr:col>
      <xdr:colOff>155575</xdr:colOff>
      <xdr:row>56</xdr:row>
      <xdr:rowOff>167208</xdr:rowOff>
    </xdr:to>
    <xdr:cxnSp macro="">
      <xdr:nvCxnSpPr>
        <xdr:cNvPr id="125" name="直線コネクタ 124"/>
        <xdr:cNvCxnSpPr/>
      </xdr:nvCxnSpPr>
      <xdr:spPr>
        <a:xfrm>
          <a:off x="2019300" y="9709727"/>
          <a:ext cx="889000" cy="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108527</xdr:rowOff>
    </xdr:from>
    <xdr:to>
      <xdr:col>2</xdr:col>
      <xdr:colOff>638175</xdr:colOff>
      <xdr:row>57</xdr:row>
      <xdr:rowOff>14435</xdr:rowOff>
    </xdr:to>
    <xdr:cxnSp macro="">
      <xdr:nvCxnSpPr>
        <xdr:cNvPr id="128" name="直線コネクタ 127"/>
        <xdr:cNvCxnSpPr/>
      </xdr:nvCxnSpPr>
      <xdr:spPr>
        <a:xfrm flipV="1">
          <a:off x="1130300" y="9709727"/>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28191</xdr:rowOff>
    </xdr:from>
    <xdr:to>
      <xdr:col>6</xdr:col>
      <xdr:colOff>561975</xdr:colOff>
      <xdr:row>56</xdr:row>
      <xdr:rowOff>129791</xdr:rowOff>
    </xdr:to>
    <xdr:sp macro="" textlink="">
      <xdr:nvSpPr>
        <xdr:cNvPr id="138" name="円/楕円 137"/>
        <xdr:cNvSpPr/>
      </xdr:nvSpPr>
      <xdr:spPr>
        <a:xfrm>
          <a:off x="4584700" y="96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6618</xdr:rowOff>
    </xdr:from>
    <xdr:ext cx="599010" cy="259045"/>
    <xdr:sp macro="" textlink="">
      <xdr:nvSpPr>
        <xdr:cNvPr id="139" name="物件費該当値テキスト"/>
        <xdr:cNvSpPr txBox="1"/>
      </xdr:nvSpPr>
      <xdr:spPr>
        <a:xfrm>
          <a:off x="4686300" y="960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112,967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155826</xdr:rowOff>
    </xdr:from>
    <xdr:to>
      <xdr:col>5</xdr:col>
      <xdr:colOff>409575</xdr:colOff>
      <xdr:row>56</xdr:row>
      <xdr:rowOff>85976</xdr:rowOff>
    </xdr:to>
    <xdr:sp macro="" textlink="">
      <xdr:nvSpPr>
        <xdr:cNvPr id="140" name="円/楕円 139"/>
        <xdr:cNvSpPr/>
      </xdr:nvSpPr>
      <xdr:spPr>
        <a:xfrm>
          <a:off x="3746500" y="95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77103</xdr:rowOff>
    </xdr:from>
    <xdr:ext cx="599010" cy="259045"/>
    <xdr:sp macro="" textlink="">
      <xdr:nvSpPr>
        <xdr:cNvPr id="141" name="テキスト ボックス 140"/>
        <xdr:cNvSpPr txBox="1"/>
      </xdr:nvSpPr>
      <xdr:spPr>
        <a:xfrm>
          <a:off x="3497794" y="96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116408</xdr:rowOff>
    </xdr:from>
    <xdr:to>
      <xdr:col>4</xdr:col>
      <xdr:colOff>206375</xdr:colOff>
      <xdr:row>57</xdr:row>
      <xdr:rowOff>46558</xdr:rowOff>
    </xdr:to>
    <xdr:sp macro="" textlink="">
      <xdr:nvSpPr>
        <xdr:cNvPr id="142" name="円/楕円 141"/>
        <xdr:cNvSpPr/>
      </xdr:nvSpPr>
      <xdr:spPr>
        <a:xfrm>
          <a:off x="2857500" y="97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37685</xdr:rowOff>
    </xdr:from>
    <xdr:ext cx="599010" cy="259045"/>
    <xdr:sp macro="" textlink="">
      <xdr:nvSpPr>
        <xdr:cNvPr id="143" name="テキスト ボックス 142"/>
        <xdr:cNvSpPr txBox="1"/>
      </xdr:nvSpPr>
      <xdr:spPr>
        <a:xfrm>
          <a:off x="2608794" y="981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57727</xdr:rowOff>
    </xdr:from>
    <xdr:to>
      <xdr:col>3</xdr:col>
      <xdr:colOff>3175</xdr:colOff>
      <xdr:row>56</xdr:row>
      <xdr:rowOff>159327</xdr:rowOff>
    </xdr:to>
    <xdr:sp macro="" textlink="">
      <xdr:nvSpPr>
        <xdr:cNvPr id="144" name="円/楕円 143"/>
        <xdr:cNvSpPr/>
      </xdr:nvSpPr>
      <xdr:spPr>
        <a:xfrm>
          <a:off x="1968500" y="96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150454</xdr:rowOff>
    </xdr:from>
    <xdr:ext cx="599010" cy="259045"/>
    <xdr:sp macro="" textlink="">
      <xdr:nvSpPr>
        <xdr:cNvPr id="145" name="テキスト ボックス 144"/>
        <xdr:cNvSpPr txBox="1"/>
      </xdr:nvSpPr>
      <xdr:spPr>
        <a:xfrm>
          <a:off x="1719794" y="975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135085</xdr:rowOff>
    </xdr:from>
    <xdr:to>
      <xdr:col>1</xdr:col>
      <xdr:colOff>485775</xdr:colOff>
      <xdr:row>57</xdr:row>
      <xdr:rowOff>65235</xdr:rowOff>
    </xdr:to>
    <xdr:sp macro="" textlink="">
      <xdr:nvSpPr>
        <xdr:cNvPr id="146" name="円/楕円 145"/>
        <xdr:cNvSpPr/>
      </xdr:nvSpPr>
      <xdr:spPr>
        <a:xfrm>
          <a:off x="1079500" y="97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56362</xdr:rowOff>
    </xdr:from>
    <xdr:ext cx="534377" cy="259045"/>
    <xdr:sp macro="" textlink="">
      <xdr:nvSpPr>
        <xdr:cNvPr id="147" name="テキスト ボックス 146"/>
        <xdr:cNvSpPr txBox="1"/>
      </xdr:nvSpPr>
      <xdr:spPr>
        <a:xfrm>
          <a:off x="863111" y="98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136500</xdr:rowOff>
    </xdr:from>
    <xdr:to>
      <xdr:col>6</xdr:col>
      <xdr:colOff>511175</xdr:colOff>
      <xdr:row>78</xdr:row>
      <xdr:rowOff>137002</xdr:rowOff>
    </xdr:to>
    <xdr:cxnSp macro="">
      <xdr:nvCxnSpPr>
        <xdr:cNvPr id="174" name="直線コネクタ 173"/>
        <xdr:cNvCxnSpPr/>
      </xdr:nvCxnSpPr>
      <xdr:spPr>
        <a:xfrm>
          <a:off x="3797300" y="13509600"/>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131516</xdr:rowOff>
    </xdr:from>
    <xdr:to>
      <xdr:col>5</xdr:col>
      <xdr:colOff>358775</xdr:colOff>
      <xdr:row>78</xdr:row>
      <xdr:rowOff>136500</xdr:rowOff>
    </xdr:to>
    <xdr:cxnSp macro="">
      <xdr:nvCxnSpPr>
        <xdr:cNvPr id="177" name="直線コネクタ 176"/>
        <xdr:cNvCxnSpPr/>
      </xdr:nvCxnSpPr>
      <xdr:spPr>
        <a:xfrm>
          <a:off x="2908300" y="13504616"/>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131516</xdr:rowOff>
    </xdr:from>
    <xdr:to>
      <xdr:col>4</xdr:col>
      <xdr:colOff>155575</xdr:colOff>
      <xdr:row>78</xdr:row>
      <xdr:rowOff>133048</xdr:rowOff>
    </xdr:to>
    <xdr:cxnSp macro="">
      <xdr:nvCxnSpPr>
        <xdr:cNvPr id="180" name="直線コネクタ 179"/>
        <xdr:cNvCxnSpPr/>
      </xdr:nvCxnSpPr>
      <xdr:spPr>
        <a:xfrm flipV="1">
          <a:off x="2019300" y="13504616"/>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132842</xdr:rowOff>
    </xdr:from>
    <xdr:to>
      <xdr:col>2</xdr:col>
      <xdr:colOff>638175</xdr:colOff>
      <xdr:row>78</xdr:row>
      <xdr:rowOff>133048</xdr:rowOff>
    </xdr:to>
    <xdr:cxnSp macro="">
      <xdr:nvCxnSpPr>
        <xdr:cNvPr id="183" name="直線コネクタ 182"/>
        <xdr:cNvCxnSpPr/>
      </xdr:nvCxnSpPr>
      <xdr:spPr>
        <a:xfrm>
          <a:off x="1130300" y="1350594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86202</xdr:rowOff>
    </xdr:from>
    <xdr:to>
      <xdr:col>6</xdr:col>
      <xdr:colOff>561975</xdr:colOff>
      <xdr:row>79</xdr:row>
      <xdr:rowOff>16352</xdr:rowOff>
    </xdr:to>
    <xdr:sp macro="" textlink="">
      <xdr:nvSpPr>
        <xdr:cNvPr id="193" name="円/楕円 192"/>
        <xdr:cNvSpPr/>
      </xdr:nvSpPr>
      <xdr:spPr>
        <a:xfrm>
          <a:off x="45847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1129</xdr:rowOff>
    </xdr:from>
    <xdr:ext cx="378565" cy="259045"/>
    <xdr:sp macro="" textlink="">
      <xdr:nvSpPr>
        <xdr:cNvPr id="194" name="維持補修費該当値テキスト"/>
        <xdr:cNvSpPr txBox="1"/>
      </xdr:nvSpPr>
      <xdr:spPr>
        <a:xfrm>
          <a:off x="4686300" y="1337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85700</xdr:rowOff>
    </xdr:from>
    <xdr:to>
      <xdr:col>5</xdr:col>
      <xdr:colOff>409575</xdr:colOff>
      <xdr:row>79</xdr:row>
      <xdr:rowOff>15850</xdr:rowOff>
    </xdr:to>
    <xdr:sp macro="" textlink="">
      <xdr:nvSpPr>
        <xdr:cNvPr id="195" name="円/楕円 194"/>
        <xdr:cNvSpPr/>
      </xdr:nvSpPr>
      <xdr:spPr>
        <a:xfrm>
          <a:off x="3746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6977</xdr:rowOff>
    </xdr:from>
    <xdr:ext cx="378565" cy="259045"/>
    <xdr:sp macro="" textlink="">
      <xdr:nvSpPr>
        <xdr:cNvPr id="196" name="テキスト ボックス 195"/>
        <xdr:cNvSpPr txBox="1"/>
      </xdr:nvSpPr>
      <xdr:spPr>
        <a:xfrm>
          <a:off x="3608017" y="1355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80716</xdr:rowOff>
    </xdr:from>
    <xdr:to>
      <xdr:col>4</xdr:col>
      <xdr:colOff>206375</xdr:colOff>
      <xdr:row>79</xdr:row>
      <xdr:rowOff>10866</xdr:rowOff>
    </xdr:to>
    <xdr:sp macro="" textlink="">
      <xdr:nvSpPr>
        <xdr:cNvPr id="197" name="円/楕円 196"/>
        <xdr:cNvSpPr/>
      </xdr:nvSpPr>
      <xdr:spPr>
        <a:xfrm>
          <a:off x="2857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1993</xdr:rowOff>
    </xdr:from>
    <xdr:ext cx="378565" cy="259045"/>
    <xdr:sp macro="" textlink="">
      <xdr:nvSpPr>
        <xdr:cNvPr id="198" name="テキスト ボックス 197"/>
        <xdr:cNvSpPr txBox="1"/>
      </xdr:nvSpPr>
      <xdr:spPr>
        <a:xfrm>
          <a:off x="2719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82248</xdr:rowOff>
    </xdr:from>
    <xdr:to>
      <xdr:col>3</xdr:col>
      <xdr:colOff>3175</xdr:colOff>
      <xdr:row>79</xdr:row>
      <xdr:rowOff>12398</xdr:rowOff>
    </xdr:to>
    <xdr:sp macro="" textlink="">
      <xdr:nvSpPr>
        <xdr:cNvPr id="199" name="円/楕円 198"/>
        <xdr:cNvSpPr/>
      </xdr:nvSpPr>
      <xdr:spPr>
        <a:xfrm>
          <a:off x="1968500" y="134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3525</xdr:rowOff>
    </xdr:from>
    <xdr:ext cx="378565" cy="259045"/>
    <xdr:sp macro="" textlink="">
      <xdr:nvSpPr>
        <xdr:cNvPr id="200" name="テキスト ボックス 199"/>
        <xdr:cNvSpPr txBox="1"/>
      </xdr:nvSpPr>
      <xdr:spPr>
        <a:xfrm>
          <a:off x="1830017" y="13548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82042</xdr:rowOff>
    </xdr:from>
    <xdr:to>
      <xdr:col>1</xdr:col>
      <xdr:colOff>485775</xdr:colOff>
      <xdr:row>79</xdr:row>
      <xdr:rowOff>12192</xdr:rowOff>
    </xdr:to>
    <xdr:sp macro="" textlink="">
      <xdr:nvSpPr>
        <xdr:cNvPr id="201" name="円/楕円 200"/>
        <xdr:cNvSpPr/>
      </xdr:nvSpPr>
      <xdr:spPr>
        <a:xfrm>
          <a:off x="1079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3319</xdr:rowOff>
    </xdr:from>
    <xdr:ext cx="378565" cy="259045"/>
    <xdr:sp macro="" textlink="">
      <xdr:nvSpPr>
        <xdr:cNvPr id="202" name="テキスト ボックス 201"/>
        <xdr:cNvSpPr txBox="1"/>
      </xdr:nvSpPr>
      <xdr:spPr>
        <a:xfrm>
          <a:off x="941017" y="1354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124972</xdr:rowOff>
    </xdr:from>
    <xdr:to>
      <xdr:col>6</xdr:col>
      <xdr:colOff>511175</xdr:colOff>
      <xdr:row>97</xdr:row>
      <xdr:rowOff>64474</xdr:rowOff>
    </xdr:to>
    <xdr:cxnSp macro="">
      <xdr:nvCxnSpPr>
        <xdr:cNvPr id="234" name="直線コネクタ 233"/>
        <xdr:cNvCxnSpPr/>
      </xdr:nvCxnSpPr>
      <xdr:spPr>
        <a:xfrm flipV="1">
          <a:off x="3797300" y="16584172"/>
          <a:ext cx="838200" cy="1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42170</xdr:rowOff>
    </xdr:from>
    <xdr:to>
      <xdr:col>5</xdr:col>
      <xdr:colOff>358775</xdr:colOff>
      <xdr:row>97</xdr:row>
      <xdr:rowOff>64474</xdr:rowOff>
    </xdr:to>
    <xdr:cxnSp macro="">
      <xdr:nvCxnSpPr>
        <xdr:cNvPr id="237" name="直線コネクタ 236"/>
        <xdr:cNvCxnSpPr/>
      </xdr:nvCxnSpPr>
      <xdr:spPr>
        <a:xfrm>
          <a:off x="2908300" y="16672820"/>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42170</xdr:rowOff>
    </xdr:from>
    <xdr:to>
      <xdr:col>4</xdr:col>
      <xdr:colOff>155575</xdr:colOff>
      <xdr:row>98</xdr:row>
      <xdr:rowOff>17464</xdr:rowOff>
    </xdr:to>
    <xdr:cxnSp macro="">
      <xdr:nvCxnSpPr>
        <xdr:cNvPr id="240" name="直線コネクタ 239"/>
        <xdr:cNvCxnSpPr/>
      </xdr:nvCxnSpPr>
      <xdr:spPr>
        <a:xfrm flipV="1">
          <a:off x="2019300" y="16672820"/>
          <a:ext cx="889000" cy="14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17464</xdr:rowOff>
    </xdr:from>
    <xdr:to>
      <xdr:col>2</xdr:col>
      <xdr:colOff>638175</xdr:colOff>
      <xdr:row>98</xdr:row>
      <xdr:rowOff>77096</xdr:rowOff>
    </xdr:to>
    <xdr:cxnSp macro="">
      <xdr:nvCxnSpPr>
        <xdr:cNvPr id="243" name="直線コネクタ 242"/>
        <xdr:cNvCxnSpPr/>
      </xdr:nvCxnSpPr>
      <xdr:spPr>
        <a:xfrm flipV="1">
          <a:off x="1130300" y="16819564"/>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74172</xdr:rowOff>
    </xdr:from>
    <xdr:to>
      <xdr:col>6</xdr:col>
      <xdr:colOff>561975</xdr:colOff>
      <xdr:row>97</xdr:row>
      <xdr:rowOff>4322</xdr:rowOff>
    </xdr:to>
    <xdr:sp macro="" textlink="">
      <xdr:nvSpPr>
        <xdr:cNvPr id="253" name="円/楕円 252"/>
        <xdr:cNvSpPr/>
      </xdr:nvSpPr>
      <xdr:spPr>
        <a:xfrm>
          <a:off x="45847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52599</xdr:rowOff>
    </xdr:from>
    <xdr:ext cx="534377" cy="259045"/>
    <xdr:sp macro="" textlink="">
      <xdr:nvSpPr>
        <xdr:cNvPr id="254" name="扶助費該当値テキスト"/>
        <xdr:cNvSpPr txBox="1"/>
      </xdr:nvSpPr>
      <xdr:spPr>
        <a:xfrm>
          <a:off x="4686300" y="165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13674</xdr:rowOff>
    </xdr:from>
    <xdr:to>
      <xdr:col>5</xdr:col>
      <xdr:colOff>409575</xdr:colOff>
      <xdr:row>97</xdr:row>
      <xdr:rowOff>115274</xdr:rowOff>
    </xdr:to>
    <xdr:sp macro="" textlink="">
      <xdr:nvSpPr>
        <xdr:cNvPr id="255" name="円/楕円 254"/>
        <xdr:cNvSpPr/>
      </xdr:nvSpPr>
      <xdr:spPr>
        <a:xfrm>
          <a:off x="3746500" y="16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106401</xdr:rowOff>
    </xdr:from>
    <xdr:ext cx="534377" cy="259045"/>
    <xdr:sp macro="" textlink="">
      <xdr:nvSpPr>
        <xdr:cNvPr id="256" name="テキスト ボックス 255"/>
        <xdr:cNvSpPr txBox="1"/>
      </xdr:nvSpPr>
      <xdr:spPr>
        <a:xfrm>
          <a:off x="3530111" y="167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162820</xdr:rowOff>
    </xdr:from>
    <xdr:to>
      <xdr:col>4</xdr:col>
      <xdr:colOff>206375</xdr:colOff>
      <xdr:row>97</xdr:row>
      <xdr:rowOff>92970</xdr:rowOff>
    </xdr:to>
    <xdr:sp macro="" textlink="">
      <xdr:nvSpPr>
        <xdr:cNvPr id="257" name="円/楕円 256"/>
        <xdr:cNvSpPr/>
      </xdr:nvSpPr>
      <xdr:spPr>
        <a:xfrm>
          <a:off x="2857500" y="166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109497</xdr:rowOff>
    </xdr:from>
    <xdr:ext cx="534377" cy="259045"/>
    <xdr:sp macro="" textlink="">
      <xdr:nvSpPr>
        <xdr:cNvPr id="258" name="テキスト ボックス 257"/>
        <xdr:cNvSpPr txBox="1"/>
      </xdr:nvSpPr>
      <xdr:spPr>
        <a:xfrm>
          <a:off x="2641111" y="163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138114</xdr:rowOff>
    </xdr:from>
    <xdr:to>
      <xdr:col>3</xdr:col>
      <xdr:colOff>3175</xdr:colOff>
      <xdr:row>98</xdr:row>
      <xdr:rowOff>68264</xdr:rowOff>
    </xdr:to>
    <xdr:sp macro="" textlink="">
      <xdr:nvSpPr>
        <xdr:cNvPr id="259" name="円/楕円 258"/>
        <xdr:cNvSpPr/>
      </xdr:nvSpPr>
      <xdr:spPr>
        <a:xfrm>
          <a:off x="1968500" y="167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59391</xdr:rowOff>
    </xdr:from>
    <xdr:ext cx="534377" cy="259045"/>
    <xdr:sp macro="" textlink="">
      <xdr:nvSpPr>
        <xdr:cNvPr id="260" name="テキスト ボックス 259"/>
        <xdr:cNvSpPr txBox="1"/>
      </xdr:nvSpPr>
      <xdr:spPr>
        <a:xfrm>
          <a:off x="1752111" y="168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26296</xdr:rowOff>
    </xdr:from>
    <xdr:to>
      <xdr:col>1</xdr:col>
      <xdr:colOff>485775</xdr:colOff>
      <xdr:row>98</xdr:row>
      <xdr:rowOff>127896</xdr:rowOff>
    </xdr:to>
    <xdr:sp macro="" textlink="">
      <xdr:nvSpPr>
        <xdr:cNvPr id="261" name="円/楕円 260"/>
        <xdr:cNvSpPr/>
      </xdr:nvSpPr>
      <xdr:spPr>
        <a:xfrm>
          <a:off x="1079500" y="168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119023</xdr:rowOff>
    </xdr:from>
    <xdr:ext cx="534377" cy="259045"/>
    <xdr:sp macro="" textlink="">
      <xdr:nvSpPr>
        <xdr:cNvPr id="262" name="テキスト ボックス 261"/>
        <xdr:cNvSpPr txBox="1"/>
      </xdr:nvSpPr>
      <xdr:spPr>
        <a:xfrm>
          <a:off x="863111" y="169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111735</xdr:rowOff>
    </xdr:from>
    <xdr:to>
      <xdr:col>15</xdr:col>
      <xdr:colOff>180975</xdr:colOff>
      <xdr:row>37</xdr:row>
      <xdr:rowOff>124430</xdr:rowOff>
    </xdr:to>
    <xdr:cxnSp macro="">
      <xdr:nvCxnSpPr>
        <xdr:cNvPr id="291" name="直線コネクタ 290"/>
        <xdr:cNvCxnSpPr/>
      </xdr:nvCxnSpPr>
      <xdr:spPr>
        <a:xfrm flipV="1">
          <a:off x="9639300" y="6455385"/>
          <a:ext cx="838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124430</xdr:rowOff>
    </xdr:from>
    <xdr:to>
      <xdr:col>14</xdr:col>
      <xdr:colOff>28575</xdr:colOff>
      <xdr:row>37</xdr:row>
      <xdr:rowOff>142123</xdr:rowOff>
    </xdr:to>
    <xdr:cxnSp macro="">
      <xdr:nvCxnSpPr>
        <xdr:cNvPr id="294" name="直線コネクタ 293"/>
        <xdr:cNvCxnSpPr/>
      </xdr:nvCxnSpPr>
      <xdr:spPr>
        <a:xfrm flipV="1">
          <a:off x="8750300" y="6468080"/>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142123</xdr:rowOff>
    </xdr:from>
    <xdr:to>
      <xdr:col>12</xdr:col>
      <xdr:colOff>511175</xdr:colOff>
      <xdr:row>37</xdr:row>
      <xdr:rowOff>148230</xdr:rowOff>
    </xdr:to>
    <xdr:cxnSp macro="">
      <xdr:nvCxnSpPr>
        <xdr:cNvPr id="297" name="直線コネクタ 296"/>
        <xdr:cNvCxnSpPr/>
      </xdr:nvCxnSpPr>
      <xdr:spPr>
        <a:xfrm flipV="1">
          <a:off x="7861300" y="6485773"/>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148230</xdr:rowOff>
    </xdr:from>
    <xdr:to>
      <xdr:col>11</xdr:col>
      <xdr:colOff>307975</xdr:colOff>
      <xdr:row>37</xdr:row>
      <xdr:rowOff>163459</xdr:rowOff>
    </xdr:to>
    <xdr:cxnSp macro="">
      <xdr:nvCxnSpPr>
        <xdr:cNvPr id="300" name="直線コネクタ 299"/>
        <xdr:cNvCxnSpPr/>
      </xdr:nvCxnSpPr>
      <xdr:spPr>
        <a:xfrm flipV="1">
          <a:off x="6972300" y="6491880"/>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60935</xdr:rowOff>
    </xdr:from>
    <xdr:to>
      <xdr:col>15</xdr:col>
      <xdr:colOff>231775</xdr:colOff>
      <xdr:row>37</xdr:row>
      <xdr:rowOff>162534</xdr:rowOff>
    </xdr:to>
    <xdr:sp macro="" textlink="">
      <xdr:nvSpPr>
        <xdr:cNvPr id="310" name="円/楕円 309"/>
        <xdr:cNvSpPr/>
      </xdr:nvSpPr>
      <xdr:spPr>
        <a:xfrm>
          <a:off x="104267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147312</xdr:rowOff>
    </xdr:from>
    <xdr:ext cx="534377" cy="259045"/>
    <xdr:sp macro="" textlink="">
      <xdr:nvSpPr>
        <xdr:cNvPr id="311" name="補助費等該当値テキスト"/>
        <xdr:cNvSpPr txBox="1"/>
      </xdr:nvSpPr>
      <xdr:spPr>
        <a:xfrm>
          <a:off x="10528300" y="63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73630</xdr:rowOff>
    </xdr:from>
    <xdr:to>
      <xdr:col>14</xdr:col>
      <xdr:colOff>79375</xdr:colOff>
      <xdr:row>38</xdr:row>
      <xdr:rowOff>3780</xdr:rowOff>
    </xdr:to>
    <xdr:sp macro="" textlink="">
      <xdr:nvSpPr>
        <xdr:cNvPr id="312" name="円/楕円 311"/>
        <xdr:cNvSpPr/>
      </xdr:nvSpPr>
      <xdr:spPr>
        <a:xfrm>
          <a:off x="9588500" y="64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166357</xdr:rowOff>
    </xdr:from>
    <xdr:ext cx="534377" cy="259045"/>
    <xdr:sp macro="" textlink="">
      <xdr:nvSpPr>
        <xdr:cNvPr id="313" name="テキスト ボックス 312"/>
        <xdr:cNvSpPr txBox="1"/>
      </xdr:nvSpPr>
      <xdr:spPr>
        <a:xfrm>
          <a:off x="9372111" y="651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91323</xdr:rowOff>
    </xdr:from>
    <xdr:to>
      <xdr:col>12</xdr:col>
      <xdr:colOff>561975</xdr:colOff>
      <xdr:row>38</xdr:row>
      <xdr:rowOff>21473</xdr:rowOff>
    </xdr:to>
    <xdr:sp macro="" textlink="">
      <xdr:nvSpPr>
        <xdr:cNvPr id="314" name="円/楕円 313"/>
        <xdr:cNvSpPr/>
      </xdr:nvSpPr>
      <xdr:spPr>
        <a:xfrm>
          <a:off x="8699500" y="64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12600</xdr:rowOff>
    </xdr:from>
    <xdr:ext cx="534377" cy="259045"/>
    <xdr:sp macro="" textlink="">
      <xdr:nvSpPr>
        <xdr:cNvPr id="315" name="テキスト ボックス 314"/>
        <xdr:cNvSpPr txBox="1"/>
      </xdr:nvSpPr>
      <xdr:spPr>
        <a:xfrm>
          <a:off x="8483111" y="65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97430</xdr:rowOff>
    </xdr:from>
    <xdr:to>
      <xdr:col>11</xdr:col>
      <xdr:colOff>358775</xdr:colOff>
      <xdr:row>38</xdr:row>
      <xdr:rowOff>27580</xdr:rowOff>
    </xdr:to>
    <xdr:sp macro="" textlink="">
      <xdr:nvSpPr>
        <xdr:cNvPr id="316" name="円/楕円 315"/>
        <xdr:cNvSpPr/>
      </xdr:nvSpPr>
      <xdr:spPr>
        <a:xfrm>
          <a:off x="7810500" y="64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18707</xdr:rowOff>
    </xdr:from>
    <xdr:ext cx="534377" cy="259045"/>
    <xdr:sp macro="" textlink="">
      <xdr:nvSpPr>
        <xdr:cNvPr id="317" name="テキスト ボックス 316"/>
        <xdr:cNvSpPr txBox="1"/>
      </xdr:nvSpPr>
      <xdr:spPr>
        <a:xfrm>
          <a:off x="7594111" y="65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112659</xdr:rowOff>
    </xdr:from>
    <xdr:to>
      <xdr:col>10</xdr:col>
      <xdr:colOff>155575</xdr:colOff>
      <xdr:row>38</xdr:row>
      <xdr:rowOff>42809</xdr:rowOff>
    </xdr:to>
    <xdr:sp macro="" textlink="">
      <xdr:nvSpPr>
        <xdr:cNvPr id="318" name="円/楕円 317"/>
        <xdr:cNvSpPr/>
      </xdr:nvSpPr>
      <xdr:spPr>
        <a:xfrm>
          <a:off x="6921500" y="64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33936</xdr:rowOff>
    </xdr:from>
    <xdr:ext cx="534377" cy="259045"/>
    <xdr:sp macro="" textlink="">
      <xdr:nvSpPr>
        <xdr:cNvPr id="319" name="テキスト ボックス 318"/>
        <xdr:cNvSpPr txBox="1"/>
      </xdr:nvSpPr>
      <xdr:spPr>
        <a:xfrm>
          <a:off x="6705111" y="65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140082</xdr:rowOff>
    </xdr:from>
    <xdr:to>
      <xdr:col>15</xdr:col>
      <xdr:colOff>180975</xdr:colOff>
      <xdr:row>57</xdr:row>
      <xdr:rowOff>125507</xdr:rowOff>
    </xdr:to>
    <xdr:cxnSp macro="">
      <xdr:nvCxnSpPr>
        <xdr:cNvPr id="350" name="直線コネクタ 349"/>
        <xdr:cNvCxnSpPr/>
      </xdr:nvCxnSpPr>
      <xdr:spPr>
        <a:xfrm flipV="1">
          <a:off x="9639300" y="9741282"/>
          <a:ext cx="838200" cy="15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129511</xdr:rowOff>
    </xdr:from>
    <xdr:to>
      <xdr:col>14</xdr:col>
      <xdr:colOff>28575</xdr:colOff>
      <xdr:row>57</xdr:row>
      <xdr:rowOff>125507</xdr:rowOff>
    </xdr:to>
    <xdr:cxnSp macro="">
      <xdr:nvCxnSpPr>
        <xdr:cNvPr id="353" name="直線コネクタ 352"/>
        <xdr:cNvCxnSpPr/>
      </xdr:nvCxnSpPr>
      <xdr:spPr>
        <a:xfrm>
          <a:off x="8750300" y="9730711"/>
          <a:ext cx="889000" cy="16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82416</xdr:rowOff>
    </xdr:from>
    <xdr:to>
      <xdr:col>12</xdr:col>
      <xdr:colOff>511175</xdr:colOff>
      <xdr:row>56</xdr:row>
      <xdr:rowOff>129511</xdr:rowOff>
    </xdr:to>
    <xdr:cxnSp macro="">
      <xdr:nvCxnSpPr>
        <xdr:cNvPr id="356" name="直線コネクタ 355"/>
        <xdr:cNvCxnSpPr/>
      </xdr:nvCxnSpPr>
      <xdr:spPr>
        <a:xfrm>
          <a:off x="7861300" y="9683616"/>
          <a:ext cx="8890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82416</xdr:rowOff>
    </xdr:from>
    <xdr:to>
      <xdr:col>11</xdr:col>
      <xdr:colOff>307975</xdr:colOff>
      <xdr:row>57</xdr:row>
      <xdr:rowOff>69275</xdr:rowOff>
    </xdr:to>
    <xdr:cxnSp macro="">
      <xdr:nvCxnSpPr>
        <xdr:cNvPr id="359" name="直線コネクタ 358"/>
        <xdr:cNvCxnSpPr/>
      </xdr:nvCxnSpPr>
      <xdr:spPr>
        <a:xfrm flipV="1">
          <a:off x="6972300" y="9683616"/>
          <a:ext cx="889000" cy="15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89282</xdr:rowOff>
    </xdr:from>
    <xdr:to>
      <xdr:col>15</xdr:col>
      <xdr:colOff>231775</xdr:colOff>
      <xdr:row>57</xdr:row>
      <xdr:rowOff>19432</xdr:rowOff>
    </xdr:to>
    <xdr:sp macro="" textlink="">
      <xdr:nvSpPr>
        <xdr:cNvPr id="369" name="円/楕円 368"/>
        <xdr:cNvSpPr/>
      </xdr:nvSpPr>
      <xdr:spPr>
        <a:xfrm>
          <a:off x="10426700" y="96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67709</xdr:rowOff>
    </xdr:from>
    <xdr:ext cx="599010" cy="259045"/>
    <xdr:sp macro="" textlink="">
      <xdr:nvSpPr>
        <xdr:cNvPr id="370" name="普通建設事業費該当値テキスト"/>
        <xdr:cNvSpPr txBox="1"/>
      </xdr:nvSpPr>
      <xdr:spPr>
        <a:xfrm>
          <a:off x="10528300" y="966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74707</xdr:rowOff>
    </xdr:from>
    <xdr:to>
      <xdr:col>14</xdr:col>
      <xdr:colOff>79375</xdr:colOff>
      <xdr:row>58</xdr:row>
      <xdr:rowOff>4857</xdr:rowOff>
    </xdr:to>
    <xdr:sp macro="" textlink="">
      <xdr:nvSpPr>
        <xdr:cNvPr id="371" name="円/楕円 370"/>
        <xdr:cNvSpPr/>
      </xdr:nvSpPr>
      <xdr:spPr>
        <a:xfrm>
          <a:off x="9588500" y="98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167434</xdr:rowOff>
    </xdr:from>
    <xdr:ext cx="534377" cy="259045"/>
    <xdr:sp macro="" textlink="">
      <xdr:nvSpPr>
        <xdr:cNvPr id="372" name="テキスト ボックス 371"/>
        <xdr:cNvSpPr txBox="1"/>
      </xdr:nvSpPr>
      <xdr:spPr>
        <a:xfrm>
          <a:off x="9372111" y="99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78711</xdr:rowOff>
    </xdr:from>
    <xdr:to>
      <xdr:col>12</xdr:col>
      <xdr:colOff>561975</xdr:colOff>
      <xdr:row>57</xdr:row>
      <xdr:rowOff>8861</xdr:rowOff>
    </xdr:to>
    <xdr:sp macro="" textlink="">
      <xdr:nvSpPr>
        <xdr:cNvPr id="373" name="円/楕円 372"/>
        <xdr:cNvSpPr/>
      </xdr:nvSpPr>
      <xdr:spPr>
        <a:xfrm>
          <a:off x="8699500" y="96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171438</xdr:rowOff>
    </xdr:from>
    <xdr:ext cx="599010" cy="259045"/>
    <xdr:sp macro="" textlink="">
      <xdr:nvSpPr>
        <xdr:cNvPr id="374" name="テキスト ボックス 373"/>
        <xdr:cNvSpPr txBox="1"/>
      </xdr:nvSpPr>
      <xdr:spPr>
        <a:xfrm>
          <a:off x="8450794" y="977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31616</xdr:rowOff>
    </xdr:from>
    <xdr:to>
      <xdr:col>11</xdr:col>
      <xdr:colOff>358775</xdr:colOff>
      <xdr:row>56</xdr:row>
      <xdr:rowOff>133216</xdr:rowOff>
    </xdr:to>
    <xdr:sp macro="" textlink="">
      <xdr:nvSpPr>
        <xdr:cNvPr id="375" name="円/楕円 374"/>
        <xdr:cNvSpPr/>
      </xdr:nvSpPr>
      <xdr:spPr>
        <a:xfrm>
          <a:off x="7810500" y="96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124343</xdr:rowOff>
    </xdr:from>
    <xdr:ext cx="599010" cy="259045"/>
    <xdr:sp macro="" textlink="">
      <xdr:nvSpPr>
        <xdr:cNvPr id="376" name="テキスト ボックス 375"/>
        <xdr:cNvSpPr txBox="1"/>
      </xdr:nvSpPr>
      <xdr:spPr>
        <a:xfrm>
          <a:off x="7561794" y="972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18475</xdr:rowOff>
    </xdr:from>
    <xdr:to>
      <xdr:col>10</xdr:col>
      <xdr:colOff>155575</xdr:colOff>
      <xdr:row>57</xdr:row>
      <xdr:rowOff>120075</xdr:rowOff>
    </xdr:to>
    <xdr:sp macro="" textlink="">
      <xdr:nvSpPr>
        <xdr:cNvPr id="377" name="円/楕円 376"/>
        <xdr:cNvSpPr/>
      </xdr:nvSpPr>
      <xdr:spPr>
        <a:xfrm>
          <a:off x="6921500" y="979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111202</xdr:rowOff>
    </xdr:from>
    <xdr:ext cx="599010" cy="259045"/>
    <xdr:sp macro="" textlink="">
      <xdr:nvSpPr>
        <xdr:cNvPr id="378" name="テキスト ボックス 377"/>
        <xdr:cNvSpPr txBox="1"/>
      </xdr:nvSpPr>
      <xdr:spPr>
        <a:xfrm>
          <a:off x="6672794" y="988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133911</xdr:rowOff>
    </xdr:from>
    <xdr:to>
      <xdr:col>15</xdr:col>
      <xdr:colOff>180975</xdr:colOff>
      <xdr:row>78</xdr:row>
      <xdr:rowOff>139700</xdr:rowOff>
    </xdr:to>
    <xdr:cxnSp macro="">
      <xdr:nvCxnSpPr>
        <xdr:cNvPr id="405" name="直線コネクタ 404"/>
        <xdr:cNvCxnSpPr/>
      </xdr:nvCxnSpPr>
      <xdr:spPr>
        <a:xfrm flipV="1">
          <a:off x="9639300" y="13507011"/>
          <a:ext cx="8382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139700</xdr:rowOff>
    </xdr:from>
    <xdr:to>
      <xdr:col>14</xdr:col>
      <xdr:colOff>28575</xdr:colOff>
      <xdr:row>78</xdr:row>
      <xdr:rowOff>139700</xdr:rowOff>
    </xdr:to>
    <xdr:cxnSp macro="">
      <xdr:nvCxnSpPr>
        <xdr:cNvPr id="408" name="直線コネクタ 407"/>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83111</xdr:rowOff>
    </xdr:from>
    <xdr:to>
      <xdr:col>15</xdr:col>
      <xdr:colOff>231775</xdr:colOff>
      <xdr:row>79</xdr:row>
      <xdr:rowOff>13261</xdr:rowOff>
    </xdr:to>
    <xdr:sp macro="" textlink="">
      <xdr:nvSpPr>
        <xdr:cNvPr id="418" name="円/楕円 417"/>
        <xdr:cNvSpPr/>
      </xdr:nvSpPr>
      <xdr:spPr>
        <a:xfrm>
          <a:off x="10426700" y="134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169488</xdr:rowOff>
    </xdr:from>
    <xdr:ext cx="469744" cy="259045"/>
    <xdr:sp macro="" textlink="">
      <xdr:nvSpPr>
        <xdr:cNvPr id="419" name="普通建設事業費 （ うち新規整備　）該当値テキスト"/>
        <xdr:cNvSpPr txBox="1"/>
      </xdr:nvSpPr>
      <xdr:spPr>
        <a:xfrm>
          <a:off x="10528300" y="1337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20" name="円/楕円 419"/>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21" name="テキスト ボックス 420"/>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22" name="円/楕円 421"/>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23" name="テキスト ボックス 422"/>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84260</xdr:rowOff>
    </xdr:from>
    <xdr:to>
      <xdr:col>15</xdr:col>
      <xdr:colOff>180975</xdr:colOff>
      <xdr:row>96</xdr:row>
      <xdr:rowOff>50084</xdr:rowOff>
    </xdr:to>
    <xdr:cxnSp macro="">
      <xdr:nvCxnSpPr>
        <xdr:cNvPr id="450" name="直線コネクタ 449"/>
        <xdr:cNvCxnSpPr/>
      </xdr:nvCxnSpPr>
      <xdr:spPr>
        <a:xfrm flipV="1">
          <a:off x="9639300" y="16372010"/>
          <a:ext cx="8382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165258</xdr:rowOff>
    </xdr:from>
    <xdr:to>
      <xdr:col>14</xdr:col>
      <xdr:colOff>28575</xdr:colOff>
      <xdr:row>96</xdr:row>
      <xdr:rowOff>50084</xdr:rowOff>
    </xdr:to>
    <xdr:cxnSp macro="">
      <xdr:nvCxnSpPr>
        <xdr:cNvPr id="453" name="直線コネクタ 452"/>
        <xdr:cNvCxnSpPr/>
      </xdr:nvCxnSpPr>
      <xdr:spPr>
        <a:xfrm>
          <a:off x="8750300" y="16281558"/>
          <a:ext cx="889000" cy="2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33460</xdr:rowOff>
    </xdr:from>
    <xdr:to>
      <xdr:col>15</xdr:col>
      <xdr:colOff>231775</xdr:colOff>
      <xdr:row>95</xdr:row>
      <xdr:rowOff>135060</xdr:rowOff>
    </xdr:to>
    <xdr:sp macro="" textlink="">
      <xdr:nvSpPr>
        <xdr:cNvPr id="463" name="円/楕円 462"/>
        <xdr:cNvSpPr/>
      </xdr:nvSpPr>
      <xdr:spPr>
        <a:xfrm>
          <a:off x="10426700" y="163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56337</xdr:rowOff>
    </xdr:from>
    <xdr:ext cx="599010" cy="259045"/>
    <xdr:sp macro="" textlink="">
      <xdr:nvSpPr>
        <xdr:cNvPr id="464" name="普通建設事業費 （ うち更新整備　）該当値テキスト"/>
        <xdr:cNvSpPr txBox="1"/>
      </xdr:nvSpPr>
      <xdr:spPr>
        <a:xfrm>
          <a:off x="10528300" y="1617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170734</xdr:rowOff>
    </xdr:from>
    <xdr:to>
      <xdr:col>14</xdr:col>
      <xdr:colOff>79375</xdr:colOff>
      <xdr:row>96</xdr:row>
      <xdr:rowOff>100884</xdr:rowOff>
    </xdr:to>
    <xdr:sp macro="" textlink="">
      <xdr:nvSpPr>
        <xdr:cNvPr id="465" name="円/楕円 464"/>
        <xdr:cNvSpPr/>
      </xdr:nvSpPr>
      <xdr:spPr>
        <a:xfrm>
          <a:off x="9588500" y="16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117411</xdr:rowOff>
    </xdr:from>
    <xdr:ext cx="534377" cy="259045"/>
    <xdr:sp macro="" textlink="">
      <xdr:nvSpPr>
        <xdr:cNvPr id="466" name="テキスト ボックス 465"/>
        <xdr:cNvSpPr txBox="1"/>
      </xdr:nvSpPr>
      <xdr:spPr>
        <a:xfrm>
          <a:off x="9372111" y="162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114458</xdr:rowOff>
    </xdr:from>
    <xdr:to>
      <xdr:col>12</xdr:col>
      <xdr:colOff>561975</xdr:colOff>
      <xdr:row>95</xdr:row>
      <xdr:rowOff>44608</xdr:rowOff>
    </xdr:to>
    <xdr:sp macro="" textlink="">
      <xdr:nvSpPr>
        <xdr:cNvPr id="467" name="円/楕円 466"/>
        <xdr:cNvSpPr/>
      </xdr:nvSpPr>
      <xdr:spPr>
        <a:xfrm>
          <a:off x="8699500" y="162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61135</xdr:rowOff>
    </xdr:from>
    <xdr:ext cx="599010" cy="259045"/>
    <xdr:sp macro="" textlink="">
      <xdr:nvSpPr>
        <xdr:cNvPr id="468" name="テキスト ボックス 467"/>
        <xdr:cNvSpPr txBox="1"/>
      </xdr:nvSpPr>
      <xdr:spPr>
        <a:xfrm>
          <a:off x="8450794" y="1600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23625</xdr:rowOff>
    </xdr:from>
    <xdr:to>
      <xdr:col>23</xdr:col>
      <xdr:colOff>517525</xdr:colOff>
      <xdr:row>39</xdr:row>
      <xdr:rowOff>44450</xdr:rowOff>
    </xdr:to>
    <xdr:cxnSp macro="">
      <xdr:nvCxnSpPr>
        <xdr:cNvPr id="497" name="直線コネクタ 496"/>
        <xdr:cNvCxnSpPr/>
      </xdr:nvCxnSpPr>
      <xdr:spPr>
        <a:xfrm>
          <a:off x="15481300" y="6710175"/>
          <a:ext cx="8382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23625</xdr:rowOff>
    </xdr:from>
    <xdr:to>
      <xdr:col>22</xdr:col>
      <xdr:colOff>365125</xdr:colOff>
      <xdr:row>39</xdr:row>
      <xdr:rowOff>37744</xdr:rowOff>
    </xdr:to>
    <xdr:cxnSp macro="">
      <xdr:nvCxnSpPr>
        <xdr:cNvPr id="500" name="直線コネクタ 499"/>
        <xdr:cNvCxnSpPr/>
      </xdr:nvCxnSpPr>
      <xdr:spPr>
        <a:xfrm flipV="1">
          <a:off x="14592300" y="6710175"/>
          <a:ext cx="889000" cy="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37744</xdr:rowOff>
    </xdr:from>
    <xdr:to>
      <xdr:col>21</xdr:col>
      <xdr:colOff>161925</xdr:colOff>
      <xdr:row>39</xdr:row>
      <xdr:rowOff>44450</xdr:rowOff>
    </xdr:to>
    <xdr:cxnSp macro="">
      <xdr:nvCxnSpPr>
        <xdr:cNvPr id="503" name="直線コネクタ 502"/>
        <xdr:cNvCxnSpPr/>
      </xdr:nvCxnSpPr>
      <xdr:spPr>
        <a:xfrm flipV="1">
          <a:off x="13703300" y="672429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144275</xdr:rowOff>
    </xdr:from>
    <xdr:to>
      <xdr:col>22</xdr:col>
      <xdr:colOff>415925</xdr:colOff>
      <xdr:row>39</xdr:row>
      <xdr:rowOff>74425</xdr:rowOff>
    </xdr:to>
    <xdr:sp macro="" textlink="">
      <xdr:nvSpPr>
        <xdr:cNvPr id="518" name="円/楕円 517"/>
        <xdr:cNvSpPr/>
      </xdr:nvSpPr>
      <xdr:spPr>
        <a:xfrm>
          <a:off x="15430500" y="66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65552</xdr:rowOff>
    </xdr:from>
    <xdr:ext cx="469744" cy="259045"/>
    <xdr:sp macro="" textlink="">
      <xdr:nvSpPr>
        <xdr:cNvPr id="519" name="テキスト ボックス 518"/>
        <xdr:cNvSpPr txBox="1"/>
      </xdr:nvSpPr>
      <xdr:spPr>
        <a:xfrm>
          <a:off x="15246427" y="675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158394</xdr:rowOff>
    </xdr:from>
    <xdr:to>
      <xdr:col>21</xdr:col>
      <xdr:colOff>212725</xdr:colOff>
      <xdr:row>39</xdr:row>
      <xdr:rowOff>88544</xdr:rowOff>
    </xdr:to>
    <xdr:sp macro="" textlink="">
      <xdr:nvSpPr>
        <xdr:cNvPr id="520" name="円/楕円 519"/>
        <xdr:cNvSpPr/>
      </xdr:nvSpPr>
      <xdr:spPr>
        <a:xfrm>
          <a:off x="14541500" y="66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79671</xdr:rowOff>
    </xdr:from>
    <xdr:ext cx="378565" cy="259045"/>
    <xdr:sp macro="" textlink="">
      <xdr:nvSpPr>
        <xdr:cNvPr id="521" name="テキスト ボックス 520"/>
        <xdr:cNvSpPr txBox="1"/>
      </xdr:nvSpPr>
      <xdr:spPr>
        <a:xfrm>
          <a:off x="14403017" y="676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94382</xdr:rowOff>
    </xdr:from>
    <xdr:to>
      <xdr:col>23</xdr:col>
      <xdr:colOff>517525</xdr:colOff>
      <xdr:row>77</xdr:row>
      <xdr:rowOff>98758</xdr:rowOff>
    </xdr:to>
    <xdr:cxnSp macro="">
      <xdr:nvCxnSpPr>
        <xdr:cNvPr id="609" name="直線コネクタ 608"/>
        <xdr:cNvCxnSpPr/>
      </xdr:nvCxnSpPr>
      <xdr:spPr>
        <a:xfrm>
          <a:off x="15481300" y="13296032"/>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67883</xdr:rowOff>
    </xdr:from>
    <xdr:to>
      <xdr:col>22</xdr:col>
      <xdr:colOff>365125</xdr:colOff>
      <xdr:row>77</xdr:row>
      <xdr:rowOff>94382</xdr:rowOff>
    </xdr:to>
    <xdr:cxnSp macro="">
      <xdr:nvCxnSpPr>
        <xdr:cNvPr id="612" name="直線コネクタ 611"/>
        <xdr:cNvCxnSpPr/>
      </xdr:nvCxnSpPr>
      <xdr:spPr>
        <a:xfrm>
          <a:off x="14592300" y="1326953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48927</xdr:rowOff>
    </xdr:from>
    <xdr:to>
      <xdr:col>21</xdr:col>
      <xdr:colOff>161925</xdr:colOff>
      <xdr:row>77</xdr:row>
      <xdr:rowOff>67883</xdr:rowOff>
    </xdr:to>
    <xdr:cxnSp macro="">
      <xdr:nvCxnSpPr>
        <xdr:cNvPr id="615" name="直線コネクタ 614"/>
        <xdr:cNvCxnSpPr/>
      </xdr:nvCxnSpPr>
      <xdr:spPr>
        <a:xfrm>
          <a:off x="13703300" y="1325057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36547</xdr:rowOff>
    </xdr:from>
    <xdr:to>
      <xdr:col>19</xdr:col>
      <xdr:colOff>644525</xdr:colOff>
      <xdr:row>77</xdr:row>
      <xdr:rowOff>48927</xdr:rowOff>
    </xdr:to>
    <xdr:cxnSp macro="">
      <xdr:nvCxnSpPr>
        <xdr:cNvPr id="618" name="直線コネクタ 617"/>
        <xdr:cNvCxnSpPr/>
      </xdr:nvCxnSpPr>
      <xdr:spPr>
        <a:xfrm>
          <a:off x="12814300" y="13238197"/>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47958</xdr:rowOff>
    </xdr:from>
    <xdr:to>
      <xdr:col>23</xdr:col>
      <xdr:colOff>568325</xdr:colOff>
      <xdr:row>77</xdr:row>
      <xdr:rowOff>149558</xdr:rowOff>
    </xdr:to>
    <xdr:sp macro="" textlink="">
      <xdr:nvSpPr>
        <xdr:cNvPr id="628" name="円/楕円 627"/>
        <xdr:cNvSpPr/>
      </xdr:nvSpPr>
      <xdr:spPr>
        <a:xfrm>
          <a:off x="16268700" y="132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26385</xdr:rowOff>
    </xdr:from>
    <xdr:ext cx="534377" cy="259045"/>
    <xdr:sp macro="" textlink="">
      <xdr:nvSpPr>
        <xdr:cNvPr id="629" name="公債費該当値テキスト"/>
        <xdr:cNvSpPr txBox="1"/>
      </xdr:nvSpPr>
      <xdr:spPr>
        <a:xfrm>
          <a:off x="16370300" y="132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43582</xdr:rowOff>
    </xdr:from>
    <xdr:to>
      <xdr:col>22</xdr:col>
      <xdr:colOff>415925</xdr:colOff>
      <xdr:row>77</xdr:row>
      <xdr:rowOff>145182</xdr:rowOff>
    </xdr:to>
    <xdr:sp macro="" textlink="">
      <xdr:nvSpPr>
        <xdr:cNvPr id="630" name="円/楕円 629"/>
        <xdr:cNvSpPr/>
      </xdr:nvSpPr>
      <xdr:spPr>
        <a:xfrm>
          <a:off x="15430500" y="132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136309</xdr:rowOff>
    </xdr:from>
    <xdr:ext cx="534377" cy="259045"/>
    <xdr:sp macro="" textlink="">
      <xdr:nvSpPr>
        <xdr:cNvPr id="631" name="テキスト ボックス 630"/>
        <xdr:cNvSpPr txBox="1"/>
      </xdr:nvSpPr>
      <xdr:spPr>
        <a:xfrm>
          <a:off x="15214111" y="133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17083</xdr:rowOff>
    </xdr:from>
    <xdr:to>
      <xdr:col>21</xdr:col>
      <xdr:colOff>212725</xdr:colOff>
      <xdr:row>77</xdr:row>
      <xdr:rowOff>118683</xdr:rowOff>
    </xdr:to>
    <xdr:sp macro="" textlink="">
      <xdr:nvSpPr>
        <xdr:cNvPr id="632" name="円/楕円 631"/>
        <xdr:cNvSpPr/>
      </xdr:nvSpPr>
      <xdr:spPr>
        <a:xfrm>
          <a:off x="14541500" y="132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109810</xdr:rowOff>
    </xdr:from>
    <xdr:ext cx="534377" cy="259045"/>
    <xdr:sp macro="" textlink="">
      <xdr:nvSpPr>
        <xdr:cNvPr id="633" name="テキスト ボックス 632"/>
        <xdr:cNvSpPr txBox="1"/>
      </xdr:nvSpPr>
      <xdr:spPr>
        <a:xfrm>
          <a:off x="14325111" y="133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169577</xdr:rowOff>
    </xdr:from>
    <xdr:to>
      <xdr:col>20</xdr:col>
      <xdr:colOff>9525</xdr:colOff>
      <xdr:row>77</xdr:row>
      <xdr:rowOff>99727</xdr:rowOff>
    </xdr:to>
    <xdr:sp macro="" textlink="">
      <xdr:nvSpPr>
        <xdr:cNvPr id="634" name="円/楕円 633"/>
        <xdr:cNvSpPr/>
      </xdr:nvSpPr>
      <xdr:spPr>
        <a:xfrm>
          <a:off x="13652500" y="131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90854</xdr:rowOff>
    </xdr:from>
    <xdr:ext cx="534377" cy="259045"/>
    <xdr:sp macro="" textlink="">
      <xdr:nvSpPr>
        <xdr:cNvPr id="635" name="テキスト ボックス 634"/>
        <xdr:cNvSpPr txBox="1"/>
      </xdr:nvSpPr>
      <xdr:spPr>
        <a:xfrm>
          <a:off x="13436111" y="132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157197</xdr:rowOff>
    </xdr:from>
    <xdr:to>
      <xdr:col>18</xdr:col>
      <xdr:colOff>492125</xdr:colOff>
      <xdr:row>77</xdr:row>
      <xdr:rowOff>87347</xdr:rowOff>
    </xdr:to>
    <xdr:sp macro="" textlink="">
      <xdr:nvSpPr>
        <xdr:cNvPr id="636" name="円/楕円 635"/>
        <xdr:cNvSpPr/>
      </xdr:nvSpPr>
      <xdr:spPr>
        <a:xfrm>
          <a:off x="12763500" y="131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78474</xdr:rowOff>
    </xdr:from>
    <xdr:ext cx="534377" cy="259045"/>
    <xdr:sp macro="" textlink="">
      <xdr:nvSpPr>
        <xdr:cNvPr id="637" name="テキスト ボックス 636"/>
        <xdr:cNvSpPr txBox="1"/>
      </xdr:nvSpPr>
      <xdr:spPr>
        <a:xfrm>
          <a:off x="12547111" y="132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10728</xdr:rowOff>
    </xdr:from>
    <xdr:to>
      <xdr:col>23</xdr:col>
      <xdr:colOff>517525</xdr:colOff>
      <xdr:row>98</xdr:row>
      <xdr:rowOff>51575</xdr:rowOff>
    </xdr:to>
    <xdr:cxnSp macro="">
      <xdr:nvCxnSpPr>
        <xdr:cNvPr id="666" name="直線コネクタ 665"/>
        <xdr:cNvCxnSpPr/>
      </xdr:nvCxnSpPr>
      <xdr:spPr>
        <a:xfrm>
          <a:off x="15481300" y="16812828"/>
          <a:ext cx="838200" cy="4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10728</xdr:rowOff>
    </xdr:from>
    <xdr:to>
      <xdr:col>22</xdr:col>
      <xdr:colOff>365125</xdr:colOff>
      <xdr:row>98</xdr:row>
      <xdr:rowOff>139094</xdr:rowOff>
    </xdr:to>
    <xdr:cxnSp macro="">
      <xdr:nvCxnSpPr>
        <xdr:cNvPr id="669" name="直線コネクタ 668"/>
        <xdr:cNvCxnSpPr/>
      </xdr:nvCxnSpPr>
      <xdr:spPr>
        <a:xfrm flipV="1">
          <a:off x="14592300" y="16812828"/>
          <a:ext cx="889000" cy="1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128834</xdr:rowOff>
    </xdr:from>
    <xdr:to>
      <xdr:col>21</xdr:col>
      <xdr:colOff>161925</xdr:colOff>
      <xdr:row>98</xdr:row>
      <xdr:rowOff>139094</xdr:rowOff>
    </xdr:to>
    <xdr:cxnSp macro="">
      <xdr:nvCxnSpPr>
        <xdr:cNvPr id="672" name="直線コネクタ 671"/>
        <xdr:cNvCxnSpPr/>
      </xdr:nvCxnSpPr>
      <xdr:spPr>
        <a:xfrm>
          <a:off x="13703300" y="16930934"/>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126891</xdr:rowOff>
    </xdr:from>
    <xdr:to>
      <xdr:col>19</xdr:col>
      <xdr:colOff>644525</xdr:colOff>
      <xdr:row>98</xdr:row>
      <xdr:rowOff>128834</xdr:rowOff>
    </xdr:to>
    <xdr:cxnSp macro="">
      <xdr:nvCxnSpPr>
        <xdr:cNvPr id="675" name="直線コネクタ 674"/>
        <xdr:cNvCxnSpPr/>
      </xdr:nvCxnSpPr>
      <xdr:spPr>
        <a:xfrm>
          <a:off x="12814300" y="1692899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775</xdr:rowOff>
    </xdr:from>
    <xdr:to>
      <xdr:col>23</xdr:col>
      <xdr:colOff>568325</xdr:colOff>
      <xdr:row>98</xdr:row>
      <xdr:rowOff>102375</xdr:rowOff>
    </xdr:to>
    <xdr:sp macro="" textlink="">
      <xdr:nvSpPr>
        <xdr:cNvPr id="685" name="円/楕円 684"/>
        <xdr:cNvSpPr/>
      </xdr:nvSpPr>
      <xdr:spPr>
        <a:xfrm>
          <a:off x="16268700" y="168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150652</xdr:rowOff>
    </xdr:from>
    <xdr:ext cx="534377" cy="259045"/>
    <xdr:sp macro="" textlink="">
      <xdr:nvSpPr>
        <xdr:cNvPr id="686" name="積立金該当値テキスト"/>
        <xdr:cNvSpPr txBox="1"/>
      </xdr:nvSpPr>
      <xdr:spPr>
        <a:xfrm>
          <a:off x="16370300" y="167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131378</xdr:rowOff>
    </xdr:from>
    <xdr:to>
      <xdr:col>22</xdr:col>
      <xdr:colOff>415925</xdr:colOff>
      <xdr:row>98</xdr:row>
      <xdr:rowOff>61528</xdr:rowOff>
    </xdr:to>
    <xdr:sp macro="" textlink="">
      <xdr:nvSpPr>
        <xdr:cNvPr id="687" name="円/楕円 686"/>
        <xdr:cNvSpPr/>
      </xdr:nvSpPr>
      <xdr:spPr>
        <a:xfrm>
          <a:off x="15430500" y="167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78055</xdr:rowOff>
    </xdr:from>
    <xdr:ext cx="534377" cy="259045"/>
    <xdr:sp macro="" textlink="">
      <xdr:nvSpPr>
        <xdr:cNvPr id="688" name="テキスト ボックス 687"/>
        <xdr:cNvSpPr txBox="1"/>
      </xdr:nvSpPr>
      <xdr:spPr>
        <a:xfrm>
          <a:off x="15214111" y="1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88294</xdr:rowOff>
    </xdr:from>
    <xdr:to>
      <xdr:col>21</xdr:col>
      <xdr:colOff>212725</xdr:colOff>
      <xdr:row>99</xdr:row>
      <xdr:rowOff>18444</xdr:rowOff>
    </xdr:to>
    <xdr:sp macro="" textlink="">
      <xdr:nvSpPr>
        <xdr:cNvPr id="689" name="円/楕円 688"/>
        <xdr:cNvSpPr/>
      </xdr:nvSpPr>
      <xdr:spPr>
        <a:xfrm>
          <a:off x="14541500" y="168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9571</xdr:rowOff>
    </xdr:from>
    <xdr:ext cx="534377" cy="259045"/>
    <xdr:sp macro="" textlink="">
      <xdr:nvSpPr>
        <xdr:cNvPr id="690" name="テキスト ボックス 689"/>
        <xdr:cNvSpPr txBox="1"/>
      </xdr:nvSpPr>
      <xdr:spPr>
        <a:xfrm>
          <a:off x="14325111" y="169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78034</xdr:rowOff>
    </xdr:from>
    <xdr:to>
      <xdr:col>20</xdr:col>
      <xdr:colOff>9525</xdr:colOff>
      <xdr:row>99</xdr:row>
      <xdr:rowOff>8184</xdr:rowOff>
    </xdr:to>
    <xdr:sp macro="" textlink="">
      <xdr:nvSpPr>
        <xdr:cNvPr id="691" name="円/楕円 690"/>
        <xdr:cNvSpPr/>
      </xdr:nvSpPr>
      <xdr:spPr>
        <a:xfrm>
          <a:off x="13652500" y="1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170761</xdr:rowOff>
    </xdr:from>
    <xdr:ext cx="534377" cy="259045"/>
    <xdr:sp macro="" textlink="">
      <xdr:nvSpPr>
        <xdr:cNvPr id="692" name="テキスト ボックス 691"/>
        <xdr:cNvSpPr txBox="1"/>
      </xdr:nvSpPr>
      <xdr:spPr>
        <a:xfrm>
          <a:off x="13436111" y="169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76091</xdr:rowOff>
    </xdr:from>
    <xdr:to>
      <xdr:col>18</xdr:col>
      <xdr:colOff>492125</xdr:colOff>
      <xdr:row>99</xdr:row>
      <xdr:rowOff>6241</xdr:rowOff>
    </xdr:to>
    <xdr:sp macro="" textlink="">
      <xdr:nvSpPr>
        <xdr:cNvPr id="693" name="円/楕円 692"/>
        <xdr:cNvSpPr/>
      </xdr:nvSpPr>
      <xdr:spPr>
        <a:xfrm>
          <a:off x="12763500" y="168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168818</xdr:rowOff>
    </xdr:from>
    <xdr:ext cx="534377" cy="259045"/>
    <xdr:sp macro="" textlink="">
      <xdr:nvSpPr>
        <xdr:cNvPr id="694" name="テキスト ボックス 693"/>
        <xdr:cNvSpPr txBox="1"/>
      </xdr:nvSpPr>
      <xdr:spPr>
        <a:xfrm>
          <a:off x="12547111" y="169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32563</xdr:rowOff>
    </xdr:from>
    <xdr:to>
      <xdr:col>32</xdr:col>
      <xdr:colOff>187325</xdr:colOff>
      <xdr:row>59</xdr:row>
      <xdr:rowOff>44450</xdr:rowOff>
    </xdr:to>
    <xdr:cxnSp macro="">
      <xdr:nvCxnSpPr>
        <xdr:cNvPr id="778" name="直線コネクタ 777"/>
        <xdr:cNvCxnSpPr/>
      </xdr:nvCxnSpPr>
      <xdr:spPr>
        <a:xfrm flipV="1">
          <a:off x="21323300" y="1014811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153213</xdr:rowOff>
    </xdr:from>
    <xdr:to>
      <xdr:col>32</xdr:col>
      <xdr:colOff>238125</xdr:colOff>
      <xdr:row>59</xdr:row>
      <xdr:rowOff>83363</xdr:rowOff>
    </xdr:to>
    <xdr:sp macro="" textlink="">
      <xdr:nvSpPr>
        <xdr:cNvPr id="797" name="円/楕円 796"/>
        <xdr:cNvSpPr/>
      </xdr:nvSpPr>
      <xdr:spPr>
        <a:xfrm>
          <a:off x="221107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68140</xdr:rowOff>
    </xdr:from>
    <xdr:ext cx="378565" cy="259045"/>
    <xdr:sp macro="" textlink="">
      <xdr:nvSpPr>
        <xdr:cNvPr id="798" name="貸付金該当値テキスト"/>
        <xdr:cNvSpPr txBox="1"/>
      </xdr:nvSpPr>
      <xdr:spPr>
        <a:xfrm>
          <a:off x="22212300" y="10012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56403</xdr:rowOff>
    </xdr:from>
    <xdr:to>
      <xdr:col>32</xdr:col>
      <xdr:colOff>187325</xdr:colOff>
      <xdr:row>75</xdr:row>
      <xdr:rowOff>82071</xdr:rowOff>
    </xdr:to>
    <xdr:cxnSp macro="">
      <xdr:nvCxnSpPr>
        <xdr:cNvPr id="837" name="直線コネクタ 836"/>
        <xdr:cNvCxnSpPr/>
      </xdr:nvCxnSpPr>
      <xdr:spPr>
        <a:xfrm>
          <a:off x="21323300" y="12915153"/>
          <a:ext cx="8382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56403</xdr:rowOff>
    </xdr:from>
    <xdr:to>
      <xdr:col>31</xdr:col>
      <xdr:colOff>34925</xdr:colOff>
      <xdr:row>75</xdr:row>
      <xdr:rowOff>98313</xdr:rowOff>
    </xdr:to>
    <xdr:cxnSp macro="">
      <xdr:nvCxnSpPr>
        <xdr:cNvPr id="840" name="直線コネクタ 839"/>
        <xdr:cNvCxnSpPr/>
      </xdr:nvCxnSpPr>
      <xdr:spPr>
        <a:xfrm flipV="1">
          <a:off x="20434300" y="1291515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16855</xdr:rowOff>
    </xdr:from>
    <xdr:to>
      <xdr:col>29</xdr:col>
      <xdr:colOff>517525</xdr:colOff>
      <xdr:row>75</xdr:row>
      <xdr:rowOff>98313</xdr:rowOff>
    </xdr:to>
    <xdr:cxnSp macro="">
      <xdr:nvCxnSpPr>
        <xdr:cNvPr id="843" name="直線コネクタ 842"/>
        <xdr:cNvCxnSpPr/>
      </xdr:nvCxnSpPr>
      <xdr:spPr>
        <a:xfrm>
          <a:off x="19545300" y="12875605"/>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16855</xdr:rowOff>
    </xdr:from>
    <xdr:to>
      <xdr:col>28</xdr:col>
      <xdr:colOff>314325</xdr:colOff>
      <xdr:row>76</xdr:row>
      <xdr:rowOff>52473</xdr:rowOff>
    </xdr:to>
    <xdr:cxnSp macro="">
      <xdr:nvCxnSpPr>
        <xdr:cNvPr id="846" name="直線コネクタ 845"/>
        <xdr:cNvCxnSpPr/>
      </xdr:nvCxnSpPr>
      <xdr:spPr>
        <a:xfrm flipV="1">
          <a:off x="18656300" y="12875605"/>
          <a:ext cx="889000" cy="20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31271</xdr:rowOff>
    </xdr:from>
    <xdr:to>
      <xdr:col>32</xdr:col>
      <xdr:colOff>238125</xdr:colOff>
      <xdr:row>75</xdr:row>
      <xdr:rowOff>132871</xdr:rowOff>
    </xdr:to>
    <xdr:sp macro="" textlink="">
      <xdr:nvSpPr>
        <xdr:cNvPr id="856" name="円/楕円 855"/>
        <xdr:cNvSpPr/>
      </xdr:nvSpPr>
      <xdr:spPr>
        <a:xfrm>
          <a:off x="22110700" y="128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9698</xdr:rowOff>
    </xdr:from>
    <xdr:ext cx="534377" cy="259045"/>
    <xdr:sp macro="" textlink="">
      <xdr:nvSpPr>
        <xdr:cNvPr id="857" name="繰出金該当値テキスト"/>
        <xdr:cNvSpPr txBox="1"/>
      </xdr:nvSpPr>
      <xdr:spPr>
        <a:xfrm>
          <a:off x="22212300" y="128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5603</xdr:rowOff>
    </xdr:from>
    <xdr:to>
      <xdr:col>31</xdr:col>
      <xdr:colOff>85725</xdr:colOff>
      <xdr:row>75</xdr:row>
      <xdr:rowOff>107203</xdr:rowOff>
    </xdr:to>
    <xdr:sp macro="" textlink="">
      <xdr:nvSpPr>
        <xdr:cNvPr id="858" name="円/楕円 857"/>
        <xdr:cNvSpPr/>
      </xdr:nvSpPr>
      <xdr:spPr>
        <a:xfrm>
          <a:off x="21272500" y="128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98330</xdr:rowOff>
    </xdr:from>
    <xdr:ext cx="534377" cy="259045"/>
    <xdr:sp macro="" textlink="">
      <xdr:nvSpPr>
        <xdr:cNvPr id="859" name="テキスト ボックス 858"/>
        <xdr:cNvSpPr txBox="1"/>
      </xdr:nvSpPr>
      <xdr:spPr>
        <a:xfrm>
          <a:off x="21056111" y="129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47513</xdr:rowOff>
    </xdr:from>
    <xdr:to>
      <xdr:col>29</xdr:col>
      <xdr:colOff>568325</xdr:colOff>
      <xdr:row>75</xdr:row>
      <xdr:rowOff>149113</xdr:rowOff>
    </xdr:to>
    <xdr:sp macro="" textlink="">
      <xdr:nvSpPr>
        <xdr:cNvPr id="860" name="円/楕円 859"/>
        <xdr:cNvSpPr/>
      </xdr:nvSpPr>
      <xdr:spPr>
        <a:xfrm>
          <a:off x="20383500" y="129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140239</xdr:rowOff>
    </xdr:from>
    <xdr:ext cx="534377" cy="259045"/>
    <xdr:sp macro="" textlink="">
      <xdr:nvSpPr>
        <xdr:cNvPr id="861" name="テキスト ボックス 860"/>
        <xdr:cNvSpPr txBox="1"/>
      </xdr:nvSpPr>
      <xdr:spPr>
        <a:xfrm>
          <a:off x="20167111" y="129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137505</xdr:rowOff>
    </xdr:from>
    <xdr:to>
      <xdr:col>28</xdr:col>
      <xdr:colOff>365125</xdr:colOff>
      <xdr:row>75</xdr:row>
      <xdr:rowOff>67655</xdr:rowOff>
    </xdr:to>
    <xdr:sp macro="" textlink="">
      <xdr:nvSpPr>
        <xdr:cNvPr id="862" name="円/楕円 861"/>
        <xdr:cNvSpPr/>
      </xdr:nvSpPr>
      <xdr:spPr>
        <a:xfrm>
          <a:off x="19494500" y="128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58782</xdr:rowOff>
    </xdr:from>
    <xdr:ext cx="534377" cy="259045"/>
    <xdr:sp macro="" textlink="">
      <xdr:nvSpPr>
        <xdr:cNvPr id="863" name="テキスト ボックス 862"/>
        <xdr:cNvSpPr txBox="1"/>
      </xdr:nvSpPr>
      <xdr:spPr>
        <a:xfrm>
          <a:off x="19278111" y="129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1673</xdr:rowOff>
    </xdr:from>
    <xdr:to>
      <xdr:col>27</xdr:col>
      <xdr:colOff>161925</xdr:colOff>
      <xdr:row>76</xdr:row>
      <xdr:rowOff>103273</xdr:rowOff>
    </xdr:to>
    <xdr:sp macro="" textlink="">
      <xdr:nvSpPr>
        <xdr:cNvPr id="864" name="円/楕円 863"/>
        <xdr:cNvSpPr/>
      </xdr:nvSpPr>
      <xdr:spPr>
        <a:xfrm>
          <a:off x="18605500" y="130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94400</xdr:rowOff>
    </xdr:from>
    <xdr:ext cx="534377" cy="259045"/>
    <xdr:sp macro="" textlink="">
      <xdr:nvSpPr>
        <xdr:cNvPr id="865" name="テキスト ボックス 864"/>
        <xdr:cNvSpPr txBox="1"/>
      </xdr:nvSpPr>
      <xdr:spPr>
        <a:xfrm>
          <a:off x="18389111" y="131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扶助費が年々増加してきている。人件費などとは退職に伴う職員年齢の低下により抑制が図られている。公債費は平静</a:t>
          </a:r>
          <a:r>
            <a:rPr kumimoji="1" lang="en-US" altLang="ja-JP" sz="1300">
              <a:latin typeface="ＭＳ Ｐゴシック"/>
            </a:rPr>
            <a:t>28</a:t>
          </a:r>
          <a:r>
            <a:rPr kumimoji="1" lang="ja-JP" altLang="en-US" sz="1300">
              <a:latin typeface="ＭＳ Ｐゴシック"/>
            </a:rPr>
            <a:t>年度決算までは減少になっているが、庁舎建設等を控えており今後は増大が見込まれる。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9,566
39.93
6,575,192
6,225,830
295,487
3,061,156
3,103,813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131953</xdr:rowOff>
    </xdr:from>
    <xdr:to>
      <xdr:col>6</xdr:col>
      <xdr:colOff>511175</xdr:colOff>
      <xdr:row>38</xdr:row>
      <xdr:rowOff>49403</xdr:rowOff>
    </xdr:to>
    <xdr:cxnSp macro="">
      <xdr:nvCxnSpPr>
        <xdr:cNvPr id="61" name="直線コネクタ 60"/>
        <xdr:cNvCxnSpPr/>
      </xdr:nvCxnSpPr>
      <xdr:spPr>
        <a:xfrm>
          <a:off x="3797300" y="6475603"/>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131953</xdr:rowOff>
    </xdr:from>
    <xdr:to>
      <xdr:col>5</xdr:col>
      <xdr:colOff>358775</xdr:colOff>
      <xdr:row>38</xdr:row>
      <xdr:rowOff>0</xdr:rowOff>
    </xdr:to>
    <xdr:cxnSp macro="">
      <xdr:nvCxnSpPr>
        <xdr:cNvPr id="64" name="直線コネクタ 63"/>
        <xdr:cNvCxnSpPr/>
      </xdr:nvCxnSpPr>
      <xdr:spPr>
        <a:xfrm flipV="1">
          <a:off x="2908300" y="64756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159258</xdr:rowOff>
    </xdr:from>
    <xdr:to>
      <xdr:col>4</xdr:col>
      <xdr:colOff>155575</xdr:colOff>
      <xdr:row>38</xdr:row>
      <xdr:rowOff>0</xdr:rowOff>
    </xdr:to>
    <xdr:cxnSp macro="">
      <xdr:nvCxnSpPr>
        <xdr:cNvPr id="67" name="直線コネクタ 66"/>
        <xdr:cNvCxnSpPr/>
      </xdr:nvCxnSpPr>
      <xdr:spPr>
        <a:xfrm>
          <a:off x="2019300" y="65029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108585</xdr:rowOff>
    </xdr:from>
    <xdr:to>
      <xdr:col>2</xdr:col>
      <xdr:colOff>638175</xdr:colOff>
      <xdr:row>37</xdr:row>
      <xdr:rowOff>159258</xdr:rowOff>
    </xdr:to>
    <xdr:cxnSp macro="">
      <xdr:nvCxnSpPr>
        <xdr:cNvPr id="70" name="直線コネクタ 69"/>
        <xdr:cNvCxnSpPr/>
      </xdr:nvCxnSpPr>
      <xdr:spPr>
        <a:xfrm>
          <a:off x="1130300" y="645223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170053</xdr:rowOff>
    </xdr:from>
    <xdr:to>
      <xdr:col>6</xdr:col>
      <xdr:colOff>561975</xdr:colOff>
      <xdr:row>38</xdr:row>
      <xdr:rowOff>100203</xdr:rowOff>
    </xdr:to>
    <xdr:sp macro="" textlink="">
      <xdr:nvSpPr>
        <xdr:cNvPr id="80" name="円/楕円 79"/>
        <xdr:cNvSpPr/>
      </xdr:nvSpPr>
      <xdr:spPr>
        <a:xfrm>
          <a:off x="4584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148480</xdr:rowOff>
    </xdr:from>
    <xdr:ext cx="469744" cy="259045"/>
    <xdr:sp macro="" textlink="">
      <xdr:nvSpPr>
        <xdr:cNvPr id="81" name="議会費該当値テキスト"/>
        <xdr:cNvSpPr txBox="1"/>
      </xdr:nvSpPr>
      <xdr:spPr>
        <a:xfrm>
          <a:off x="4686300"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81153</xdr:rowOff>
    </xdr:from>
    <xdr:to>
      <xdr:col>5</xdr:col>
      <xdr:colOff>409575</xdr:colOff>
      <xdr:row>38</xdr:row>
      <xdr:rowOff>11303</xdr:rowOff>
    </xdr:to>
    <xdr:sp macro="" textlink="">
      <xdr:nvSpPr>
        <xdr:cNvPr id="82" name="円/楕円 81"/>
        <xdr:cNvSpPr/>
      </xdr:nvSpPr>
      <xdr:spPr>
        <a:xfrm>
          <a:off x="3746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2430</xdr:rowOff>
    </xdr:from>
    <xdr:ext cx="469744" cy="259045"/>
    <xdr:sp macro="" textlink="">
      <xdr:nvSpPr>
        <xdr:cNvPr id="83" name="テキスト ボックス 82"/>
        <xdr:cNvSpPr txBox="1"/>
      </xdr:nvSpPr>
      <xdr:spPr>
        <a:xfrm>
          <a:off x="3562427" y="65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120650</xdr:rowOff>
    </xdr:from>
    <xdr:to>
      <xdr:col>4</xdr:col>
      <xdr:colOff>206375</xdr:colOff>
      <xdr:row>38</xdr:row>
      <xdr:rowOff>50800</xdr:rowOff>
    </xdr:to>
    <xdr:sp macro="" textlink="">
      <xdr:nvSpPr>
        <xdr:cNvPr id="84" name="円/楕円 83"/>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41927</xdr:rowOff>
    </xdr:from>
    <xdr:ext cx="469744" cy="259045"/>
    <xdr:sp macro="" textlink="">
      <xdr:nvSpPr>
        <xdr:cNvPr id="85" name="テキスト ボックス 84"/>
        <xdr:cNvSpPr txBox="1"/>
      </xdr:nvSpPr>
      <xdr:spPr>
        <a:xfrm>
          <a:off x="2673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108458</xdr:rowOff>
    </xdr:from>
    <xdr:to>
      <xdr:col>3</xdr:col>
      <xdr:colOff>3175</xdr:colOff>
      <xdr:row>38</xdr:row>
      <xdr:rowOff>38608</xdr:rowOff>
    </xdr:to>
    <xdr:sp macro="" textlink="">
      <xdr:nvSpPr>
        <xdr:cNvPr id="86" name="円/楕円 85"/>
        <xdr:cNvSpPr/>
      </xdr:nvSpPr>
      <xdr:spPr>
        <a:xfrm>
          <a:off x="1968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29735</xdr:rowOff>
    </xdr:from>
    <xdr:ext cx="469744" cy="259045"/>
    <xdr:sp macro="" textlink="">
      <xdr:nvSpPr>
        <xdr:cNvPr id="87" name="テキスト ボックス 86"/>
        <xdr:cNvSpPr txBox="1"/>
      </xdr:nvSpPr>
      <xdr:spPr>
        <a:xfrm>
          <a:off x="1784427" y="65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57785</xdr:rowOff>
    </xdr:from>
    <xdr:to>
      <xdr:col>1</xdr:col>
      <xdr:colOff>485775</xdr:colOff>
      <xdr:row>37</xdr:row>
      <xdr:rowOff>159385</xdr:rowOff>
    </xdr:to>
    <xdr:sp macro="" textlink="">
      <xdr:nvSpPr>
        <xdr:cNvPr id="88" name="円/楕円 87"/>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150512</xdr:rowOff>
    </xdr:from>
    <xdr:ext cx="469744" cy="259045"/>
    <xdr:sp macro="" textlink="">
      <xdr:nvSpPr>
        <xdr:cNvPr id="89" name="テキスト ボックス 88"/>
        <xdr:cNvSpPr txBox="1"/>
      </xdr:nvSpPr>
      <xdr:spPr>
        <a:xfrm>
          <a:off x="895427" y="64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30710</xdr:rowOff>
    </xdr:from>
    <xdr:to>
      <xdr:col>6</xdr:col>
      <xdr:colOff>511175</xdr:colOff>
      <xdr:row>57</xdr:row>
      <xdr:rowOff>71682</xdr:rowOff>
    </xdr:to>
    <xdr:cxnSp macro="">
      <xdr:nvCxnSpPr>
        <xdr:cNvPr id="120" name="直線コネクタ 119"/>
        <xdr:cNvCxnSpPr/>
      </xdr:nvCxnSpPr>
      <xdr:spPr>
        <a:xfrm>
          <a:off x="3797300" y="9803360"/>
          <a:ext cx="838200" cy="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30710</xdr:rowOff>
    </xdr:from>
    <xdr:to>
      <xdr:col>5</xdr:col>
      <xdr:colOff>358775</xdr:colOff>
      <xdr:row>57</xdr:row>
      <xdr:rowOff>100616</xdr:rowOff>
    </xdr:to>
    <xdr:cxnSp macro="">
      <xdr:nvCxnSpPr>
        <xdr:cNvPr id="123" name="直線コネクタ 122"/>
        <xdr:cNvCxnSpPr/>
      </xdr:nvCxnSpPr>
      <xdr:spPr>
        <a:xfrm flipV="1">
          <a:off x="2908300" y="9803360"/>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100616</xdr:rowOff>
    </xdr:from>
    <xdr:to>
      <xdr:col>4</xdr:col>
      <xdr:colOff>155575</xdr:colOff>
      <xdr:row>57</xdr:row>
      <xdr:rowOff>147433</xdr:rowOff>
    </xdr:to>
    <xdr:cxnSp macro="">
      <xdr:nvCxnSpPr>
        <xdr:cNvPr id="126" name="直線コネクタ 125"/>
        <xdr:cNvCxnSpPr/>
      </xdr:nvCxnSpPr>
      <xdr:spPr>
        <a:xfrm flipV="1">
          <a:off x="2019300" y="9873266"/>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147433</xdr:rowOff>
    </xdr:from>
    <xdr:to>
      <xdr:col>2</xdr:col>
      <xdr:colOff>638175</xdr:colOff>
      <xdr:row>57</xdr:row>
      <xdr:rowOff>154001</xdr:rowOff>
    </xdr:to>
    <xdr:cxnSp macro="">
      <xdr:nvCxnSpPr>
        <xdr:cNvPr id="129" name="直線コネクタ 128"/>
        <xdr:cNvCxnSpPr/>
      </xdr:nvCxnSpPr>
      <xdr:spPr>
        <a:xfrm flipV="1">
          <a:off x="1130300" y="9920083"/>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20882</xdr:rowOff>
    </xdr:from>
    <xdr:to>
      <xdr:col>6</xdr:col>
      <xdr:colOff>561975</xdr:colOff>
      <xdr:row>57</xdr:row>
      <xdr:rowOff>122482</xdr:rowOff>
    </xdr:to>
    <xdr:sp macro="" textlink="">
      <xdr:nvSpPr>
        <xdr:cNvPr id="139" name="円/楕円 138"/>
        <xdr:cNvSpPr/>
      </xdr:nvSpPr>
      <xdr:spPr>
        <a:xfrm>
          <a:off x="4584700" y="979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170759</xdr:rowOff>
    </xdr:from>
    <xdr:ext cx="599010" cy="259045"/>
    <xdr:sp macro="" textlink="">
      <xdr:nvSpPr>
        <xdr:cNvPr id="140" name="総務費該当値テキスト"/>
        <xdr:cNvSpPr txBox="1"/>
      </xdr:nvSpPr>
      <xdr:spPr>
        <a:xfrm>
          <a:off x="4686300" y="977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113,328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151360</xdr:rowOff>
    </xdr:from>
    <xdr:to>
      <xdr:col>5</xdr:col>
      <xdr:colOff>409575</xdr:colOff>
      <xdr:row>57</xdr:row>
      <xdr:rowOff>81510</xdr:rowOff>
    </xdr:to>
    <xdr:sp macro="" textlink="">
      <xdr:nvSpPr>
        <xdr:cNvPr id="141" name="円/楕円 140"/>
        <xdr:cNvSpPr/>
      </xdr:nvSpPr>
      <xdr:spPr>
        <a:xfrm>
          <a:off x="3746500" y="97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72637</xdr:rowOff>
    </xdr:from>
    <xdr:ext cx="599010" cy="259045"/>
    <xdr:sp macro="" textlink="">
      <xdr:nvSpPr>
        <xdr:cNvPr id="142" name="テキスト ボックス 141"/>
        <xdr:cNvSpPr txBox="1"/>
      </xdr:nvSpPr>
      <xdr:spPr>
        <a:xfrm>
          <a:off x="3497794" y="984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49816</xdr:rowOff>
    </xdr:from>
    <xdr:to>
      <xdr:col>4</xdr:col>
      <xdr:colOff>206375</xdr:colOff>
      <xdr:row>57</xdr:row>
      <xdr:rowOff>151416</xdr:rowOff>
    </xdr:to>
    <xdr:sp macro="" textlink="">
      <xdr:nvSpPr>
        <xdr:cNvPr id="143" name="円/楕円 142"/>
        <xdr:cNvSpPr/>
      </xdr:nvSpPr>
      <xdr:spPr>
        <a:xfrm>
          <a:off x="2857500" y="98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142543</xdr:rowOff>
    </xdr:from>
    <xdr:ext cx="599010" cy="259045"/>
    <xdr:sp macro="" textlink="">
      <xdr:nvSpPr>
        <xdr:cNvPr id="144" name="テキスト ボックス 143"/>
        <xdr:cNvSpPr txBox="1"/>
      </xdr:nvSpPr>
      <xdr:spPr>
        <a:xfrm>
          <a:off x="2608794" y="991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96633</xdr:rowOff>
    </xdr:from>
    <xdr:to>
      <xdr:col>3</xdr:col>
      <xdr:colOff>3175</xdr:colOff>
      <xdr:row>58</xdr:row>
      <xdr:rowOff>26783</xdr:rowOff>
    </xdr:to>
    <xdr:sp macro="" textlink="">
      <xdr:nvSpPr>
        <xdr:cNvPr id="145" name="円/楕円 144"/>
        <xdr:cNvSpPr/>
      </xdr:nvSpPr>
      <xdr:spPr>
        <a:xfrm>
          <a:off x="1968500" y="9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17910</xdr:rowOff>
    </xdr:from>
    <xdr:ext cx="534377" cy="259045"/>
    <xdr:sp macro="" textlink="">
      <xdr:nvSpPr>
        <xdr:cNvPr id="146" name="テキスト ボックス 145"/>
        <xdr:cNvSpPr txBox="1"/>
      </xdr:nvSpPr>
      <xdr:spPr>
        <a:xfrm>
          <a:off x="1752111" y="99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103201</xdr:rowOff>
    </xdr:from>
    <xdr:to>
      <xdr:col>1</xdr:col>
      <xdr:colOff>485775</xdr:colOff>
      <xdr:row>58</xdr:row>
      <xdr:rowOff>33351</xdr:rowOff>
    </xdr:to>
    <xdr:sp macro="" textlink="">
      <xdr:nvSpPr>
        <xdr:cNvPr id="147" name="円/楕円 146"/>
        <xdr:cNvSpPr/>
      </xdr:nvSpPr>
      <xdr:spPr>
        <a:xfrm>
          <a:off x="1079500" y="987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24478</xdr:rowOff>
    </xdr:from>
    <xdr:ext cx="534377" cy="259045"/>
    <xdr:sp macro="" textlink="">
      <xdr:nvSpPr>
        <xdr:cNvPr id="148" name="テキスト ボックス 147"/>
        <xdr:cNvSpPr txBox="1"/>
      </xdr:nvSpPr>
      <xdr:spPr>
        <a:xfrm>
          <a:off x="863111" y="99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21244</xdr:rowOff>
    </xdr:from>
    <xdr:to>
      <xdr:col>6</xdr:col>
      <xdr:colOff>511175</xdr:colOff>
      <xdr:row>76</xdr:row>
      <xdr:rowOff>116548</xdr:rowOff>
    </xdr:to>
    <xdr:cxnSp macro="">
      <xdr:nvCxnSpPr>
        <xdr:cNvPr id="176" name="直線コネクタ 175"/>
        <xdr:cNvCxnSpPr/>
      </xdr:nvCxnSpPr>
      <xdr:spPr>
        <a:xfrm flipV="1">
          <a:off x="3797300" y="13051444"/>
          <a:ext cx="8382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116548</xdr:rowOff>
    </xdr:from>
    <xdr:to>
      <xdr:col>5</xdr:col>
      <xdr:colOff>358775</xdr:colOff>
      <xdr:row>76</xdr:row>
      <xdr:rowOff>157060</xdr:rowOff>
    </xdr:to>
    <xdr:cxnSp macro="">
      <xdr:nvCxnSpPr>
        <xdr:cNvPr id="179" name="直線コネクタ 178"/>
        <xdr:cNvCxnSpPr/>
      </xdr:nvCxnSpPr>
      <xdr:spPr>
        <a:xfrm flipV="1">
          <a:off x="2908300" y="13146748"/>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157060</xdr:rowOff>
    </xdr:from>
    <xdr:to>
      <xdr:col>4</xdr:col>
      <xdr:colOff>155575</xdr:colOff>
      <xdr:row>77</xdr:row>
      <xdr:rowOff>38001</xdr:rowOff>
    </xdr:to>
    <xdr:cxnSp macro="">
      <xdr:nvCxnSpPr>
        <xdr:cNvPr id="182" name="直線コネクタ 181"/>
        <xdr:cNvCxnSpPr/>
      </xdr:nvCxnSpPr>
      <xdr:spPr>
        <a:xfrm flipV="1">
          <a:off x="2019300" y="13187260"/>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38001</xdr:rowOff>
    </xdr:from>
    <xdr:to>
      <xdr:col>2</xdr:col>
      <xdr:colOff>638175</xdr:colOff>
      <xdr:row>77</xdr:row>
      <xdr:rowOff>104194</xdr:rowOff>
    </xdr:to>
    <xdr:cxnSp macro="">
      <xdr:nvCxnSpPr>
        <xdr:cNvPr id="185" name="直線コネクタ 184"/>
        <xdr:cNvCxnSpPr/>
      </xdr:nvCxnSpPr>
      <xdr:spPr>
        <a:xfrm flipV="1">
          <a:off x="1130300" y="13239651"/>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141894</xdr:rowOff>
    </xdr:from>
    <xdr:to>
      <xdr:col>6</xdr:col>
      <xdr:colOff>561975</xdr:colOff>
      <xdr:row>76</xdr:row>
      <xdr:rowOff>72044</xdr:rowOff>
    </xdr:to>
    <xdr:sp macro="" textlink="">
      <xdr:nvSpPr>
        <xdr:cNvPr id="195" name="円/楕円 194"/>
        <xdr:cNvSpPr/>
      </xdr:nvSpPr>
      <xdr:spPr>
        <a:xfrm>
          <a:off x="4584700" y="130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164771</xdr:rowOff>
    </xdr:from>
    <xdr:ext cx="599010" cy="259045"/>
    <xdr:sp macro="" textlink="">
      <xdr:nvSpPr>
        <xdr:cNvPr id="196" name="民生費該当値テキスト"/>
        <xdr:cNvSpPr txBox="1"/>
      </xdr:nvSpPr>
      <xdr:spPr>
        <a:xfrm>
          <a:off x="4686300" y="1285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65748</xdr:rowOff>
    </xdr:from>
    <xdr:to>
      <xdr:col>5</xdr:col>
      <xdr:colOff>409575</xdr:colOff>
      <xdr:row>76</xdr:row>
      <xdr:rowOff>167348</xdr:rowOff>
    </xdr:to>
    <xdr:sp macro="" textlink="">
      <xdr:nvSpPr>
        <xdr:cNvPr id="197" name="円/楕円 196"/>
        <xdr:cNvSpPr/>
      </xdr:nvSpPr>
      <xdr:spPr>
        <a:xfrm>
          <a:off x="37465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12424</xdr:rowOff>
    </xdr:from>
    <xdr:ext cx="599010" cy="259045"/>
    <xdr:sp macro="" textlink="">
      <xdr:nvSpPr>
        <xdr:cNvPr id="198" name="テキスト ボックス 197"/>
        <xdr:cNvSpPr txBox="1"/>
      </xdr:nvSpPr>
      <xdr:spPr>
        <a:xfrm>
          <a:off x="3497794" y="128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180,064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106260</xdr:rowOff>
    </xdr:from>
    <xdr:to>
      <xdr:col>4</xdr:col>
      <xdr:colOff>206375</xdr:colOff>
      <xdr:row>77</xdr:row>
      <xdr:rowOff>36410</xdr:rowOff>
    </xdr:to>
    <xdr:sp macro="" textlink="">
      <xdr:nvSpPr>
        <xdr:cNvPr id="199" name="円/楕円 198"/>
        <xdr:cNvSpPr/>
      </xdr:nvSpPr>
      <xdr:spPr>
        <a:xfrm>
          <a:off x="2857500" y="131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27537</xdr:rowOff>
    </xdr:from>
    <xdr:ext cx="599010" cy="259045"/>
    <xdr:sp macro="" textlink="">
      <xdr:nvSpPr>
        <xdr:cNvPr id="200" name="テキスト ボックス 199"/>
        <xdr:cNvSpPr txBox="1"/>
      </xdr:nvSpPr>
      <xdr:spPr>
        <a:xfrm>
          <a:off x="2608794" y="132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171,203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158651</xdr:rowOff>
    </xdr:from>
    <xdr:to>
      <xdr:col>3</xdr:col>
      <xdr:colOff>3175</xdr:colOff>
      <xdr:row>77</xdr:row>
      <xdr:rowOff>88801</xdr:rowOff>
    </xdr:to>
    <xdr:sp macro="" textlink="">
      <xdr:nvSpPr>
        <xdr:cNvPr id="201" name="円/楕円 200"/>
        <xdr:cNvSpPr/>
      </xdr:nvSpPr>
      <xdr:spPr>
        <a:xfrm>
          <a:off x="1968500" y="131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79928</xdr:rowOff>
    </xdr:from>
    <xdr:ext cx="599010" cy="259045"/>
    <xdr:sp macro="" textlink="">
      <xdr:nvSpPr>
        <xdr:cNvPr id="202" name="テキスト ボックス 201"/>
        <xdr:cNvSpPr txBox="1"/>
      </xdr:nvSpPr>
      <xdr:spPr>
        <a:xfrm>
          <a:off x="1719794" y="1328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53394</xdr:rowOff>
    </xdr:from>
    <xdr:to>
      <xdr:col>1</xdr:col>
      <xdr:colOff>485775</xdr:colOff>
      <xdr:row>77</xdr:row>
      <xdr:rowOff>154994</xdr:rowOff>
    </xdr:to>
    <xdr:sp macro="" textlink="">
      <xdr:nvSpPr>
        <xdr:cNvPr id="203" name="円/楕円 202"/>
        <xdr:cNvSpPr/>
      </xdr:nvSpPr>
      <xdr:spPr>
        <a:xfrm>
          <a:off x="1079500" y="132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146121</xdr:rowOff>
    </xdr:from>
    <xdr:ext cx="599010" cy="259045"/>
    <xdr:sp macro="" textlink="">
      <xdr:nvSpPr>
        <xdr:cNvPr id="204" name="テキスト ボックス 203"/>
        <xdr:cNvSpPr txBox="1"/>
      </xdr:nvSpPr>
      <xdr:spPr>
        <a:xfrm>
          <a:off x="830794" y="1334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103574</xdr:rowOff>
    </xdr:from>
    <xdr:to>
      <xdr:col>6</xdr:col>
      <xdr:colOff>511175</xdr:colOff>
      <xdr:row>97</xdr:row>
      <xdr:rowOff>109844</xdr:rowOff>
    </xdr:to>
    <xdr:cxnSp macro="">
      <xdr:nvCxnSpPr>
        <xdr:cNvPr id="233" name="直線コネクタ 232"/>
        <xdr:cNvCxnSpPr/>
      </xdr:nvCxnSpPr>
      <xdr:spPr>
        <a:xfrm flipV="1">
          <a:off x="3797300" y="16734224"/>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109844</xdr:rowOff>
    </xdr:from>
    <xdr:to>
      <xdr:col>5</xdr:col>
      <xdr:colOff>358775</xdr:colOff>
      <xdr:row>97</xdr:row>
      <xdr:rowOff>125543</xdr:rowOff>
    </xdr:to>
    <xdr:cxnSp macro="">
      <xdr:nvCxnSpPr>
        <xdr:cNvPr id="236" name="直線コネクタ 235"/>
        <xdr:cNvCxnSpPr/>
      </xdr:nvCxnSpPr>
      <xdr:spPr>
        <a:xfrm flipV="1">
          <a:off x="2908300" y="16740494"/>
          <a:ext cx="8890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13695</xdr:rowOff>
    </xdr:from>
    <xdr:to>
      <xdr:col>4</xdr:col>
      <xdr:colOff>155575</xdr:colOff>
      <xdr:row>97</xdr:row>
      <xdr:rowOff>125543</xdr:rowOff>
    </xdr:to>
    <xdr:cxnSp macro="">
      <xdr:nvCxnSpPr>
        <xdr:cNvPr id="239" name="直線コネクタ 238"/>
        <xdr:cNvCxnSpPr/>
      </xdr:nvCxnSpPr>
      <xdr:spPr>
        <a:xfrm>
          <a:off x="2019300" y="16644345"/>
          <a:ext cx="889000" cy="1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13695</xdr:rowOff>
    </xdr:from>
    <xdr:to>
      <xdr:col>2</xdr:col>
      <xdr:colOff>638175</xdr:colOff>
      <xdr:row>97</xdr:row>
      <xdr:rowOff>135897</xdr:rowOff>
    </xdr:to>
    <xdr:cxnSp macro="">
      <xdr:nvCxnSpPr>
        <xdr:cNvPr id="242" name="直線コネクタ 241"/>
        <xdr:cNvCxnSpPr/>
      </xdr:nvCxnSpPr>
      <xdr:spPr>
        <a:xfrm flipV="1">
          <a:off x="1130300" y="16644345"/>
          <a:ext cx="8890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52774</xdr:rowOff>
    </xdr:from>
    <xdr:to>
      <xdr:col>6</xdr:col>
      <xdr:colOff>561975</xdr:colOff>
      <xdr:row>97</xdr:row>
      <xdr:rowOff>154374</xdr:rowOff>
    </xdr:to>
    <xdr:sp macro="" textlink="">
      <xdr:nvSpPr>
        <xdr:cNvPr id="252" name="円/楕円 251"/>
        <xdr:cNvSpPr/>
      </xdr:nvSpPr>
      <xdr:spPr>
        <a:xfrm>
          <a:off x="4584700" y="166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139151</xdr:rowOff>
    </xdr:from>
    <xdr:ext cx="534377" cy="259045"/>
    <xdr:sp macro="" textlink="">
      <xdr:nvSpPr>
        <xdr:cNvPr id="253" name="衛生費該当値テキスト"/>
        <xdr:cNvSpPr txBox="1"/>
      </xdr:nvSpPr>
      <xdr:spPr>
        <a:xfrm>
          <a:off x="4686300" y="1659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59044</xdr:rowOff>
    </xdr:from>
    <xdr:to>
      <xdr:col>5</xdr:col>
      <xdr:colOff>409575</xdr:colOff>
      <xdr:row>97</xdr:row>
      <xdr:rowOff>160644</xdr:rowOff>
    </xdr:to>
    <xdr:sp macro="" textlink="">
      <xdr:nvSpPr>
        <xdr:cNvPr id="254" name="円/楕円 253"/>
        <xdr:cNvSpPr/>
      </xdr:nvSpPr>
      <xdr:spPr>
        <a:xfrm>
          <a:off x="3746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151771</xdr:rowOff>
    </xdr:from>
    <xdr:ext cx="534377" cy="259045"/>
    <xdr:sp macro="" textlink="">
      <xdr:nvSpPr>
        <xdr:cNvPr id="255" name="テキスト ボックス 254"/>
        <xdr:cNvSpPr txBox="1"/>
      </xdr:nvSpPr>
      <xdr:spPr>
        <a:xfrm>
          <a:off x="3530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74743</xdr:rowOff>
    </xdr:from>
    <xdr:to>
      <xdr:col>4</xdr:col>
      <xdr:colOff>206375</xdr:colOff>
      <xdr:row>98</xdr:row>
      <xdr:rowOff>4893</xdr:rowOff>
    </xdr:to>
    <xdr:sp macro="" textlink="">
      <xdr:nvSpPr>
        <xdr:cNvPr id="256" name="円/楕円 255"/>
        <xdr:cNvSpPr/>
      </xdr:nvSpPr>
      <xdr:spPr>
        <a:xfrm>
          <a:off x="2857500" y="167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167470</xdr:rowOff>
    </xdr:from>
    <xdr:ext cx="534377" cy="259045"/>
    <xdr:sp macro="" textlink="">
      <xdr:nvSpPr>
        <xdr:cNvPr id="257" name="テキスト ボックス 256"/>
        <xdr:cNvSpPr txBox="1"/>
      </xdr:nvSpPr>
      <xdr:spPr>
        <a:xfrm>
          <a:off x="2641111" y="167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134345</xdr:rowOff>
    </xdr:from>
    <xdr:to>
      <xdr:col>3</xdr:col>
      <xdr:colOff>3175</xdr:colOff>
      <xdr:row>97</xdr:row>
      <xdr:rowOff>64495</xdr:rowOff>
    </xdr:to>
    <xdr:sp macro="" textlink="">
      <xdr:nvSpPr>
        <xdr:cNvPr id="258" name="円/楕円 257"/>
        <xdr:cNvSpPr/>
      </xdr:nvSpPr>
      <xdr:spPr>
        <a:xfrm>
          <a:off x="1968500" y="165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55622</xdr:rowOff>
    </xdr:from>
    <xdr:ext cx="534377" cy="259045"/>
    <xdr:sp macro="" textlink="">
      <xdr:nvSpPr>
        <xdr:cNvPr id="259" name="テキスト ボックス 258"/>
        <xdr:cNvSpPr txBox="1"/>
      </xdr:nvSpPr>
      <xdr:spPr>
        <a:xfrm>
          <a:off x="1752111" y="166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85097</xdr:rowOff>
    </xdr:from>
    <xdr:to>
      <xdr:col>1</xdr:col>
      <xdr:colOff>485775</xdr:colOff>
      <xdr:row>98</xdr:row>
      <xdr:rowOff>15247</xdr:rowOff>
    </xdr:to>
    <xdr:sp macro="" textlink="">
      <xdr:nvSpPr>
        <xdr:cNvPr id="260" name="円/楕円 259"/>
        <xdr:cNvSpPr/>
      </xdr:nvSpPr>
      <xdr:spPr>
        <a:xfrm>
          <a:off x="1079500" y="167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6374</xdr:rowOff>
    </xdr:from>
    <xdr:ext cx="534377" cy="259045"/>
    <xdr:sp macro="" textlink="">
      <xdr:nvSpPr>
        <xdr:cNvPr id="261" name="テキスト ボックス 260"/>
        <xdr:cNvSpPr txBox="1"/>
      </xdr:nvSpPr>
      <xdr:spPr>
        <a:xfrm>
          <a:off x="863111" y="168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167894</xdr:rowOff>
    </xdr:from>
    <xdr:to>
      <xdr:col>12</xdr:col>
      <xdr:colOff>511175</xdr:colOff>
      <xdr:row>39</xdr:row>
      <xdr:rowOff>44450</xdr:rowOff>
    </xdr:to>
    <xdr:cxnSp macro="">
      <xdr:nvCxnSpPr>
        <xdr:cNvPr id="296" name="直線コネクタ 295"/>
        <xdr:cNvCxnSpPr/>
      </xdr:nvCxnSpPr>
      <xdr:spPr>
        <a:xfrm>
          <a:off x="7861300" y="634009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21971</xdr:rowOff>
    </xdr:from>
    <xdr:to>
      <xdr:col>11</xdr:col>
      <xdr:colOff>307975</xdr:colOff>
      <xdr:row>36</xdr:row>
      <xdr:rowOff>167894</xdr:rowOff>
    </xdr:to>
    <xdr:cxnSp macro="">
      <xdr:nvCxnSpPr>
        <xdr:cNvPr id="299" name="直線コネクタ 298"/>
        <xdr:cNvCxnSpPr/>
      </xdr:nvCxnSpPr>
      <xdr:spPr>
        <a:xfrm>
          <a:off x="6972300" y="6194171"/>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117094</xdr:rowOff>
    </xdr:from>
    <xdr:to>
      <xdr:col>11</xdr:col>
      <xdr:colOff>358775</xdr:colOff>
      <xdr:row>37</xdr:row>
      <xdr:rowOff>47244</xdr:rowOff>
    </xdr:to>
    <xdr:sp macro="" textlink="">
      <xdr:nvSpPr>
        <xdr:cNvPr id="315" name="円/楕円 314"/>
        <xdr:cNvSpPr/>
      </xdr:nvSpPr>
      <xdr:spPr>
        <a:xfrm>
          <a:off x="7810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38371</xdr:rowOff>
    </xdr:from>
    <xdr:ext cx="469744" cy="259045"/>
    <xdr:sp macro="" textlink="">
      <xdr:nvSpPr>
        <xdr:cNvPr id="316" name="テキスト ボックス 315"/>
        <xdr:cNvSpPr txBox="1"/>
      </xdr:nvSpPr>
      <xdr:spPr>
        <a:xfrm>
          <a:off x="7626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142621</xdr:rowOff>
    </xdr:from>
    <xdr:to>
      <xdr:col>10</xdr:col>
      <xdr:colOff>155575</xdr:colOff>
      <xdr:row>36</xdr:row>
      <xdr:rowOff>72771</xdr:rowOff>
    </xdr:to>
    <xdr:sp macro="" textlink="">
      <xdr:nvSpPr>
        <xdr:cNvPr id="317" name="円/楕円 316"/>
        <xdr:cNvSpPr/>
      </xdr:nvSpPr>
      <xdr:spPr>
        <a:xfrm>
          <a:off x="6921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89298</xdr:rowOff>
    </xdr:from>
    <xdr:ext cx="469744" cy="259045"/>
    <xdr:sp macro="" textlink="">
      <xdr:nvSpPr>
        <xdr:cNvPr id="318" name="テキスト ボックス 317"/>
        <xdr:cNvSpPr txBox="1"/>
      </xdr:nvSpPr>
      <xdr:spPr>
        <a:xfrm>
          <a:off x="6737427" y="59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164924</xdr:rowOff>
    </xdr:from>
    <xdr:to>
      <xdr:col>15</xdr:col>
      <xdr:colOff>180975</xdr:colOff>
      <xdr:row>58</xdr:row>
      <xdr:rowOff>43</xdr:rowOff>
    </xdr:to>
    <xdr:cxnSp macro="">
      <xdr:nvCxnSpPr>
        <xdr:cNvPr id="345" name="直線コネクタ 344"/>
        <xdr:cNvCxnSpPr/>
      </xdr:nvCxnSpPr>
      <xdr:spPr>
        <a:xfrm>
          <a:off x="9639300" y="9937574"/>
          <a:ext cx="8382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143918</xdr:rowOff>
    </xdr:from>
    <xdr:to>
      <xdr:col>14</xdr:col>
      <xdr:colOff>28575</xdr:colOff>
      <xdr:row>57</xdr:row>
      <xdr:rowOff>164924</xdr:rowOff>
    </xdr:to>
    <xdr:cxnSp macro="">
      <xdr:nvCxnSpPr>
        <xdr:cNvPr id="348" name="直線コネクタ 347"/>
        <xdr:cNvCxnSpPr/>
      </xdr:nvCxnSpPr>
      <xdr:spPr>
        <a:xfrm>
          <a:off x="8750300" y="9916568"/>
          <a:ext cx="8890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87131</xdr:rowOff>
    </xdr:from>
    <xdr:to>
      <xdr:col>12</xdr:col>
      <xdr:colOff>511175</xdr:colOff>
      <xdr:row>57</xdr:row>
      <xdr:rowOff>143918</xdr:rowOff>
    </xdr:to>
    <xdr:cxnSp macro="">
      <xdr:nvCxnSpPr>
        <xdr:cNvPr id="351" name="直線コネクタ 350"/>
        <xdr:cNvCxnSpPr/>
      </xdr:nvCxnSpPr>
      <xdr:spPr>
        <a:xfrm>
          <a:off x="7861300" y="9859781"/>
          <a:ext cx="889000" cy="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73898</xdr:rowOff>
    </xdr:from>
    <xdr:to>
      <xdr:col>11</xdr:col>
      <xdr:colOff>307975</xdr:colOff>
      <xdr:row>57</xdr:row>
      <xdr:rowOff>87131</xdr:rowOff>
    </xdr:to>
    <xdr:cxnSp macro="">
      <xdr:nvCxnSpPr>
        <xdr:cNvPr id="354" name="直線コネクタ 353"/>
        <xdr:cNvCxnSpPr/>
      </xdr:nvCxnSpPr>
      <xdr:spPr>
        <a:xfrm>
          <a:off x="6972300" y="9846548"/>
          <a:ext cx="8890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120693</xdr:rowOff>
    </xdr:from>
    <xdr:to>
      <xdr:col>15</xdr:col>
      <xdr:colOff>231775</xdr:colOff>
      <xdr:row>58</xdr:row>
      <xdr:rowOff>50843</xdr:rowOff>
    </xdr:to>
    <xdr:sp macro="" textlink="">
      <xdr:nvSpPr>
        <xdr:cNvPr id="364" name="円/楕円 363"/>
        <xdr:cNvSpPr/>
      </xdr:nvSpPr>
      <xdr:spPr>
        <a:xfrm>
          <a:off x="10426700" y="98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35620</xdr:rowOff>
    </xdr:from>
    <xdr:ext cx="534377" cy="259045"/>
    <xdr:sp macro="" textlink="">
      <xdr:nvSpPr>
        <xdr:cNvPr id="365" name="農林水産業費該当値テキスト"/>
        <xdr:cNvSpPr txBox="1"/>
      </xdr:nvSpPr>
      <xdr:spPr>
        <a:xfrm>
          <a:off x="10528300" y="98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114124</xdr:rowOff>
    </xdr:from>
    <xdr:to>
      <xdr:col>14</xdr:col>
      <xdr:colOff>79375</xdr:colOff>
      <xdr:row>58</xdr:row>
      <xdr:rowOff>44274</xdr:rowOff>
    </xdr:to>
    <xdr:sp macro="" textlink="">
      <xdr:nvSpPr>
        <xdr:cNvPr id="366" name="円/楕円 365"/>
        <xdr:cNvSpPr/>
      </xdr:nvSpPr>
      <xdr:spPr>
        <a:xfrm>
          <a:off x="9588500" y="9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35401</xdr:rowOff>
    </xdr:from>
    <xdr:ext cx="534377" cy="259045"/>
    <xdr:sp macro="" textlink="">
      <xdr:nvSpPr>
        <xdr:cNvPr id="367" name="テキスト ボックス 366"/>
        <xdr:cNvSpPr txBox="1"/>
      </xdr:nvSpPr>
      <xdr:spPr>
        <a:xfrm>
          <a:off x="9372111" y="99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93118</xdr:rowOff>
    </xdr:from>
    <xdr:to>
      <xdr:col>12</xdr:col>
      <xdr:colOff>561975</xdr:colOff>
      <xdr:row>58</xdr:row>
      <xdr:rowOff>23268</xdr:rowOff>
    </xdr:to>
    <xdr:sp macro="" textlink="">
      <xdr:nvSpPr>
        <xdr:cNvPr id="368" name="円/楕円 367"/>
        <xdr:cNvSpPr/>
      </xdr:nvSpPr>
      <xdr:spPr>
        <a:xfrm>
          <a:off x="8699500" y="98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14395</xdr:rowOff>
    </xdr:from>
    <xdr:ext cx="534377" cy="259045"/>
    <xdr:sp macro="" textlink="">
      <xdr:nvSpPr>
        <xdr:cNvPr id="369" name="テキスト ボックス 368"/>
        <xdr:cNvSpPr txBox="1"/>
      </xdr:nvSpPr>
      <xdr:spPr>
        <a:xfrm>
          <a:off x="8483111" y="9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36331</xdr:rowOff>
    </xdr:from>
    <xdr:to>
      <xdr:col>11</xdr:col>
      <xdr:colOff>358775</xdr:colOff>
      <xdr:row>57</xdr:row>
      <xdr:rowOff>137931</xdr:rowOff>
    </xdr:to>
    <xdr:sp macro="" textlink="">
      <xdr:nvSpPr>
        <xdr:cNvPr id="370" name="円/楕円 369"/>
        <xdr:cNvSpPr/>
      </xdr:nvSpPr>
      <xdr:spPr>
        <a:xfrm>
          <a:off x="7810500" y="98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154458</xdr:rowOff>
    </xdr:from>
    <xdr:ext cx="534377" cy="259045"/>
    <xdr:sp macro="" textlink="">
      <xdr:nvSpPr>
        <xdr:cNvPr id="371" name="テキスト ボックス 370"/>
        <xdr:cNvSpPr txBox="1"/>
      </xdr:nvSpPr>
      <xdr:spPr>
        <a:xfrm>
          <a:off x="7594111" y="958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23098</xdr:rowOff>
    </xdr:from>
    <xdr:to>
      <xdr:col>10</xdr:col>
      <xdr:colOff>155575</xdr:colOff>
      <xdr:row>57</xdr:row>
      <xdr:rowOff>124698</xdr:rowOff>
    </xdr:to>
    <xdr:sp macro="" textlink="">
      <xdr:nvSpPr>
        <xdr:cNvPr id="372" name="円/楕円 371"/>
        <xdr:cNvSpPr/>
      </xdr:nvSpPr>
      <xdr:spPr>
        <a:xfrm>
          <a:off x="6921500" y="97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141225</xdr:rowOff>
    </xdr:from>
    <xdr:ext cx="599010" cy="259045"/>
    <xdr:sp macro="" textlink="">
      <xdr:nvSpPr>
        <xdr:cNvPr id="373" name="テキスト ボックス 372"/>
        <xdr:cNvSpPr txBox="1"/>
      </xdr:nvSpPr>
      <xdr:spPr>
        <a:xfrm>
          <a:off x="6672794" y="957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75829</xdr:rowOff>
    </xdr:from>
    <xdr:to>
      <xdr:col>15</xdr:col>
      <xdr:colOff>180975</xdr:colOff>
      <xdr:row>77</xdr:row>
      <xdr:rowOff>126707</xdr:rowOff>
    </xdr:to>
    <xdr:cxnSp macro="">
      <xdr:nvCxnSpPr>
        <xdr:cNvPr id="400" name="直線コネクタ 399"/>
        <xdr:cNvCxnSpPr/>
      </xdr:nvCxnSpPr>
      <xdr:spPr>
        <a:xfrm>
          <a:off x="9639300" y="13277479"/>
          <a:ext cx="838200" cy="5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75829</xdr:rowOff>
    </xdr:from>
    <xdr:to>
      <xdr:col>14</xdr:col>
      <xdr:colOff>28575</xdr:colOff>
      <xdr:row>77</xdr:row>
      <xdr:rowOff>119290</xdr:rowOff>
    </xdr:to>
    <xdr:cxnSp macro="">
      <xdr:nvCxnSpPr>
        <xdr:cNvPr id="403" name="直線コネクタ 402"/>
        <xdr:cNvCxnSpPr/>
      </xdr:nvCxnSpPr>
      <xdr:spPr>
        <a:xfrm flipV="1">
          <a:off x="8750300" y="13277479"/>
          <a:ext cx="889000" cy="4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59424</xdr:rowOff>
    </xdr:from>
    <xdr:to>
      <xdr:col>12</xdr:col>
      <xdr:colOff>511175</xdr:colOff>
      <xdr:row>77</xdr:row>
      <xdr:rowOff>119290</xdr:rowOff>
    </xdr:to>
    <xdr:cxnSp macro="">
      <xdr:nvCxnSpPr>
        <xdr:cNvPr id="406" name="直線コネクタ 405"/>
        <xdr:cNvCxnSpPr/>
      </xdr:nvCxnSpPr>
      <xdr:spPr>
        <a:xfrm>
          <a:off x="7861300" y="13261074"/>
          <a:ext cx="889000" cy="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59424</xdr:rowOff>
    </xdr:from>
    <xdr:to>
      <xdr:col>11</xdr:col>
      <xdr:colOff>307975</xdr:colOff>
      <xdr:row>78</xdr:row>
      <xdr:rowOff>80439</xdr:rowOff>
    </xdr:to>
    <xdr:cxnSp macro="">
      <xdr:nvCxnSpPr>
        <xdr:cNvPr id="409" name="直線コネクタ 408"/>
        <xdr:cNvCxnSpPr/>
      </xdr:nvCxnSpPr>
      <xdr:spPr>
        <a:xfrm flipV="1">
          <a:off x="6972300" y="13261074"/>
          <a:ext cx="889000" cy="19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75907</xdr:rowOff>
    </xdr:from>
    <xdr:to>
      <xdr:col>15</xdr:col>
      <xdr:colOff>231775</xdr:colOff>
      <xdr:row>78</xdr:row>
      <xdr:rowOff>6057</xdr:rowOff>
    </xdr:to>
    <xdr:sp macro="" textlink="">
      <xdr:nvSpPr>
        <xdr:cNvPr id="419" name="円/楕円 418"/>
        <xdr:cNvSpPr/>
      </xdr:nvSpPr>
      <xdr:spPr>
        <a:xfrm>
          <a:off x="10426700" y="132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54334</xdr:rowOff>
    </xdr:from>
    <xdr:ext cx="534377" cy="259045"/>
    <xdr:sp macro="" textlink="">
      <xdr:nvSpPr>
        <xdr:cNvPr id="420" name="商工費該当値テキスト"/>
        <xdr:cNvSpPr txBox="1"/>
      </xdr:nvSpPr>
      <xdr:spPr>
        <a:xfrm>
          <a:off x="10528300" y="1325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25029</xdr:rowOff>
    </xdr:from>
    <xdr:to>
      <xdr:col>14</xdr:col>
      <xdr:colOff>79375</xdr:colOff>
      <xdr:row>77</xdr:row>
      <xdr:rowOff>126629</xdr:rowOff>
    </xdr:to>
    <xdr:sp macro="" textlink="">
      <xdr:nvSpPr>
        <xdr:cNvPr id="421" name="円/楕円 420"/>
        <xdr:cNvSpPr/>
      </xdr:nvSpPr>
      <xdr:spPr>
        <a:xfrm>
          <a:off x="9588500" y="132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117756</xdr:rowOff>
    </xdr:from>
    <xdr:ext cx="534377" cy="259045"/>
    <xdr:sp macro="" textlink="">
      <xdr:nvSpPr>
        <xdr:cNvPr id="422" name="テキスト ボックス 421"/>
        <xdr:cNvSpPr txBox="1"/>
      </xdr:nvSpPr>
      <xdr:spPr>
        <a:xfrm>
          <a:off x="9372111" y="1331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68490</xdr:rowOff>
    </xdr:from>
    <xdr:to>
      <xdr:col>12</xdr:col>
      <xdr:colOff>561975</xdr:colOff>
      <xdr:row>77</xdr:row>
      <xdr:rowOff>170090</xdr:rowOff>
    </xdr:to>
    <xdr:sp macro="" textlink="">
      <xdr:nvSpPr>
        <xdr:cNvPr id="423" name="円/楕円 422"/>
        <xdr:cNvSpPr/>
      </xdr:nvSpPr>
      <xdr:spPr>
        <a:xfrm>
          <a:off x="8699500" y="132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161217</xdr:rowOff>
    </xdr:from>
    <xdr:ext cx="534377" cy="259045"/>
    <xdr:sp macro="" textlink="">
      <xdr:nvSpPr>
        <xdr:cNvPr id="424" name="テキスト ボックス 423"/>
        <xdr:cNvSpPr txBox="1"/>
      </xdr:nvSpPr>
      <xdr:spPr>
        <a:xfrm>
          <a:off x="8483111" y="133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8624</xdr:rowOff>
    </xdr:from>
    <xdr:to>
      <xdr:col>11</xdr:col>
      <xdr:colOff>358775</xdr:colOff>
      <xdr:row>77</xdr:row>
      <xdr:rowOff>110224</xdr:rowOff>
    </xdr:to>
    <xdr:sp macro="" textlink="">
      <xdr:nvSpPr>
        <xdr:cNvPr id="425" name="円/楕円 424"/>
        <xdr:cNvSpPr/>
      </xdr:nvSpPr>
      <xdr:spPr>
        <a:xfrm>
          <a:off x="7810500" y="132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126751</xdr:rowOff>
    </xdr:from>
    <xdr:ext cx="534377" cy="259045"/>
    <xdr:sp macro="" textlink="">
      <xdr:nvSpPr>
        <xdr:cNvPr id="426" name="テキスト ボックス 425"/>
        <xdr:cNvSpPr txBox="1"/>
      </xdr:nvSpPr>
      <xdr:spPr>
        <a:xfrm>
          <a:off x="7594111" y="129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29639</xdr:rowOff>
    </xdr:from>
    <xdr:to>
      <xdr:col>10</xdr:col>
      <xdr:colOff>155575</xdr:colOff>
      <xdr:row>78</xdr:row>
      <xdr:rowOff>131239</xdr:rowOff>
    </xdr:to>
    <xdr:sp macro="" textlink="">
      <xdr:nvSpPr>
        <xdr:cNvPr id="427" name="円/楕円 426"/>
        <xdr:cNvSpPr/>
      </xdr:nvSpPr>
      <xdr:spPr>
        <a:xfrm>
          <a:off x="6921500" y="134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122366</xdr:rowOff>
    </xdr:from>
    <xdr:ext cx="469744" cy="259045"/>
    <xdr:sp macro="" textlink="">
      <xdr:nvSpPr>
        <xdr:cNvPr id="428" name="テキスト ボックス 427"/>
        <xdr:cNvSpPr txBox="1"/>
      </xdr:nvSpPr>
      <xdr:spPr>
        <a:xfrm>
          <a:off x="6737427" y="134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28470</xdr:rowOff>
    </xdr:from>
    <xdr:to>
      <xdr:col>15</xdr:col>
      <xdr:colOff>180975</xdr:colOff>
      <xdr:row>96</xdr:row>
      <xdr:rowOff>165022</xdr:rowOff>
    </xdr:to>
    <xdr:cxnSp macro="">
      <xdr:nvCxnSpPr>
        <xdr:cNvPr id="453" name="直線コネクタ 452"/>
        <xdr:cNvCxnSpPr/>
      </xdr:nvCxnSpPr>
      <xdr:spPr>
        <a:xfrm flipV="1">
          <a:off x="9639300" y="16487670"/>
          <a:ext cx="838200" cy="1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83739</xdr:rowOff>
    </xdr:from>
    <xdr:to>
      <xdr:col>14</xdr:col>
      <xdr:colOff>28575</xdr:colOff>
      <xdr:row>96</xdr:row>
      <xdr:rowOff>165022</xdr:rowOff>
    </xdr:to>
    <xdr:cxnSp macro="">
      <xdr:nvCxnSpPr>
        <xdr:cNvPr id="456" name="直線コネクタ 455"/>
        <xdr:cNvCxnSpPr/>
      </xdr:nvCxnSpPr>
      <xdr:spPr>
        <a:xfrm>
          <a:off x="8750300" y="16542939"/>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50740</xdr:rowOff>
    </xdr:from>
    <xdr:to>
      <xdr:col>12</xdr:col>
      <xdr:colOff>511175</xdr:colOff>
      <xdr:row>96</xdr:row>
      <xdr:rowOff>83739</xdr:rowOff>
    </xdr:to>
    <xdr:cxnSp macro="">
      <xdr:nvCxnSpPr>
        <xdr:cNvPr id="459" name="直線コネクタ 458"/>
        <xdr:cNvCxnSpPr/>
      </xdr:nvCxnSpPr>
      <xdr:spPr>
        <a:xfrm>
          <a:off x="7861300" y="16509940"/>
          <a:ext cx="889000" cy="3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50740</xdr:rowOff>
    </xdr:from>
    <xdr:to>
      <xdr:col>11</xdr:col>
      <xdr:colOff>307975</xdr:colOff>
      <xdr:row>97</xdr:row>
      <xdr:rowOff>73623</xdr:rowOff>
    </xdr:to>
    <xdr:cxnSp macro="">
      <xdr:nvCxnSpPr>
        <xdr:cNvPr id="462" name="直線コネクタ 461"/>
        <xdr:cNvCxnSpPr/>
      </xdr:nvCxnSpPr>
      <xdr:spPr>
        <a:xfrm flipV="1">
          <a:off x="6972300" y="16509940"/>
          <a:ext cx="889000" cy="19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149120</xdr:rowOff>
    </xdr:from>
    <xdr:to>
      <xdr:col>15</xdr:col>
      <xdr:colOff>231775</xdr:colOff>
      <xdr:row>96</xdr:row>
      <xdr:rowOff>79270</xdr:rowOff>
    </xdr:to>
    <xdr:sp macro="" textlink="">
      <xdr:nvSpPr>
        <xdr:cNvPr id="472" name="円/楕円 471"/>
        <xdr:cNvSpPr/>
      </xdr:nvSpPr>
      <xdr:spPr>
        <a:xfrm>
          <a:off x="10426700" y="16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127547</xdr:rowOff>
    </xdr:from>
    <xdr:ext cx="534377" cy="259045"/>
    <xdr:sp macro="" textlink="">
      <xdr:nvSpPr>
        <xdr:cNvPr id="473" name="土木費該当値テキスト"/>
        <xdr:cNvSpPr txBox="1"/>
      </xdr:nvSpPr>
      <xdr:spPr>
        <a:xfrm>
          <a:off x="10528300" y="164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114222</xdr:rowOff>
    </xdr:from>
    <xdr:to>
      <xdr:col>14</xdr:col>
      <xdr:colOff>79375</xdr:colOff>
      <xdr:row>97</xdr:row>
      <xdr:rowOff>44372</xdr:rowOff>
    </xdr:to>
    <xdr:sp macro="" textlink="">
      <xdr:nvSpPr>
        <xdr:cNvPr id="474" name="円/楕円 473"/>
        <xdr:cNvSpPr/>
      </xdr:nvSpPr>
      <xdr:spPr>
        <a:xfrm>
          <a:off x="9588500" y="165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35499</xdr:rowOff>
    </xdr:from>
    <xdr:ext cx="534377" cy="259045"/>
    <xdr:sp macro="" textlink="">
      <xdr:nvSpPr>
        <xdr:cNvPr id="475" name="テキスト ボックス 474"/>
        <xdr:cNvSpPr txBox="1"/>
      </xdr:nvSpPr>
      <xdr:spPr>
        <a:xfrm>
          <a:off x="9372111" y="166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32939</xdr:rowOff>
    </xdr:from>
    <xdr:to>
      <xdr:col>12</xdr:col>
      <xdr:colOff>561975</xdr:colOff>
      <xdr:row>96</xdr:row>
      <xdr:rowOff>134539</xdr:rowOff>
    </xdr:to>
    <xdr:sp macro="" textlink="">
      <xdr:nvSpPr>
        <xdr:cNvPr id="476" name="円/楕円 475"/>
        <xdr:cNvSpPr/>
      </xdr:nvSpPr>
      <xdr:spPr>
        <a:xfrm>
          <a:off x="8699500" y="164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125666</xdr:rowOff>
    </xdr:from>
    <xdr:ext cx="534377" cy="259045"/>
    <xdr:sp macro="" textlink="">
      <xdr:nvSpPr>
        <xdr:cNvPr id="477" name="テキスト ボックス 476"/>
        <xdr:cNvSpPr txBox="1"/>
      </xdr:nvSpPr>
      <xdr:spPr>
        <a:xfrm>
          <a:off x="8483111" y="165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171390</xdr:rowOff>
    </xdr:from>
    <xdr:to>
      <xdr:col>11</xdr:col>
      <xdr:colOff>358775</xdr:colOff>
      <xdr:row>96</xdr:row>
      <xdr:rowOff>101540</xdr:rowOff>
    </xdr:to>
    <xdr:sp macro="" textlink="">
      <xdr:nvSpPr>
        <xdr:cNvPr id="478" name="円/楕円 477"/>
        <xdr:cNvSpPr/>
      </xdr:nvSpPr>
      <xdr:spPr>
        <a:xfrm>
          <a:off x="7810500" y="164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92667</xdr:rowOff>
    </xdr:from>
    <xdr:ext cx="534377" cy="259045"/>
    <xdr:sp macro="" textlink="">
      <xdr:nvSpPr>
        <xdr:cNvPr id="479" name="テキスト ボックス 478"/>
        <xdr:cNvSpPr txBox="1"/>
      </xdr:nvSpPr>
      <xdr:spPr>
        <a:xfrm>
          <a:off x="7594111" y="1655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22823</xdr:rowOff>
    </xdr:from>
    <xdr:to>
      <xdr:col>10</xdr:col>
      <xdr:colOff>155575</xdr:colOff>
      <xdr:row>97</xdr:row>
      <xdr:rowOff>124423</xdr:rowOff>
    </xdr:to>
    <xdr:sp macro="" textlink="">
      <xdr:nvSpPr>
        <xdr:cNvPr id="480" name="円/楕円 479"/>
        <xdr:cNvSpPr/>
      </xdr:nvSpPr>
      <xdr:spPr>
        <a:xfrm>
          <a:off x="6921500" y="166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115550</xdr:rowOff>
    </xdr:from>
    <xdr:ext cx="534377" cy="259045"/>
    <xdr:sp macro="" textlink="">
      <xdr:nvSpPr>
        <xdr:cNvPr id="481" name="テキスト ボックス 480"/>
        <xdr:cNvSpPr txBox="1"/>
      </xdr:nvSpPr>
      <xdr:spPr>
        <a:xfrm>
          <a:off x="6705111" y="167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125708</xdr:rowOff>
    </xdr:from>
    <xdr:to>
      <xdr:col>23</xdr:col>
      <xdr:colOff>517525</xdr:colOff>
      <xdr:row>38</xdr:row>
      <xdr:rowOff>127174</xdr:rowOff>
    </xdr:to>
    <xdr:cxnSp macro="">
      <xdr:nvCxnSpPr>
        <xdr:cNvPr id="514" name="直線コネクタ 513"/>
        <xdr:cNvCxnSpPr/>
      </xdr:nvCxnSpPr>
      <xdr:spPr>
        <a:xfrm flipV="1">
          <a:off x="15481300" y="6640808"/>
          <a:ext cx="8382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127174</xdr:rowOff>
    </xdr:from>
    <xdr:to>
      <xdr:col>22</xdr:col>
      <xdr:colOff>365125</xdr:colOff>
      <xdr:row>38</xdr:row>
      <xdr:rowOff>127832</xdr:rowOff>
    </xdr:to>
    <xdr:cxnSp macro="">
      <xdr:nvCxnSpPr>
        <xdr:cNvPr id="517" name="直線コネクタ 516"/>
        <xdr:cNvCxnSpPr/>
      </xdr:nvCxnSpPr>
      <xdr:spPr>
        <a:xfrm flipV="1">
          <a:off x="14592300" y="6642274"/>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127832</xdr:rowOff>
    </xdr:from>
    <xdr:to>
      <xdr:col>21</xdr:col>
      <xdr:colOff>161925</xdr:colOff>
      <xdr:row>38</xdr:row>
      <xdr:rowOff>128994</xdr:rowOff>
    </xdr:to>
    <xdr:cxnSp macro="">
      <xdr:nvCxnSpPr>
        <xdr:cNvPr id="520" name="直線コネクタ 519"/>
        <xdr:cNvCxnSpPr/>
      </xdr:nvCxnSpPr>
      <xdr:spPr>
        <a:xfrm flipV="1">
          <a:off x="13703300" y="6642932"/>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123069</xdr:rowOff>
    </xdr:from>
    <xdr:to>
      <xdr:col>19</xdr:col>
      <xdr:colOff>644525</xdr:colOff>
      <xdr:row>38</xdr:row>
      <xdr:rowOff>128994</xdr:rowOff>
    </xdr:to>
    <xdr:cxnSp macro="">
      <xdr:nvCxnSpPr>
        <xdr:cNvPr id="523" name="直線コネクタ 522"/>
        <xdr:cNvCxnSpPr/>
      </xdr:nvCxnSpPr>
      <xdr:spPr>
        <a:xfrm>
          <a:off x="12814300" y="6638169"/>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74908</xdr:rowOff>
    </xdr:from>
    <xdr:to>
      <xdr:col>23</xdr:col>
      <xdr:colOff>568325</xdr:colOff>
      <xdr:row>39</xdr:row>
      <xdr:rowOff>5058</xdr:rowOff>
    </xdr:to>
    <xdr:sp macro="" textlink="">
      <xdr:nvSpPr>
        <xdr:cNvPr id="533" name="円/楕円 532"/>
        <xdr:cNvSpPr/>
      </xdr:nvSpPr>
      <xdr:spPr>
        <a:xfrm>
          <a:off x="16268700" y="65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161285</xdr:rowOff>
    </xdr:from>
    <xdr:ext cx="534377" cy="259045"/>
    <xdr:sp macro="" textlink="">
      <xdr:nvSpPr>
        <xdr:cNvPr id="534" name="消防費該当値テキスト"/>
        <xdr:cNvSpPr txBox="1"/>
      </xdr:nvSpPr>
      <xdr:spPr>
        <a:xfrm>
          <a:off x="16370300" y="650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76374</xdr:rowOff>
    </xdr:from>
    <xdr:to>
      <xdr:col>22</xdr:col>
      <xdr:colOff>415925</xdr:colOff>
      <xdr:row>39</xdr:row>
      <xdr:rowOff>6524</xdr:rowOff>
    </xdr:to>
    <xdr:sp macro="" textlink="">
      <xdr:nvSpPr>
        <xdr:cNvPr id="535" name="円/楕円 534"/>
        <xdr:cNvSpPr/>
      </xdr:nvSpPr>
      <xdr:spPr>
        <a:xfrm>
          <a:off x="15430500" y="65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169101</xdr:rowOff>
    </xdr:from>
    <xdr:ext cx="534377" cy="259045"/>
    <xdr:sp macro="" textlink="">
      <xdr:nvSpPr>
        <xdr:cNvPr id="536" name="テキスト ボックス 535"/>
        <xdr:cNvSpPr txBox="1"/>
      </xdr:nvSpPr>
      <xdr:spPr>
        <a:xfrm>
          <a:off x="15214111" y="66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77032</xdr:rowOff>
    </xdr:from>
    <xdr:to>
      <xdr:col>21</xdr:col>
      <xdr:colOff>212725</xdr:colOff>
      <xdr:row>39</xdr:row>
      <xdr:rowOff>7182</xdr:rowOff>
    </xdr:to>
    <xdr:sp macro="" textlink="">
      <xdr:nvSpPr>
        <xdr:cNvPr id="537" name="円/楕円 536"/>
        <xdr:cNvSpPr/>
      </xdr:nvSpPr>
      <xdr:spPr>
        <a:xfrm>
          <a:off x="14541500" y="65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169759</xdr:rowOff>
    </xdr:from>
    <xdr:ext cx="534377" cy="259045"/>
    <xdr:sp macro="" textlink="">
      <xdr:nvSpPr>
        <xdr:cNvPr id="538" name="テキスト ボックス 537"/>
        <xdr:cNvSpPr txBox="1"/>
      </xdr:nvSpPr>
      <xdr:spPr>
        <a:xfrm>
          <a:off x="14325111" y="66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78194</xdr:rowOff>
    </xdr:from>
    <xdr:to>
      <xdr:col>20</xdr:col>
      <xdr:colOff>9525</xdr:colOff>
      <xdr:row>39</xdr:row>
      <xdr:rowOff>8344</xdr:rowOff>
    </xdr:to>
    <xdr:sp macro="" textlink="">
      <xdr:nvSpPr>
        <xdr:cNvPr id="539" name="円/楕円 538"/>
        <xdr:cNvSpPr/>
      </xdr:nvSpPr>
      <xdr:spPr>
        <a:xfrm>
          <a:off x="13652500" y="65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170921</xdr:rowOff>
    </xdr:from>
    <xdr:ext cx="534377" cy="259045"/>
    <xdr:sp macro="" textlink="">
      <xdr:nvSpPr>
        <xdr:cNvPr id="540" name="テキスト ボックス 539"/>
        <xdr:cNvSpPr txBox="1"/>
      </xdr:nvSpPr>
      <xdr:spPr>
        <a:xfrm>
          <a:off x="13436111" y="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72269</xdr:rowOff>
    </xdr:from>
    <xdr:to>
      <xdr:col>18</xdr:col>
      <xdr:colOff>492125</xdr:colOff>
      <xdr:row>39</xdr:row>
      <xdr:rowOff>2419</xdr:rowOff>
    </xdr:to>
    <xdr:sp macro="" textlink="">
      <xdr:nvSpPr>
        <xdr:cNvPr id="541" name="円/楕円 540"/>
        <xdr:cNvSpPr/>
      </xdr:nvSpPr>
      <xdr:spPr>
        <a:xfrm>
          <a:off x="12763500" y="65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164996</xdr:rowOff>
    </xdr:from>
    <xdr:ext cx="534377" cy="259045"/>
    <xdr:sp macro="" textlink="">
      <xdr:nvSpPr>
        <xdr:cNvPr id="542" name="テキスト ボックス 541"/>
        <xdr:cNvSpPr txBox="1"/>
      </xdr:nvSpPr>
      <xdr:spPr>
        <a:xfrm>
          <a:off x="12547111" y="66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103970</xdr:rowOff>
    </xdr:from>
    <xdr:to>
      <xdr:col>23</xdr:col>
      <xdr:colOff>517525</xdr:colOff>
      <xdr:row>56</xdr:row>
      <xdr:rowOff>165002</xdr:rowOff>
    </xdr:to>
    <xdr:cxnSp macro="">
      <xdr:nvCxnSpPr>
        <xdr:cNvPr id="569" name="直線コネクタ 568"/>
        <xdr:cNvCxnSpPr/>
      </xdr:nvCxnSpPr>
      <xdr:spPr>
        <a:xfrm flipV="1">
          <a:off x="15481300" y="9705170"/>
          <a:ext cx="838200" cy="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126198</xdr:rowOff>
    </xdr:from>
    <xdr:to>
      <xdr:col>22</xdr:col>
      <xdr:colOff>365125</xdr:colOff>
      <xdr:row>56</xdr:row>
      <xdr:rowOff>165002</xdr:rowOff>
    </xdr:to>
    <xdr:cxnSp macro="">
      <xdr:nvCxnSpPr>
        <xdr:cNvPr id="572" name="直線コネクタ 571"/>
        <xdr:cNvCxnSpPr/>
      </xdr:nvCxnSpPr>
      <xdr:spPr>
        <a:xfrm>
          <a:off x="14592300" y="9727398"/>
          <a:ext cx="889000" cy="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126198</xdr:rowOff>
    </xdr:from>
    <xdr:to>
      <xdr:col>21</xdr:col>
      <xdr:colOff>161925</xdr:colOff>
      <xdr:row>56</xdr:row>
      <xdr:rowOff>135613</xdr:rowOff>
    </xdr:to>
    <xdr:cxnSp macro="">
      <xdr:nvCxnSpPr>
        <xdr:cNvPr id="575" name="直線コネクタ 574"/>
        <xdr:cNvCxnSpPr/>
      </xdr:nvCxnSpPr>
      <xdr:spPr>
        <a:xfrm flipV="1">
          <a:off x="13703300" y="9727398"/>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135613</xdr:rowOff>
    </xdr:from>
    <xdr:to>
      <xdr:col>19</xdr:col>
      <xdr:colOff>644525</xdr:colOff>
      <xdr:row>56</xdr:row>
      <xdr:rowOff>155218</xdr:rowOff>
    </xdr:to>
    <xdr:cxnSp macro="">
      <xdr:nvCxnSpPr>
        <xdr:cNvPr id="578" name="直線コネクタ 577"/>
        <xdr:cNvCxnSpPr/>
      </xdr:nvCxnSpPr>
      <xdr:spPr>
        <a:xfrm flipV="1">
          <a:off x="12814300" y="9736813"/>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53170</xdr:rowOff>
    </xdr:from>
    <xdr:to>
      <xdr:col>23</xdr:col>
      <xdr:colOff>568325</xdr:colOff>
      <xdr:row>56</xdr:row>
      <xdr:rowOff>154770</xdr:rowOff>
    </xdr:to>
    <xdr:sp macro="" textlink="">
      <xdr:nvSpPr>
        <xdr:cNvPr id="588" name="円/楕円 587"/>
        <xdr:cNvSpPr/>
      </xdr:nvSpPr>
      <xdr:spPr>
        <a:xfrm>
          <a:off x="16268700" y="96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31597</xdr:rowOff>
    </xdr:from>
    <xdr:ext cx="534377" cy="259045"/>
    <xdr:sp macro="" textlink="">
      <xdr:nvSpPr>
        <xdr:cNvPr id="589" name="教育費該当値テキスト"/>
        <xdr:cNvSpPr txBox="1"/>
      </xdr:nvSpPr>
      <xdr:spPr>
        <a:xfrm>
          <a:off x="16370300" y="96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114202</xdr:rowOff>
    </xdr:from>
    <xdr:to>
      <xdr:col>22</xdr:col>
      <xdr:colOff>415925</xdr:colOff>
      <xdr:row>57</xdr:row>
      <xdr:rowOff>44352</xdr:rowOff>
    </xdr:to>
    <xdr:sp macro="" textlink="">
      <xdr:nvSpPr>
        <xdr:cNvPr id="590" name="円/楕円 589"/>
        <xdr:cNvSpPr/>
      </xdr:nvSpPr>
      <xdr:spPr>
        <a:xfrm>
          <a:off x="15430500" y="97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35479</xdr:rowOff>
    </xdr:from>
    <xdr:ext cx="534377" cy="259045"/>
    <xdr:sp macro="" textlink="">
      <xdr:nvSpPr>
        <xdr:cNvPr id="591" name="テキスト ボックス 590"/>
        <xdr:cNvSpPr txBox="1"/>
      </xdr:nvSpPr>
      <xdr:spPr>
        <a:xfrm>
          <a:off x="15214111" y="980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75398</xdr:rowOff>
    </xdr:from>
    <xdr:to>
      <xdr:col>21</xdr:col>
      <xdr:colOff>212725</xdr:colOff>
      <xdr:row>57</xdr:row>
      <xdr:rowOff>5548</xdr:rowOff>
    </xdr:to>
    <xdr:sp macro="" textlink="">
      <xdr:nvSpPr>
        <xdr:cNvPr id="592" name="円/楕円 591"/>
        <xdr:cNvSpPr/>
      </xdr:nvSpPr>
      <xdr:spPr>
        <a:xfrm>
          <a:off x="14541500" y="96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168125</xdr:rowOff>
    </xdr:from>
    <xdr:ext cx="534377" cy="259045"/>
    <xdr:sp macro="" textlink="">
      <xdr:nvSpPr>
        <xdr:cNvPr id="593" name="テキスト ボックス 592"/>
        <xdr:cNvSpPr txBox="1"/>
      </xdr:nvSpPr>
      <xdr:spPr>
        <a:xfrm>
          <a:off x="14325111" y="97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84813</xdr:rowOff>
    </xdr:from>
    <xdr:to>
      <xdr:col>20</xdr:col>
      <xdr:colOff>9525</xdr:colOff>
      <xdr:row>57</xdr:row>
      <xdr:rowOff>14963</xdr:rowOff>
    </xdr:to>
    <xdr:sp macro="" textlink="">
      <xdr:nvSpPr>
        <xdr:cNvPr id="594" name="円/楕円 593"/>
        <xdr:cNvSpPr/>
      </xdr:nvSpPr>
      <xdr:spPr>
        <a:xfrm>
          <a:off x="13652500" y="96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6090</xdr:rowOff>
    </xdr:from>
    <xdr:ext cx="534377" cy="259045"/>
    <xdr:sp macro="" textlink="">
      <xdr:nvSpPr>
        <xdr:cNvPr id="595" name="テキスト ボックス 594"/>
        <xdr:cNvSpPr txBox="1"/>
      </xdr:nvSpPr>
      <xdr:spPr>
        <a:xfrm>
          <a:off x="13436111" y="97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104418</xdr:rowOff>
    </xdr:from>
    <xdr:to>
      <xdr:col>18</xdr:col>
      <xdr:colOff>492125</xdr:colOff>
      <xdr:row>57</xdr:row>
      <xdr:rowOff>34568</xdr:rowOff>
    </xdr:to>
    <xdr:sp macro="" textlink="">
      <xdr:nvSpPr>
        <xdr:cNvPr id="596" name="円/楕円 595"/>
        <xdr:cNvSpPr/>
      </xdr:nvSpPr>
      <xdr:spPr>
        <a:xfrm>
          <a:off x="12763500" y="97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25695</xdr:rowOff>
    </xdr:from>
    <xdr:ext cx="534377" cy="259045"/>
    <xdr:sp macro="" textlink="">
      <xdr:nvSpPr>
        <xdr:cNvPr id="597" name="テキスト ボックス 596"/>
        <xdr:cNvSpPr txBox="1"/>
      </xdr:nvSpPr>
      <xdr:spPr>
        <a:xfrm>
          <a:off x="12547111" y="97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23625</xdr:rowOff>
    </xdr:from>
    <xdr:to>
      <xdr:col>23</xdr:col>
      <xdr:colOff>517525</xdr:colOff>
      <xdr:row>79</xdr:row>
      <xdr:rowOff>44450</xdr:rowOff>
    </xdr:to>
    <xdr:cxnSp macro="">
      <xdr:nvCxnSpPr>
        <xdr:cNvPr id="626" name="直線コネクタ 625"/>
        <xdr:cNvCxnSpPr/>
      </xdr:nvCxnSpPr>
      <xdr:spPr>
        <a:xfrm>
          <a:off x="15481300" y="13568175"/>
          <a:ext cx="8382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23625</xdr:rowOff>
    </xdr:from>
    <xdr:to>
      <xdr:col>22</xdr:col>
      <xdr:colOff>365125</xdr:colOff>
      <xdr:row>79</xdr:row>
      <xdr:rowOff>37745</xdr:rowOff>
    </xdr:to>
    <xdr:cxnSp macro="">
      <xdr:nvCxnSpPr>
        <xdr:cNvPr id="629" name="直線コネクタ 628"/>
        <xdr:cNvCxnSpPr/>
      </xdr:nvCxnSpPr>
      <xdr:spPr>
        <a:xfrm flipV="1">
          <a:off x="14592300" y="13568175"/>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37745</xdr:rowOff>
    </xdr:from>
    <xdr:to>
      <xdr:col>21</xdr:col>
      <xdr:colOff>161925</xdr:colOff>
      <xdr:row>79</xdr:row>
      <xdr:rowOff>44450</xdr:rowOff>
    </xdr:to>
    <xdr:cxnSp macro="">
      <xdr:nvCxnSpPr>
        <xdr:cNvPr id="632" name="直線コネクタ 631"/>
        <xdr:cNvCxnSpPr/>
      </xdr:nvCxnSpPr>
      <xdr:spPr>
        <a:xfrm flipV="1">
          <a:off x="13703300" y="1358229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144275</xdr:rowOff>
    </xdr:from>
    <xdr:to>
      <xdr:col>22</xdr:col>
      <xdr:colOff>415925</xdr:colOff>
      <xdr:row>79</xdr:row>
      <xdr:rowOff>74425</xdr:rowOff>
    </xdr:to>
    <xdr:sp macro="" textlink="">
      <xdr:nvSpPr>
        <xdr:cNvPr id="647" name="円/楕円 646"/>
        <xdr:cNvSpPr/>
      </xdr:nvSpPr>
      <xdr:spPr>
        <a:xfrm>
          <a:off x="15430500" y="135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65552</xdr:rowOff>
    </xdr:from>
    <xdr:ext cx="469744" cy="259045"/>
    <xdr:sp macro="" textlink="">
      <xdr:nvSpPr>
        <xdr:cNvPr id="648" name="テキスト ボックス 647"/>
        <xdr:cNvSpPr txBox="1"/>
      </xdr:nvSpPr>
      <xdr:spPr>
        <a:xfrm>
          <a:off x="15246427" y="1361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158395</xdr:rowOff>
    </xdr:from>
    <xdr:to>
      <xdr:col>21</xdr:col>
      <xdr:colOff>212725</xdr:colOff>
      <xdr:row>79</xdr:row>
      <xdr:rowOff>88545</xdr:rowOff>
    </xdr:to>
    <xdr:sp macro="" textlink="">
      <xdr:nvSpPr>
        <xdr:cNvPr id="649" name="円/楕円 648"/>
        <xdr:cNvSpPr/>
      </xdr:nvSpPr>
      <xdr:spPr>
        <a:xfrm>
          <a:off x="14541500" y="135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79672</xdr:rowOff>
    </xdr:from>
    <xdr:ext cx="378565" cy="259045"/>
    <xdr:sp macro="" textlink="">
      <xdr:nvSpPr>
        <xdr:cNvPr id="650" name="テキスト ボックス 649"/>
        <xdr:cNvSpPr txBox="1"/>
      </xdr:nvSpPr>
      <xdr:spPr>
        <a:xfrm>
          <a:off x="14403017" y="1362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94382</xdr:rowOff>
    </xdr:from>
    <xdr:to>
      <xdr:col>23</xdr:col>
      <xdr:colOff>517525</xdr:colOff>
      <xdr:row>97</xdr:row>
      <xdr:rowOff>98758</xdr:rowOff>
    </xdr:to>
    <xdr:cxnSp macro="">
      <xdr:nvCxnSpPr>
        <xdr:cNvPr id="681" name="直線コネクタ 680"/>
        <xdr:cNvCxnSpPr/>
      </xdr:nvCxnSpPr>
      <xdr:spPr>
        <a:xfrm>
          <a:off x="15481300" y="16725032"/>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67883</xdr:rowOff>
    </xdr:from>
    <xdr:to>
      <xdr:col>22</xdr:col>
      <xdr:colOff>365125</xdr:colOff>
      <xdr:row>97</xdr:row>
      <xdr:rowOff>94382</xdr:rowOff>
    </xdr:to>
    <xdr:cxnSp macro="">
      <xdr:nvCxnSpPr>
        <xdr:cNvPr id="684" name="直線コネクタ 683"/>
        <xdr:cNvCxnSpPr/>
      </xdr:nvCxnSpPr>
      <xdr:spPr>
        <a:xfrm>
          <a:off x="14592300" y="1669853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48927</xdr:rowOff>
    </xdr:from>
    <xdr:to>
      <xdr:col>21</xdr:col>
      <xdr:colOff>161925</xdr:colOff>
      <xdr:row>97</xdr:row>
      <xdr:rowOff>67883</xdr:rowOff>
    </xdr:to>
    <xdr:cxnSp macro="">
      <xdr:nvCxnSpPr>
        <xdr:cNvPr id="687" name="直線コネクタ 686"/>
        <xdr:cNvCxnSpPr/>
      </xdr:nvCxnSpPr>
      <xdr:spPr>
        <a:xfrm>
          <a:off x="13703300" y="1667957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36547</xdr:rowOff>
    </xdr:from>
    <xdr:to>
      <xdr:col>19</xdr:col>
      <xdr:colOff>644525</xdr:colOff>
      <xdr:row>97</xdr:row>
      <xdr:rowOff>48927</xdr:rowOff>
    </xdr:to>
    <xdr:cxnSp macro="">
      <xdr:nvCxnSpPr>
        <xdr:cNvPr id="690" name="直線コネクタ 689"/>
        <xdr:cNvCxnSpPr/>
      </xdr:nvCxnSpPr>
      <xdr:spPr>
        <a:xfrm>
          <a:off x="12814300" y="16667197"/>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47958</xdr:rowOff>
    </xdr:from>
    <xdr:to>
      <xdr:col>23</xdr:col>
      <xdr:colOff>568325</xdr:colOff>
      <xdr:row>97</xdr:row>
      <xdr:rowOff>149558</xdr:rowOff>
    </xdr:to>
    <xdr:sp macro="" textlink="">
      <xdr:nvSpPr>
        <xdr:cNvPr id="700" name="円/楕円 699"/>
        <xdr:cNvSpPr/>
      </xdr:nvSpPr>
      <xdr:spPr>
        <a:xfrm>
          <a:off x="16268700" y="166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26385</xdr:rowOff>
    </xdr:from>
    <xdr:ext cx="534377" cy="259045"/>
    <xdr:sp macro="" textlink="">
      <xdr:nvSpPr>
        <xdr:cNvPr id="701" name="公債費該当値テキスト"/>
        <xdr:cNvSpPr txBox="1"/>
      </xdr:nvSpPr>
      <xdr:spPr>
        <a:xfrm>
          <a:off x="16370300" y="1665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43582</xdr:rowOff>
    </xdr:from>
    <xdr:to>
      <xdr:col>22</xdr:col>
      <xdr:colOff>415925</xdr:colOff>
      <xdr:row>97</xdr:row>
      <xdr:rowOff>145182</xdr:rowOff>
    </xdr:to>
    <xdr:sp macro="" textlink="">
      <xdr:nvSpPr>
        <xdr:cNvPr id="702" name="円/楕円 701"/>
        <xdr:cNvSpPr/>
      </xdr:nvSpPr>
      <xdr:spPr>
        <a:xfrm>
          <a:off x="15430500" y="166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136309</xdr:rowOff>
    </xdr:from>
    <xdr:ext cx="534377" cy="259045"/>
    <xdr:sp macro="" textlink="">
      <xdr:nvSpPr>
        <xdr:cNvPr id="703" name="テキスト ボックス 702"/>
        <xdr:cNvSpPr txBox="1"/>
      </xdr:nvSpPr>
      <xdr:spPr>
        <a:xfrm>
          <a:off x="15214111" y="16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17083</xdr:rowOff>
    </xdr:from>
    <xdr:to>
      <xdr:col>21</xdr:col>
      <xdr:colOff>212725</xdr:colOff>
      <xdr:row>97</xdr:row>
      <xdr:rowOff>118683</xdr:rowOff>
    </xdr:to>
    <xdr:sp macro="" textlink="">
      <xdr:nvSpPr>
        <xdr:cNvPr id="704" name="円/楕円 703"/>
        <xdr:cNvSpPr/>
      </xdr:nvSpPr>
      <xdr:spPr>
        <a:xfrm>
          <a:off x="14541500" y="166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109810</xdr:rowOff>
    </xdr:from>
    <xdr:ext cx="534377" cy="259045"/>
    <xdr:sp macro="" textlink="">
      <xdr:nvSpPr>
        <xdr:cNvPr id="705" name="テキスト ボックス 704"/>
        <xdr:cNvSpPr txBox="1"/>
      </xdr:nvSpPr>
      <xdr:spPr>
        <a:xfrm>
          <a:off x="14325111" y="167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169577</xdr:rowOff>
    </xdr:from>
    <xdr:to>
      <xdr:col>20</xdr:col>
      <xdr:colOff>9525</xdr:colOff>
      <xdr:row>97</xdr:row>
      <xdr:rowOff>99727</xdr:rowOff>
    </xdr:to>
    <xdr:sp macro="" textlink="">
      <xdr:nvSpPr>
        <xdr:cNvPr id="706" name="円/楕円 705"/>
        <xdr:cNvSpPr/>
      </xdr:nvSpPr>
      <xdr:spPr>
        <a:xfrm>
          <a:off x="13652500" y="16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90854</xdr:rowOff>
    </xdr:from>
    <xdr:ext cx="534377" cy="259045"/>
    <xdr:sp macro="" textlink="">
      <xdr:nvSpPr>
        <xdr:cNvPr id="707" name="テキスト ボックス 706"/>
        <xdr:cNvSpPr txBox="1"/>
      </xdr:nvSpPr>
      <xdr:spPr>
        <a:xfrm>
          <a:off x="13436111" y="167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157197</xdr:rowOff>
    </xdr:from>
    <xdr:to>
      <xdr:col>18</xdr:col>
      <xdr:colOff>492125</xdr:colOff>
      <xdr:row>97</xdr:row>
      <xdr:rowOff>87347</xdr:rowOff>
    </xdr:to>
    <xdr:sp macro="" textlink="">
      <xdr:nvSpPr>
        <xdr:cNvPr id="708" name="円/楕円 707"/>
        <xdr:cNvSpPr/>
      </xdr:nvSpPr>
      <xdr:spPr>
        <a:xfrm>
          <a:off x="12763500" y="166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78474</xdr:rowOff>
    </xdr:from>
    <xdr:ext cx="534377" cy="259045"/>
    <xdr:sp macro="" textlink="">
      <xdr:nvSpPr>
        <xdr:cNvPr id="709" name="テキスト ボックス 708"/>
        <xdr:cNvSpPr txBox="1"/>
      </xdr:nvSpPr>
      <xdr:spPr>
        <a:xfrm>
          <a:off x="12547111" y="167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土木費以外は横ばいもしくは減となっている。民生費の主な増の要因は国民健康保険への繰出金、障害福祉サービス費の増などとなっている。土木費は今帰仁村冷凍冷蔵庫施設整備事業等による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ポイントの減である。実質収支比率は、平成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％台となっている。また平成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年度において標準財政規模比で示す財政調整基金の残高については前年比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ポイントの増である。これは庁舎建設基金の増額が寄与している。依然として財政基盤が弱いことに変わりはない状況にある。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年度も多額の繰出し金により国民健康保険特別会計の赤字額が微減し、対前年比においては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ポイントの減少、水道事情特別会計は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ポイントの増、また一般会計が対前年比において</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の増となり、本年度も連結実質赤字比率の発生はなかった、しかし今後とも医療費の増大がみられることから、生活習慣病の予防、健康教育・健康相談・栄養指導など健康づくりを強力に推進するとともに、収納率向上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6575192</v>
      </c>
      <c r="BO4" s="411"/>
      <c r="BP4" s="411"/>
      <c r="BQ4" s="411"/>
      <c r="BR4" s="411"/>
      <c r="BS4" s="411"/>
      <c r="BT4" s="411"/>
      <c r="BU4" s="412"/>
      <c r="BV4" s="410">
        <v>6196286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9.6999999999999993</v>
      </c>
      <c r="CU4" s="588"/>
      <c r="CV4" s="588"/>
      <c r="CW4" s="588"/>
      <c r="CX4" s="588"/>
      <c r="CY4" s="588"/>
      <c r="CZ4" s="588"/>
      <c r="DA4" s="589"/>
      <c r="DB4" s="587">
        <v>8.8000000000000007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6225830</v>
      </c>
      <c r="BO5" s="416"/>
      <c r="BP5" s="416"/>
      <c r="BQ5" s="416"/>
      <c r="BR5" s="416"/>
      <c r="BS5" s="416"/>
      <c r="BT5" s="416"/>
      <c r="BU5" s="417"/>
      <c r="BV5" s="415">
        <v>5906573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74.599999999999994</v>
      </c>
      <c r="CU5" s="386"/>
      <c r="CV5" s="386"/>
      <c r="CW5" s="386"/>
      <c r="CX5" s="386"/>
      <c r="CY5" s="386"/>
      <c r="CZ5" s="386"/>
      <c r="DA5" s="387"/>
      <c r="DB5" s="385">
        <v>72.400000000000006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349362</v>
      </c>
      <c r="BO6" s="416"/>
      <c r="BP6" s="416"/>
      <c r="BQ6" s="416"/>
      <c r="BR6" s="416"/>
      <c r="BS6" s="416"/>
      <c r="BT6" s="416"/>
      <c r="BU6" s="417"/>
      <c r="BV6" s="415">
        <v>289713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77.599999999999994</v>
      </c>
      <c r="CU6" s="562"/>
      <c r="CV6" s="562"/>
      <c r="CW6" s="562"/>
      <c r="CX6" s="562"/>
      <c r="CY6" s="562"/>
      <c r="CZ6" s="562"/>
      <c r="DA6" s="563"/>
      <c r="DB6" s="561">
        <v>76.2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53875</v>
      </c>
      <c r="BO7" s="416"/>
      <c r="BP7" s="416"/>
      <c r="BQ7" s="416"/>
      <c r="BR7" s="416"/>
      <c r="BS7" s="416"/>
      <c r="BT7" s="416"/>
      <c r="BU7" s="417"/>
      <c r="BV7" s="415">
        <v>18824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3061156</v>
      </c>
      <c r="CU7" s="416"/>
      <c r="CV7" s="416"/>
      <c r="CW7" s="416"/>
      <c r="CX7" s="416"/>
      <c r="CY7" s="416"/>
      <c r="CZ7" s="416"/>
      <c r="DA7" s="417"/>
      <c r="DB7" s="415">
        <v>3091571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295487</v>
      </c>
      <c r="BO8" s="416"/>
      <c r="BP8" s="416"/>
      <c r="BQ8" s="416"/>
      <c r="BR8" s="416"/>
      <c r="BS8" s="416"/>
      <c r="BT8" s="416"/>
      <c r="BU8" s="417"/>
      <c r="BV8" s="415">
        <v>270889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0.22</v>
      </c>
      <c r="CU8" s="525"/>
      <c r="CV8" s="525"/>
      <c r="CW8" s="525"/>
      <c r="CX8" s="525"/>
      <c r="CY8" s="525"/>
      <c r="CZ8" s="525"/>
      <c r="DA8" s="526"/>
      <c r="DB8" s="524">
        <v>0.21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9531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24598</v>
      </c>
      <c r="BO9" s="416"/>
      <c r="BP9" s="416"/>
      <c r="BQ9" s="416"/>
      <c r="BR9" s="416"/>
      <c r="BS9" s="416"/>
      <c r="BT9" s="416"/>
      <c r="BU9" s="417"/>
      <c r="BV9" s="415">
        <v>15462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11.9</v>
      </c>
      <c r="CU9" s="386"/>
      <c r="CV9" s="386"/>
      <c r="CW9" s="386"/>
      <c r="CX9" s="386"/>
      <c r="CY9" s="386"/>
      <c r="CZ9" s="386"/>
      <c r="DA9" s="387"/>
      <c r="DB9" s="385">
        <v>12.2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9257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138027</v>
      </c>
      <c r="BO10" s="416"/>
      <c r="BP10" s="416"/>
      <c r="BQ10" s="416"/>
      <c r="BR10" s="416"/>
      <c r="BS10" s="416"/>
      <c r="BT10" s="416"/>
      <c r="BU10" s="417"/>
      <c r="BV10" s="415">
        <v>214394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9604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129777</v>
      </c>
      <c r="BO12" s="416"/>
      <c r="BP12" s="416"/>
      <c r="BQ12" s="416"/>
      <c r="BR12" s="416"/>
      <c r="BS12" s="416"/>
      <c r="BT12" s="416"/>
      <c r="BU12" s="417"/>
      <c r="BV12" s="415">
        <v>99072</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9566</v>
      </c>
      <c r="S13" s="517"/>
      <c r="T13" s="517"/>
      <c r="U13" s="517"/>
      <c r="V13" s="518"/>
      <c r="W13" s="504" t="s">
        <v>123</v>
      </c>
      <c r="X13" s="428"/>
      <c r="Y13" s="428"/>
      <c r="Z13" s="428"/>
      <c r="AA13" s="428"/>
      <c r="AB13" s="429"/>
      <c r="AC13" s="391">
        <v>1040</v>
      </c>
      <c r="AD13" s="392"/>
      <c r="AE13" s="392"/>
      <c r="AF13" s="392"/>
      <c r="AG13" s="393"/>
      <c r="AH13" s="391">
        <v>1049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32848</v>
      </c>
      <c r="BO13" s="416"/>
      <c r="BP13" s="416"/>
      <c r="BQ13" s="416"/>
      <c r="BR13" s="416"/>
      <c r="BS13" s="416"/>
      <c r="BT13" s="416"/>
      <c r="BU13" s="417"/>
      <c r="BV13" s="415">
        <v>130784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v>
      </c>
      <c r="CU13" s="386"/>
      <c r="CV13" s="386"/>
      <c r="CW13" s="386"/>
      <c r="CX13" s="386"/>
      <c r="CY13" s="386"/>
      <c r="CZ13" s="386"/>
      <c r="DA13" s="387"/>
      <c r="DB13" s="385">
        <v>10.8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9611</v>
      </c>
      <c r="S14" s="517"/>
      <c r="T14" s="517"/>
      <c r="U14" s="517"/>
      <c r="V14" s="518"/>
      <c r="W14" s="519"/>
      <c r="X14" s="431"/>
      <c r="Y14" s="431"/>
      <c r="Z14" s="431"/>
      <c r="AA14" s="431"/>
      <c r="AB14" s="432"/>
      <c r="AC14" s="509">
        <v>24.6</v>
      </c>
      <c r="AD14" s="510"/>
      <c r="AE14" s="510"/>
      <c r="AF14" s="510"/>
      <c r="AG14" s="511"/>
      <c r="AH14" s="509">
        <v>26.1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17.3</v>
      </c>
      <c r="CU14" s="488"/>
      <c r="CV14" s="488"/>
      <c r="CW14" s="488"/>
      <c r="CX14" s="488"/>
      <c r="CY14" s="488"/>
      <c r="CZ14" s="488"/>
      <c r="DA14" s="489"/>
      <c r="DB14" s="520">
        <v>24.7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9576</v>
      </c>
      <c r="S15" s="517"/>
      <c r="T15" s="517"/>
      <c r="U15" s="517"/>
      <c r="V15" s="518"/>
      <c r="W15" s="504" t="s">
        <v>130</v>
      </c>
      <c r="X15" s="428"/>
      <c r="Y15" s="428"/>
      <c r="Z15" s="428"/>
      <c r="AA15" s="428"/>
      <c r="AB15" s="429"/>
      <c r="AC15" s="391">
        <v>576</v>
      </c>
      <c r="AD15" s="392"/>
      <c r="AE15" s="392"/>
      <c r="AF15" s="392"/>
      <c r="AG15" s="393"/>
      <c r="AH15" s="391">
        <v>573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659506</v>
      </c>
      <c r="BO15" s="411"/>
      <c r="BP15" s="411"/>
      <c r="BQ15" s="411"/>
      <c r="BR15" s="411"/>
      <c r="BS15" s="411"/>
      <c r="BT15" s="411"/>
      <c r="BU15" s="412"/>
      <c r="BV15" s="410">
        <v>616199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13.6</v>
      </c>
      <c r="AD16" s="510"/>
      <c r="AE16" s="510"/>
      <c r="AF16" s="510"/>
      <c r="AG16" s="511"/>
      <c r="AH16" s="509">
        <v>14.2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2792218</v>
      </c>
      <c r="BO16" s="416"/>
      <c r="BP16" s="416"/>
      <c r="BQ16" s="416"/>
      <c r="BR16" s="416"/>
      <c r="BS16" s="416"/>
      <c r="BT16" s="416"/>
      <c r="BU16" s="417"/>
      <c r="BV16" s="415">
        <v>2785453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2612</v>
      </c>
      <c r="AD17" s="392"/>
      <c r="AE17" s="392"/>
      <c r="AF17" s="392"/>
      <c r="AG17" s="393"/>
      <c r="AH17" s="391">
        <v>2403</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827338</v>
      </c>
      <c r="BO17" s="416"/>
      <c r="BP17" s="416"/>
      <c r="BQ17" s="416"/>
      <c r="BR17" s="416"/>
      <c r="BS17" s="416"/>
      <c r="BT17" s="416"/>
      <c r="BU17" s="417"/>
      <c r="BV17" s="415">
        <v>769092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39.93</v>
      </c>
      <c r="M18" s="480"/>
      <c r="N18" s="480"/>
      <c r="O18" s="480"/>
      <c r="P18" s="480"/>
      <c r="Q18" s="480"/>
      <c r="R18" s="481"/>
      <c r="S18" s="481"/>
      <c r="T18" s="481"/>
      <c r="U18" s="481"/>
      <c r="V18" s="482"/>
      <c r="W18" s="496"/>
      <c r="X18" s="497"/>
      <c r="Y18" s="497"/>
      <c r="Z18" s="497"/>
      <c r="AA18" s="497"/>
      <c r="AB18" s="505"/>
      <c r="AC18" s="379">
        <v>61.8</v>
      </c>
      <c r="AD18" s="380"/>
      <c r="AE18" s="380"/>
      <c r="AF18" s="380"/>
      <c r="AG18" s="483"/>
      <c r="AH18" s="379">
        <v>59.7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2286322</v>
      </c>
      <c r="BO18" s="416"/>
      <c r="BP18" s="416"/>
      <c r="BQ18" s="416"/>
      <c r="BR18" s="416"/>
      <c r="BS18" s="416"/>
      <c r="BT18" s="416"/>
      <c r="BU18" s="417"/>
      <c r="BV18" s="415">
        <v>2272791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239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3764993</v>
      </c>
      <c r="BO19" s="416"/>
      <c r="BP19" s="416"/>
      <c r="BQ19" s="416"/>
      <c r="BR19" s="416"/>
      <c r="BS19" s="416"/>
      <c r="BT19" s="416"/>
      <c r="BU19" s="417"/>
      <c r="BV19" s="415">
        <v>3740074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3490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3103813</v>
      </c>
      <c r="BO23" s="416"/>
      <c r="BP23" s="416"/>
      <c r="BQ23" s="416"/>
      <c r="BR23" s="416"/>
      <c r="BS23" s="416"/>
      <c r="BT23" s="416"/>
      <c r="BU23" s="417"/>
      <c r="BV23" s="415">
        <v>3153750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6696</v>
      </c>
      <c r="R24" s="392"/>
      <c r="S24" s="392"/>
      <c r="T24" s="392"/>
      <c r="U24" s="392"/>
      <c r="V24" s="393"/>
      <c r="W24" s="457"/>
      <c r="X24" s="448"/>
      <c r="Y24" s="449"/>
      <c r="Z24" s="388" t="s">
        <v>153</v>
      </c>
      <c r="AA24" s="389"/>
      <c r="AB24" s="389"/>
      <c r="AC24" s="389"/>
      <c r="AD24" s="389"/>
      <c r="AE24" s="389"/>
      <c r="AF24" s="389"/>
      <c r="AG24" s="390"/>
      <c r="AH24" s="391">
        <v>111</v>
      </c>
      <c r="AI24" s="392"/>
      <c r="AJ24" s="392"/>
      <c r="AK24" s="392"/>
      <c r="AL24" s="393"/>
      <c r="AM24" s="391">
        <v>319014</v>
      </c>
      <c r="AN24" s="392"/>
      <c r="AO24" s="392"/>
      <c r="AP24" s="392"/>
      <c r="AQ24" s="392"/>
      <c r="AR24" s="393"/>
      <c r="AS24" s="391">
        <v>2874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2702815</v>
      </c>
      <c r="BO24" s="416"/>
      <c r="BP24" s="416"/>
      <c r="BQ24" s="416"/>
      <c r="BR24" s="416"/>
      <c r="BS24" s="416"/>
      <c r="BT24" s="416"/>
      <c r="BU24" s="417"/>
      <c r="BV24" s="415">
        <v>2619084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5719</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92939</v>
      </c>
      <c r="BO25" s="411"/>
      <c r="BP25" s="411"/>
      <c r="BQ25" s="411"/>
      <c r="BR25" s="411"/>
      <c r="BS25" s="411"/>
      <c r="BT25" s="411"/>
      <c r="BU25" s="412"/>
      <c r="BV25" s="410">
        <v>105948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5367</v>
      </c>
      <c r="R26" s="392"/>
      <c r="S26" s="392"/>
      <c r="T26" s="392"/>
      <c r="U26" s="392"/>
      <c r="V26" s="393"/>
      <c r="W26" s="457"/>
      <c r="X26" s="448"/>
      <c r="Y26" s="449"/>
      <c r="Z26" s="388" t="s">
        <v>159</v>
      </c>
      <c r="AA26" s="470"/>
      <c r="AB26" s="470"/>
      <c r="AC26" s="470"/>
      <c r="AD26" s="470"/>
      <c r="AE26" s="470"/>
      <c r="AF26" s="470"/>
      <c r="AG26" s="471"/>
      <c r="AH26" s="391">
        <v>4</v>
      </c>
      <c r="AI26" s="392"/>
      <c r="AJ26" s="392"/>
      <c r="AK26" s="392"/>
      <c r="AL26" s="393"/>
      <c r="AM26" s="391">
        <v>9676</v>
      </c>
      <c r="AN26" s="392"/>
      <c r="AO26" s="392"/>
      <c r="AP26" s="392"/>
      <c r="AQ26" s="392"/>
      <c r="AR26" s="393"/>
      <c r="AS26" s="391">
        <v>2419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2650</v>
      </c>
      <c r="R27" s="392"/>
      <c r="S27" s="392"/>
      <c r="T27" s="392"/>
      <c r="U27" s="392"/>
      <c r="V27" s="393"/>
      <c r="W27" s="457"/>
      <c r="X27" s="448"/>
      <c r="Y27" s="449"/>
      <c r="Z27" s="388" t="s">
        <v>162</v>
      </c>
      <c r="AA27" s="389"/>
      <c r="AB27" s="389"/>
      <c r="AC27" s="389"/>
      <c r="AD27" s="389"/>
      <c r="AE27" s="389"/>
      <c r="AF27" s="389"/>
      <c r="AG27" s="390"/>
      <c r="AH27" s="391">
        <v>5</v>
      </c>
      <c r="AI27" s="392"/>
      <c r="AJ27" s="392"/>
      <c r="AK27" s="392"/>
      <c r="AL27" s="393"/>
      <c r="AM27" s="391">
        <v>15061</v>
      </c>
      <c r="AN27" s="392"/>
      <c r="AO27" s="392"/>
      <c r="AP27" s="392"/>
      <c r="AQ27" s="392"/>
      <c r="AR27" s="393"/>
      <c r="AS27" s="391">
        <v>3012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2200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509181</v>
      </c>
      <c r="BO28" s="411"/>
      <c r="BP28" s="411"/>
      <c r="BQ28" s="411"/>
      <c r="BR28" s="411"/>
      <c r="BS28" s="411"/>
      <c r="BT28" s="411"/>
      <c r="BU28" s="412"/>
      <c r="BV28" s="410">
        <v>500931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9</v>
      </c>
      <c r="M29" s="392"/>
      <c r="N29" s="392"/>
      <c r="O29" s="392"/>
      <c r="P29" s="393"/>
      <c r="Q29" s="391">
        <v>2040</v>
      </c>
      <c r="R29" s="392"/>
      <c r="S29" s="392"/>
      <c r="T29" s="392"/>
      <c r="U29" s="392"/>
      <c r="V29" s="393"/>
      <c r="W29" s="458"/>
      <c r="X29" s="459"/>
      <c r="Y29" s="460"/>
      <c r="Z29" s="388" t="s">
        <v>169</v>
      </c>
      <c r="AA29" s="389"/>
      <c r="AB29" s="389"/>
      <c r="AC29" s="389"/>
      <c r="AD29" s="389"/>
      <c r="AE29" s="389"/>
      <c r="AF29" s="389"/>
      <c r="AG29" s="390"/>
      <c r="AH29" s="391">
        <v>116</v>
      </c>
      <c r="AI29" s="392"/>
      <c r="AJ29" s="392"/>
      <c r="AK29" s="392"/>
      <c r="AL29" s="393"/>
      <c r="AM29" s="391">
        <v>334075</v>
      </c>
      <c r="AN29" s="392"/>
      <c r="AO29" s="392"/>
      <c r="AP29" s="392"/>
      <c r="AQ29" s="392"/>
      <c r="AR29" s="393"/>
      <c r="AS29" s="391">
        <v>2880</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38483</v>
      </c>
      <c r="BO29" s="416"/>
      <c r="BP29" s="416"/>
      <c r="BQ29" s="416"/>
      <c r="BR29" s="416"/>
      <c r="BS29" s="416"/>
      <c r="BT29" s="416"/>
      <c r="BU29" s="417"/>
      <c r="BV29" s="415">
        <v>38482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91.9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707938</v>
      </c>
      <c r="BO30" s="419"/>
      <c r="BP30" s="419"/>
      <c r="BQ30" s="419"/>
      <c r="BR30" s="419"/>
      <c r="BS30" s="419"/>
      <c r="BT30" s="419"/>
      <c r="BU30" s="420"/>
      <c r="BV30" s="418">
        <v>594186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水道事業特別会計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5</v>
      </c>
      <c r="BX34" s="375"/>
      <c r="BY34" s="374" t="str">
        <f>IF('各会計、関係団体の財政状況及び健全化判断比率'!B68="","",'各会計、関係団体の財政状況及び健全化判断比率'!B68)</f>
        <v>北部広域市町村圏事務組合（一般会計）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6</v>
      </c>
      <c r="BX35" s="375"/>
      <c r="BY35" s="374" t="str">
        <f>IF('各会計、関係団体の財政状況及び健全化判断比率'!B69="","",'各会計、関係団体の財政状況及び健全化判断比率'!B69)</f>
        <v>本部町今帰仁村清掃施設組合（一般会計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7</v>
      </c>
      <c r="BX36" s="375"/>
      <c r="BY36" s="374" t="str">
        <f>IF('各会計、関係団体の財政状況及び健全化判断比率'!B70="","",'各会計、関係団体の財政状況及び健全化判断比率'!B70)</f>
        <v>本部町今帰仁村消防組合（一般会計）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8</v>
      </c>
      <c r="BX37" s="375"/>
      <c r="BY37" s="374" t="str">
        <f>IF('各会計、関係団体の財政状況及び健全化判断比率'!B71="","",'各会計、関係団体の財政状況及び健全化判断比率'!B71)</f>
        <v>沖縄県市町村総合事務組合（一般会計）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9</v>
      </c>
      <c r="BX38" s="375"/>
      <c r="BY38" s="374" t="str">
        <f>IF('各会計、関係団体の財政状況及び健全化判断比率'!B72="","",'各会計、関係団体の財政状況及び健全化判断比率'!B72)</f>
        <v>沖縄県市町村自治会館管理組合（一般会計）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10</v>
      </c>
      <c r="BX39" s="375"/>
      <c r="BY39" s="374" t="str">
        <f>IF('各会計、関係団体の財政状況及び健全化判断比率'!B73="","",'各会計、関係団体の財政状況及び健全化判断比率'!B73)</f>
        <v>沖縄県町村交通災害共済組合（一般会計）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11</v>
      </c>
      <c r="BX40" s="375"/>
      <c r="BY40" s="374" t="str">
        <f>IF('各会計、関係団体の財政状況及び健全化判断比率'!B74="","",'各会計、関係団体の財政状況及び健全化判断比率'!B74)</f>
        <v>沖縄県介護保険広域連合（一般会計）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12</v>
      </c>
      <c r="BX41" s="375"/>
      <c r="BY41" s="374" t="str">
        <f>IF('各会計、関係団体の財政状況及び健全化判断比率'!B75="","",'各会計、関係団体の財政状況及び健全化判断比率'!B75)</f>
        <v>沖縄県介護保険広域連合（特別会計）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13</v>
      </c>
      <c r="BX42" s="375"/>
      <c r="BY42" s="374" t="str">
        <f>IF('各会計、関係団体の財政状況及び健全化判断比率'!B76="","",'各会計、関係団体の財政状況及び健全化判断比率'!B76)</f>
        <v>沖縄県後期高齢者医療広域連合（一般会計）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14</v>
      </c>
      <c r="BX43" s="375"/>
      <c r="BY43" s="374" t="str">
        <f>IF('各会計、関係団体の財政状況及び健全化判断比率'!B77="","",'各会計、関係団体の財政状況及び健全化判断比率'!B77)</f>
        <v>沖縄県後期高齢者医療広域連合（特別会計）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S47" sqref="S4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526</v>
      </c>
      <c r="D34" s="1184"/>
      <c r="E34" s="1185"/>
      <c r="F34" s="32" t="s">
        <v>527</v>
      </c>
      <c r="G34" s="33" t="s">
        <v>528</v>
      </c>
      <c r="H34" s="33" t="s">
        <v>529</v>
      </c>
      <c r="I34" s="33" t="s">
        <v>530</v>
      </c>
      <c r="J34" s="34" t="s">
        <v>531</v>
      </c>
      <c r="K34" s="22"/>
      <c r="L34" s="22"/>
      <c r="M34" s="22"/>
      <c r="N34" s="22"/>
      <c r="O34" s="22"/>
      <c r="P34" s="22"/>
    </row>
    <row r="35" spans="1:16" ht="39" customHeight="1">
      <c r="A35" s="22"/>
      <c r="B35" s="35"/>
      <c r="C35" s="1178" t="s">
        <v>532</v>
      </c>
      <c r="D35" s="1179"/>
      <c r="E35" s="1180"/>
      <c r="F35" s="36">
        <v>5.35</v>
      </c>
      <c r="G35" s="37">
        <v>5.96</v>
      </c>
      <c r="H35" s="37">
        <v>8.4499999999999993</v>
      </c>
      <c r="I35" s="37">
        <v>8.76</v>
      </c>
      <c r="J35" s="38">
        <v>9.65</v>
      </c>
      <c r="K35" s="22"/>
      <c r="L35" s="22"/>
      <c r="M35" s="22"/>
      <c r="N35" s="22"/>
      <c r="O35" s="22"/>
      <c r="P35" s="22"/>
    </row>
    <row r="36" spans="1:16" ht="39" customHeight="1">
      <c r="A36" s="22"/>
      <c r="B36" s="35"/>
      <c r="C36" s="1178" t="s">
        <v>533</v>
      </c>
      <c r="D36" s="1179"/>
      <c r="E36" s="1180"/>
      <c r="F36" s="36">
        <v>0</v>
      </c>
      <c r="G36" s="37">
        <v>0</v>
      </c>
      <c r="H36" s="37">
        <v>1.86</v>
      </c>
      <c r="I36" s="37">
        <v>3.1</v>
      </c>
      <c r="J36" s="38">
        <v>3.31</v>
      </c>
      <c r="K36" s="22"/>
      <c r="L36" s="22"/>
      <c r="M36" s="22"/>
      <c r="N36" s="22"/>
      <c r="O36" s="22"/>
      <c r="P36" s="22"/>
    </row>
    <row r="37" spans="1:16" ht="39" customHeight="1">
      <c r="A37" s="22"/>
      <c r="B37" s="35"/>
      <c r="C37" s="1178" t="s">
        <v>534</v>
      </c>
      <c r="D37" s="1179"/>
      <c r="E37" s="1180"/>
      <c r="F37" s="36">
        <v>0.02</v>
      </c>
      <c r="G37" s="37">
        <v>0.04</v>
      </c>
      <c r="H37" s="37">
        <v>0.02</v>
      </c>
      <c r="I37" s="37">
        <v>0</v>
      </c>
      <c r="J37" s="38">
        <v>0.06</v>
      </c>
      <c r="K37" s="22"/>
      <c r="L37" s="22"/>
      <c r="M37" s="22"/>
      <c r="N37" s="22"/>
      <c r="O37" s="22"/>
      <c r="P37" s="22"/>
    </row>
    <row r="38" spans="1:16" ht="39" customHeight="1">
      <c r="A38" s="22"/>
      <c r="B38" s="35"/>
      <c r="C38" s="1178"/>
      <c r="D38" s="1179"/>
      <c r="E38" s="1180"/>
      <c r="F38" s="36"/>
      <c r="G38" s="37"/>
      <c r="H38" s="37"/>
      <c r="I38" s="37"/>
      <c r="J38" s="38"/>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536</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S47" sqref="S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571</v>
      </c>
      <c r="L45" s="60">
        <v>549</v>
      </c>
      <c r="M45" s="60">
        <v>511</v>
      </c>
      <c r="N45" s="60">
        <v>455</v>
      </c>
      <c r="O45" s="61">
        <v>445</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23</v>
      </c>
      <c r="L48" s="64">
        <v>23</v>
      </c>
      <c r="M48" s="64">
        <v>23</v>
      </c>
      <c r="N48" s="64">
        <v>40</v>
      </c>
      <c r="O48" s="65">
        <v>30</v>
      </c>
      <c r="P48" s="48"/>
      <c r="Q48" s="48"/>
      <c r="R48" s="48"/>
      <c r="S48" s="48"/>
      <c r="T48" s="48"/>
      <c r="U48" s="48"/>
    </row>
    <row r="49" spans="1:21" ht="30.75" customHeight="1">
      <c r="A49" s="48"/>
      <c r="B49" s="1196"/>
      <c r="C49" s="1197"/>
      <c r="D49" s="62"/>
      <c r="E49" s="1188" t="s">
        <v>16</v>
      </c>
      <c r="F49" s="1188"/>
      <c r="G49" s="1188"/>
      <c r="H49" s="1188"/>
      <c r="I49" s="1188"/>
      <c r="J49" s="1189"/>
      <c r="K49" s="63">
        <v>50</v>
      </c>
      <c r="L49" s="64">
        <v>62</v>
      </c>
      <c r="M49" s="64">
        <v>21</v>
      </c>
      <c r="N49" s="64">
        <v>48</v>
      </c>
      <c r="O49" s="65">
        <v>59</v>
      </c>
      <c r="P49" s="48"/>
      <c r="Q49" s="48"/>
      <c r="R49" s="48"/>
      <c r="S49" s="48"/>
      <c r="T49" s="48"/>
      <c r="U49" s="48"/>
    </row>
    <row r="50" spans="1:21" ht="30.75" customHeight="1">
      <c r="A50" s="48"/>
      <c r="B50" s="1196"/>
      <c r="C50" s="1197"/>
      <c r="D50" s="62"/>
      <c r="E50" s="1188" t="s">
        <v>17</v>
      </c>
      <c r="F50" s="1188"/>
      <c r="G50" s="1188"/>
      <c r="H50" s="1188"/>
      <c r="I50" s="1188"/>
      <c r="J50" s="1189"/>
      <c r="K50" s="63">
        <v>11</v>
      </c>
      <c r="L50" s="64">
        <v>11</v>
      </c>
      <c r="M50" s="64">
        <v>11</v>
      </c>
      <c r="N50" s="64">
        <v>11</v>
      </c>
      <c r="O50" s="65">
        <v>11</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1</v>
      </c>
      <c r="N51" s="64">
        <v>1</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326</v>
      </c>
      <c r="L52" s="64">
        <v>310</v>
      </c>
      <c r="M52" s="64">
        <v>293</v>
      </c>
      <c r="N52" s="64">
        <v>265</v>
      </c>
      <c r="O52" s="65">
        <v>273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330</v>
      </c>
      <c r="L53" s="69">
        <v>336</v>
      </c>
      <c r="M53" s="69">
        <v>274</v>
      </c>
      <c r="N53" s="69">
        <v>290</v>
      </c>
      <c r="O53" s="70">
        <v>273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1" zoomScaleSheetLayoutView="100" workbookViewId="0">
      <selection activeCell="S47" sqref="S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3550</v>
      </c>
      <c r="J41" s="83">
        <v>3407</v>
      </c>
      <c r="K41" s="83">
        <v>3296</v>
      </c>
      <c r="L41" s="83">
        <v>3154</v>
      </c>
      <c r="M41" s="84">
        <v>3104</v>
      </c>
    </row>
    <row r="42" spans="2:13" ht="27.75" customHeight="1">
      <c r="B42" s="1204"/>
      <c r="C42" s="1205"/>
      <c r="D42" s="85"/>
      <c r="E42" s="1208" t="s">
        <v>26</v>
      </c>
      <c r="F42" s="1208"/>
      <c r="G42" s="1208"/>
      <c r="H42" s="1209"/>
      <c r="I42" s="86">
        <v>126</v>
      </c>
      <c r="J42" s="87">
        <v>114</v>
      </c>
      <c r="K42" s="87">
        <v>103</v>
      </c>
      <c r="L42" s="87">
        <v>92</v>
      </c>
      <c r="M42" s="88">
        <v>80</v>
      </c>
    </row>
    <row r="43" spans="2:13" ht="27.75" customHeight="1">
      <c r="B43" s="1204"/>
      <c r="C43" s="1205"/>
      <c r="D43" s="85"/>
      <c r="E43" s="1208" t="s">
        <v>27</v>
      </c>
      <c r="F43" s="1208"/>
      <c r="G43" s="1208"/>
      <c r="H43" s="1209"/>
      <c r="I43" s="86">
        <v>529</v>
      </c>
      <c r="J43" s="87">
        <v>587</v>
      </c>
      <c r="K43" s="87">
        <v>612</v>
      </c>
      <c r="L43" s="87">
        <v>753</v>
      </c>
      <c r="M43" s="88">
        <v>796</v>
      </c>
    </row>
    <row r="44" spans="2:13" ht="27.75" customHeight="1">
      <c r="B44" s="1204"/>
      <c r="C44" s="1205"/>
      <c r="D44" s="85"/>
      <c r="E44" s="1208" t="s">
        <v>28</v>
      </c>
      <c r="F44" s="1208"/>
      <c r="G44" s="1208"/>
      <c r="H44" s="1209"/>
      <c r="I44" s="86">
        <v>504</v>
      </c>
      <c r="J44" s="87">
        <v>505</v>
      </c>
      <c r="K44" s="87">
        <v>658</v>
      </c>
      <c r="L44" s="87">
        <v>635</v>
      </c>
      <c r="M44" s="88">
        <v>603</v>
      </c>
    </row>
    <row r="45" spans="2:13" ht="27.75" customHeight="1">
      <c r="B45" s="1204"/>
      <c r="C45" s="1205"/>
      <c r="D45" s="85"/>
      <c r="E45" s="1208" t="s">
        <v>29</v>
      </c>
      <c r="F45" s="1208"/>
      <c r="G45" s="1208"/>
      <c r="H45" s="1209"/>
      <c r="I45" s="86">
        <v>792</v>
      </c>
      <c r="J45" s="87">
        <v>539</v>
      </c>
      <c r="K45" s="87">
        <v>439</v>
      </c>
      <c r="L45" s="87">
        <v>331</v>
      </c>
      <c r="M45" s="88">
        <v>199</v>
      </c>
    </row>
    <row r="46" spans="2:13" ht="27.75" customHeight="1">
      <c r="B46" s="1204"/>
      <c r="C46" s="1205"/>
      <c r="D46" s="89"/>
      <c r="E46" s="1208" t="s">
        <v>30</v>
      </c>
      <c r="F46" s="1208"/>
      <c r="G46" s="1208"/>
      <c r="H46" s="1209"/>
      <c r="I46" s="86" t="s">
        <v>480</v>
      </c>
      <c r="J46" s="87" t="s">
        <v>480</v>
      </c>
      <c r="K46" s="87" t="s">
        <v>480</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v>91</v>
      </c>
      <c r="J48" s="87">
        <v>135</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836</v>
      </c>
      <c r="J50" s="87">
        <v>818</v>
      </c>
      <c r="K50" s="87">
        <v>819</v>
      </c>
      <c r="L50" s="87">
        <v>1134</v>
      </c>
      <c r="M50" s="88">
        <v>1256</v>
      </c>
    </row>
    <row r="51" spans="2:13" ht="27.75" customHeight="1">
      <c r="B51" s="1204"/>
      <c r="C51" s="1205"/>
      <c r="D51" s="85"/>
      <c r="E51" s="1208" t="s">
        <v>36</v>
      </c>
      <c r="F51" s="1208"/>
      <c r="G51" s="1208"/>
      <c r="H51" s="1209"/>
      <c r="I51" s="86" t="s">
        <v>480</v>
      </c>
      <c r="J51" s="87" t="s">
        <v>480</v>
      </c>
      <c r="K51" s="87" t="s">
        <v>480</v>
      </c>
      <c r="L51" s="87" t="s">
        <v>480</v>
      </c>
      <c r="M51" s="88" t="s">
        <v>480</v>
      </c>
    </row>
    <row r="52" spans="2:13" ht="27.75" customHeight="1">
      <c r="B52" s="1206"/>
      <c r="C52" s="1207"/>
      <c r="D52" s="85"/>
      <c r="E52" s="1208" t="s">
        <v>37</v>
      </c>
      <c r="F52" s="1208"/>
      <c r="G52" s="1208"/>
      <c r="H52" s="1209"/>
      <c r="I52" s="86">
        <v>3150</v>
      </c>
      <c r="J52" s="87">
        <v>3149</v>
      </c>
      <c r="K52" s="87">
        <v>3134</v>
      </c>
      <c r="L52" s="87">
        <v>3131</v>
      </c>
      <c r="M52" s="88">
        <v>3043</v>
      </c>
    </row>
    <row r="53" spans="2:13" ht="27.75" customHeight="1" thickBot="1">
      <c r="B53" s="1210" t="s">
        <v>21</v>
      </c>
      <c r="C53" s="1211"/>
      <c r="D53" s="92"/>
      <c r="E53" s="1212" t="s">
        <v>38</v>
      </c>
      <c r="F53" s="1212"/>
      <c r="G53" s="1212"/>
      <c r="H53" s="1213"/>
      <c r="I53" s="93">
        <v>1607</v>
      </c>
      <c r="J53" s="94">
        <v>1322</v>
      </c>
      <c r="K53" s="94">
        <v>1155</v>
      </c>
      <c r="L53" s="94">
        <v>701</v>
      </c>
      <c r="M53" s="95">
        <v>483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6" zoomScaleNormal="100" zoomScaleSheetLayoutView="55" workbookViewId="0">
      <selection activeCell="L39" sqref="L3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21" t="s">
        <v>562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555</v>
      </c>
      <c r="H51" s="1234"/>
      <c r="I51" s="1239" t="s">
        <v>556</v>
      </c>
      <c r="J51" s="1239"/>
      <c r="K51" s="1241"/>
      <c r="L51" s="1241"/>
      <c r="M51" s="1241"/>
      <c r="N51" s="1242">
        <v>24.7</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557</v>
      </c>
      <c r="J53" s="1243"/>
      <c r="K53" s="1250"/>
      <c r="L53" s="1250"/>
      <c r="M53" s="1250"/>
      <c r="N53" s="1252">
        <v>52.4</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558</v>
      </c>
      <c r="H55" s="1245"/>
      <c r="I55" s="1243" t="s">
        <v>556</v>
      </c>
      <c r="J55" s="1243"/>
      <c r="K55" s="1241"/>
      <c r="L55" s="1241"/>
      <c r="M55" s="1241"/>
      <c r="N55" s="1242">
        <v>0</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563</v>
      </c>
      <c r="J57" s="1253"/>
      <c r="K57" s="1250"/>
      <c r="L57" s="1250"/>
      <c r="M57" s="1250"/>
      <c r="N57" s="1252">
        <v>55.3</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21" t="s">
        <v>564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555</v>
      </c>
      <c r="H73" s="1234"/>
      <c r="I73" s="1239" t="s">
        <v>556</v>
      </c>
      <c r="J73" s="1239"/>
      <c r="K73" s="1254">
        <v>59.6</v>
      </c>
      <c r="L73" s="1254">
        <v>48.6</v>
      </c>
      <c r="M73" s="1242">
        <v>42.3</v>
      </c>
      <c r="N73" s="1242">
        <v>24.7</v>
      </c>
      <c r="O73" s="1242">
        <v>17.3</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561</v>
      </c>
      <c r="J75" s="1243"/>
      <c r="K75" s="1252">
        <v>11.9</v>
      </c>
      <c r="L75" s="1252">
        <v>12.1</v>
      </c>
      <c r="M75" s="1252">
        <v>11.5</v>
      </c>
      <c r="N75" s="1252">
        <v>10.8</v>
      </c>
      <c r="O75" s="1252">
        <v>10</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558</v>
      </c>
      <c r="H77" s="1245"/>
      <c r="I77" s="1243" t="s">
        <v>556</v>
      </c>
      <c r="J77" s="1243"/>
      <c r="K77" s="1254">
        <v>5.7</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561</v>
      </c>
      <c r="J79" s="1253"/>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4" zoomScaleNormal="100" zoomScaleSheetLayoutView="70" workbookViewId="0">
      <selection activeCell="A119" sqref="A11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A119" sqref="A11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114065</v>
      </c>
      <c r="E3" s="118"/>
      <c r="F3" s="119">
        <v>146641</v>
      </c>
      <c r="G3" s="120"/>
      <c r="H3" s="121"/>
    </row>
    <row r="4" spans="1:8">
      <c r="A4" s="122"/>
      <c r="B4" s="123"/>
      <c r="C4" s="124"/>
      <c r="D4" s="125">
        <v>9459</v>
      </c>
      <c r="E4" s="126"/>
      <c r="F4" s="127">
        <v>68142</v>
      </c>
      <c r="G4" s="128"/>
      <c r="H4" s="129"/>
    </row>
    <row r="5" spans="1:8">
      <c r="A5" s="110" t="s">
        <v>514</v>
      </c>
      <c r="B5" s="115"/>
      <c r="C5" s="116"/>
      <c r="D5" s="117">
        <v>162541</v>
      </c>
      <c r="E5" s="118"/>
      <c r="F5" s="119">
        <v>174587</v>
      </c>
      <c r="G5" s="120"/>
      <c r="H5" s="121"/>
    </row>
    <row r="6" spans="1:8">
      <c r="A6" s="122"/>
      <c r="B6" s="123"/>
      <c r="C6" s="124"/>
      <c r="D6" s="125">
        <v>5441</v>
      </c>
      <c r="E6" s="126"/>
      <c r="F6" s="127">
        <v>79695</v>
      </c>
      <c r="G6" s="128"/>
      <c r="H6" s="129"/>
    </row>
    <row r="7" spans="1:8">
      <c r="A7" s="110" t="s">
        <v>515</v>
      </c>
      <c r="B7" s="115"/>
      <c r="C7" s="116"/>
      <c r="D7" s="117">
        <v>148120</v>
      </c>
      <c r="E7" s="118"/>
      <c r="F7" s="119">
        <v>175675</v>
      </c>
      <c r="G7" s="120"/>
      <c r="H7" s="121"/>
    </row>
    <row r="8" spans="1:8">
      <c r="A8" s="122"/>
      <c r="B8" s="123"/>
      <c r="C8" s="124"/>
      <c r="D8" s="125">
        <v>4055</v>
      </c>
      <c r="E8" s="126"/>
      <c r="F8" s="127">
        <v>87698</v>
      </c>
      <c r="G8" s="128"/>
      <c r="H8" s="129"/>
    </row>
    <row r="9" spans="1:8">
      <c r="A9" s="110" t="s">
        <v>516</v>
      </c>
      <c r="B9" s="115"/>
      <c r="C9" s="116"/>
      <c r="D9" s="117">
        <v>96846</v>
      </c>
      <c r="E9" s="118"/>
      <c r="F9" s="119">
        <v>162193</v>
      </c>
      <c r="G9" s="120"/>
      <c r="H9" s="121"/>
    </row>
    <row r="10" spans="1:8">
      <c r="A10" s="122"/>
      <c r="B10" s="123"/>
      <c r="C10" s="124"/>
      <c r="D10" s="125">
        <v>3948</v>
      </c>
      <c r="E10" s="126"/>
      <c r="F10" s="127">
        <v>79985</v>
      </c>
      <c r="G10" s="128"/>
      <c r="H10" s="129"/>
    </row>
    <row r="11" spans="1:8">
      <c r="A11" s="110" t="s">
        <v>517</v>
      </c>
      <c r="B11" s="115"/>
      <c r="C11" s="116"/>
      <c r="D11" s="117">
        <v>144883</v>
      </c>
      <c r="E11" s="118"/>
      <c r="F11" s="119">
        <v>168868</v>
      </c>
      <c r="G11" s="120"/>
      <c r="H11" s="121"/>
    </row>
    <row r="12" spans="1:8">
      <c r="A12" s="122"/>
      <c r="B12" s="123"/>
      <c r="C12" s="130"/>
      <c r="D12" s="125">
        <v>7040</v>
      </c>
      <c r="E12" s="126"/>
      <c r="F12" s="127">
        <v>79360</v>
      </c>
      <c r="G12" s="128"/>
      <c r="H12" s="129"/>
    </row>
    <row r="13" spans="1:8">
      <c r="A13" s="110"/>
      <c r="B13" s="115"/>
      <c r="C13" s="131"/>
      <c r="D13" s="132">
        <v>133291</v>
      </c>
      <c r="E13" s="133"/>
      <c r="F13" s="134">
        <v>165593</v>
      </c>
      <c r="G13" s="135"/>
      <c r="H13" s="121"/>
    </row>
    <row r="14" spans="1:8">
      <c r="A14" s="122"/>
      <c r="B14" s="123"/>
      <c r="C14" s="124"/>
      <c r="D14" s="125">
        <v>5989</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5.36</v>
      </c>
      <c r="C19" s="136">
        <f>ROUND(VALUE(SUBSTITUTE(実質収支比率等に係る経年分析!G$48,"▲","-")),2)</f>
        <v>5.97</v>
      </c>
      <c r="D19" s="136">
        <f>ROUND(VALUE(SUBSTITUTE(実質収支比率等に係る経年分析!H$48,"▲","-")),2)</f>
        <v>8.4600000000000009</v>
      </c>
      <c r="E19" s="136">
        <f>ROUND(VALUE(SUBSTITUTE(実質収支比率等に係る経年分析!I$48,"▲","-")),2)</f>
        <v>8.76</v>
      </c>
      <c r="F19" s="136">
        <f>ROUND(VALUE(SUBSTITUTE(実質収支比率等に係る経年分析!J$48,"▲","-")),2)</f>
        <v>9.65</v>
      </c>
    </row>
    <row r="20" spans="1:11">
      <c r="A20" s="136" t="s">
        <v>43</v>
      </c>
      <c r="B20" s="136">
        <f>ROUND(VALUE(SUBSTITUTE(実質収支比率等に係る経年分析!F$47,"▲","-")),2)</f>
        <v>11.06</v>
      </c>
      <c r="C20" s="136">
        <f>ROUND(VALUE(SUBSTITUTE(実質収支比率等に係る経年分析!G$47,"▲","-")),2)</f>
        <v>11.64</v>
      </c>
      <c r="D20" s="136">
        <f>ROUND(VALUE(SUBSTITUTE(実質収支比率等に係る経年分析!H$47,"▲","-")),2)</f>
        <v>12.77</v>
      </c>
      <c r="E20" s="136">
        <f>ROUND(VALUE(SUBSTITUTE(実質収支比率等に係る経年分析!I$47,"▲","-")),2)</f>
        <v>16.2</v>
      </c>
      <c r="F20" s="136">
        <f>ROUND(VALUE(SUBSTITUTE(実質収支比率等に係る経年分析!J$47,"▲","-")),2)</f>
        <v>16.63</v>
      </c>
    </row>
    <row r="21" spans="1:11">
      <c r="A21" s="136" t="s">
        <v>44</v>
      </c>
      <c r="B21" s="136">
        <f>IF(ISNUMBER(VALUE(SUBSTITUTE(実質収支比率等に係る経年分析!F$49,"▲","-"))),ROUND(VALUE(SUBSTITUTE(実質収支比率等に係る経年分析!F$49,"▲","-")),2),NA())</f>
        <v>-0.24</v>
      </c>
      <c r="C21" s="136">
        <f>IF(ISNUMBER(VALUE(SUBSTITUTE(実質収支比率等に係る経年分析!G$49,"▲","-"))),ROUND(VALUE(SUBSTITUTE(実質収支比率等に係る経年分析!G$49,"▲","-")),2),NA())</f>
        <v>1.26</v>
      </c>
      <c r="D21" s="136">
        <f>IF(ISNUMBER(VALUE(SUBSTITUTE(実質収支比率等に係る経年分析!H$49,"▲","-"))),ROUND(VALUE(SUBSTITUTE(実質収支比率等に係る経年分析!H$49,"▲","-")),2),NA())</f>
        <v>3.56</v>
      </c>
      <c r="E21" s="136">
        <f>IF(ISNUMBER(VALUE(SUBSTITUTE(実質収支比率等に係る経年分析!I$49,"▲","-"))),ROUND(VALUE(SUBSTITUTE(実質収支比率等に係る経年分析!I$49,"▲","-")),2),NA())</f>
        <v>4.2300000000000004</v>
      </c>
      <c r="F21" s="136">
        <f>IF(ISNUMBER(VALUE(SUBSTITUTE(実質収支比率等に係る経年分析!J$49,"▲","-"))),ROUND(VALUE(SUBSTITUTE(実質収支比率等に係る経年分析!J$49,"▲","-")),2),NA())</f>
        <v>1.07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8.4499999999999993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9.65</v>
      </c>
    </row>
    <row r="36" spans="1:16">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8.39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10.47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9.92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9.0299999999999994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6.42</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326</v>
      </c>
      <c r="E42" s="138"/>
      <c r="F42" s="138"/>
      <c r="G42" s="138">
        <f>'実質公債費比率（分子）の構造'!L$52</f>
        <v>310</v>
      </c>
      <c r="H42" s="138"/>
      <c r="I42" s="138"/>
      <c r="J42" s="138">
        <f>'実質公債費比率（分子）の構造'!M$52</f>
        <v>293</v>
      </c>
      <c r="K42" s="138"/>
      <c r="L42" s="138"/>
      <c r="M42" s="138">
        <f>'実質公債費比率（分子）の構造'!N$52</f>
        <v>265</v>
      </c>
      <c r="N42" s="138"/>
      <c r="O42" s="138"/>
      <c r="P42" s="138">
        <f>'実質公債費比率（分子）の構造'!O$52</f>
        <v>273</v>
      </c>
    </row>
    <row r="43" spans="1:16">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c r="A44" s="138" t="s">
        <v>53</v>
      </c>
      <c r="B44" s="138">
        <f>'実質公債費比率（分子）の構造'!K$50</f>
        <v>11</v>
      </c>
      <c r="C44" s="138"/>
      <c r="D44" s="138"/>
      <c r="E44" s="138">
        <f>'実質公債費比率（分子）の構造'!L$50</f>
        <v>11</v>
      </c>
      <c r="F44" s="138"/>
      <c r="G44" s="138"/>
      <c r="H44" s="138">
        <f>'実質公債費比率（分子）の構造'!M$50</f>
        <v>11</v>
      </c>
      <c r="I44" s="138"/>
      <c r="J44" s="138"/>
      <c r="K44" s="138">
        <f>'実質公債費比率（分子）の構造'!N$50</f>
        <v>11</v>
      </c>
      <c r="L44" s="138"/>
      <c r="M44" s="138"/>
      <c r="N44" s="138">
        <f>'実質公債費比率（分子）の構造'!O$50</f>
        <v>11</v>
      </c>
      <c r="O44" s="138"/>
      <c r="P44" s="138"/>
    </row>
    <row r="45" spans="1:16">
      <c r="A45" s="138" t="s">
        <v>54</v>
      </c>
      <c r="B45" s="138">
        <f>'実質公債費比率（分子）の構造'!K$49</f>
        <v>50</v>
      </c>
      <c r="C45" s="138"/>
      <c r="D45" s="138"/>
      <c r="E45" s="138">
        <f>'実質公債費比率（分子）の構造'!L$49</f>
        <v>62</v>
      </c>
      <c r="F45" s="138"/>
      <c r="G45" s="138"/>
      <c r="H45" s="138">
        <f>'実質公債費比率（分子）の構造'!M$49</f>
        <v>21</v>
      </c>
      <c r="I45" s="138"/>
      <c r="J45" s="138"/>
      <c r="K45" s="138">
        <f>'実質公債費比率（分子）の構造'!N$49</f>
        <v>48</v>
      </c>
      <c r="L45" s="138"/>
      <c r="M45" s="138"/>
      <c r="N45" s="138">
        <f>'実質公債費比率（分子）の構造'!O$49</f>
        <v>59</v>
      </c>
      <c r="O45" s="138"/>
      <c r="P45" s="138"/>
    </row>
    <row r="46" spans="1:16">
      <c r="A46" s="138" t="s">
        <v>55</v>
      </c>
      <c r="B46" s="138">
        <f>'実質公債費比率（分子）の構造'!K$48</f>
        <v>23</v>
      </c>
      <c r="C46" s="138"/>
      <c r="D46" s="138"/>
      <c r="E46" s="138">
        <f>'実質公債費比率（分子）の構造'!L$48</f>
        <v>23</v>
      </c>
      <c r="F46" s="138"/>
      <c r="G46" s="138"/>
      <c r="H46" s="138">
        <f>'実質公債費比率（分子）の構造'!M$48</f>
        <v>23</v>
      </c>
      <c r="I46" s="138"/>
      <c r="J46" s="138"/>
      <c r="K46" s="138">
        <f>'実質公債費比率（分子）の構造'!N$48</f>
        <v>40</v>
      </c>
      <c r="L46" s="138"/>
      <c r="M46" s="138"/>
      <c r="N46" s="138">
        <f>'実質公債費比率（分子）の構造'!O$48</f>
        <v>30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571</v>
      </c>
      <c r="C49" s="138"/>
      <c r="D49" s="138"/>
      <c r="E49" s="138">
        <f>'実質公債費比率（分子）の構造'!L$45</f>
        <v>549</v>
      </c>
      <c r="F49" s="138"/>
      <c r="G49" s="138"/>
      <c r="H49" s="138">
        <f>'実質公債費比率（分子）の構造'!M$45</f>
        <v>511</v>
      </c>
      <c r="I49" s="138"/>
      <c r="J49" s="138"/>
      <c r="K49" s="138">
        <f>'実質公債費比率（分子）の構造'!N$45</f>
        <v>455</v>
      </c>
      <c r="L49" s="138"/>
      <c r="M49" s="138"/>
      <c r="N49" s="138">
        <f>'実質公債費比率（分子）の構造'!O$45</f>
        <v>445</v>
      </c>
      <c r="O49" s="138"/>
      <c r="P49" s="138"/>
    </row>
    <row r="50" spans="1:16">
      <c r="A50" s="138" t="s">
        <v>59</v>
      </c>
      <c r="B50" s="138" t="e">
        <f>NA()</f>
        <v>#N/A</v>
      </c>
      <c r="C50" s="138">
        <f>IF(ISNUMBER('実質公債費比率（分子）の構造'!K$53),'実質公債費比率（分子）の構造'!K$53,NA())</f>
        <v>330</v>
      </c>
      <c r="D50" s="138" t="e">
        <f>NA()</f>
        <v>#N/A</v>
      </c>
      <c r="E50" s="138" t="e">
        <f>NA()</f>
        <v>#N/A</v>
      </c>
      <c r="F50" s="138">
        <f>IF(ISNUMBER('実質公債費比率（分子）の構造'!L$53),'実質公債費比率（分子）の構造'!L$53,NA())</f>
        <v>336</v>
      </c>
      <c r="G50" s="138" t="e">
        <f>NA()</f>
        <v>#N/A</v>
      </c>
      <c r="H50" s="138" t="e">
        <f>NA()</f>
        <v>#N/A</v>
      </c>
      <c r="I50" s="138">
        <f>IF(ISNUMBER('実質公債費比率（分子）の構造'!M$53),'実質公債費比率（分子）の構造'!M$53,NA())</f>
        <v>274</v>
      </c>
      <c r="J50" s="138" t="e">
        <f>NA()</f>
        <v>#N/A</v>
      </c>
      <c r="K50" s="138" t="e">
        <f>NA()</f>
        <v>#N/A</v>
      </c>
      <c r="L50" s="138">
        <f>IF(ISNUMBER('実質公債費比率（分子）の構造'!N$53),'実質公債費比率（分子）の構造'!N$53,NA())</f>
        <v>290</v>
      </c>
      <c r="M50" s="138" t="e">
        <f>NA()</f>
        <v>#N/A</v>
      </c>
      <c r="N50" s="138" t="e">
        <f>NA()</f>
        <v>#N/A</v>
      </c>
      <c r="O50" s="138">
        <f>IF(ISNUMBER('実質公債費比率（分子）の構造'!O$53),'実質公債費比率（分子）の構造'!O$53,NA())</f>
        <v>273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3150</v>
      </c>
      <c r="E56" s="137"/>
      <c r="F56" s="137"/>
      <c r="G56" s="137">
        <f>'将来負担比率（分子）の構造'!J$52</f>
        <v>3149</v>
      </c>
      <c r="H56" s="137"/>
      <c r="I56" s="137"/>
      <c r="J56" s="137">
        <f>'将来負担比率（分子）の構造'!K$52</f>
        <v>3134</v>
      </c>
      <c r="K56" s="137"/>
      <c r="L56" s="137"/>
      <c r="M56" s="137">
        <f>'将来負担比率（分子）の構造'!L$52</f>
        <v>3131</v>
      </c>
      <c r="N56" s="137"/>
      <c r="O56" s="137"/>
      <c r="P56" s="137">
        <f>'将来負担比率（分子）の構造'!M$52</f>
        <v>3043</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836</v>
      </c>
      <c r="E58" s="137"/>
      <c r="F58" s="137"/>
      <c r="G58" s="137">
        <f>'将来負担比率（分子）の構造'!J$50</f>
        <v>818</v>
      </c>
      <c r="H58" s="137"/>
      <c r="I58" s="137"/>
      <c r="J58" s="137">
        <f>'将来負担比率（分子）の構造'!K$50</f>
        <v>819</v>
      </c>
      <c r="K58" s="137"/>
      <c r="L58" s="137"/>
      <c r="M58" s="137">
        <f>'将来負担比率（分子）の構造'!L$50</f>
        <v>1134</v>
      </c>
      <c r="N58" s="137"/>
      <c r="O58" s="137"/>
      <c r="P58" s="137">
        <f>'将来負担比率（分子）の構造'!M$50</f>
        <v>1256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f>'将来負担比率（分子）の構造'!I$48</f>
        <v>91</v>
      </c>
      <c r="C60" s="137"/>
      <c r="D60" s="137"/>
      <c r="E60" s="137">
        <f>'将来負担比率（分子）の構造'!J$48</f>
        <v>135</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792</v>
      </c>
      <c r="C62" s="137"/>
      <c r="D62" s="137"/>
      <c r="E62" s="137">
        <f>'将来負担比率（分子）の構造'!J$45</f>
        <v>539</v>
      </c>
      <c r="F62" s="137"/>
      <c r="G62" s="137"/>
      <c r="H62" s="137">
        <f>'将来負担比率（分子）の構造'!K$45</f>
        <v>439</v>
      </c>
      <c r="I62" s="137"/>
      <c r="J62" s="137"/>
      <c r="K62" s="137">
        <f>'将来負担比率（分子）の構造'!L$45</f>
        <v>331</v>
      </c>
      <c r="L62" s="137"/>
      <c r="M62" s="137"/>
      <c r="N62" s="137">
        <f>'将来負担比率（分子）の構造'!M$45</f>
        <v>199</v>
      </c>
      <c r="O62" s="137"/>
      <c r="P62" s="137"/>
    </row>
    <row r="63" spans="1:16">
      <c r="A63" s="137" t="s">
        <v>28</v>
      </c>
      <c r="B63" s="137">
        <f>'将来負担比率（分子）の構造'!I$44</f>
        <v>504</v>
      </c>
      <c r="C63" s="137"/>
      <c r="D63" s="137"/>
      <c r="E63" s="137">
        <f>'将来負担比率（分子）の構造'!J$44</f>
        <v>505</v>
      </c>
      <c r="F63" s="137"/>
      <c r="G63" s="137"/>
      <c r="H63" s="137">
        <f>'将来負担比率（分子）の構造'!K$44</f>
        <v>658</v>
      </c>
      <c r="I63" s="137"/>
      <c r="J63" s="137"/>
      <c r="K63" s="137">
        <f>'将来負担比率（分子）の構造'!L$44</f>
        <v>635</v>
      </c>
      <c r="L63" s="137"/>
      <c r="M63" s="137"/>
      <c r="N63" s="137">
        <f>'将来負担比率（分子）の構造'!M$44</f>
        <v>603</v>
      </c>
      <c r="O63" s="137"/>
      <c r="P63" s="137"/>
    </row>
    <row r="64" spans="1:16">
      <c r="A64" s="137" t="s">
        <v>27</v>
      </c>
      <c r="B64" s="137">
        <f>'将来負担比率（分子）の構造'!I$43</f>
        <v>529</v>
      </c>
      <c r="C64" s="137"/>
      <c r="D64" s="137"/>
      <c r="E64" s="137">
        <f>'将来負担比率（分子）の構造'!J$43</f>
        <v>587</v>
      </c>
      <c r="F64" s="137"/>
      <c r="G64" s="137"/>
      <c r="H64" s="137">
        <f>'将来負担比率（分子）の構造'!K$43</f>
        <v>612</v>
      </c>
      <c r="I64" s="137"/>
      <c r="J64" s="137"/>
      <c r="K64" s="137">
        <f>'将来負担比率（分子）の構造'!L$43</f>
        <v>753</v>
      </c>
      <c r="L64" s="137"/>
      <c r="M64" s="137"/>
      <c r="N64" s="137">
        <f>'将来負担比率（分子）の構造'!M$43</f>
        <v>796</v>
      </c>
      <c r="O64" s="137"/>
      <c r="P64" s="137"/>
    </row>
    <row r="65" spans="1:16">
      <c r="A65" s="137" t="s">
        <v>26</v>
      </c>
      <c r="B65" s="137">
        <f>'将来負担比率（分子）の構造'!I$42</f>
        <v>126</v>
      </c>
      <c r="C65" s="137"/>
      <c r="D65" s="137"/>
      <c r="E65" s="137">
        <f>'将来負担比率（分子）の構造'!J$42</f>
        <v>114</v>
      </c>
      <c r="F65" s="137"/>
      <c r="G65" s="137"/>
      <c r="H65" s="137">
        <f>'将来負担比率（分子）の構造'!K$42</f>
        <v>103</v>
      </c>
      <c r="I65" s="137"/>
      <c r="J65" s="137"/>
      <c r="K65" s="137">
        <f>'将来負担比率（分子）の構造'!L$42</f>
        <v>92</v>
      </c>
      <c r="L65" s="137"/>
      <c r="M65" s="137"/>
      <c r="N65" s="137">
        <f>'将来負担比率（分子）の構造'!M$42</f>
        <v>80</v>
      </c>
      <c r="O65" s="137"/>
      <c r="P65" s="137"/>
    </row>
    <row r="66" spans="1:16">
      <c r="A66" s="137" t="s">
        <v>25</v>
      </c>
      <c r="B66" s="137">
        <f>'将来負担比率（分子）の構造'!I$41</f>
        <v>3550</v>
      </c>
      <c r="C66" s="137"/>
      <c r="D66" s="137"/>
      <c r="E66" s="137">
        <f>'将来負担比率（分子）の構造'!J$41</f>
        <v>3407</v>
      </c>
      <c r="F66" s="137"/>
      <c r="G66" s="137"/>
      <c r="H66" s="137">
        <f>'将来負担比率（分子）の構造'!K$41</f>
        <v>3296</v>
      </c>
      <c r="I66" s="137"/>
      <c r="J66" s="137"/>
      <c r="K66" s="137">
        <f>'将来負担比率（分子）の構造'!L$41</f>
        <v>3154</v>
      </c>
      <c r="L66" s="137"/>
      <c r="M66" s="137"/>
      <c r="N66" s="137">
        <f>'将来負担比率（分子）の構造'!M$41</f>
        <v>3104</v>
      </c>
      <c r="O66" s="137"/>
      <c r="P66" s="137"/>
    </row>
    <row r="67" spans="1:16">
      <c r="A67" s="137" t="s">
        <v>63</v>
      </c>
      <c r="B67" s="137" t="e">
        <f>NA()</f>
        <v>#N/A</v>
      </c>
      <c r="C67" s="137">
        <f>IF(ISNUMBER('将来負担比率（分子）の構造'!I$53), IF('将来負担比率（分子）の構造'!I$53 &lt; 0, 0, '将来負担比率（分子）の構造'!I$53), NA())</f>
        <v>1607</v>
      </c>
      <c r="D67" s="137" t="e">
        <f>NA()</f>
        <v>#N/A</v>
      </c>
      <c r="E67" s="137" t="e">
        <f>NA()</f>
        <v>#N/A</v>
      </c>
      <c r="F67" s="137">
        <f>IF(ISNUMBER('将来負担比率（分子）の構造'!J$53), IF('将来負担比率（分子）の構造'!J$53 &lt; 0, 0, '将来負担比率（分子）の構造'!J$53), NA())</f>
        <v>1322</v>
      </c>
      <c r="G67" s="137" t="e">
        <f>NA()</f>
        <v>#N/A</v>
      </c>
      <c r="H67" s="137" t="e">
        <f>NA()</f>
        <v>#N/A</v>
      </c>
      <c r="I67" s="137">
        <f>IF(ISNUMBER('将来負担比率（分子）の構造'!K$53), IF('将来負担比率（分子）の構造'!K$53 &lt; 0, 0, '将来負担比率（分子）の構造'!K$53), NA())</f>
        <v>1155</v>
      </c>
      <c r="J67" s="137" t="e">
        <f>NA()</f>
        <v>#N/A</v>
      </c>
      <c r="K67" s="137" t="e">
        <f>NA()</f>
        <v>#N/A</v>
      </c>
      <c r="L67" s="137">
        <f>IF(ISNUMBER('将来負担比率（分子）の構造'!L$53), IF('将来負担比率（分子）の構造'!L$53 &lt; 0, 0, '将来負担比率（分子）の構造'!L$53), NA())</f>
        <v>701</v>
      </c>
      <c r="M67" s="137" t="e">
        <f>NA()</f>
        <v>#N/A</v>
      </c>
      <c r="N67" s="137" t="e">
        <f>NA()</f>
        <v>#N/A</v>
      </c>
      <c r="O67" s="137">
        <f>IF(ISNUMBER('将来負担比率（分子）の構造'!M$53), IF('将来負担比率（分子）の構造'!M$53 &lt; 0, 0, '将来負担比率（分子）の構造'!M$53), NA())</f>
        <v>483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S47" sqref="S47"/>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628974</v>
      </c>
      <c r="S5" s="671"/>
      <c r="T5" s="671"/>
      <c r="U5" s="671"/>
      <c r="V5" s="671"/>
      <c r="W5" s="671"/>
      <c r="X5" s="671"/>
      <c r="Y5" s="718"/>
      <c r="Z5" s="731">
        <v>9.6</v>
      </c>
      <c r="AA5" s="731"/>
      <c r="AB5" s="731"/>
      <c r="AC5" s="731"/>
      <c r="AD5" s="732">
        <v>628517</v>
      </c>
      <c r="AE5" s="732"/>
      <c r="AF5" s="732"/>
      <c r="AG5" s="732"/>
      <c r="AH5" s="732"/>
      <c r="AI5" s="732"/>
      <c r="AJ5" s="732"/>
      <c r="AK5" s="732"/>
      <c r="AL5" s="719">
        <v>21.3</v>
      </c>
      <c r="AM5" s="688"/>
      <c r="AN5" s="688"/>
      <c r="AO5" s="720"/>
      <c r="AP5" s="707" t="s">
        <v>208</v>
      </c>
      <c r="AQ5" s="708"/>
      <c r="AR5" s="708"/>
      <c r="AS5" s="708"/>
      <c r="AT5" s="708"/>
      <c r="AU5" s="708"/>
      <c r="AV5" s="708"/>
      <c r="AW5" s="708"/>
      <c r="AX5" s="708"/>
      <c r="AY5" s="708"/>
      <c r="AZ5" s="708"/>
      <c r="BA5" s="708"/>
      <c r="BB5" s="708"/>
      <c r="BC5" s="708"/>
      <c r="BD5" s="708"/>
      <c r="BE5" s="708"/>
      <c r="BF5" s="709"/>
      <c r="BG5" s="620">
        <v>628974</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46472</v>
      </c>
      <c r="S6" s="621"/>
      <c r="T6" s="621"/>
      <c r="U6" s="621"/>
      <c r="V6" s="621"/>
      <c r="W6" s="621"/>
      <c r="X6" s="621"/>
      <c r="Y6" s="622"/>
      <c r="Z6" s="673">
        <v>0.7</v>
      </c>
      <c r="AA6" s="673"/>
      <c r="AB6" s="673"/>
      <c r="AC6" s="673"/>
      <c r="AD6" s="674">
        <v>46472</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628974</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70214</v>
      </c>
      <c r="CS6" s="621"/>
      <c r="CT6" s="621"/>
      <c r="CU6" s="621"/>
      <c r="CV6" s="621"/>
      <c r="CW6" s="621"/>
      <c r="CX6" s="621"/>
      <c r="CY6" s="622"/>
      <c r="CZ6" s="673">
        <v>1.1000000000000001</v>
      </c>
      <c r="DA6" s="673"/>
      <c r="DB6" s="673"/>
      <c r="DC6" s="673"/>
      <c r="DD6" s="626" t="s">
        <v>209</v>
      </c>
      <c r="DE6" s="621"/>
      <c r="DF6" s="621"/>
      <c r="DG6" s="621"/>
      <c r="DH6" s="621"/>
      <c r="DI6" s="621"/>
      <c r="DJ6" s="621"/>
      <c r="DK6" s="621"/>
      <c r="DL6" s="621"/>
      <c r="DM6" s="621"/>
      <c r="DN6" s="621"/>
      <c r="DO6" s="621"/>
      <c r="DP6" s="622"/>
      <c r="DQ6" s="626">
        <v>70214</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408</v>
      </c>
      <c r="S7" s="621"/>
      <c r="T7" s="621"/>
      <c r="U7" s="621"/>
      <c r="V7" s="621"/>
      <c r="W7" s="621"/>
      <c r="X7" s="621"/>
      <c r="Y7" s="622"/>
      <c r="Z7" s="673">
        <v>0</v>
      </c>
      <c r="AA7" s="673"/>
      <c r="AB7" s="673"/>
      <c r="AC7" s="673"/>
      <c r="AD7" s="674">
        <v>408</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206670</v>
      </c>
      <c r="BH7" s="621"/>
      <c r="BI7" s="621"/>
      <c r="BJ7" s="621"/>
      <c r="BK7" s="621"/>
      <c r="BL7" s="621"/>
      <c r="BM7" s="621"/>
      <c r="BN7" s="622"/>
      <c r="BO7" s="673">
        <v>32.9</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1088406</v>
      </c>
      <c r="CS7" s="621"/>
      <c r="CT7" s="621"/>
      <c r="CU7" s="621"/>
      <c r="CV7" s="621"/>
      <c r="CW7" s="621"/>
      <c r="CX7" s="621"/>
      <c r="CY7" s="622"/>
      <c r="CZ7" s="673">
        <v>17.5</v>
      </c>
      <c r="DA7" s="673"/>
      <c r="DB7" s="673"/>
      <c r="DC7" s="673"/>
      <c r="DD7" s="626">
        <v>12528</v>
      </c>
      <c r="DE7" s="621"/>
      <c r="DF7" s="621"/>
      <c r="DG7" s="621"/>
      <c r="DH7" s="621"/>
      <c r="DI7" s="621"/>
      <c r="DJ7" s="621"/>
      <c r="DK7" s="621"/>
      <c r="DL7" s="621"/>
      <c r="DM7" s="621"/>
      <c r="DN7" s="621"/>
      <c r="DO7" s="621"/>
      <c r="DP7" s="622"/>
      <c r="DQ7" s="626">
        <v>755899</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669</v>
      </c>
      <c r="S8" s="621"/>
      <c r="T8" s="621"/>
      <c r="U8" s="621"/>
      <c r="V8" s="621"/>
      <c r="W8" s="621"/>
      <c r="X8" s="621"/>
      <c r="Y8" s="622"/>
      <c r="Z8" s="673">
        <v>0</v>
      </c>
      <c r="AA8" s="673"/>
      <c r="AB8" s="673"/>
      <c r="AC8" s="673"/>
      <c r="AD8" s="674">
        <v>669</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11407</v>
      </c>
      <c r="BH8" s="621"/>
      <c r="BI8" s="621"/>
      <c r="BJ8" s="621"/>
      <c r="BK8" s="621"/>
      <c r="BL8" s="621"/>
      <c r="BM8" s="621"/>
      <c r="BN8" s="622"/>
      <c r="BO8" s="673">
        <v>1.8</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1929527</v>
      </c>
      <c r="CS8" s="621"/>
      <c r="CT8" s="621"/>
      <c r="CU8" s="621"/>
      <c r="CV8" s="621"/>
      <c r="CW8" s="621"/>
      <c r="CX8" s="621"/>
      <c r="CY8" s="622"/>
      <c r="CZ8" s="673">
        <v>31</v>
      </c>
      <c r="DA8" s="673"/>
      <c r="DB8" s="673"/>
      <c r="DC8" s="673"/>
      <c r="DD8" s="626">
        <v>159260</v>
      </c>
      <c r="DE8" s="621"/>
      <c r="DF8" s="621"/>
      <c r="DG8" s="621"/>
      <c r="DH8" s="621"/>
      <c r="DI8" s="621"/>
      <c r="DJ8" s="621"/>
      <c r="DK8" s="621"/>
      <c r="DL8" s="621"/>
      <c r="DM8" s="621"/>
      <c r="DN8" s="621"/>
      <c r="DO8" s="621"/>
      <c r="DP8" s="622"/>
      <c r="DQ8" s="626">
        <v>1061106</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527</v>
      </c>
      <c r="S9" s="621"/>
      <c r="T9" s="621"/>
      <c r="U9" s="621"/>
      <c r="V9" s="621"/>
      <c r="W9" s="621"/>
      <c r="X9" s="621"/>
      <c r="Y9" s="622"/>
      <c r="Z9" s="673">
        <v>0</v>
      </c>
      <c r="AA9" s="673"/>
      <c r="AB9" s="673"/>
      <c r="AC9" s="673"/>
      <c r="AD9" s="674">
        <v>527</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172609</v>
      </c>
      <c r="BH9" s="621"/>
      <c r="BI9" s="621"/>
      <c r="BJ9" s="621"/>
      <c r="BK9" s="621"/>
      <c r="BL9" s="621"/>
      <c r="BM9" s="621"/>
      <c r="BN9" s="622"/>
      <c r="BO9" s="673">
        <v>27.4</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357662</v>
      </c>
      <c r="CS9" s="621"/>
      <c r="CT9" s="621"/>
      <c r="CU9" s="621"/>
      <c r="CV9" s="621"/>
      <c r="CW9" s="621"/>
      <c r="CX9" s="621"/>
      <c r="CY9" s="622"/>
      <c r="CZ9" s="673">
        <v>5.7</v>
      </c>
      <c r="DA9" s="673"/>
      <c r="DB9" s="673"/>
      <c r="DC9" s="673"/>
      <c r="DD9" s="626" t="s">
        <v>111</v>
      </c>
      <c r="DE9" s="621"/>
      <c r="DF9" s="621"/>
      <c r="DG9" s="621"/>
      <c r="DH9" s="621"/>
      <c r="DI9" s="621"/>
      <c r="DJ9" s="621"/>
      <c r="DK9" s="621"/>
      <c r="DL9" s="621"/>
      <c r="DM9" s="621"/>
      <c r="DN9" s="621"/>
      <c r="DO9" s="621"/>
      <c r="DP9" s="622"/>
      <c r="DQ9" s="626">
        <v>319845</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125293</v>
      </c>
      <c r="S10" s="621"/>
      <c r="T10" s="621"/>
      <c r="U10" s="621"/>
      <c r="V10" s="621"/>
      <c r="W10" s="621"/>
      <c r="X10" s="621"/>
      <c r="Y10" s="622"/>
      <c r="Z10" s="673">
        <v>1.9</v>
      </c>
      <c r="AA10" s="673"/>
      <c r="AB10" s="673"/>
      <c r="AC10" s="673"/>
      <c r="AD10" s="674">
        <v>125293</v>
      </c>
      <c r="AE10" s="674"/>
      <c r="AF10" s="674"/>
      <c r="AG10" s="674"/>
      <c r="AH10" s="674"/>
      <c r="AI10" s="674"/>
      <c r="AJ10" s="674"/>
      <c r="AK10" s="674"/>
      <c r="AL10" s="643">
        <v>4.3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11747</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14757</v>
      </c>
      <c r="S11" s="621"/>
      <c r="T11" s="621"/>
      <c r="U11" s="621"/>
      <c r="V11" s="621"/>
      <c r="W11" s="621"/>
      <c r="X11" s="621"/>
      <c r="Y11" s="622"/>
      <c r="Z11" s="673">
        <v>0.2</v>
      </c>
      <c r="AA11" s="673"/>
      <c r="AB11" s="673"/>
      <c r="AC11" s="673"/>
      <c r="AD11" s="674">
        <v>14757</v>
      </c>
      <c r="AE11" s="674"/>
      <c r="AF11" s="674"/>
      <c r="AG11" s="674"/>
      <c r="AH11" s="674"/>
      <c r="AI11" s="674"/>
      <c r="AJ11" s="674"/>
      <c r="AK11" s="674"/>
      <c r="AL11" s="643">
        <v>0.5</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10907</v>
      </c>
      <c r="BH11" s="621"/>
      <c r="BI11" s="621"/>
      <c r="BJ11" s="621"/>
      <c r="BK11" s="621"/>
      <c r="BL11" s="621"/>
      <c r="BM11" s="621"/>
      <c r="BN11" s="622"/>
      <c r="BO11" s="673">
        <v>1.7</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586723</v>
      </c>
      <c r="CS11" s="621"/>
      <c r="CT11" s="621"/>
      <c r="CU11" s="621"/>
      <c r="CV11" s="621"/>
      <c r="CW11" s="621"/>
      <c r="CX11" s="621"/>
      <c r="CY11" s="622"/>
      <c r="CZ11" s="673">
        <v>9.4</v>
      </c>
      <c r="DA11" s="673"/>
      <c r="DB11" s="673"/>
      <c r="DC11" s="673"/>
      <c r="DD11" s="626">
        <v>426260</v>
      </c>
      <c r="DE11" s="621"/>
      <c r="DF11" s="621"/>
      <c r="DG11" s="621"/>
      <c r="DH11" s="621"/>
      <c r="DI11" s="621"/>
      <c r="DJ11" s="621"/>
      <c r="DK11" s="621"/>
      <c r="DL11" s="621"/>
      <c r="DM11" s="621"/>
      <c r="DN11" s="621"/>
      <c r="DO11" s="621"/>
      <c r="DP11" s="622"/>
      <c r="DQ11" s="626">
        <v>129614</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326524</v>
      </c>
      <c r="BH12" s="621"/>
      <c r="BI12" s="621"/>
      <c r="BJ12" s="621"/>
      <c r="BK12" s="621"/>
      <c r="BL12" s="621"/>
      <c r="BM12" s="621"/>
      <c r="BN12" s="622"/>
      <c r="BO12" s="673">
        <v>51.9</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193727</v>
      </c>
      <c r="CS12" s="621"/>
      <c r="CT12" s="621"/>
      <c r="CU12" s="621"/>
      <c r="CV12" s="621"/>
      <c r="CW12" s="621"/>
      <c r="CX12" s="621"/>
      <c r="CY12" s="622"/>
      <c r="CZ12" s="673">
        <v>3.1</v>
      </c>
      <c r="DA12" s="673"/>
      <c r="DB12" s="673"/>
      <c r="DC12" s="673"/>
      <c r="DD12" s="626">
        <v>104049</v>
      </c>
      <c r="DE12" s="621"/>
      <c r="DF12" s="621"/>
      <c r="DG12" s="621"/>
      <c r="DH12" s="621"/>
      <c r="DI12" s="621"/>
      <c r="DJ12" s="621"/>
      <c r="DK12" s="621"/>
      <c r="DL12" s="621"/>
      <c r="DM12" s="621"/>
      <c r="DN12" s="621"/>
      <c r="DO12" s="621"/>
      <c r="DP12" s="622"/>
      <c r="DQ12" s="626">
        <v>22176</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8785</v>
      </c>
      <c r="S13" s="621"/>
      <c r="T13" s="621"/>
      <c r="U13" s="621"/>
      <c r="V13" s="621"/>
      <c r="W13" s="621"/>
      <c r="X13" s="621"/>
      <c r="Y13" s="622"/>
      <c r="Z13" s="673">
        <v>0.1</v>
      </c>
      <c r="AA13" s="673"/>
      <c r="AB13" s="673"/>
      <c r="AC13" s="673"/>
      <c r="AD13" s="674">
        <v>8785</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326067</v>
      </c>
      <c r="BH13" s="621"/>
      <c r="BI13" s="621"/>
      <c r="BJ13" s="621"/>
      <c r="BK13" s="621"/>
      <c r="BL13" s="621"/>
      <c r="BM13" s="621"/>
      <c r="BN13" s="622"/>
      <c r="BO13" s="673">
        <v>51.8</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571080</v>
      </c>
      <c r="CS13" s="621"/>
      <c r="CT13" s="621"/>
      <c r="CU13" s="621"/>
      <c r="CV13" s="621"/>
      <c r="CW13" s="621"/>
      <c r="CX13" s="621"/>
      <c r="CY13" s="622"/>
      <c r="CZ13" s="673">
        <v>9.1999999999999993</v>
      </c>
      <c r="DA13" s="673"/>
      <c r="DB13" s="673"/>
      <c r="DC13" s="673"/>
      <c r="DD13" s="626">
        <v>479757</v>
      </c>
      <c r="DE13" s="621"/>
      <c r="DF13" s="621"/>
      <c r="DG13" s="621"/>
      <c r="DH13" s="621"/>
      <c r="DI13" s="621"/>
      <c r="DJ13" s="621"/>
      <c r="DK13" s="621"/>
      <c r="DL13" s="621"/>
      <c r="DM13" s="621"/>
      <c r="DN13" s="621"/>
      <c r="DO13" s="621"/>
      <c r="DP13" s="622"/>
      <c r="DQ13" s="626">
        <v>82928</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35835</v>
      </c>
      <c r="BH14" s="621"/>
      <c r="BI14" s="621"/>
      <c r="BJ14" s="621"/>
      <c r="BK14" s="621"/>
      <c r="BL14" s="621"/>
      <c r="BM14" s="621"/>
      <c r="BN14" s="622"/>
      <c r="BO14" s="673">
        <v>5.7</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186985</v>
      </c>
      <c r="CS14" s="621"/>
      <c r="CT14" s="621"/>
      <c r="CU14" s="621"/>
      <c r="CV14" s="621"/>
      <c r="CW14" s="621"/>
      <c r="CX14" s="621"/>
      <c r="CY14" s="622"/>
      <c r="CZ14" s="673">
        <v>3</v>
      </c>
      <c r="DA14" s="673"/>
      <c r="DB14" s="673"/>
      <c r="DC14" s="673"/>
      <c r="DD14" s="626" t="s">
        <v>111</v>
      </c>
      <c r="DE14" s="621"/>
      <c r="DF14" s="621"/>
      <c r="DG14" s="621"/>
      <c r="DH14" s="621"/>
      <c r="DI14" s="621"/>
      <c r="DJ14" s="621"/>
      <c r="DK14" s="621"/>
      <c r="DL14" s="621"/>
      <c r="DM14" s="621"/>
      <c r="DN14" s="621"/>
      <c r="DO14" s="621"/>
      <c r="DP14" s="622"/>
      <c r="DQ14" s="626">
        <v>186985</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2661</v>
      </c>
      <c r="S15" s="621"/>
      <c r="T15" s="621"/>
      <c r="U15" s="621"/>
      <c r="V15" s="621"/>
      <c r="W15" s="621"/>
      <c r="X15" s="621"/>
      <c r="Y15" s="622"/>
      <c r="Z15" s="673">
        <v>0</v>
      </c>
      <c r="AA15" s="673"/>
      <c r="AB15" s="673"/>
      <c r="AC15" s="673"/>
      <c r="AD15" s="674">
        <v>2661</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59945</v>
      </c>
      <c r="BH15" s="621"/>
      <c r="BI15" s="621"/>
      <c r="BJ15" s="621"/>
      <c r="BK15" s="621"/>
      <c r="BL15" s="621"/>
      <c r="BM15" s="621"/>
      <c r="BN15" s="622"/>
      <c r="BO15" s="673">
        <v>9.5</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795353</v>
      </c>
      <c r="CS15" s="621"/>
      <c r="CT15" s="621"/>
      <c r="CU15" s="621"/>
      <c r="CV15" s="621"/>
      <c r="CW15" s="621"/>
      <c r="CX15" s="621"/>
      <c r="CY15" s="622"/>
      <c r="CZ15" s="673">
        <v>12.8</v>
      </c>
      <c r="DA15" s="673"/>
      <c r="DB15" s="673"/>
      <c r="DC15" s="673"/>
      <c r="DD15" s="626">
        <v>209607</v>
      </c>
      <c r="DE15" s="621"/>
      <c r="DF15" s="621"/>
      <c r="DG15" s="621"/>
      <c r="DH15" s="621"/>
      <c r="DI15" s="621"/>
      <c r="DJ15" s="621"/>
      <c r="DK15" s="621"/>
      <c r="DL15" s="621"/>
      <c r="DM15" s="621"/>
      <c r="DN15" s="621"/>
      <c r="DO15" s="621"/>
      <c r="DP15" s="622"/>
      <c r="DQ15" s="626">
        <v>340711</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2315146</v>
      </c>
      <c r="S16" s="621"/>
      <c r="T16" s="621"/>
      <c r="U16" s="621"/>
      <c r="V16" s="621"/>
      <c r="W16" s="621"/>
      <c r="X16" s="621"/>
      <c r="Y16" s="622"/>
      <c r="Z16" s="673">
        <v>35.200000000000003</v>
      </c>
      <c r="AA16" s="673"/>
      <c r="AB16" s="673"/>
      <c r="AC16" s="673"/>
      <c r="AD16" s="674">
        <v>2116857</v>
      </c>
      <c r="AE16" s="674"/>
      <c r="AF16" s="674"/>
      <c r="AG16" s="674"/>
      <c r="AH16" s="674"/>
      <c r="AI16" s="674"/>
      <c r="AJ16" s="674"/>
      <c r="AK16" s="674"/>
      <c r="AL16" s="643">
        <v>71.900000000000006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2116857</v>
      </c>
      <c r="S17" s="621"/>
      <c r="T17" s="621"/>
      <c r="U17" s="621"/>
      <c r="V17" s="621"/>
      <c r="W17" s="621"/>
      <c r="X17" s="621"/>
      <c r="Y17" s="622"/>
      <c r="Z17" s="673">
        <v>32.200000000000003</v>
      </c>
      <c r="AA17" s="673"/>
      <c r="AB17" s="673"/>
      <c r="AC17" s="673"/>
      <c r="AD17" s="674">
        <v>2116857</v>
      </c>
      <c r="AE17" s="674"/>
      <c r="AF17" s="674"/>
      <c r="AG17" s="674"/>
      <c r="AH17" s="674"/>
      <c r="AI17" s="674"/>
      <c r="AJ17" s="674"/>
      <c r="AK17" s="674"/>
      <c r="AL17" s="643">
        <v>71.900000000000006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446153</v>
      </c>
      <c r="CS17" s="621"/>
      <c r="CT17" s="621"/>
      <c r="CU17" s="621"/>
      <c r="CV17" s="621"/>
      <c r="CW17" s="621"/>
      <c r="CX17" s="621"/>
      <c r="CY17" s="622"/>
      <c r="CZ17" s="673">
        <v>7.2</v>
      </c>
      <c r="DA17" s="673"/>
      <c r="DB17" s="673"/>
      <c r="DC17" s="673"/>
      <c r="DD17" s="626" t="s">
        <v>111</v>
      </c>
      <c r="DE17" s="621"/>
      <c r="DF17" s="621"/>
      <c r="DG17" s="621"/>
      <c r="DH17" s="621"/>
      <c r="DI17" s="621"/>
      <c r="DJ17" s="621"/>
      <c r="DK17" s="621"/>
      <c r="DL17" s="621"/>
      <c r="DM17" s="621"/>
      <c r="DN17" s="621"/>
      <c r="DO17" s="621"/>
      <c r="DP17" s="622"/>
      <c r="DQ17" s="626">
        <v>446153</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198289</v>
      </c>
      <c r="S18" s="621"/>
      <c r="T18" s="621"/>
      <c r="U18" s="621"/>
      <c r="V18" s="621"/>
      <c r="W18" s="621"/>
      <c r="X18" s="621"/>
      <c r="Y18" s="622"/>
      <c r="Z18" s="673">
        <v>3</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3143692</v>
      </c>
      <c r="S20" s="621"/>
      <c r="T20" s="621"/>
      <c r="U20" s="621"/>
      <c r="V20" s="621"/>
      <c r="W20" s="621"/>
      <c r="X20" s="621"/>
      <c r="Y20" s="622"/>
      <c r="Z20" s="673">
        <v>47.8</v>
      </c>
      <c r="AA20" s="673"/>
      <c r="AB20" s="673"/>
      <c r="AC20" s="673"/>
      <c r="AD20" s="674">
        <v>2944946</v>
      </c>
      <c r="AE20" s="674"/>
      <c r="AF20" s="674"/>
      <c r="AG20" s="674"/>
      <c r="AH20" s="674"/>
      <c r="AI20" s="674"/>
      <c r="AJ20" s="674"/>
      <c r="AK20" s="674"/>
      <c r="AL20" s="643">
        <v>100</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6225830</v>
      </c>
      <c r="CS20" s="621"/>
      <c r="CT20" s="621"/>
      <c r="CU20" s="621"/>
      <c r="CV20" s="621"/>
      <c r="CW20" s="621"/>
      <c r="CX20" s="621"/>
      <c r="CY20" s="622"/>
      <c r="CZ20" s="673">
        <v>100</v>
      </c>
      <c r="DA20" s="673"/>
      <c r="DB20" s="673"/>
      <c r="DC20" s="673"/>
      <c r="DD20" s="626">
        <v>1391461</v>
      </c>
      <c r="DE20" s="621"/>
      <c r="DF20" s="621"/>
      <c r="DG20" s="621"/>
      <c r="DH20" s="621"/>
      <c r="DI20" s="621"/>
      <c r="DJ20" s="621"/>
      <c r="DK20" s="621"/>
      <c r="DL20" s="621"/>
      <c r="DM20" s="621"/>
      <c r="DN20" s="621"/>
      <c r="DO20" s="621"/>
      <c r="DP20" s="622"/>
      <c r="DQ20" s="626">
        <v>3415631</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1132</v>
      </c>
      <c r="S21" s="621"/>
      <c r="T21" s="621"/>
      <c r="U21" s="621"/>
      <c r="V21" s="621"/>
      <c r="W21" s="621"/>
      <c r="X21" s="621"/>
      <c r="Y21" s="622"/>
      <c r="Z21" s="673">
        <v>0</v>
      </c>
      <c r="AA21" s="673"/>
      <c r="AB21" s="673"/>
      <c r="AC21" s="673"/>
      <c r="AD21" s="674">
        <v>1132</v>
      </c>
      <c r="AE21" s="674"/>
      <c r="AF21" s="674"/>
      <c r="AG21" s="674"/>
      <c r="AH21" s="674"/>
      <c r="AI21" s="674"/>
      <c r="AJ21" s="674"/>
      <c r="AK21" s="674"/>
      <c r="AL21" s="643">
        <v>0</v>
      </c>
      <c r="AM21" s="675"/>
      <c r="AN21" s="675"/>
      <c r="AO21" s="676"/>
      <c r="AP21" s="714" t="s">
        <v>259</v>
      </c>
      <c r="AQ21" s="721"/>
      <c r="AR21" s="721"/>
      <c r="AS21" s="721"/>
      <c r="AT21" s="721"/>
      <c r="AU21" s="721"/>
      <c r="AV21" s="721"/>
      <c r="AW21" s="721"/>
      <c r="AX21" s="721"/>
      <c r="AY21" s="721"/>
      <c r="AZ21" s="721"/>
      <c r="BA21" s="721"/>
      <c r="BB21" s="721"/>
      <c r="BC21" s="721"/>
      <c r="BD21" s="721"/>
      <c r="BE21" s="721"/>
      <c r="BF21" s="716"/>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27673</v>
      </c>
      <c r="S22" s="621"/>
      <c r="T22" s="621"/>
      <c r="U22" s="621"/>
      <c r="V22" s="621"/>
      <c r="W22" s="621"/>
      <c r="X22" s="621"/>
      <c r="Y22" s="622"/>
      <c r="Z22" s="673">
        <v>0.4</v>
      </c>
      <c r="AA22" s="673"/>
      <c r="AB22" s="673"/>
      <c r="AC22" s="673"/>
      <c r="AD22" s="674" t="s">
        <v>111</v>
      </c>
      <c r="AE22" s="674"/>
      <c r="AF22" s="674"/>
      <c r="AG22" s="674"/>
      <c r="AH22" s="674"/>
      <c r="AI22" s="674"/>
      <c r="AJ22" s="674"/>
      <c r="AK22" s="674"/>
      <c r="AL22" s="643" t="s">
        <v>111</v>
      </c>
      <c r="AM22" s="675"/>
      <c r="AN22" s="675"/>
      <c r="AO22" s="676"/>
      <c r="AP22" s="714" t="s">
        <v>261</v>
      </c>
      <c r="AQ22" s="721"/>
      <c r="AR22" s="721"/>
      <c r="AS22" s="721"/>
      <c r="AT22" s="721"/>
      <c r="AU22" s="721"/>
      <c r="AV22" s="721"/>
      <c r="AW22" s="721"/>
      <c r="AX22" s="721"/>
      <c r="AY22" s="721"/>
      <c r="AZ22" s="721"/>
      <c r="BA22" s="721"/>
      <c r="BB22" s="721"/>
      <c r="BC22" s="721"/>
      <c r="BD22" s="721"/>
      <c r="BE22" s="721"/>
      <c r="BF22" s="716"/>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192223</v>
      </c>
      <c r="S23" s="621"/>
      <c r="T23" s="621"/>
      <c r="U23" s="621"/>
      <c r="V23" s="621"/>
      <c r="W23" s="621"/>
      <c r="X23" s="621"/>
      <c r="Y23" s="622"/>
      <c r="Z23" s="673">
        <v>2.9</v>
      </c>
      <c r="AA23" s="673"/>
      <c r="AB23" s="673"/>
      <c r="AC23" s="673"/>
      <c r="AD23" s="674" t="s">
        <v>111</v>
      </c>
      <c r="AE23" s="674"/>
      <c r="AF23" s="674"/>
      <c r="AG23" s="674"/>
      <c r="AH23" s="674"/>
      <c r="AI23" s="674"/>
      <c r="AJ23" s="674"/>
      <c r="AK23" s="674"/>
      <c r="AL23" s="643" t="s">
        <v>111</v>
      </c>
      <c r="AM23" s="675"/>
      <c r="AN23" s="675"/>
      <c r="AO23" s="676"/>
      <c r="AP23" s="714" t="s">
        <v>264</v>
      </c>
      <c r="AQ23" s="721"/>
      <c r="AR23" s="721"/>
      <c r="AS23" s="721"/>
      <c r="AT23" s="721"/>
      <c r="AU23" s="721"/>
      <c r="AV23" s="721"/>
      <c r="AW23" s="721"/>
      <c r="AX23" s="721"/>
      <c r="AY23" s="721"/>
      <c r="AZ23" s="721"/>
      <c r="BA23" s="721"/>
      <c r="BB23" s="721"/>
      <c r="BC23" s="721"/>
      <c r="BD23" s="721"/>
      <c r="BE23" s="721"/>
      <c r="BF23" s="716"/>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20165</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4" t="s">
        <v>271</v>
      </c>
      <c r="AQ24" s="721"/>
      <c r="AR24" s="721"/>
      <c r="AS24" s="721"/>
      <c r="AT24" s="721"/>
      <c r="AU24" s="721"/>
      <c r="AV24" s="721"/>
      <c r="AW24" s="721"/>
      <c r="AX24" s="721"/>
      <c r="AY24" s="721"/>
      <c r="AZ24" s="721"/>
      <c r="BA24" s="721"/>
      <c r="BB24" s="721"/>
      <c r="BC24" s="721"/>
      <c r="BD24" s="721"/>
      <c r="BE24" s="721"/>
      <c r="BF24" s="716"/>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2016448</v>
      </c>
      <c r="CS24" s="671"/>
      <c r="CT24" s="671"/>
      <c r="CU24" s="671"/>
      <c r="CV24" s="671"/>
      <c r="CW24" s="671"/>
      <c r="CX24" s="671"/>
      <c r="CY24" s="718"/>
      <c r="CZ24" s="722">
        <v>32.4</v>
      </c>
      <c r="DA24" s="723"/>
      <c r="DB24" s="723"/>
      <c r="DC24" s="724"/>
      <c r="DD24" s="717">
        <v>1334350</v>
      </c>
      <c r="DE24" s="671"/>
      <c r="DF24" s="671"/>
      <c r="DG24" s="671"/>
      <c r="DH24" s="671"/>
      <c r="DI24" s="671"/>
      <c r="DJ24" s="671"/>
      <c r="DK24" s="718"/>
      <c r="DL24" s="717">
        <v>1269433</v>
      </c>
      <c r="DM24" s="671"/>
      <c r="DN24" s="671"/>
      <c r="DO24" s="671"/>
      <c r="DP24" s="671"/>
      <c r="DQ24" s="671"/>
      <c r="DR24" s="671"/>
      <c r="DS24" s="671"/>
      <c r="DT24" s="671"/>
      <c r="DU24" s="671"/>
      <c r="DV24" s="718"/>
      <c r="DW24" s="719">
        <v>41.4</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733774</v>
      </c>
      <c r="S25" s="621"/>
      <c r="T25" s="621"/>
      <c r="U25" s="621"/>
      <c r="V25" s="621"/>
      <c r="W25" s="621"/>
      <c r="X25" s="621"/>
      <c r="Y25" s="622"/>
      <c r="Z25" s="673">
        <v>11.2</v>
      </c>
      <c r="AA25" s="673"/>
      <c r="AB25" s="673"/>
      <c r="AC25" s="673"/>
      <c r="AD25" s="674" t="s">
        <v>111</v>
      </c>
      <c r="AE25" s="674"/>
      <c r="AF25" s="674"/>
      <c r="AG25" s="674"/>
      <c r="AH25" s="674"/>
      <c r="AI25" s="674"/>
      <c r="AJ25" s="674"/>
      <c r="AK25" s="674"/>
      <c r="AL25" s="643" t="s">
        <v>111</v>
      </c>
      <c r="AM25" s="675"/>
      <c r="AN25" s="675"/>
      <c r="AO25" s="676"/>
      <c r="AP25" s="714" t="s">
        <v>274</v>
      </c>
      <c r="AQ25" s="721"/>
      <c r="AR25" s="721"/>
      <c r="AS25" s="721"/>
      <c r="AT25" s="721"/>
      <c r="AU25" s="721"/>
      <c r="AV25" s="721"/>
      <c r="AW25" s="721"/>
      <c r="AX25" s="721"/>
      <c r="AY25" s="721"/>
      <c r="AZ25" s="721"/>
      <c r="BA25" s="721"/>
      <c r="BB25" s="721"/>
      <c r="BC25" s="721"/>
      <c r="BD25" s="721"/>
      <c r="BE25" s="721"/>
      <c r="BF25" s="716"/>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898959</v>
      </c>
      <c r="CS25" s="639"/>
      <c r="CT25" s="639"/>
      <c r="CU25" s="639"/>
      <c r="CV25" s="639"/>
      <c r="CW25" s="639"/>
      <c r="CX25" s="639"/>
      <c r="CY25" s="640"/>
      <c r="CZ25" s="623">
        <v>14.4</v>
      </c>
      <c r="DA25" s="641"/>
      <c r="DB25" s="641"/>
      <c r="DC25" s="642"/>
      <c r="DD25" s="626">
        <v>698353</v>
      </c>
      <c r="DE25" s="639"/>
      <c r="DF25" s="639"/>
      <c r="DG25" s="639"/>
      <c r="DH25" s="639"/>
      <c r="DI25" s="639"/>
      <c r="DJ25" s="639"/>
      <c r="DK25" s="640"/>
      <c r="DL25" s="626">
        <v>694184</v>
      </c>
      <c r="DM25" s="639"/>
      <c r="DN25" s="639"/>
      <c r="DO25" s="639"/>
      <c r="DP25" s="639"/>
      <c r="DQ25" s="639"/>
      <c r="DR25" s="639"/>
      <c r="DS25" s="639"/>
      <c r="DT25" s="639"/>
      <c r="DU25" s="639"/>
      <c r="DV25" s="640"/>
      <c r="DW25" s="643">
        <v>22.7</v>
      </c>
      <c r="DX25" s="644"/>
      <c r="DY25" s="644"/>
      <c r="DZ25" s="644"/>
      <c r="EA25" s="644"/>
      <c r="EB25" s="644"/>
      <c r="EC25" s="645"/>
    </row>
    <row r="26" spans="2:133" ht="11.25" customHeight="1">
      <c r="B26" s="711" t="s">
        <v>276</v>
      </c>
      <c r="C26" s="712"/>
      <c r="D26" s="712"/>
      <c r="E26" s="712"/>
      <c r="F26" s="712"/>
      <c r="G26" s="712"/>
      <c r="H26" s="712"/>
      <c r="I26" s="712"/>
      <c r="J26" s="712"/>
      <c r="K26" s="712"/>
      <c r="L26" s="712"/>
      <c r="M26" s="712"/>
      <c r="N26" s="712"/>
      <c r="O26" s="712"/>
      <c r="P26" s="712"/>
      <c r="Q26" s="713"/>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4" t="s">
        <v>277</v>
      </c>
      <c r="AQ26" s="715"/>
      <c r="AR26" s="715"/>
      <c r="AS26" s="715"/>
      <c r="AT26" s="715"/>
      <c r="AU26" s="715"/>
      <c r="AV26" s="715"/>
      <c r="AW26" s="715"/>
      <c r="AX26" s="715"/>
      <c r="AY26" s="715"/>
      <c r="AZ26" s="715"/>
      <c r="BA26" s="715"/>
      <c r="BB26" s="715"/>
      <c r="BC26" s="715"/>
      <c r="BD26" s="715"/>
      <c r="BE26" s="715"/>
      <c r="BF26" s="716"/>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571519</v>
      </c>
      <c r="CS26" s="621"/>
      <c r="CT26" s="621"/>
      <c r="CU26" s="621"/>
      <c r="CV26" s="621"/>
      <c r="CW26" s="621"/>
      <c r="CX26" s="621"/>
      <c r="CY26" s="622"/>
      <c r="CZ26" s="623">
        <v>9.1999999999999993</v>
      </c>
      <c r="DA26" s="641"/>
      <c r="DB26" s="641"/>
      <c r="DC26" s="642"/>
      <c r="DD26" s="626">
        <v>403760</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1186214</v>
      </c>
      <c r="S27" s="621"/>
      <c r="T27" s="621"/>
      <c r="U27" s="621"/>
      <c r="V27" s="621"/>
      <c r="W27" s="621"/>
      <c r="X27" s="621"/>
      <c r="Y27" s="622"/>
      <c r="Z27" s="673">
        <v>18</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628974</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671336</v>
      </c>
      <c r="CS27" s="639"/>
      <c r="CT27" s="639"/>
      <c r="CU27" s="639"/>
      <c r="CV27" s="639"/>
      <c r="CW27" s="639"/>
      <c r="CX27" s="639"/>
      <c r="CY27" s="640"/>
      <c r="CZ27" s="623">
        <v>10.8</v>
      </c>
      <c r="DA27" s="641"/>
      <c r="DB27" s="641"/>
      <c r="DC27" s="642"/>
      <c r="DD27" s="626">
        <v>189844</v>
      </c>
      <c r="DE27" s="639"/>
      <c r="DF27" s="639"/>
      <c r="DG27" s="639"/>
      <c r="DH27" s="639"/>
      <c r="DI27" s="639"/>
      <c r="DJ27" s="639"/>
      <c r="DK27" s="640"/>
      <c r="DL27" s="626">
        <v>129096</v>
      </c>
      <c r="DM27" s="639"/>
      <c r="DN27" s="639"/>
      <c r="DO27" s="639"/>
      <c r="DP27" s="639"/>
      <c r="DQ27" s="639"/>
      <c r="DR27" s="639"/>
      <c r="DS27" s="639"/>
      <c r="DT27" s="639"/>
      <c r="DU27" s="639"/>
      <c r="DV27" s="640"/>
      <c r="DW27" s="643">
        <v>4.2</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40192</v>
      </c>
      <c r="S28" s="621"/>
      <c r="T28" s="621"/>
      <c r="U28" s="621"/>
      <c r="V28" s="621"/>
      <c r="W28" s="621"/>
      <c r="X28" s="621"/>
      <c r="Y28" s="622"/>
      <c r="Z28" s="673">
        <v>0.6</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446153</v>
      </c>
      <c r="CS28" s="621"/>
      <c r="CT28" s="621"/>
      <c r="CU28" s="621"/>
      <c r="CV28" s="621"/>
      <c r="CW28" s="621"/>
      <c r="CX28" s="621"/>
      <c r="CY28" s="622"/>
      <c r="CZ28" s="623">
        <v>7.2</v>
      </c>
      <c r="DA28" s="641"/>
      <c r="DB28" s="641"/>
      <c r="DC28" s="642"/>
      <c r="DD28" s="626">
        <v>446153</v>
      </c>
      <c r="DE28" s="621"/>
      <c r="DF28" s="621"/>
      <c r="DG28" s="621"/>
      <c r="DH28" s="621"/>
      <c r="DI28" s="621"/>
      <c r="DJ28" s="621"/>
      <c r="DK28" s="622"/>
      <c r="DL28" s="626">
        <v>446153</v>
      </c>
      <c r="DM28" s="621"/>
      <c r="DN28" s="621"/>
      <c r="DO28" s="621"/>
      <c r="DP28" s="621"/>
      <c r="DQ28" s="621"/>
      <c r="DR28" s="621"/>
      <c r="DS28" s="621"/>
      <c r="DT28" s="621"/>
      <c r="DU28" s="621"/>
      <c r="DV28" s="622"/>
      <c r="DW28" s="643">
        <v>14.6</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167208</v>
      </c>
      <c r="S29" s="621"/>
      <c r="T29" s="621"/>
      <c r="U29" s="621"/>
      <c r="V29" s="621"/>
      <c r="W29" s="621"/>
      <c r="X29" s="621"/>
      <c r="Y29" s="622"/>
      <c r="Z29" s="673">
        <v>2.5</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445196</v>
      </c>
      <c r="CS29" s="639"/>
      <c r="CT29" s="639"/>
      <c r="CU29" s="639"/>
      <c r="CV29" s="639"/>
      <c r="CW29" s="639"/>
      <c r="CX29" s="639"/>
      <c r="CY29" s="640"/>
      <c r="CZ29" s="623">
        <v>7.2</v>
      </c>
      <c r="DA29" s="641"/>
      <c r="DB29" s="641"/>
      <c r="DC29" s="642"/>
      <c r="DD29" s="626">
        <v>445196</v>
      </c>
      <c r="DE29" s="639"/>
      <c r="DF29" s="639"/>
      <c r="DG29" s="639"/>
      <c r="DH29" s="639"/>
      <c r="DI29" s="639"/>
      <c r="DJ29" s="639"/>
      <c r="DK29" s="640"/>
      <c r="DL29" s="626">
        <v>445196</v>
      </c>
      <c r="DM29" s="639"/>
      <c r="DN29" s="639"/>
      <c r="DO29" s="639"/>
      <c r="DP29" s="639"/>
      <c r="DQ29" s="639"/>
      <c r="DR29" s="639"/>
      <c r="DS29" s="639"/>
      <c r="DT29" s="639"/>
      <c r="DU29" s="639"/>
      <c r="DV29" s="640"/>
      <c r="DW29" s="643">
        <v>14.5</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292220</v>
      </c>
      <c r="S30" s="621"/>
      <c r="T30" s="621"/>
      <c r="U30" s="621"/>
      <c r="V30" s="621"/>
      <c r="W30" s="621"/>
      <c r="X30" s="621"/>
      <c r="Y30" s="622"/>
      <c r="Z30" s="673">
        <v>4.4000000000000004</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98.2</v>
      </c>
      <c r="BH30" s="687"/>
      <c r="BI30" s="687"/>
      <c r="BJ30" s="687"/>
      <c r="BK30" s="687"/>
      <c r="BL30" s="687"/>
      <c r="BM30" s="688">
        <v>95.6</v>
      </c>
      <c r="BN30" s="687"/>
      <c r="BO30" s="687"/>
      <c r="BP30" s="687"/>
      <c r="BQ30" s="689"/>
      <c r="BR30" s="686">
        <v>97.7</v>
      </c>
      <c r="BS30" s="687"/>
      <c r="BT30" s="687"/>
      <c r="BU30" s="687"/>
      <c r="BV30" s="687"/>
      <c r="BW30" s="687"/>
      <c r="BX30" s="688">
        <v>94.4</v>
      </c>
      <c r="BY30" s="687"/>
      <c r="BZ30" s="687"/>
      <c r="CA30" s="687"/>
      <c r="CB30" s="689"/>
      <c r="CD30" s="692"/>
      <c r="CE30" s="693"/>
      <c r="CF30" s="657" t="s">
        <v>291</v>
      </c>
      <c r="CG30" s="654"/>
      <c r="CH30" s="654"/>
      <c r="CI30" s="654"/>
      <c r="CJ30" s="654"/>
      <c r="CK30" s="654"/>
      <c r="CL30" s="654"/>
      <c r="CM30" s="654"/>
      <c r="CN30" s="654"/>
      <c r="CO30" s="654"/>
      <c r="CP30" s="654"/>
      <c r="CQ30" s="655"/>
      <c r="CR30" s="620">
        <v>412598</v>
      </c>
      <c r="CS30" s="621"/>
      <c r="CT30" s="621"/>
      <c r="CU30" s="621"/>
      <c r="CV30" s="621"/>
      <c r="CW30" s="621"/>
      <c r="CX30" s="621"/>
      <c r="CY30" s="622"/>
      <c r="CZ30" s="623">
        <v>6.6</v>
      </c>
      <c r="DA30" s="641"/>
      <c r="DB30" s="641"/>
      <c r="DC30" s="642"/>
      <c r="DD30" s="626">
        <v>412598</v>
      </c>
      <c r="DE30" s="621"/>
      <c r="DF30" s="621"/>
      <c r="DG30" s="621"/>
      <c r="DH30" s="621"/>
      <c r="DI30" s="621"/>
      <c r="DJ30" s="621"/>
      <c r="DK30" s="622"/>
      <c r="DL30" s="626">
        <v>412598</v>
      </c>
      <c r="DM30" s="621"/>
      <c r="DN30" s="621"/>
      <c r="DO30" s="621"/>
      <c r="DP30" s="621"/>
      <c r="DQ30" s="621"/>
      <c r="DR30" s="621"/>
      <c r="DS30" s="621"/>
      <c r="DT30" s="621"/>
      <c r="DU30" s="621"/>
      <c r="DV30" s="622"/>
      <c r="DW30" s="643">
        <v>13.5</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289713</v>
      </c>
      <c r="S31" s="621"/>
      <c r="T31" s="621"/>
      <c r="U31" s="621"/>
      <c r="V31" s="621"/>
      <c r="W31" s="621"/>
      <c r="X31" s="621"/>
      <c r="Y31" s="622"/>
      <c r="Z31" s="673">
        <v>4.4000000000000004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98.4</v>
      </c>
      <c r="BH31" s="639"/>
      <c r="BI31" s="639"/>
      <c r="BJ31" s="639"/>
      <c r="BK31" s="639"/>
      <c r="BL31" s="639"/>
      <c r="BM31" s="675">
        <v>96.7</v>
      </c>
      <c r="BN31" s="685"/>
      <c r="BO31" s="685"/>
      <c r="BP31" s="685"/>
      <c r="BQ31" s="649"/>
      <c r="BR31" s="684">
        <v>97.8</v>
      </c>
      <c r="BS31" s="639"/>
      <c r="BT31" s="639"/>
      <c r="BU31" s="639"/>
      <c r="BV31" s="639"/>
      <c r="BW31" s="639"/>
      <c r="BX31" s="675">
        <v>95.5</v>
      </c>
      <c r="BY31" s="685"/>
      <c r="BZ31" s="685"/>
      <c r="CA31" s="685"/>
      <c r="CB31" s="649"/>
      <c r="CD31" s="692"/>
      <c r="CE31" s="693"/>
      <c r="CF31" s="657" t="s">
        <v>295</v>
      </c>
      <c r="CG31" s="654"/>
      <c r="CH31" s="654"/>
      <c r="CI31" s="654"/>
      <c r="CJ31" s="654"/>
      <c r="CK31" s="654"/>
      <c r="CL31" s="654"/>
      <c r="CM31" s="654"/>
      <c r="CN31" s="654"/>
      <c r="CO31" s="654"/>
      <c r="CP31" s="654"/>
      <c r="CQ31" s="655"/>
      <c r="CR31" s="620">
        <v>32598</v>
      </c>
      <c r="CS31" s="639"/>
      <c r="CT31" s="639"/>
      <c r="CU31" s="639"/>
      <c r="CV31" s="639"/>
      <c r="CW31" s="639"/>
      <c r="CX31" s="639"/>
      <c r="CY31" s="640"/>
      <c r="CZ31" s="623">
        <v>0.5</v>
      </c>
      <c r="DA31" s="641"/>
      <c r="DB31" s="641"/>
      <c r="DC31" s="642"/>
      <c r="DD31" s="626">
        <v>32598</v>
      </c>
      <c r="DE31" s="639"/>
      <c r="DF31" s="639"/>
      <c r="DG31" s="639"/>
      <c r="DH31" s="639"/>
      <c r="DI31" s="639"/>
      <c r="DJ31" s="639"/>
      <c r="DK31" s="640"/>
      <c r="DL31" s="626">
        <v>32598</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118325</v>
      </c>
      <c r="S32" s="621"/>
      <c r="T32" s="621"/>
      <c r="U32" s="621"/>
      <c r="V32" s="621"/>
      <c r="W32" s="621"/>
      <c r="X32" s="621"/>
      <c r="Y32" s="622"/>
      <c r="Z32" s="673">
        <v>1.8</v>
      </c>
      <c r="AA32" s="673"/>
      <c r="AB32" s="673"/>
      <c r="AC32" s="673"/>
      <c r="AD32" s="674">
        <v>86</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97.8</v>
      </c>
      <c r="BH32" s="605"/>
      <c r="BI32" s="605"/>
      <c r="BJ32" s="605"/>
      <c r="BK32" s="605"/>
      <c r="BL32" s="605"/>
      <c r="BM32" s="668">
        <v>94.1</v>
      </c>
      <c r="BN32" s="605"/>
      <c r="BO32" s="605"/>
      <c r="BP32" s="605"/>
      <c r="BQ32" s="662"/>
      <c r="BR32" s="683">
        <v>97.2</v>
      </c>
      <c r="BS32" s="605"/>
      <c r="BT32" s="605"/>
      <c r="BU32" s="605"/>
      <c r="BV32" s="605"/>
      <c r="BW32" s="605"/>
      <c r="BX32" s="668">
        <v>92.8</v>
      </c>
      <c r="BY32" s="605"/>
      <c r="BZ32" s="605"/>
      <c r="CA32" s="605"/>
      <c r="CB32" s="662"/>
      <c r="CD32" s="694"/>
      <c r="CE32" s="695"/>
      <c r="CF32" s="657" t="s">
        <v>298</v>
      </c>
      <c r="CG32" s="654"/>
      <c r="CH32" s="654"/>
      <c r="CI32" s="654"/>
      <c r="CJ32" s="654"/>
      <c r="CK32" s="654"/>
      <c r="CL32" s="654"/>
      <c r="CM32" s="654"/>
      <c r="CN32" s="654"/>
      <c r="CO32" s="654"/>
      <c r="CP32" s="654"/>
      <c r="CQ32" s="655"/>
      <c r="CR32" s="620">
        <v>957</v>
      </c>
      <c r="CS32" s="621"/>
      <c r="CT32" s="621"/>
      <c r="CU32" s="621"/>
      <c r="CV32" s="621"/>
      <c r="CW32" s="621"/>
      <c r="CX32" s="621"/>
      <c r="CY32" s="622"/>
      <c r="CZ32" s="623">
        <v>0</v>
      </c>
      <c r="DA32" s="641"/>
      <c r="DB32" s="641"/>
      <c r="DC32" s="642"/>
      <c r="DD32" s="626">
        <v>957</v>
      </c>
      <c r="DE32" s="621"/>
      <c r="DF32" s="621"/>
      <c r="DG32" s="621"/>
      <c r="DH32" s="621"/>
      <c r="DI32" s="621"/>
      <c r="DJ32" s="621"/>
      <c r="DK32" s="622"/>
      <c r="DL32" s="626">
        <v>957</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362661</v>
      </c>
      <c r="S33" s="621"/>
      <c r="T33" s="621"/>
      <c r="U33" s="621"/>
      <c r="V33" s="621"/>
      <c r="W33" s="621"/>
      <c r="X33" s="621"/>
      <c r="Y33" s="622"/>
      <c r="Z33" s="673">
        <v>5.5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2817921</v>
      </c>
      <c r="CS33" s="639"/>
      <c r="CT33" s="639"/>
      <c r="CU33" s="639"/>
      <c r="CV33" s="639"/>
      <c r="CW33" s="639"/>
      <c r="CX33" s="639"/>
      <c r="CY33" s="640"/>
      <c r="CZ33" s="623">
        <v>45.3</v>
      </c>
      <c r="DA33" s="641"/>
      <c r="DB33" s="641"/>
      <c r="DC33" s="642"/>
      <c r="DD33" s="626">
        <v>2007335</v>
      </c>
      <c r="DE33" s="639"/>
      <c r="DF33" s="639"/>
      <c r="DG33" s="639"/>
      <c r="DH33" s="639"/>
      <c r="DI33" s="639"/>
      <c r="DJ33" s="639"/>
      <c r="DK33" s="640"/>
      <c r="DL33" s="626">
        <v>1016889</v>
      </c>
      <c r="DM33" s="639"/>
      <c r="DN33" s="639"/>
      <c r="DO33" s="639"/>
      <c r="DP33" s="639"/>
      <c r="DQ33" s="639"/>
      <c r="DR33" s="639"/>
      <c r="DS33" s="639"/>
      <c r="DT33" s="639"/>
      <c r="DU33" s="639"/>
      <c r="DV33" s="640"/>
      <c r="DW33" s="643">
        <v>33.200000000000003</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1084938</v>
      </c>
      <c r="CS34" s="621"/>
      <c r="CT34" s="621"/>
      <c r="CU34" s="621"/>
      <c r="CV34" s="621"/>
      <c r="CW34" s="621"/>
      <c r="CX34" s="621"/>
      <c r="CY34" s="622"/>
      <c r="CZ34" s="623">
        <v>17.399999999999999</v>
      </c>
      <c r="DA34" s="641"/>
      <c r="DB34" s="641"/>
      <c r="DC34" s="642"/>
      <c r="DD34" s="626">
        <v>693127</v>
      </c>
      <c r="DE34" s="621"/>
      <c r="DF34" s="621"/>
      <c r="DG34" s="621"/>
      <c r="DH34" s="621"/>
      <c r="DI34" s="621"/>
      <c r="DJ34" s="621"/>
      <c r="DK34" s="622"/>
      <c r="DL34" s="626">
        <v>259719</v>
      </c>
      <c r="DM34" s="621"/>
      <c r="DN34" s="621"/>
      <c r="DO34" s="621"/>
      <c r="DP34" s="621"/>
      <c r="DQ34" s="621"/>
      <c r="DR34" s="621"/>
      <c r="DS34" s="621"/>
      <c r="DT34" s="621"/>
      <c r="DU34" s="621"/>
      <c r="DV34" s="622"/>
      <c r="DW34" s="643">
        <v>8.5</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116961</v>
      </c>
      <c r="S35" s="621"/>
      <c r="T35" s="621"/>
      <c r="U35" s="621"/>
      <c r="V35" s="621"/>
      <c r="W35" s="621"/>
      <c r="X35" s="621"/>
      <c r="Y35" s="622"/>
      <c r="Z35" s="673">
        <v>1.8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649880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-196589</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1131</v>
      </c>
      <c r="CS35" s="639"/>
      <c r="CT35" s="639"/>
      <c r="CU35" s="639"/>
      <c r="CV35" s="639"/>
      <c r="CW35" s="639"/>
      <c r="CX35" s="639"/>
      <c r="CY35" s="640"/>
      <c r="CZ35" s="623">
        <v>0</v>
      </c>
      <c r="DA35" s="641"/>
      <c r="DB35" s="641"/>
      <c r="DC35" s="642"/>
      <c r="DD35" s="626">
        <v>1131</v>
      </c>
      <c r="DE35" s="639"/>
      <c r="DF35" s="639"/>
      <c r="DG35" s="639"/>
      <c r="DH35" s="639"/>
      <c r="DI35" s="639"/>
      <c r="DJ35" s="639"/>
      <c r="DK35" s="640"/>
      <c r="DL35" s="626" t="s">
        <v>111</v>
      </c>
      <c r="DM35" s="639"/>
      <c r="DN35" s="639"/>
      <c r="DO35" s="639"/>
      <c r="DP35" s="639"/>
      <c r="DQ35" s="639"/>
      <c r="DR35" s="639"/>
      <c r="DS35" s="639"/>
      <c r="DT35" s="639"/>
      <c r="DU35" s="639"/>
      <c r="DV35" s="640"/>
      <c r="DW35" s="643" t="s">
        <v>111</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6575192</v>
      </c>
      <c r="S36" s="661"/>
      <c r="T36" s="661"/>
      <c r="U36" s="661"/>
      <c r="V36" s="661"/>
      <c r="W36" s="661"/>
      <c r="X36" s="661"/>
      <c r="Y36" s="664"/>
      <c r="Z36" s="665">
        <v>100</v>
      </c>
      <c r="AA36" s="665"/>
      <c r="AB36" s="665"/>
      <c r="AC36" s="665"/>
      <c r="AD36" s="666">
        <v>2946164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30000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-235029</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694749</v>
      </c>
      <c r="CS36" s="621"/>
      <c r="CT36" s="621"/>
      <c r="CU36" s="621"/>
      <c r="CV36" s="621"/>
      <c r="CW36" s="621"/>
      <c r="CX36" s="621"/>
      <c r="CY36" s="622"/>
      <c r="CZ36" s="623">
        <v>11.2</v>
      </c>
      <c r="DA36" s="641"/>
      <c r="DB36" s="641"/>
      <c r="DC36" s="642"/>
      <c r="DD36" s="626">
        <v>555183</v>
      </c>
      <c r="DE36" s="621"/>
      <c r="DF36" s="621"/>
      <c r="DG36" s="621"/>
      <c r="DH36" s="621"/>
      <c r="DI36" s="621"/>
      <c r="DJ36" s="621"/>
      <c r="DK36" s="622"/>
      <c r="DL36" s="626">
        <v>427604</v>
      </c>
      <c r="DM36" s="621"/>
      <c r="DN36" s="621"/>
      <c r="DO36" s="621"/>
      <c r="DP36" s="621"/>
      <c r="DQ36" s="621"/>
      <c r="DR36" s="621"/>
      <c r="DS36" s="621"/>
      <c r="DT36" s="621"/>
      <c r="DU36" s="621"/>
      <c r="DV36" s="622"/>
      <c r="DW36" s="643">
        <v>14</v>
      </c>
      <c r="DX36" s="644"/>
      <c r="DY36" s="644"/>
      <c r="DZ36" s="644"/>
      <c r="EA36" s="644"/>
      <c r="EB36" s="644"/>
      <c r="EC36" s="645"/>
    </row>
    <row r="37" spans="2:133" ht="11.25" customHeight="1">
      <c r="AQ37" s="646" t="s">
        <v>313</v>
      </c>
      <c r="AR37" s="647"/>
      <c r="AS37" s="647"/>
      <c r="AT37" s="647"/>
      <c r="AU37" s="647"/>
      <c r="AV37" s="647"/>
      <c r="AW37" s="647"/>
      <c r="AX37" s="647"/>
      <c r="AY37" s="648"/>
      <c r="AZ37" s="620" t="s">
        <v>314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2027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413746</v>
      </c>
      <c r="CS37" s="639"/>
      <c r="CT37" s="639"/>
      <c r="CU37" s="639"/>
      <c r="CV37" s="639"/>
      <c r="CW37" s="639"/>
      <c r="CX37" s="639"/>
      <c r="CY37" s="640"/>
      <c r="CZ37" s="623">
        <v>6.6</v>
      </c>
      <c r="DA37" s="641"/>
      <c r="DB37" s="641"/>
      <c r="DC37" s="642"/>
      <c r="DD37" s="626">
        <v>402320</v>
      </c>
      <c r="DE37" s="639"/>
      <c r="DF37" s="639"/>
      <c r="DG37" s="639"/>
      <c r="DH37" s="639"/>
      <c r="DI37" s="639"/>
      <c r="DJ37" s="639"/>
      <c r="DK37" s="640"/>
      <c r="DL37" s="626">
        <v>402320</v>
      </c>
      <c r="DM37" s="639"/>
      <c r="DN37" s="639"/>
      <c r="DO37" s="639"/>
      <c r="DP37" s="639"/>
      <c r="DQ37" s="639"/>
      <c r="DR37" s="639"/>
      <c r="DS37" s="639"/>
      <c r="DT37" s="639"/>
      <c r="DU37" s="639"/>
      <c r="DV37" s="640"/>
      <c r="DW37" s="643">
        <v>13.1</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3596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619880</v>
      </c>
      <c r="CS38" s="621"/>
      <c r="CT38" s="621"/>
      <c r="CU38" s="621"/>
      <c r="CV38" s="621"/>
      <c r="CW38" s="621"/>
      <c r="CX38" s="621"/>
      <c r="CY38" s="622"/>
      <c r="CZ38" s="623">
        <v>10</v>
      </c>
      <c r="DA38" s="641"/>
      <c r="DB38" s="641"/>
      <c r="DC38" s="642"/>
      <c r="DD38" s="626">
        <v>528329</v>
      </c>
      <c r="DE38" s="621"/>
      <c r="DF38" s="621"/>
      <c r="DG38" s="621"/>
      <c r="DH38" s="621"/>
      <c r="DI38" s="621"/>
      <c r="DJ38" s="621"/>
      <c r="DK38" s="622"/>
      <c r="DL38" s="626">
        <v>329566</v>
      </c>
      <c r="DM38" s="621"/>
      <c r="DN38" s="621"/>
      <c r="DO38" s="621"/>
      <c r="DP38" s="621"/>
      <c r="DQ38" s="621"/>
      <c r="DR38" s="621"/>
      <c r="DS38" s="621"/>
      <c r="DT38" s="621"/>
      <c r="DU38" s="621"/>
      <c r="DV38" s="622"/>
      <c r="DW38" s="643">
        <v>10.8</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63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414223</v>
      </c>
      <c r="CS39" s="639"/>
      <c r="CT39" s="639"/>
      <c r="CU39" s="639"/>
      <c r="CV39" s="639"/>
      <c r="CW39" s="639"/>
      <c r="CX39" s="639"/>
      <c r="CY39" s="640"/>
      <c r="CZ39" s="623">
        <v>6.7</v>
      </c>
      <c r="DA39" s="641"/>
      <c r="DB39" s="641"/>
      <c r="DC39" s="642"/>
      <c r="DD39" s="626">
        <v>229565</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279908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186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3000</v>
      </c>
      <c r="CS40" s="621"/>
      <c r="CT40" s="621"/>
      <c r="CU40" s="621"/>
      <c r="CV40" s="621"/>
      <c r="CW40" s="621"/>
      <c r="CX40" s="621"/>
      <c r="CY40" s="622"/>
      <c r="CZ40" s="623">
        <v>0</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339972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314</v>
      </c>
      <c r="CS41" s="639"/>
      <c r="CT41" s="639"/>
      <c r="CU41" s="639"/>
      <c r="CV41" s="639"/>
      <c r="CW41" s="639"/>
      <c r="CX41" s="639"/>
      <c r="CY41" s="640"/>
      <c r="CZ41" s="623" t="s">
        <v>314</v>
      </c>
      <c r="DA41" s="641"/>
      <c r="DB41" s="641"/>
      <c r="DC41" s="642"/>
      <c r="DD41" s="626" t="s">
        <v>314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1391461</v>
      </c>
      <c r="CS42" s="621"/>
      <c r="CT42" s="621"/>
      <c r="CU42" s="621"/>
      <c r="CV42" s="621"/>
      <c r="CW42" s="621"/>
      <c r="CX42" s="621"/>
      <c r="CY42" s="622"/>
      <c r="CZ42" s="623">
        <v>22.3</v>
      </c>
      <c r="DA42" s="624"/>
      <c r="DB42" s="624"/>
      <c r="DC42" s="625"/>
      <c r="DD42" s="626">
        <v>73946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97</v>
      </c>
      <c r="CS43" s="639"/>
      <c r="CT43" s="639"/>
      <c r="CU43" s="639"/>
      <c r="CV43" s="639"/>
      <c r="CW43" s="639"/>
      <c r="CX43" s="639"/>
      <c r="CY43" s="640"/>
      <c r="CZ43" s="623">
        <v>0</v>
      </c>
      <c r="DA43" s="641"/>
      <c r="DB43" s="641"/>
      <c r="DC43" s="642"/>
      <c r="DD43" s="626">
        <v>97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1391461</v>
      </c>
      <c r="CS44" s="621"/>
      <c r="CT44" s="621"/>
      <c r="CU44" s="621"/>
      <c r="CV44" s="621"/>
      <c r="CW44" s="621"/>
      <c r="CX44" s="621"/>
      <c r="CY44" s="622"/>
      <c r="CZ44" s="623">
        <v>22.3</v>
      </c>
      <c r="DA44" s="624"/>
      <c r="DB44" s="624"/>
      <c r="DC44" s="625"/>
      <c r="DD44" s="626">
        <v>73946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1323849</v>
      </c>
      <c r="CS45" s="639"/>
      <c r="CT45" s="639"/>
      <c r="CU45" s="639"/>
      <c r="CV45" s="639"/>
      <c r="CW45" s="639"/>
      <c r="CX45" s="639"/>
      <c r="CY45" s="640"/>
      <c r="CZ45" s="623">
        <v>21.3</v>
      </c>
      <c r="DA45" s="641"/>
      <c r="DB45" s="641"/>
      <c r="DC45" s="642"/>
      <c r="DD45" s="626">
        <v>28857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67612</v>
      </c>
      <c r="CS46" s="621"/>
      <c r="CT46" s="621"/>
      <c r="CU46" s="621"/>
      <c r="CV46" s="621"/>
      <c r="CW46" s="621"/>
      <c r="CX46" s="621"/>
      <c r="CY46" s="622"/>
      <c r="CZ46" s="623">
        <v>1.1000000000000001</v>
      </c>
      <c r="DA46" s="624"/>
      <c r="DB46" s="624"/>
      <c r="DC46" s="625"/>
      <c r="DD46" s="626">
        <v>45089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6225830</v>
      </c>
      <c r="CS49" s="605"/>
      <c r="CT49" s="605"/>
      <c r="CU49" s="605"/>
      <c r="CV49" s="605"/>
      <c r="CW49" s="605"/>
      <c r="CX49" s="605"/>
      <c r="CY49" s="606"/>
      <c r="CZ49" s="607">
        <v>100</v>
      </c>
      <c r="DA49" s="608"/>
      <c r="DB49" s="608"/>
      <c r="DC49" s="609"/>
      <c r="DD49" s="610">
        <v>3415631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1" zoomScale="70" zoomScaleNormal="25" zoomScaleSheetLayoutView="70" workbookViewId="0">
      <selection activeCell="S47" sqref="S4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6575</v>
      </c>
      <c r="R7" s="1134"/>
      <c r="S7" s="1134"/>
      <c r="T7" s="1134"/>
      <c r="U7" s="1134"/>
      <c r="V7" s="1134">
        <v>6226</v>
      </c>
      <c r="W7" s="1134"/>
      <c r="X7" s="1134"/>
      <c r="Y7" s="1134"/>
      <c r="Z7" s="1134"/>
      <c r="AA7" s="1134">
        <v>349</v>
      </c>
      <c r="AB7" s="1134"/>
      <c r="AC7" s="1134"/>
      <c r="AD7" s="1134"/>
      <c r="AE7" s="1135"/>
      <c r="AF7" s="1136">
        <v>295</v>
      </c>
      <c r="AG7" s="1137"/>
      <c r="AH7" s="1137"/>
      <c r="AI7" s="1137"/>
      <c r="AJ7" s="1138"/>
      <c r="AK7" s="1120">
        <v>0</v>
      </c>
      <c r="AL7" s="1121"/>
      <c r="AM7" s="1121"/>
      <c r="AN7" s="1121"/>
      <c r="AO7" s="1121"/>
      <c r="AP7" s="1121">
        <v>3104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365</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295</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368</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2092</v>
      </c>
      <c r="R28" s="1083"/>
      <c r="S28" s="1083"/>
      <c r="T28" s="1083"/>
      <c r="U28" s="1083"/>
      <c r="V28" s="1083">
        <v>2289</v>
      </c>
      <c r="W28" s="1083"/>
      <c r="X28" s="1083"/>
      <c r="Y28" s="1083"/>
      <c r="Z28" s="1083"/>
      <c r="AA28" s="1083">
        <v>-197</v>
      </c>
      <c r="AB28" s="1083"/>
      <c r="AC28" s="1083"/>
      <c r="AD28" s="1083"/>
      <c r="AE28" s="1084"/>
      <c r="AF28" s="1085">
        <v>-197</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380</v>
      </c>
      <c r="C29" s="1061"/>
      <c r="D29" s="1061"/>
      <c r="E29" s="1061"/>
      <c r="F29" s="1061"/>
      <c r="G29" s="1061"/>
      <c r="H29" s="1061"/>
      <c r="I29" s="1061"/>
      <c r="J29" s="1061"/>
      <c r="K29" s="1061"/>
      <c r="L29" s="1061"/>
      <c r="M29" s="1061"/>
      <c r="N29" s="1061"/>
      <c r="O29" s="1061"/>
      <c r="P29" s="1062"/>
      <c r="Q29" s="1072">
        <v>84</v>
      </c>
      <c r="R29" s="1073"/>
      <c r="S29" s="1073"/>
      <c r="T29" s="1073"/>
      <c r="U29" s="1073"/>
      <c r="V29" s="1073">
        <v>82</v>
      </c>
      <c r="W29" s="1073"/>
      <c r="X29" s="1073"/>
      <c r="Y29" s="1073"/>
      <c r="Z29" s="1073"/>
      <c r="AA29" s="1073">
        <v>2</v>
      </c>
      <c r="AB29" s="1073"/>
      <c r="AC29" s="1073"/>
      <c r="AD29" s="1073"/>
      <c r="AE29" s="1074"/>
      <c r="AF29" s="1066">
        <v>2</v>
      </c>
      <c r="AG29" s="1067"/>
      <c r="AH29" s="1067"/>
      <c r="AI29" s="1067"/>
      <c r="AJ29" s="1068"/>
      <c r="AK29" s="1009"/>
      <c r="AL29" s="1000"/>
      <c r="AM29" s="1000"/>
      <c r="AN29" s="1000"/>
      <c r="AO29" s="1000"/>
      <c r="AP29" s="1000"/>
      <c r="AQ29" s="1000"/>
      <c r="AR29" s="1000"/>
      <c r="AS29" s="1000"/>
      <c r="AT29" s="1000"/>
      <c r="AU29" s="1000"/>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381</v>
      </c>
      <c r="C30" s="1061"/>
      <c r="D30" s="1061"/>
      <c r="E30" s="1061"/>
      <c r="F30" s="1061"/>
      <c r="G30" s="1061"/>
      <c r="H30" s="1061"/>
      <c r="I30" s="1061"/>
      <c r="J30" s="1061"/>
      <c r="K30" s="1061"/>
      <c r="L30" s="1061"/>
      <c r="M30" s="1061"/>
      <c r="N30" s="1061"/>
      <c r="O30" s="1061"/>
      <c r="P30" s="1062"/>
      <c r="Q30" s="1072">
        <v>147</v>
      </c>
      <c r="R30" s="1073"/>
      <c r="S30" s="1073"/>
      <c r="T30" s="1073"/>
      <c r="U30" s="1073"/>
      <c r="V30" s="1073">
        <v>248</v>
      </c>
      <c r="W30" s="1073"/>
      <c r="X30" s="1073"/>
      <c r="Y30" s="1073"/>
      <c r="Z30" s="1073"/>
      <c r="AA30" s="1073">
        <v>-101</v>
      </c>
      <c r="AB30" s="1073"/>
      <c r="AC30" s="1073"/>
      <c r="AD30" s="1073"/>
      <c r="AE30" s="1074"/>
      <c r="AF30" s="1066">
        <v>101</v>
      </c>
      <c r="AG30" s="1067"/>
      <c r="AH30" s="1067"/>
      <c r="AI30" s="1067"/>
      <c r="AJ30" s="1068"/>
      <c r="AK30" s="1009"/>
      <c r="AL30" s="1000"/>
      <c r="AM30" s="1000"/>
      <c r="AN30" s="1000"/>
      <c r="AO30" s="1000"/>
      <c r="AP30" s="1000"/>
      <c r="AQ30" s="1000"/>
      <c r="AR30" s="1000"/>
      <c r="AS30" s="1000"/>
      <c r="AT30" s="1000"/>
      <c r="AU30" s="1000"/>
      <c r="AV30" s="1000"/>
      <c r="AW30" s="1000"/>
      <c r="AX30" s="1000"/>
      <c r="AY30" s="1000"/>
      <c r="AZ30" s="1071"/>
      <c r="BA30" s="1071"/>
      <c r="BB30" s="1071"/>
      <c r="BC30" s="1071"/>
      <c r="BD30" s="1071"/>
      <c r="BE30" s="1055" t="s">
        <v>382</v>
      </c>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c r="C31" s="1061"/>
      <c r="D31" s="1061"/>
      <c r="E31" s="1061"/>
      <c r="F31" s="1061"/>
      <c r="G31" s="1061"/>
      <c r="H31" s="1061"/>
      <c r="I31" s="1061"/>
      <c r="J31" s="1061"/>
      <c r="K31" s="1061"/>
      <c r="L31" s="1061"/>
      <c r="M31" s="1061"/>
      <c r="N31" s="1061"/>
      <c r="O31" s="1061"/>
      <c r="P31" s="1062"/>
      <c r="Q31" s="1072"/>
      <c r="R31" s="1073"/>
      <c r="S31" s="1073"/>
      <c r="T31" s="1073"/>
      <c r="U31" s="1073"/>
      <c r="V31" s="1073"/>
      <c r="W31" s="1073"/>
      <c r="X31" s="1073"/>
      <c r="Y31" s="1073"/>
      <c r="Z31" s="1073"/>
      <c r="AA31" s="1073"/>
      <c r="AB31" s="1073"/>
      <c r="AC31" s="1073"/>
      <c r="AD31" s="1073"/>
      <c r="AE31" s="1074"/>
      <c r="AF31" s="1066"/>
      <c r="AG31" s="1067"/>
      <c r="AH31" s="1067"/>
      <c r="AI31" s="1067"/>
      <c r="AJ31" s="1068"/>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c r="C32" s="1061"/>
      <c r="D32" s="1061"/>
      <c r="E32" s="1061"/>
      <c r="F32" s="1061"/>
      <c r="G32" s="1061"/>
      <c r="H32" s="1061"/>
      <c r="I32" s="1061"/>
      <c r="J32" s="1061"/>
      <c r="K32" s="1061"/>
      <c r="L32" s="1061"/>
      <c r="M32" s="1061"/>
      <c r="N32" s="1061"/>
      <c r="O32" s="1061"/>
      <c r="P32" s="1062"/>
      <c r="Q32" s="1072"/>
      <c r="R32" s="1073"/>
      <c r="S32" s="1073"/>
      <c r="T32" s="1073"/>
      <c r="U32" s="1073"/>
      <c r="V32" s="1073"/>
      <c r="W32" s="1073"/>
      <c r="X32" s="1073"/>
      <c r="Y32" s="1073"/>
      <c r="Z32" s="1073"/>
      <c r="AA32" s="1073"/>
      <c r="AB32" s="1073"/>
      <c r="AC32" s="1073"/>
      <c r="AD32" s="1073"/>
      <c r="AE32" s="1074"/>
      <c r="AF32" s="1066"/>
      <c r="AG32" s="1067"/>
      <c r="AH32" s="1067"/>
      <c r="AI32" s="1067"/>
      <c r="AJ32" s="1068"/>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55"/>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383</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384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-93</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111</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386</v>
      </c>
      <c r="B66" s="1025"/>
      <c r="C66" s="1025"/>
      <c r="D66" s="1025"/>
      <c r="E66" s="1025"/>
      <c r="F66" s="1025"/>
      <c r="G66" s="1025"/>
      <c r="H66" s="1025"/>
      <c r="I66" s="1025"/>
      <c r="J66" s="1025"/>
      <c r="K66" s="1025"/>
      <c r="L66" s="1025"/>
      <c r="M66" s="1025"/>
      <c r="N66" s="1025"/>
      <c r="O66" s="1025"/>
      <c r="P66" s="1026"/>
      <c r="Q66" s="1030" t="s">
        <v>387</v>
      </c>
      <c r="R66" s="1031"/>
      <c r="S66" s="1031"/>
      <c r="T66" s="1031"/>
      <c r="U66" s="1032"/>
      <c r="V66" s="1030" t="s">
        <v>388</v>
      </c>
      <c r="W66" s="1031"/>
      <c r="X66" s="1031"/>
      <c r="Y66" s="1031"/>
      <c r="Z66" s="1032"/>
      <c r="AA66" s="1030" t="s">
        <v>389</v>
      </c>
      <c r="AB66" s="1031"/>
      <c r="AC66" s="1031"/>
      <c r="AD66" s="1031"/>
      <c r="AE66" s="1032"/>
      <c r="AF66" s="1036" t="s">
        <v>390</v>
      </c>
      <c r="AG66" s="1037"/>
      <c r="AH66" s="1037"/>
      <c r="AI66" s="1037"/>
      <c r="AJ66" s="1038"/>
      <c r="AK66" s="1030" t="s">
        <v>391</v>
      </c>
      <c r="AL66" s="1025"/>
      <c r="AM66" s="1025"/>
      <c r="AN66" s="1025"/>
      <c r="AO66" s="1026"/>
      <c r="AP66" s="1030" t="s">
        <v>392</v>
      </c>
      <c r="AQ66" s="1031"/>
      <c r="AR66" s="1031"/>
      <c r="AS66" s="1031"/>
      <c r="AT66" s="1032"/>
      <c r="AU66" s="1030" t="s">
        <v>393</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537</v>
      </c>
      <c r="C68" s="1015"/>
      <c r="D68" s="1015"/>
      <c r="E68" s="1015"/>
      <c r="F68" s="1015"/>
      <c r="G68" s="1015"/>
      <c r="H68" s="1015"/>
      <c r="I68" s="1015"/>
      <c r="J68" s="1015"/>
      <c r="K68" s="1015"/>
      <c r="L68" s="1015"/>
      <c r="M68" s="1015"/>
      <c r="N68" s="1015"/>
      <c r="O68" s="1015"/>
      <c r="P68" s="1016"/>
      <c r="Q68" s="1017">
        <v>4001</v>
      </c>
      <c r="R68" s="1011"/>
      <c r="S68" s="1011"/>
      <c r="T68" s="1011"/>
      <c r="U68" s="1011"/>
      <c r="V68" s="1011">
        <v>3980</v>
      </c>
      <c r="W68" s="1011"/>
      <c r="X68" s="1011"/>
      <c r="Y68" s="1011"/>
      <c r="Z68" s="1011"/>
      <c r="AA68" s="1011">
        <v>21</v>
      </c>
      <c r="AB68" s="1011"/>
      <c r="AC68" s="1011"/>
      <c r="AD68" s="1011"/>
      <c r="AE68" s="1011"/>
      <c r="AF68" s="1011">
        <v>21</v>
      </c>
      <c r="AG68" s="1011"/>
      <c r="AH68" s="1011"/>
      <c r="AI68" s="1011"/>
      <c r="AJ68" s="1011"/>
      <c r="AK68" s="1011">
        <v>12416</v>
      </c>
      <c r="AL68" s="1011"/>
      <c r="AM68" s="1011"/>
      <c r="AN68" s="1011"/>
      <c r="AO68" s="1011"/>
      <c r="AP68" s="1011">
        <v>220</v>
      </c>
      <c r="AQ68" s="1011"/>
      <c r="AR68" s="1011"/>
      <c r="AS68" s="1011"/>
      <c r="AT68" s="1011"/>
      <c r="AU68" s="1011">
        <v>22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538</v>
      </c>
      <c r="C69" s="1004"/>
      <c r="D69" s="1004"/>
      <c r="E69" s="1004"/>
      <c r="F69" s="1004"/>
      <c r="G69" s="1004"/>
      <c r="H69" s="1004"/>
      <c r="I69" s="1004"/>
      <c r="J69" s="1004"/>
      <c r="K69" s="1004"/>
      <c r="L69" s="1004"/>
      <c r="M69" s="1004"/>
      <c r="N69" s="1004"/>
      <c r="O69" s="1004"/>
      <c r="P69" s="1005"/>
      <c r="Q69" s="1006">
        <v>463</v>
      </c>
      <c r="R69" s="1000"/>
      <c r="S69" s="1000"/>
      <c r="T69" s="1000"/>
      <c r="U69" s="1000"/>
      <c r="V69" s="1000">
        <v>433</v>
      </c>
      <c r="W69" s="1000"/>
      <c r="X69" s="1000"/>
      <c r="Y69" s="1000"/>
      <c r="Z69" s="1000"/>
      <c r="AA69" s="1000">
        <v>30</v>
      </c>
      <c r="AB69" s="1000"/>
      <c r="AC69" s="1000"/>
      <c r="AD69" s="1000"/>
      <c r="AE69" s="1000"/>
      <c r="AF69" s="1000">
        <v>30</v>
      </c>
      <c r="AG69" s="1000"/>
      <c r="AH69" s="1000"/>
      <c r="AI69" s="1000"/>
      <c r="AJ69" s="1000"/>
      <c r="AK69" s="1000">
        <v>0</v>
      </c>
      <c r="AL69" s="1000"/>
      <c r="AM69" s="1000"/>
      <c r="AN69" s="1000"/>
      <c r="AO69" s="1000"/>
      <c r="AP69" s="1000">
        <v>1093</v>
      </c>
      <c r="AQ69" s="1000"/>
      <c r="AR69" s="1000"/>
      <c r="AS69" s="1000"/>
      <c r="AT69" s="1000"/>
      <c r="AU69" s="1000">
        <v>437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494</v>
      </c>
      <c r="R70" s="1000"/>
      <c r="S70" s="1000"/>
      <c r="T70" s="1000"/>
      <c r="U70" s="1000"/>
      <c r="V70" s="1000">
        <v>486</v>
      </c>
      <c r="W70" s="1000"/>
      <c r="X70" s="1000"/>
      <c r="Y70" s="1000"/>
      <c r="Z70" s="1000"/>
      <c r="AA70" s="1000">
        <v>8</v>
      </c>
      <c r="AB70" s="1000"/>
      <c r="AC70" s="1000"/>
      <c r="AD70" s="1000"/>
      <c r="AE70" s="1000"/>
      <c r="AF70" s="1000">
        <v>8</v>
      </c>
      <c r="AG70" s="1000"/>
      <c r="AH70" s="1000"/>
      <c r="AI70" s="1000"/>
      <c r="AJ70" s="1000"/>
      <c r="AK70" s="1000">
        <v>0</v>
      </c>
      <c r="AL70" s="1000"/>
      <c r="AM70" s="1000"/>
      <c r="AN70" s="1000"/>
      <c r="AO70" s="1000"/>
      <c r="AP70" s="1000">
        <v>342</v>
      </c>
      <c r="AQ70" s="1000"/>
      <c r="AR70" s="1000"/>
      <c r="AS70" s="1000"/>
      <c r="AT70" s="1000"/>
      <c r="AU70" s="1000">
        <v>144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540</v>
      </c>
      <c r="C71" s="1004"/>
      <c r="D71" s="1004"/>
      <c r="E71" s="1004"/>
      <c r="F71" s="1004"/>
      <c r="G71" s="1004"/>
      <c r="H71" s="1004"/>
      <c r="I71" s="1004"/>
      <c r="J71" s="1004"/>
      <c r="K71" s="1004"/>
      <c r="L71" s="1004"/>
      <c r="M71" s="1004"/>
      <c r="N71" s="1004"/>
      <c r="O71" s="1004"/>
      <c r="P71" s="1005"/>
      <c r="Q71" s="1006">
        <v>9110</v>
      </c>
      <c r="R71" s="1000"/>
      <c r="S71" s="1000"/>
      <c r="T71" s="1000"/>
      <c r="U71" s="1000"/>
      <c r="V71" s="1000">
        <v>8473</v>
      </c>
      <c r="W71" s="1000"/>
      <c r="X71" s="1000"/>
      <c r="Y71" s="1000"/>
      <c r="Z71" s="1000"/>
      <c r="AA71" s="1000">
        <v>637</v>
      </c>
      <c r="AB71" s="1000"/>
      <c r="AC71" s="1000"/>
      <c r="AD71" s="1000"/>
      <c r="AE71" s="1000"/>
      <c r="AF71" s="1000">
        <v>637</v>
      </c>
      <c r="AG71" s="1000"/>
      <c r="AH71" s="1000"/>
      <c r="AI71" s="1000"/>
      <c r="AJ71" s="1000"/>
      <c r="AK71" s="1000">
        <v>3</v>
      </c>
      <c r="AL71" s="1000"/>
      <c r="AM71" s="1000"/>
      <c r="AN71" s="1000"/>
      <c r="AO71" s="1000"/>
      <c r="AP71" s="1000">
        <v>0</v>
      </c>
      <c r="AQ71" s="1000"/>
      <c r="AR71" s="1000"/>
      <c r="AS71" s="1000"/>
      <c r="AT71" s="1000"/>
      <c r="AU71" s="1000" t="s">
        <v>547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541</v>
      </c>
      <c r="C72" s="1004"/>
      <c r="D72" s="1004"/>
      <c r="E72" s="1004"/>
      <c r="F72" s="1004"/>
      <c r="G72" s="1004"/>
      <c r="H72" s="1004"/>
      <c r="I72" s="1004"/>
      <c r="J72" s="1004"/>
      <c r="K72" s="1004"/>
      <c r="L72" s="1004"/>
      <c r="M72" s="1004"/>
      <c r="N72" s="1004"/>
      <c r="O72" s="1004"/>
      <c r="P72" s="1005"/>
      <c r="Q72" s="1006">
        <v>240</v>
      </c>
      <c r="R72" s="1000"/>
      <c r="S72" s="1000"/>
      <c r="T72" s="1000"/>
      <c r="U72" s="1000"/>
      <c r="V72" s="1000">
        <v>227</v>
      </c>
      <c r="W72" s="1000"/>
      <c r="X72" s="1000"/>
      <c r="Y72" s="1000"/>
      <c r="Z72" s="1000"/>
      <c r="AA72" s="1000">
        <v>13</v>
      </c>
      <c r="AB72" s="1000"/>
      <c r="AC72" s="1000"/>
      <c r="AD72" s="1000"/>
      <c r="AE72" s="1000"/>
      <c r="AF72" s="1000">
        <v>13</v>
      </c>
      <c r="AG72" s="1000"/>
      <c r="AH72" s="1000"/>
      <c r="AI72" s="1000"/>
      <c r="AJ72" s="1000"/>
      <c r="AK72" s="1000">
        <v>40</v>
      </c>
      <c r="AL72" s="1000"/>
      <c r="AM72" s="1000"/>
      <c r="AN72" s="1000"/>
      <c r="AO72" s="1000"/>
      <c r="AP72" s="1000">
        <v>0</v>
      </c>
      <c r="AQ72" s="1000"/>
      <c r="AR72" s="1000"/>
      <c r="AS72" s="1000"/>
      <c r="AT72" s="1000"/>
      <c r="AU72" s="1000" t="s">
        <v>547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542</v>
      </c>
      <c r="C73" s="1004"/>
      <c r="D73" s="1004"/>
      <c r="E73" s="1004"/>
      <c r="F73" s="1004"/>
      <c r="G73" s="1004"/>
      <c r="H73" s="1004"/>
      <c r="I73" s="1004"/>
      <c r="J73" s="1004"/>
      <c r="K73" s="1004"/>
      <c r="L73" s="1004"/>
      <c r="M73" s="1004"/>
      <c r="N73" s="1004"/>
      <c r="O73" s="1004"/>
      <c r="P73" s="1005"/>
      <c r="Q73" s="1006">
        <v>13</v>
      </c>
      <c r="R73" s="1000"/>
      <c r="S73" s="1000"/>
      <c r="T73" s="1000"/>
      <c r="U73" s="1000"/>
      <c r="V73" s="1000">
        <v>12</v>
      </c>
      <c r="W73" s="1000"/>
      <c r="X73" s="1000"/>
      <c r="Y73" s="1000"/>
      <c r="Z73" s="1000"/>
      <c r="AA73" s="1000">
        <v>1</v>
      </c>
      <c r="AB73" s="1000"/>
      <c r="AC73" s="1000"/>
      <c r="AD73" s="1000"/>
      <c r="AE73" s="1000"/>
      <c r="AF73" s="1000">
        <v>1</v>
      </c>
      <c r="AG73" s="1000"/>
      <c r="AH73" s="1000"/>
      <c r="AI73" s="1000"/>
      <c r="AJ73" s="1000"/>
      <c r="AK73" s="1000">
        <v>0</v>
      </c>
      <c r="AL73" s="1000"/>
      <c r="AM73" s="1000"/>
      <c r="AN73" s="1000"/>
      <c r="AO73" s="1000"/>
      <c r="AP73" s="1000">
        <v>0</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543</v>
      </c>
      <c r="C74" s="1004"/>
      <c r="D74" s="1004"/>
      <c r="E74" s="1004"/>
      <c r="F74" s="1004"/>
      <c r="G74" s="1004"/>
      <c r="H74" s="1004"/>
      <c r="I74" s="1004"/>
      <c r="J74" s="1004"/>
      <c r="K74" s="1004"/>
      <c r="L74" s="1004"/>
      <c r="M74" s="1004"/>
      <c r="N74" s="1004"/>
      <c r="O74" s="1004"/>
      <c r="P74" s="1005"/>
      <c r="Q74" s="1006">
        <v>993</v>
      </c>
      <c r="R74" s="1000"/>
      <c r="S74" s="1000"/>
      <c r="T74" s="1000"/>
      <c r="U74" s="1000"/>
      <c r="V74" s="1000">
        <v>953</v>
      </c>
      <c r="W74" s="1000"/>
      <c r="X74" s="1000"/>
      <c r="Y74" s="1000"/>
      <c r="Z74" s="1000"/>
      <c r="AA74" s="1000">
        <v>40</v>
      </c>
      <c r="AB74" s="1000"/>
      <c r="AC74" s="1000"/>
      <c r="AD74" s="1000"/>
      <c r="AE74" s="1000"/>
      <c r="AF74" s="1000">
        <v>40</v>
      </c>
      <c r="AG74" s="1000"/>
      <c r="AH74" s="1000"/>
      <c r="AI74" s="1000"/>
      <c r="AJ74" s="1000"/>
      <c r="AK74" s="1000">
        <v>0</v>
      </c>
      <c r="AL74" s="1000"/>
      <c r="AM74" s="1000"/>
      <c r="AN74" s="1000"/>
      <c r="AO74" s="1000"/>
      <c r="AP74" s="1000">
        <v>0</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544</v>
      </c>
      <c r="C75" s="1004"/>
      <c r="D75" s="1004"/>
      <c r="E75" s="1004"/>
      <c r="F75" s="1004"/>
      <c r="G75" s="1004"/>
      <c r="H75" s="1004"/>
      <c r="I75" s="1004"/>
      <c r="J75" s="1004"/>
      <c r="K75" s="1004"/>
      <c r="L75" s="1004"/>
      <c r="M75" s="1004"/>
      <c r="N75" s="1004"/>
      <c r="O75" s="1004"/>
      <c r="P75" s="1005"/>
      <c r="Q75" s="1007">
        <v>29848</v>
      </c>
      <c r="R75" s="1008"/>
      <c r="S75" s="1008"/>
      <c r="T75" s="1008"/>
      <c r="U75" s="1009"/>
      <c r="V75" s="1010">
        <v>28863</v>
      </c>
      <c r="W75" s="1008"/>
      <c r="X75" s="1008"/>
      <c r="Y75" s="1008"/>
      <c r="Z75" s="1009"/>
      <c r="AA75" s="1010">
        <v>985</v>
      </c>
      <c r="AB75" s="1008"/>
      <c r="AC75" s="1008"/>
      <c r="AD75" s="1008"/>
      <c r="AE75" s="1009"/>
      <c r="AF75" s="1010">
        <v>985</v>
      </c>
      <c r="AG75" s="1008"/>
      <c r="AH75" s="1008"/>
      <c r="AI75" s="1008"/>
      <c r="AJ75" s="1009"/>
      <c r="AK75" s="1010">
        <v>4112</v>
      </c>
      <c r="AL75" s="1008"/>
      <c r="AM75" s="1008"/>
      <c r="AN75" s="1008"/>
      <c r="AO75" s="1009"/>
      <c r="AP75" s="1010">
        <v>0</v>
      </c>
      <c r="AQ75" s="1008"/>
      <c r="AR75" s="1008"/>
      <c r="AS75" s="1008"/>
      <c r="AT75" s="1009"/>
      <c r="AU75" s="1010" t="s">
        <v>549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545</v>
      </c>
      <c r="C76" s="1004"/>
      <c r="D76" s="1004"/>
      <c r="E76" s="1004"/>
      <c r="F76" s="1004"/>
      <c r="G76" s="1004"/>
      <c r="H76" s="1004"/>
      <c r="I76" s="1004"/>
      <c r="J76" s="1004"/>
      <c r="K76" s="1004"/>
      <c r="L76" s="1004"/>
      <c r="M76" s="1004"/>
      <c r="N76" s="1004"/>
      <c r="O76" s="1004"/>
      <c r="P76" s="1005"/>
      <c r="Q76" s="1007">
        <v>271</v>
      </c>
      <c r="R76" s="1008"/>
      <c r="S76" s="1008"/>
      <c r="T76" s="1008"/>
      <c r="U76" s="1009"/>
      <c r="V76" s="1010">
        <v>249</v>
      </c>
      <c r="W76" s="1008"/>
      <c r="X76" s="1008"/>
      <c r="Y76" s="1008"/>
      <c r="Z76" s="1009"/>
      <c r="AA76" s="1010">
        <v>22</v>
      </c>
      <c r="AB76" s="1008"/>
      <c r="AC76" s="1008"/>
      <c r="AD76" s="1008"/>
      <c r="AE76" s="1009"/>
      <c r="AF76" s="1010">
        <v>22</v>
      </c>
      <c r="AG76" s="1008"/>
      <c r="AH76" s="1008"/>
      <c r="AI76" s="1008"/>
      <c r="AJ76" s="1009"/>
      <c r="AK76" s="1010">
        <v>4534</v>
      </c>
      <c r="AL76" s="1008"/>
      <c r="AM76" s="1008"/>
      <c r="AN76" s="1008"/>
      <c r="AO76" s="1009"/>
      <c r="AP76" s="1010">
        <v>0</v>
      </c>
      <c r="AQ76" s="1008"/>
      <c r="AR76" s="1008"/>
      <c r="AS76" s="1008"/>
      <c r="AT76" s="1009"/>
      <c r="AU76" s="1010" t="s">
        <v>550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546</v>
      </c>
      <c r="C77" s="1004"/>
      <c r="D77" s="1004"/>
      <c r="E77" s="1004"/>
      <c r="F77" s="1004"/>
      <c r="G77" s="1004"/>
      <c r="H77" s="1004"/>
      <c r="I77" s="1004"/>
      <c r="J77" s="1004"/>
      <c r="K77" s="1004"/>
      <c r="L77" s="1004"/>
      <c r="M77" s="1004"/>
      <c r="N77" s="1004"/>
      <c r="O77" s="1004"/>
      <c r="P77" s="1005"/>
      <c r="Q77" s="1007">
        <v>142626</v>
      </c>
      <c r="R77" s="1008"/>
      <c r="S77" s="1008"/>
      <c r="T77" s="1008"/>
      <c r="U77" s="1009"/>
      <c r="V77" s="1010">
        <v>136995</v>
      </c>
      <c r="W77" s="1008"/>
      <c r="X77" s="1008"/>
      <c r="Y77" s="1008"/>
      <c r="Z77" s="1009"/>
      <c r="AA77" s="1010">
        <v>5631</v>
      </c>
      <c r="AB77" s="1008"/>
      <c r="AC77" s="1008"/>
      <c r="AD77" s="1008"/>
      <c r="AE77" s="1009"/>
      <c r="AF77" s="1010">
        <v>5631</v>
      </c>
      <c r="AG77" s="1008"/>
      <c r="AH77" s="1008"/>
      <c r="AI77" s="1008"/>
      <c r="AJ77" s="1009"/>
      <c r="AK77" s="1010">
        <v>1078</v>
      </c>
      <c r="AL77" s="1008"/>
      <c r="AM77" s="1008"/>
      <c r="AN77" s="1008"/>
      <c r="AO77" s="1009"/>
      <c r="AP77" s="1010">
        <v>0</v>
      </c>
      <c r="AQ77" s="1008"/>
      <c r="AR77" s="1008"/>
      <c r="AS77" s="1008"/>
      <c r="AT77" s="1009"/>
      <c r="AU77" s="1010" t="s">
        <v>549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SUM(AF68:AJ77)</f>
        <v>7388</v>
      </c>
      <c r="AG88" s="988"/>
      <c r="AH88" s="988"/>
      <c r="AI88" s="988"/>
      <c r="AJ88" s="988"/>
      <c r="AK88" s="992"/>
      <c r="AL88" s="992"/>
      <c r="AM88" s="992"/>
      <c r="AN88" s="992"/>
      <c r="AO88" s="992"/>
      <c r="AP88" s="988">
        <f>SUM(AP68:AT77)</f>
        <v>1655</v>
      </c>
      <c r="AQ88" s="988"/>
      <c r="AR88" s="988"/>
      <c r="AS88" s="988"/>
      <c r="AT88" s="988"/>
      <c r="AU88" s="988">
        <f>SUM(AU68:AY77)</f>
        <v>603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286</v>
      </c>
      <c r="AG109" s="923"/>
      <c r="AH109" s="923"/>
      <c r="AI109" s="923"/>
      <c r="AJ109" s="924"/>
      <c r="AK109" s="925" t="s">
        <v>285</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286</v>
      </c>
      <c r="BW109" s="923"/>
      <c r="BX109" s="923"/>
      <c r="BY109" s="923"/>
      <c r="BZ109" s="924"/>
      <c r="CA109" s="925" t="s">
        <v>285</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286</v>
      </c>
      <c r="DM109" s="923"/>
      <c r="DN109" s="923"/>
      <c r="DO109" s="923"/>
      <c r="DP109" s="924"/>
      <c r="DQ109" s="925" t="s">
        <v>285</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510817</v>
      </c>
      <c r="AB110" s="916"/>
      <c r="AC110" s="916"/>
      <c r="AD110" s="916"/>
      <c r="AE110" s="917"/>
      <c r="AF110" s="918">
        <v>454807</v>
      </c>
      <c r="AG110" s="916"/>
      <c r="AH110" s="916"/>
      <c r="AI110" s="916"/>
      <c r="AJ110" s="917"/>
      <c r="AK110" s="918">
        <v>445196</v>
      </c>
      <c r="AL110" s="916"/>
      <c r="AM110" s="916"/>
      <c r="AN110" s="916"/>
      <c r="AO110" s="917"/>
      <c r="AP110" s="919">
        <v>16</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3295943</v>
      </c>
      <c r="BR110" s="863"/>
      <c r="BS110" s="863"/>
      <c r="BT110" s="863"/>
      <c r="BU110" s="863"/>
      <c r="BV110" s="863">
        <v>3153750</v>
      </c>
      <c r="BW110" s="863"/>
      <c r="BX110" s="863"/>
      <c r="BY110" s="863"/>
      <c r="BZ110" s="863"/>
      <c r="CA110" s="863">
        <v>3103813</v>
      </c>
      <c r="CB110" s="863"/>
      <c r="CC110" s="863"/>
      <c r="CD110" s="863"/>
      <c r="CE110" s="863"/>
      <c r="CF110" s="887">
        <v>111.3</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102978</v>
      </c>
      <c r="BR111" s="835"/>
      <c r="BS111" s="835"/>
      <c r="BT111" s="835"/>
      <c r="BU111" s="835"/>
      <c r="BV111" s="835">
        <v>91536</v>
      </c>
      <c r="BW111" s="835"/>
      <c r="BX111" s="835"/>
      <c r="BY111" s="835"/>
      <c r="BZ111" s="835"/>
      <c r="CA111" s="835">
        <v>80094</v>
      </c>
      <c r="CB111" s="835"/>
      <c r="CC111" s="835"/>
      <c r="CD111" s="835"/>
      <c r="CE111" s="835"/>
      <c r="CF111" s="896">
        <v>2.9</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612095</v>
      </c>
      <c r="BR112" s="835"/>
      <c r="BS112" s="835"/>
      <c r="BT112" s="835"/>
      <c r="BU112" s="835"/>
      <c r="BV112" s="835">
        <v>753322</v>
      </c>
      <c r="BW112" s="835"/>
      <c r="BX112" s="835"/>
      <c r="BY112" s="835"/>
      <c r="BZ112" s="835"/>
      <c r="CA112" s="835">
        <v>795908</v>
      </c>
      <c r="CB112" s="835"/>
      <c r="CC112" s="835"/>
      <c r="CD112" s="835"/>
      <c r="CE112" s="835"/>
      <c r="CF112" s="896">
        <v>28.5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102978</v>
      </c>
      <c r="DH112" s="835"/>
      <c r="DI112" s="835"/>
      <c r="DJ112" s="835"/>
      <c r="DK112" s="835"/>
      <c r="DL112" s="835">
        <v>91536</v>
      </c>
      <c r="DM112" s="835"/>
      <c r="DN112" s="835"/>
      <c r="DO112" s="835"/>
      <c r="DP112" s="835"/>
      <c r="DQ112" s="835">
        <v>80094</v>
      </c>
      <c r="DR112" s="835"/>
      <c r="DS112" s="835"/>
      <c r="DT112" s="835"/>
      <c r="DU112" s="835"/>
      <c r="DV112" s="812">
        <v>2.9</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22500</v>
      </c>
      <c r="AB113" s="944"/>
      <c r="AC113" s="944"/>
      <c r="AD113" s="944"/>
      <c r="AE113" s="945"/>
      <c r="AF113" s="946">
        <v>40000</v>
      </c>
      <c r="AG113" s="944"/>
      <c r="AH113" s="944"/>
      <c r="AI113" s="944"/>
      <c r="AJ113" s="945"/>
      <c r="AK113" s="946">
        <v>30000</v>
      </c>
      <c r="AL113" s="944"/>
      <c r="AM113" s="944"/>
      <c r="AN113" s="944"/>
      <c r="AO113" s="945"/>
      <c r="AP113" s="947">
        <v>1.1000000000000001</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658380</v>
      </c>
      <c r="BR113" s="835"/>
      <c r="BS113" s="835"/>
      <c r="BT113" s="835"/>
      <c r="BU113" s="835"/>
      <c r="BV113" s="835">
        <v>635094</v>
      </c>
      <c r="BW113" s="835"/>
      <c r="BX113" s="835"/>
      <c r="BY113" s="835"/>
      <c r="BZ113" s="835"/>
      <c r="CA113" s="835">
        <v>603282</v>
      </c>
      <c r="CB113" s="835"/>
      <c r="CC113" s="835"/>
      <c r="CD113" s="835"/>
      <c r="CE113" s="835"/>
      <c r="CF113" s="896">
        <v>21.6</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21009</v>
      </c>
      <c r="AB114" s="798"/>
      <c r="AC114" s="798"/>
      <c r="AD114" s="798"/>
      <c r="AE114" s="799"/>
      <c r="AF114" s="800">
        <v>45295</v>
      </c>
      <c r="AG114" s="798"/>
      <c r="AH114" s="798"/>
      <c r="AI114" s="798"/>
      <c r="AJ114" s="799"/>
      <c r="AK114" s="800">
        <v>58607</v>
      </c>
      <c r="AL114" s="798"/>
      <c r="AM114" s="798"/>
      <c r="AN114" s="798"/>
      <c r="AO114" s="799"/>
      <c r="AP114" s="845">
        <v>2.1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438827</v>
      </c>
      <c r="BR114" s="835"/>
      <c r="BS114" s="835"/>
      <c r="BT114" s="835"/>
      <c r="BU114" s="835"/>
      <c r="BV114" s="835">
        <v>331031</v>
      </c>
      <c r="BW114" s="835"/>
      <c r="BX114" s="835"/>
      <c r="BY114" s="835"/>
      <c r="BZ114" s="835"/>
      <c r="CA114" s="835">
        <v>198996</v>
      </c>
      <c r="CB114" s="835"/>
      <c r="CC114" s="835"/>
      <c r="CD114" s="835"/>
      <c r="CE114" s="835"/>
      <c r="CF114" s="896">
        <v>7.1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11442</v>
      </c>
      <c r="AB115" s="944"/>
      <c r="AC115" s="944"/>
      <c r="AD115" s="944"/>
      <c r="AE115" s="945"/>
      <c r="AF115" s="946">
        <v>11442</v>
      </c>
      <c r="AG115" s="944"/>
      <c r="AH115" s="944"/>
      <c r="AI115" s="944"/>
      <c r="AJ115" s="945"/>
      <c r="AK115" s="946">
        <v>11442</v>
      </c>
      <c r="AL115" s="944"/>
      <c r="AM115" s="944"/>
      <c r="AN115" s="944"/>
      <c r="AO115" s="945"/>
      <c r="AP115" s="947">
        <v>0.4</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1472</v>
      </c>
      <c r="AB116" s="798"/>
      <c r="AC116" s="798"/>
      <c r="AD116" s="798"/>
      <c r="AE116" s="799"/>
      <c r="AF116" s="800">
        <v>874</v>
      </c>
      <c r="AG116" s="798"/>
      <c r="AH116" s="798"/>
      <c r="AI116" s="798"/>
      <c r="AJ116" s="799"/>
      <c r="AK116" s="800">
        <v>957</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567240</v>
      </c>
      <c r="AB117" s="930"/>
      <c r="AC117" s="930"/>
      <c r="AD117" s="930"/>
      <c r="AE117" s="931"/>
      <c r="AF117" s="932">
        <v>552418</v>
      </c>
      <c r="AG117" s="930"/>
      <c r="AH117" s="930"/>
      <c r="AI117" s="930"/>
      <c r="AJ117" s="931"/>
      <c r="AK117" s="932">
        <v>546202</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286</v>
      </c>
      <c r="AG118" s="923"/>
      <c r="AH118" s="923"/>
      <c r="AI118" s="923"/>
      <c r="AJ118" s="924"/>
      <c r="AK118" s="925" t="s">
        <v>285</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434</v>
      </c>
      <c r="BP119" s="899"/>
      <c r="BQ119" s="903">
        <v>5108223</v>
      </c>
      <c r="BR119" s="866"/>
      <c r="BS119" s="866"/>
      <c r="BT119" s="866"/>
      <c r="BU119" s="866"/>
      <c r="BV119" s="866">
        <v>4964733</v>
      </c>
      <c r="BW119" s="866"/>
      <c r="BX119" s="866"/>
      <c r="BY119" s="866"/>
      <c r="BZ119" s="866"/>
      <c r="CA119" s="866">
        <v>4782093</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819120</v>
      </c>
      <c r="BR120" s="863"/>
      <c r="BS120" s="863"/>
      <c r="BT120" s="863"/>
      <c r="BU120" s="863"/>
      <c r="BV120" s="863">
        <v>1133599</v>
      </c>
      <c r="BW120" s="863"/>
      <c r="BX120" s="863"/>
      <c r="BY120" s="863"/>
      <c r="BZ120" s="863"/>
      <c r="CA120" s="863">
        <v>1255602</v>
      </c>
      <c r="CB120" s="863"/>
      <c r="CC120" s="863"/>
      <c r="CD120" s="863"/>
      <c r="CE120" s="863"/>
      <c r="CF120" s="887">
        <v>45</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v>612095</v>
      </c>
      <c r="DH120" s="863"/>
      <c r="DI120" s="863"/>
      <c r="DJ120" s="863"/>
      <c r="DK120" s="863"/>
      <c r="DL120" s="863">
        <v>753322</v>
      </c>
      <c r="DM120" s="863"/>
      <c r="DN120" s="863"/>
      <c r="DO120" s="863"/>
      <c r="DP120" s="863"/>
      <c r="DQ120" s="863">
        <v>795908</v>
      </c>
      <c r="DR120" s="863"/>
      <c r="DS120" s="863"/>
      <c r="DT120" s="863"/>
      <c r="DU120" s="863"/>
      <c r="DV120" s="864">
        <v>28.5</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11442</v>
      </c>
      <c r="AB121" s="798"/>
      <c r="AC121" s="798"/>
      <c r="AD121" s="798"/>
      <c r="AE121" s="799"/>
      <c r="AF121" s="800">
        <v>11442</v>
      </c>
      <c r="AG121" s="798"/>
      <c r="AH121" s="798"/>
      <c r="AI121" s="798"/>
      <c r="AJ121" s="799"/>
      <c r="AK121" s="800">
        <v>11442</v>
      </c>
      <c r="AL121" s="798"/>
      <c r="AM121" s="798"/>
      <c r="AN121" s="798"/>
      <c r="AO121" s="799"/>
      <c r="AP121" s="845">
        <v>0.4</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3134332</v>
      </c>
      <c r="BR122" s="866"/>
      <c r="BS122" s="866"/>
      <c r="BT122" s="866"/>
      <c r="BU122" s="866"/>
      <c r="BV122" s="866">
        <v>3130556</v>
      </c>
      <c r="BW122" s="866"/>
      <c r="BX122" s="866"/>
      <c r="BY122" s="866"/>
      <c r="BZ122" s="866"/>
      <c r="CA122" s="866">
        <v>3043382</v>
      </c>
      <c r="CB122" s="866"/>
      <c r="CC122" s="866"/>
      <c r="CD122" s="866"/>
      <c r="CE122" s="866"/>
      <c r="CF122" s="867">
        <v>109.2</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443</v>
      </c>
      <c r="BP123" s="899"/>
      <c r="BQ123" s="853">
        <v>3953452</v>
      </c>
      <c r="BR123" s="854"/>
      <c r="BS123" s="854"/>
      <c r="BT123" s="854"/>
      <c r="BU123" s="854"/>
      <c r="BV123" s="854">
        <v>4264155</v>
      </c>
      <c r="BW123" s="854"/>
      <c r="BX123" s="854"/>
      <c r="BY123" s="854"/>
      <c r="BZ123" s="854"/>
      <c r="CA123" s="854">
        <v>4298984</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42.3</v>
      </c>
      <c r="BR124" s="852"/>
      <c r="BS124" s="852"/>
      <c r="BT124" s="852"/>
      <c r="BU124" s="852"/>
      <c r="BV124" s="852">
        <v>24.7</v>
      </c>
      <c r="BW124" s="852"/>
      <c r="BX124" s="852"/>
      <c r="BY124" s="852"/>
      <c r="BZ124" s="852"/>
      <c r="CA124" s="852">
        <v>17.3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3019913</v>
      </c>
      <c r="AB129" s="798"/>
      <c r="AC129" s="798"/>
      <c r="AD129" s="798"/>
      <c r="AE129" s="799"/>
      <c r="AF129" s="800">
        <v>3091571</v>
      </c>
      <c r="AG129" s="798"/>
      <c r="AH129" s="798"/>
      <c r="AI129" s="798"/>
      <c r="AJ129" s="799"/>
      <c r="AK129" s="800">
        <v>3061156</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292737</v>
      </c>
      <c r="AB130" s="798"/>
      <c r="AC130" s="798"/>
      <c r="AD130" s="798"/>
      <c r="AE130" s="799"/>
      <c r="AF130" s="800">
        <v>265259</v>
      </c>
      <c r="AG130" s="798"/>
      <c r="AH130" s="798"/>
      <c r="AI130" s="798"/>
      <c r="AJ130" s="799"/>
      <c r="AK130" s="800">
        <v>273080</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2727176</v>
      </c>
      <c r="AB131" s="781"/>
      <c r="AC131" s="781"/>
      <c r="AD131" s="781"/>
      <c r="AE131" s="782"/>
      <c r="AF131" s="783">
        <v>2826312</v>
      </c>
      <c r="AG131" s="781"/>
      <c r="AH131" s="781"/>
      <c r="AI131" s="781"/>
      <c r="AJ131" s="782"/>
      <c r="AK131" s="783">
        <v>2788076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17.3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10.065466989999999</v>
      </c>
      <c r="AB132" s="761"/>
      <c r="AC132" s="761"/>
      <c r="AD132" s="761"/>
      <c r="AE132" s="762"/>
      <c r="AF132" s="763">
        <v>10.1602017</v>
      </c>
      <c r="AG132" s="761"/>
      <c r="AH132" s="761"/>
      <c r="AI132" s="761"/>
      <c r="AJ132" s="762"/>
      <c r="AK132" s="763">
        <v>9.7960744260000006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11.5</v>
      </c>
      <c r="AB133" s="740"/>
      <c r="AC133" s="740"/>
      <c r="AD133" s="740"/>
      <c r="AE133" s="741"/>
      <c r="AF133" s="739">
        <v>10.8</v>
      </c>
      <c r="AG133" s="740"/>
      <c r="AH133" s="740"/>
      <c r="AI133" s="740"/>
      <c r="AJ133" s="741"/>
      <c r="AK133" s="739">
        <v>10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64" zoomScaleNormal="85" zoomScaleSheetLayoutView="55" workbookViewId="0">
      <selection activeCell="S47" sqref="S47"/>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Normal="40" zoomScaleSheetLayoutView="55" workbookViewId="0">
      <selection activeCell="S47" sqref="S47"/>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election activeCell="S47" sqref="S47"/>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898959</v>
      </c>
      <c r="L9" s="266">
        <v>93603</v>
      </c>
      <c r="M9" s="267">
        <v>134601</v>
      </c>
      <c r="N9" s="268">
        <v>-30.5</v>
      </c>
    </row>
    <row r="10" spans="1:16">
      <c r="A10" s="250"/>
      <c r="B10" s="246"/>
      <c r="C10" s="246"/>
      <c r="D10" s="246"/>
      <c r="E10" s="246"/>
      <c r="F10" s="246"/>
      <c r="G10" s="1166" t="s">
        <v>477</v>
      </c>
      <c r="H10" s="1167"/>
      <c r="I10" s="1167"/>
      <c r="J10" s="1168"/>
      <c r="K10" s="269">
        <v>298460</v>
      </c>
      <c r="L10" s="270">
        <v>31077</v>
      </c>
      <c r="M10" s="271">
        <v>15652</v>
      </c>
      <c r="N10" s="272">
        <v>98.5</v>
      </c>
    </row>
    <row r="11" spans="1:16" ht="13.5" customHeight="1">
      <c r="A11" s="250"/>
      <c r="B11" s="246"/>
      <c r="C11" s="246"/>
      <c r="D11" s="246"/>
      <c r="E11" s="246"/>
      <c r="F11" s="246"/>
      <c r="G11" s="1166" t="s">
        <v>478</v>
      </c>
      <c r="H11" s="1167"/>
      <c r="I11" s="1167"/>
      <c r="J11" s="1168"/>
      <c r="K11" s="269">
        <v>203719</v>
      </c>
      <c r="L11" s="270">
        <v>21212</v>
      </c>
      <c r="M11" s="271">
        <v>22688</v>
      </c>
      <c r="N11" s="272">
        <v>-6.5</v>
      </c>
    </row>
    <row r="12" spans="1:16" ht="13.5" customHeight="1">
      <c r="A12" s="250"/>
      <c r="B12" s="246"/>
      <c r="C12" s="246"/>
      <c r="D12" s="246"/>
      <c r="E12" s="246"/>
      <c r="F12" s="246"/>
      <c r="G12" s="1166" t="s">
        <v>479</v>
      </c>
      <c r="H12" s="1167"/>
      <c r="I12" s="1167"/>
      <c r="J12" s="1168"/>
      <c r="K12" s="269" t="s">
        <v>480</v>
      </c>
      <c r="L12" s="270" t="s">
        <v>480</v>
      </c>
      <c r="M12" s="271">
        <v>3308</v>
      </c>
      <c r="N12" s="272" t="s">
        <v>480</v>
      </c>
    </row>
    <row r="13" spans="1:16" ht="13.5" customHeight="1">
      <c r="A13" s="250"/>
      <c r="B13" s="246"/>
      <c r="C13" s="246"/>
      <c r="D13" s="246"/>
      <c r="E13" s="246"/>
      <c r="F13" s="246"/>
      <c r="G13" s="1166" t="s">
        <v>481</v>
      </c>
      <c r="H13" s="1167"/>
      <c r="I13" s="1167"/>
      <c r="J13" s="1168"/>
      <c r="K13" s="269" t="s">
        <v>480</v>
      </c>
      <c r="L13" s="270" t="s">
        <v>480</v>
      </c>
      <c r="M13" s="271">
        <v>1</v>
      </c>
      <c r="N13" s="272" t="s">
        <v>480</v>
      </c>
    </row>
    <row r="14" spans="1:16" ht="13.5" customHeight="1">
      <c r="A14" s="250"/>
      <c r="B14" s="246"/>
      <c r="C14" s="246"/>
      <c r="D14" s="246"/>
      <c r="E14" s="246"/>
      <c r="F14" s="246"/>
      <c r="G14" s="1166" t="s">
        <v>482</v>
      </c>
      <c r="H14" s="1167"/>
      <c r="I14" s="1167"/>
      <c r="J14" s="1168"/>
      <c r="K14" s="269" t="s">
        <v>480</v>
      </c>
      <c r="L14" s="270" t="s">
        <v>480</v>
      </c>
      <c r="M14" s="271">
        <v>6215</v>
      </c>
      <c r="N14" s="272" t="s">
        <v>480</v>
      </c>
    </row>
    <row r="15" spans="1:16" ht="13.5" customHeight="1">
      <c r="A15" s="250"/>
      <c r="B15" s="246"/>
      <c r="C15" s="246"/>
      <c r="D15" s="246"/>
      <c r="E15" s="246"/>
      <c r="F15" s="246"/>
      <c r="G15" s="1166" t="s">
        <v>483</v>
      </c>
      <c r="H15" s="1167"/>
      <c r="I15" s="1167"/>
      <c r="J15" s="1168"/>
      <c r="K15" s="269">
        <v>97</v>
      </c>
      <c r="L15" s="270">
        <v>10</v>
      </c>
      <c r="M15" s="271">
        <v>3213</v>
      </c>
      <c r="N15" s="272">
        <v>-99.7</v>
      </c>
    </row>
    <row r="16" spans="1:16">
      <c r="A16" s="250"/>
      <c r="B16" s="246"/>
      <c r="C16" s="246"/>
      <c r="D16" s="246"/>
      <c r="E16" s="246"/>
      <c r="F16" s="246"/>
      <c r="G16" s="1169" t="s">
        <v>484</v>
      </c>
      <c r="H16" s="1170"/>
      <c r="I16" s="1170"/>
      <c r="J16" s="1171"/>
      <c r="K16" s="270">
        <v>-112690</v>
      </c>
      <c r="L16" s="270">
        <v>-11734</v>
      </c>
      <c r="M16" s="271">
        <v>-15018</v>
      </c>
      <c r="N16" s="272">
        <v>-21.9</v>
      </c>
    </row>
    <row r="17" spans="1:16">
      <c r="A17" s="250"/>
      <c r="B17" s="246"/>
      <c r="C17" s="246"/>
      <c r="D17" s="246"/>
      <c r="E17" s="246"/>
      <c r="F17" s="246"/>
      <c r="G17" s="1169" t="s">
        <v>169</v>
      </c>
      <c r="H17" s="1170"/>
      <c r="I17" s="1170"/>
      <c r="J17" s="1171"/>
      <c r="K17" s="270">
        <v>1288545</v>
      </c>
      <c r="L17" s="270">
        <v>134168</v>
      </c>
      <c r="M17" s="271">
        <v>170662</v>
      </c>
      <c r="N17" s="272">
        <v>-21.4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12.08</v>
      </c>
      <c r="L21" s="283">
        <v>15.35</v>
      </c>
      <c r="M21" s="284">
        <v>-3.27</v>
      </c>
      <c r="N21" s="251"/>
      <c r="O21" s="285"/>
      <c r="P21" s="281"/>
    </row>
    <row r="22" spans="1:16" s="286" customFormat="1">
      <c r="A22" s="281"/>
      <c r="B22" s="251"/>
      <c r="C22" s="251"/>
      <c r="D22" s="251"/>
      <c r="E22" s="251"/>
      <c r="F22" s="251"/>
      <c r="G22" s="1163" t="s">
        <v>490</v>
      </c>
      <c r="H22" s="1164"/>
      <c r="I22" s="1164"/>
      <c r="J22" s="1165"/>
      <c r="K22" s="287">
        <v>91.9</v>
      </c>
      <c r="L22" s="288">
        <v>96.1</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445196</v>
      </c>
      <c r="L32" s="296">
        <v>46355</v>
      </c>
      <c r="M32" s="297">
        <v>102910</v>
      </c>
      <c r="N32" s="298">
        <v>-55</v>
      </c>
    </row>
    <row r="33" spans="1:16" ht="13.5" customHeight="1">
      <c r="A33" s="250"/>
      <c r="B33" s="246"/>
      <c r="C33" s="246"/>
      <c r="D33" s="246"/>
      <c r="E33" s="246"/>
      <c r="F33" s="246"/>
      <c r="G33" s="1154" t="s">
        <v>495</v>
      </c>
      <c r="H33" s="1155"/>
      <c r="I33" s="1155"/>
      <c r="J33" s="1156"/>
      <c r="K33" s="296" t="s">
        <v>480</v>
      </c>
      <c r="L33" s="296" t="s">
        <v>480</v>
      </c>
      <c r="M33" s="297">
        <v>73</v>
      </c>
      <c r="N33" s="298" t="s">
        <v>480</v>
      </c>
    </row>
    <row r="34" spans="1:16" ht="27" customHeight="1">
      <c r="A34" s="250"/>
      <c r="B34" s="246"/>
      <c r="C34" s="246"/>
      <c r="D34" s="246"/>
      <c r="E34" s="246"/>
      <c r="F34" s="246"/>
      <c r="G34" s="1154" t="s">
        <v>496</v>
      </c>
      <c r="H34" s="1155"/>
      <c r="I34" s="1155"/>
      <c r="J34" s="1156"/>
      <c r="K34" s="296" t="s">
        <v>480</v>
      </c>
      <c r="L34" s="296" t="s">
        <v>480</v>
      </c>
      <c r="M34" s="297">
        <v>271</v>
      </c>
      <c r="N34" s="298" t="s">
        <v>480</v>
      </c>
    </row>
    <row r="35" spans="1:16" ht="27" customHeight="1">
      <c r="A35" s="250"/>
      <c r="B35" s="246"/>
      <c r="C35" s="246"/>
      <c r="D35" s="246"/>
      <c r="E35" s="246"/>
      <c r="F35" s="246"/>
      <c r="G35" s="1154" t="s">
        <v>497</v>
      </c>
      <c r="H35" s="1155"/>
      <c r="I35" s="1155"/>
      <c r="J35" s="1156"/>
      <c r="K35" s="296">
        <v>30000</v>
      </c>
      <c r="L35" s="296">
        <v>3124</v>
      </c>
      <c r="M35" s="297">
        <v>22640</v>
      </c>
      <c r="N35" s="298">
        <v>-86.2</v>
      </c>
    </row>
    <row r="36" spans="1:16" ht="27" customHeight="1">
      <c r="A36" s="250"/>
      <c r="B36" s="246"/>
      <c r="C36" s="246"/>
      <c r="D36" s="246"/>
      <c r="E36" s="246"/>
      <c r="F36" s="246"/>
      <c r="G36" s="1154" t="s">
        <v>498</v>
      </c>
      <c r="H36" s="1155"/>
      <c r="I36" s="1155"/>
      <c r="J36" s="1156"/>
      <c r="K36" s="296">
        <v>58607</v>
      </c>
      <c r="L36" s="296">
        <v>6102</v>
      </c>
      <c r="M36" s="297">
        <v>4886</v>
      </c>
      <c r="N36" s="298">
        <v>24.9</v>
      </c>
    </row>
    <row r="37" spans="1:16" ht="13.5" customHeight="1">
      <c r="A37" s="250"/>
      <c r="B37" s="246"/>
      <c r="C37" s="246"/>
      <c r="D37" s="246"/>
      <c r="E37" s="246"/>
      <c r="F37" s="246"/>
      <c r="G37" s="1154" t="s">
        <v>499</v>
      </c>
      <c r="H37" s="1155"/>
      <c r="I37" s="1155"/>
      <c r="J37" s="1156"/>
      <c r="K37" s="296">
        <v>11442</v>
      </c>
      <c r="L37" s="296">
        <v>1191</v>
      </c>
      <c r="M37" s="297">
        <v>1587</v>
      </c>
      <c r="N37" s="298">
        <v>-25</v>
      </c>
    </row>
    <row r="38" spans="1:16" ht="27" customHeight="1">
      <c r="A38" s="250"/>
      <c r="B38" s="246"/>
      <c r="C38" s="246"/>
      <c r="D38" s="246"/>
      <c r="E38" s="246"/>
      <c r="F38" s="246"/>
      <c r="G38" s="1157" t="s">
        <v>500</v>
      </c>
      <c r="H38" s="1158"/>
      <c r="I38" s="1158"/>
      <c r="J38" s="1159"/>
      <c r="K38" s="299">
        <v>957</v>
      </c>
      <c r="L38" s="299">
        <v>100</v>
      </c>
      <c r="M38" s="300">
        <v>17</v>
      </c>
      <c r="N38" s="301">
        <v>488.2</v>
      </c>
      <c r="O38" s="295"/>
    </row>
    <row r="39" spans="1:16">
      <c r="A39" s="250"/>
      <c r="B39" s="246"/>
      <c r="C39" s="246"/>
      <c r="D39" s="246"/>
      <c r="E39" s="246"/>
      <c r="F39" s="246"/>
      <c r="G39" s="1157" t="s">
        <v>501</v>
      </c>
      <c r="H39" s="1158"/>
      <c r="I39" s="1158"/>
      <c r="J39" s="1159"/>
      <c r="K39" s="302" t="s">
        <v>480</v>
      </c>
      <c r="L39" s="302" t="s">
        <v>480</v>
      </c>
      <c r="M39" s="303">
        <v>-4567</v>
      </c>
      <c r="N39" s="304" t="s">
        <v>480</v>
      </c>
      <c r="O39" s="295"/>
    </row>
    <row r="40" spans="1:16" ht="27" customHeight="1">
      <c r="A40" s="250"/>
      <c r="B40" s="246"/>
      <c r="C40" s="246"/>
      <c r="D40" s="246"/>
      <c r="E40" s="246"/>
      <c r="F40" s="246"/>
      <c r="G40" s="1154" t="s">
        <v>502</v>
      </c>
      <c r="H40" s="1155"/>
      <c r="I40" s="1155"/>
      <c r="J40" s="1156"/>
      <c r="K40" s="302">
        <v>-273080</v>
      </c>
      <c r="L40" s="302">
        <v>-28434</v>
      </c>
      <c r="M40" s="303">
        <v>-91042</v>
      </c>
      <c r="N40" s="304">
        <v>-68.8</v>
      </c>
      <c r="O40" s="295"/>
    </row>
    <row r="41" spans="1:16">
      <c r="A41" s="250"/>
      <c r="B41" s="246"/>
      <c r="C41" s="246"/>
      <c r="D41" s="246"/>
      <c r="E41" s="246"/>
      <c r="F41" s="246"/>
      <c r="G41" s="1160" t="s">
        <v>280</v>
      </c>
      <c r="H41" s="1161"/>
      <c r="I41" s="1161"/>
      <c r="J41" s="1162"/>
      <c r="K41" s="296">
        <v>273122</v>
      </c>
      <c r="L41" s="302">
        <v>28438</v>
      </c>
      <c r="M41" s="303">
        <v>36776</v>
      </c>
      <c r="N41" s="304">
        <v>-22.7</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1087158</v>
      </c>
      <c r="J51" s="322">
        <v>114065</v>
      </c>
      <c r="K51" s="323">
        <v>-9.6</v>
      </c>
      <c r="L51" s="324">
        <v>146641</v>
      </c>
      <c r="M51" s="325">
        <v>0.3</v>
      </c>
      <c r="N51" s="326">
        <v>-9.9</v>
      </c>
    </row>
    <row r="52" spans="1:14">
      <c r="A52" s="250"/>
      <c r="B52" s="246"/>
      <c r="C52" s="246"/>
      <c r="D52" s="246"/>
      <c r="E52" s="246"/>
      <c r="F52" s="246"/>
      <c r="G52" s="327"/>
      <c r="H52" s="328" t="s">
        <v>513</v>
      </c>
      <c r="I52" s="329">
        <v>90152</v>
      </c>
      <c r="J52" s="330">
        <v>9459</v>
      </c>
      <c r="K52" s="331">
        <v>-53.4</v>
      </c>
      <c r="L52" s="332">
        <v>68142</v>
      </c>
      <c r="M52" s="333">
        <v>-9.6999999999999993</v>
      </c>
      <c r="N52" s="334">
        <v>-43.7</v>
      </c>
    </row>
    <row r="53" spans="1:14">
      <c r="A53" s="250"/>
      <c r="B53" s="246"/>
      <c r="C53" s="246"/>
      <c r="D53" s="246"/>
      <c r="E53" s="246"/>
      <c r="F53" s="246"/>
      <c r="G53" s="312" t="s">
        <v>514</v>
      </c>
      <c r="H53" s="313"/>
      <c r="I53" s="321">
        <v>1558764</v>
      </c>
      <c r="J53" s="322">
        <v>162541</v>
      </c>
      <c r="K53" s="323">
        <v>42.5</v>
      </c>
      <c r="L53" s="324">
        <v>174587</v>
      </c>
      <c r="M53" s="325">
        <v>19.100000000000001</v>
      </c>
      <c r="N53" s="326">
        <v>23.4</v>
      </c>
    </row>
    <row r="54" spans="1:14">
      <c r="A54" s="250"/>
      <c r="B54" s="246"/>
      <c r="C54" s="246"/>
      <c r="D54" s="246"/>
      <c r="E54" s="246"/>
      <c r="F54" s="246"/>
      <c r="G54" s="327"/>
      <c r="H54" s="328" t="s">
        <v>513</v>
      </c>
      <c r="I54" s="329">
        <v>52177</v>
      </c>
      <c r="J54" s="330">
        <v>5441</v>
      </c>
      <c r="K54" s="331">
        <v>-42.5</v>
      </c>
      <c r="L54" s="332">
        <v>79695</v>
      </c>
      <c r="M54" s="333">
        <v>17</v>
      </c>
      <c r="N54" s="334">
        <v>-59.5</v>
      </c>
    </row>
    <row r="55" spans="1:14">
      <c r="A55" s="250"/>
      <c r="B55" s="246"/>
      <c r="C55" s="246"/>
      <c r="D55" s="246"/>
      <c r="E55" s="246"/>
      <c r="F55" s="246"/>
      <c r="G55" s="312" t="s">
        <v>515</v>
      </c>
      <c r="H55" s="313"/>
      <c r="I55" s="321">
        <v>1426095</v>
      </c>
      <c r="J55" s="322">
        <v>148120</v>
      </c>
      <c r="K55" s="323">
        <v>-8.9</v>
      </c>
      <c r="L55" s="324">
        <v>175675</v>
      </c>
      <c r="M55" s="325">
        <v>0.6</v>
      </c>
      <c r="N55" s="326">
        <v>-9.5</v>
      </c>
    </row>
    <row r="56" spans="1:14">
      <c r="A56" s="250"/>
      <c r="B56" s="246"/>
      <c r="C56" s="246"/>
      <c r="D56" s="246"/>
      <c r="E56" s="246"/>
      <c r="F56" s="246"/>
      <c r="G56" s="327"/>
      <c r="H56" s="328" t="s">
        <v>513</v>
      </c>
      <c r="I56" s="329">
        <v>39043</v>
      </c>
      <c r="J56" s="330">
        <v>4055</v>
      </c>
      <c r="K56" s="331">
        <v>-25.5</v>
      </c>
      <c r="L56" s="332">
        <v>87698</v>
      </c>
      <c r="M56" s="333">
        <v>10</v>
      </c>
      <c r="N56" s="334">
        <v>-35.5</v>
      </c>
    </row>
    <row r="57" spans="1:14">
      <c r="A57" s="250"/>
      <c r="B57" s="246"/>
      <c r="C57" s="246"/>
      <c r="D57" s="246"/>
      <c r="E57" s="246"/>
      <c r="F57" s="246"/>
      <c r="G57" s="312" t="s">
        <v>516</v>
      </c>
      <c r="H57" s="313"/>
      <c r="I57" s="321">
        <v>930786</v>
      </c>
      <c r="J57" s="322">
        <v>96846</v>
      </c>
      <c r="K57" s="323">
        <v>-34.6</v>
      </c>
      <c r="L57" s="324">
        <v>162193</v>
      </c>
      <c r="M57" s="325">
        <v>-7.7</v>
      </c>
      <c r="N57" s="326">
        <v>-26.9</v>
      </c>
    </row>
    <row r="58" spans="1:14">
      <c r="A58" s="250"/>
      <c r="B58" s="246"/>
      <c r="C58" s="246"/>
      <c r="D58" s="246"/>
      <c r="E58" s="246"/>
      <c r="F58" s="246"/>
      <c r="G58" s="327"/>
      <c r="H58" s="328" t="s">
        <v>513</v>
      </c>
      <c r="I58" s="329">
        <v>37945</v>
      </c>
      <c r="J58" s="330">
        <v>3948</v>
      </c>
      <c r="K58" s="331">
        <v>-2.6</v>
      </c>
      <c r="L58" s="332">
        <v>79985</v>
      </c>
      <c r="M58" s="333">
        <v>-8.8000000000000007</v>
      </c>
      <c r="N58" s="334">
        <v>6.2</v>
      </c>
    </row>
    <row r="59" spans="1:14">
      <c r="A59" s="250"/>
      <c r="B59" s="246"/>
      <c r="C59" s="246"/>
      <c r="D59" s="246"/>
      <c r="E59" s="246"/>
      <c r="F59" s="246"/>
      <c r="G59" s="312" t="s">
        <v>517</v>
      </c>
      <c r="H59" s="313"/>
      <c r="I59" s="321">
        <v>1391461</v>
      </c>
      <c r="J59" s="322">
        <v>144883</v>
      </c>
      <c r="K59" s="323">
        <v>49.6</v>
      </c>
      <c r="L59" s="324">
        <v>168868</v>
      </c>
      <c r="M59" s="325">
        <v>4.0999999999999996</v>
      </c>
      <c r="N59" s="326">
        <v>45.5</v>
      </c>
    </row>
    <row r="60" spans="1:14">
      <c r="A60" s="250"/>
      <c r="B60" s="246"/>
      <c r="C60" s="246"/>
      <c r="D60" s="246"/>
      <c r="E60" s="246"/>
      <c r="F60" s="246"/>
      <c r="G60" s="327"/>
      <c r="H60" s="328" t="s">
        <v>513</v>
      </c>
      <c r="I60" s="335">
        <v>67612</v>
      </c>
      <c r="J60" s="330">
        <v>7040</v>
      </c>
      <c r="K60" s="331">
        <v>78.3</v>
      </c>
      <c r="L60" s="332">
        <v>79360</v>
      </c>
      <c r="M60" s="333">
        <v>-0.8</v>
      </c>
      <c r="N60" s="334">
        <v>79.099999999999994</v>
      </c>
    </row>
    <row r="61" spans="1:14">
      <c r="A61" s="250"/>
      <c r="B61" s="246"/>
      <c r="C61" s="246"/>
      <c r="D61" s="246"/>
      <c r="E61" s="246"/>
      <c r="F61" s="246"/>
      <c r="G61" s="312" t="s">
        <v>518</v>
      </c>
      <c r="H61" s="336"/>
      <c r="I61" s="337">
        <v>1278853</v>
      </c>
      <c r="J61" s="338">
        <v>133291</v>
      </c>
      <c r="K61" s="339">
        <v>7.8</v>
      </c>
      <c r="L61" s="340">
        <v>165593</v>
      </c>
      <c r="M61" s="341">
        <v>3.3</v>
      </c>
      <c r="N61" s="326">
        <v>4.5</v>
      </c>
    </row>
    <row r="62" spans="1:14">
      <c r="A62" s="250"/>
      <c r="B62" s="246"/>
      <c r="C62" s="246"/>
      <c r="D62" s="246"/>
      <c r="E62" s="246"/>
      <c r="F62" s="246"/>
      <c r="G62" s="327"/>
      <c r="H62" s="328" t="s">
        <v>513</v>
      </c>
      <c r="I62" s="329">
        <v>57386</v>
      </c>
      <c r="J62" s="330">
        <v>5989</v>
      </c>
      <c r="K62" s="331">
        <v>-9.1</v>
      </c>
      <c r="L62" s="332">
        <v>78976</v>
      </c>
      <c r="M62" s="333">
        <v>1.5</v>
      </c>
      <c r="N62" s="334">
        <v>-10.6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S47" sqref="S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S47" sqref="S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SheetLayoutView="100" workbookViewId="0">
      <selection activeCell="S47" sqref="S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11.06</v>
      </c>
      <c r="G47" s="12">
        <v>11.64</v>
      </c>
      <c r="H47" s="12">
        <v>12.77</v>
      </c>
      <c r="I47" s="12">
        <v>16.2</v>
      </c>
      <c r="J47" s="13">
        <v>16.63</v>
      </c>
    </row>
    <row r="48" spans="2:10" ht="57.75" customHeight="1">
      <c r="B48" s="14"/>
      <c r="C48" s="1174" t="s">
        <v>4</v>
      </c>
      <c r="D48" s="1174"/>
      <c r="E48" s="1175"/>
      <c r="F48" s="15">
        <v>5.36</v>
      </c>
      <c r="G48" s="16">
        <v>5.97</v>
      </c>
      <c r="H48" s="16">
        <v>8.4600000000000009</v>
      </c>
      <c r="I48" s="16">
        <v>8.76</v>
      </c>
      <c r="J48" s="17">
        <v>9.65</v>
      </c>
    </row>
    <row r="49" spans="2:10" ht="57.75" customHeight="1" thickBot="1">
      <c r="B49" s="18"/>
      <c r="C49" s="1176" t="s">
        <v>5</v>
      </c>
      <c r="D49" s="1176"/>
      <c r="E49" s="1177"/>
      <c r="F49" s="19" t="s">
        <v>525</v>
      </c>
      <c r="G49" s="20">
        <v>1.26</v>
      </c>
      <c r="H49" s="20">
        <v>3.56</v>
      </c>
      <c r="I49" s="20">
        <v>4.2300000000000004</v>
      </c>
      <c r="J49" s="21">
        <v>1.07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2018-05-16T06:29:14Z</cp:lastPrinted>
  <dcterms:created xsi:type="dcterms:W3CDTF">2018-01-24T06:46:54Z</dcterms:created>
  <dcterms:modified xsi:type="dcterms:W3CDTF">2018-12-17T07:53:41Z</dcterms:modified>
  <cp:category/>
</cp:coreProperties>
</file>