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<sst xmlns="http://schemas.openxmlformats.org/spreadsheetml/2006/main" count="1027" uniqueCount="561">
  <si>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</si>
  <si>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</si>
  <si>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</si>
  <si>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</si>
  <si>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</si>
  <si>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</si>
  <si>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</si>
  <si>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</si>
  <si>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</si>
  <si>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</si>
  <si>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</si>
  <si>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</si>
  <si>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</si>
  <si>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</si>
  <si>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</si>
  <si>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</si>
  <si>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</si>
  <si>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</si>
  <si>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</si>
  <si>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</si>
  <si>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</si>
  <si>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</si>
  <si>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</si>
  <si>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</si>
  <si>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</si>
  <si>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</si>
  <si>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</si>
  <si>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</si>
  <si>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</si>
  <si>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</si>
  <si>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</si>
  <si>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</si>
  <si>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</si>
  <si>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</si>
  <si>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</si>
  <si>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</si>
  <si>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</si>
  <si>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</si>
  <si>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</si>
  <si>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</si>
  <si>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</si>
  <si>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</si>
  <si>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</si>
  <si>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</si>
  <si>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</si>
  <si>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</si>
  <si>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</si>
  <si>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</si>
  <si>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</si>
  <si>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</si>
  <si>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</si>
  <si>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</si>
  <si>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</si>
  <si>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</si>
  <si>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</si>
  <si>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</si>
  <si>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</si>
  <si>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</si>
  <si>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</si>
  <si>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</si>
  <si>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</si>
  <si>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</si>
  <si>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</si>
  <si>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</si>
  <si>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</si>
  <si>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</si>
  <si>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</si>
  <si>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</si>
  <si>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</si>
  <si>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</si>
  <si>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Ⅲ－１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</si>
  <si>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</si>
  <si>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</si>
  <si>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</si>
  <si>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</si>
  <si>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</si>
  <si>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</si>
  <si>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</si>
  <si>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</si>
  <si>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</si>
  <si>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</si>
  <si>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</si>
  <si>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</si>
  <si>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浦添市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</si>
  <si>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</si>
  <si>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</si>
  <si>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</si>
  <si>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</si>
  <si>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</si>
  <si>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</si>
  <si>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</si>
  <si>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</si>
  <si>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</si>
  <si>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</si>
  <si>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</si>
  <si>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</si>
  <si>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</si>
  <si>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</si>
  <si>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</si>
  <si>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</si>
  <si>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</si>
  <si>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</si>
  <si>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</si>
  <si>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</si>
  <si>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</si>
  <si>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</si>
  <si>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</si>
  <si>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</si>
  <si>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</si>
  <si>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3.5</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</si>
  <si>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</si>
  <si>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</si>
  <si>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</si>
  <si>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</si>
  <si>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</si>
  <si>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</si>
  <si>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</si>
  <si>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</si>
  <si>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</si>
  <si>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</si>
  <si>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</si>
  <si>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</si>
  <si>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</si>
  <si>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</si>
  <si>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</si>
  <si>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</si>
  <si>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</si>
  <si>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</si>
  <si>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</si>
  <si>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</si>
  <si>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</si>
  <si>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</si>
  <si>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</si>
  <si>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</si>
  <si>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</si>
  <si>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</si>
  <si>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</si>
  <si>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</si>
  <si>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</si>
  <si>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</si>
  <si>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</si>
  <si>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</si>
  <si>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</si>
  <si>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</si>
  <si>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</si>
  <si>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</si>
  <si>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</si>
  <si>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</si>
  <si>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</si>
  <si>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</si>
  <si>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</si>
  <si>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</si>
  <si>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</si>
  <si>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</si>
  <si>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</si>
  <si>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</si>
  <si>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</si>
  <si>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</si>
  <si>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</si>
  <si>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</si>
  <si>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</si>
  <si>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</si>
  <si>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</si>
  <si>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</si>
  <si>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</si>
  <si>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</si>
  <si>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</si>
  <si>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</si>
  <si>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</si>
  <si>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</si>
  <si>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</si>
  <si>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</si>
  <si>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</si>
  <si>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</si>
  <si>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</si>
  <si>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</si>
  <si>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</si>
  <si>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</si>
  <si>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</si>
  <si>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</si>
  <si>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</si>
  <si>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</si>
  <si>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</si>
  <si>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</si>
  <si>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</si>
  <si>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</si>
  <si>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</si>
  <si>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</si>
  <si>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</si>
  <si>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</si>
  <si>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</si>
  <si>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</si>
  <si>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</si>
  <si>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</si>
  <si>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</si>
  <si>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</si>
  <si>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沖縄県浦添市</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</si>
  <si>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</si>
  <si>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</si>
  <si>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</si>
  <si>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</si>
  <si>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</si>
  <si>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</si>
  <si>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</si>
  <si>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</si>
  <si>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</si>
  <si>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</si>
  <si>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</si>
  <si>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</si>
  <si>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</si>
  <si>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</si>
  <si>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</si>
  <si>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</si>
  <si>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</si>
  <si>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</si>
  <si>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</si>
  <si>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</si>
  <si>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</si>
  <si>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</si>
  <si>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</si>
  <si>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</si>
  <si>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</si>
  <si>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</si>
  <si>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</si>
  <si>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</si>
  <si>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</si>
  <si>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</si>
  <si>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</si>
  <si>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</si>
  <si>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</si>
  <si>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</si>
  <si>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</si>
  <si>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</si>
  <si>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</si>
  <si>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</si>
  <si>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</si>
  <si>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</si>
  <si>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</si>
  <si>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</si>
  <si>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</si>
  <si>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</si>
  <si>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</si>
  <si>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</si>
  <si>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</si>
  <si>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</si>
  <si>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</si>
  <si>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</si>
  <si>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</si>
  <si>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</si>
  <si>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</si>
  <si>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</si>
  <si>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</si>
  <si>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</si>
  <si>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</si>
  <si>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</si>
  <si>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</si>
  <si>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</si>
  <si>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</si>
  <si>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</si>
  <si>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</si>
  <si>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</si>
  <si>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</si>
  <si>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</si>
  <si>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</si>
  <si>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</si>
  <si>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</si>
  <si>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</si>
  <si>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</si>
  <si>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</si>
  <si>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</si>
  <si>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</si>
  <si>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</si>
  <si>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</si>
  <si>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</si>
  <si>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</si>
  <si>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</si>
  <si>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</si>
  <si>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</si>
  <si>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</si>
  <si>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</si>
  <si>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</si>
  <si>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</si>
  <si>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</si>
  <si>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</si>
  <si>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</si>
  <si>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</si>
  <si>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</si>
  <si>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</si>
  <si>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</si>
  <si>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</si>
  <si>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</si>
  <si>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</si>
  <si>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</si>
  <si>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</si>
  <si>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</si>
  <si>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</si>
  <si>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</si>
  <si>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</si>
  <si>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</si>
  <si>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</si>
  <si>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</si>
  <si>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</si>
  <si>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</si>
  <si>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</si>
  <si>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</si>
  <si>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</si>
  <si>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</si>
  <si>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</si>
  <si>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</si>
  <si>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</si>
  <si>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</si>
  <si>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</si>
  <si>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</si>
  <si>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</si>
  <si>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9"/>
  </si>
  <si>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</si>
  <si>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</si>
  <si>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</si>
  <si>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</si>
  <si>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</si>
  <si>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</si>
  <si>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</si>
  <si>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</si>
  <si>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</si>
  <si>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</si>
  <si>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</si>
  <si>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</si>
  <si>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</si>
  <si>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</si>
  <si>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</si>
  <si>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</si>
  <si>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</si>
  <si>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</si>
  <si>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</si>
  <si>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</si>
  <si>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</si>
  <si>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</si>
  <si>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</si>
  <si>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</si>
  <si>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</si>
  <si>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</si>
  <si>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</si>
  <si>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</si>
  <si>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</si>
  <si>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</si>
  <si>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沖縄県浦添市</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</si>
  <si>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</si>
  <si>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</si>
  <si>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</si>
  <si>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</si>
  <si>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</si>
  <si>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</si>
  <si>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</si>
  <si>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</si>
  <si>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</si>
  <si>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</si>
  <si>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</si>
  <si>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</si>
  <si>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</si>
  <si>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</si>
  <si>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</si>
  <si>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</si>
  <si>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</si>
  <si>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</si>
  <si>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</si>
  <si>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</si>
  <si>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土地区画整理事業特別会計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</si>
  <si>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</si>
  <si>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</si>
  <si>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</si>
  <si>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</si>
  <si>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</si>
  <si>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</si>
  <si>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</si>
  <si>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</si>
  <si>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</si>
  <si>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</si>
  <si>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</si>
  <si>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</si>
  <si>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</si>
  <si>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</si>
  <si>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</si>
  <si>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</si>
  <si>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</si>
  <si>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</si>
  <si>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</si>
  <si>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</si>
  <si>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</si>
  <si>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</si>
  <si>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</si>
  <si>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</si>
  <si>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</si>
  <si>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</si>
  <si>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</si>
  <si>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</si>
  <si>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</si>
  <si>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</si>
  <si>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</si>
  <si>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</si>
  <si>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</si>
  <si>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</si>
  <si>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</si>
  <si>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</si>
  <si>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</si>
  <si>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</si>
  <si>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</si>
  <si>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</si>
  <si>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</si>
  <si>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</si>
  <si>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</si>
  <si>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</si>
  <si>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</si>
  <si>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</si>
  <si>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</si>
  <si>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</si>
  <si>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</si>
  <si>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</si>
  <si>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</si>
  <si>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</si>
  <si>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</si>
  <si>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</si>
  <si>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</si>
  <si>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</si>
  <si>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</si>
  <si>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</si>
  <si>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</si>
  <si>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</si>
  <si>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</si>
  <si>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</si>
  <si>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</si>
  <si>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</si>
  <si>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</si>
  <si>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</si>
  <si>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</si>
  <si>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</si>
  <si>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</si>
  <si>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</si>
  <si>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</si>
  <si>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</si>
  <si>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</si>
  <si>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後期高齢者医療特別会計</t>
    <phoneticPr fontId="6"/>
  </si>
  <si>
    <t>-</t>
    <phoneticPr fontId="6"/>
  </si>
  <si>
    <t>(Ｆ)</t>
    <phoneticPr fontId="6"/>
  </si>
  <si>
    <t>国民健康保険特別会計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</si>
  <si>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</si>
  <si>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</si>
  <si>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</si>
  <si>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</si>
  <si>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</si>
  <si>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</si>
  <si>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</si>
  <si>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</si>
  <si>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</si>
  <si>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</si>
  <si>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</si>
  <si>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</si>
  <si>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</si>
  <si>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</si>
  <si>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</si>
  <si>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</si>
  <si>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</si>
  <si>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</si>
  <si>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</si>
  <si>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</si>
  <si>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</si>
  <si>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</si>
  <si>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</si>
  <si>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</si>
  <si>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</si>
  <si>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</si>
  <si>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</si>
  <si>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</si>
  <si>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</si>
  <si>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</si>
  <si>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</si>
  <si>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</si>
  <si>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</si>
  <si>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</si>
  <si>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</si>
  <si>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</si>
  <si>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</si>
  <si>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</si>
  <si>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</si>
  <si>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</si>
  <si>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</si>
  <si>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</si>
  <si>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</si>
  <si>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</si>
  <si>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</si>
  <si>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</si>
  <si>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</si>
  <si>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</si>
  <si>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</si>
  <si>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</si>
  <si>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</si>
  <si>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</si>
  <si>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</si>
  <si>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</si>
  <si>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</si>
  <si>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</si>
  <si>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</si>
  <si>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</si>
  <si>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</si>
  <si>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</si>
  <si>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</si>
  <si>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</si>
  <si>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</si>
  <si>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</si>
  <si>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</si>
  <si>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</si>
  <si>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</si>
  <si>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</si>
  <si>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</si>
  <si>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</si>
  <si>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</si>
  <si>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</si>
  <si>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</si>
  <si>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</si>
  <si>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</si>
  <si>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</si>
  <si>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</si>
  <si>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</si>
  <si>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</si>
  <si>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</si>
  <si>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</si>
  <si>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</si>
  <si>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5.63</t>
  </si>
  <si>
    <t>水道事業会計</t>
  </si>
  <si>
    <t>一般会計</t>
  </si>
  <si>
    <t>公共下水道事業特別会計</t>
  </si>
  <si>
    <t>介護保険特別会計</t>
  </si>
  <si>
    <t>後期高齢者医療特別会計</t>
  </si>
  <si>
    <t>国民健康保険特別会計</t>
  </si>
  <si>
    <t>▲ 0.75</t>
  </si>
  <si>
    <t>▲ 0.58</t>
  </si>
  <si>
    <t>土地区画整理事業特別会計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</si>
  <si>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</si>
  <si>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</si>
  <si>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31"/>
  </si>
  <si>
    <t>那覇港管理組合一般会計</t>
    <rPh sb="0" eb="3">
      <t>ナハコウ</t>
    </rPh>
    <rPh sb="3" eb="5">
      <t>カンリ</t>
    </rPh>
    <rPh sb="5" eb="7">
      <t>クミアイ</t>
    </rPh>
    <rPh sb="7" eb="9">
      <t>イッパン</t>
    </rPh>
    <rPh sb="9" eb="11">
      <t>カイケイ</t>
    </rPh>
    <phoneticPr fontId="31"/>
  </si>
  <si>
    <t>那覇港管理組合特別会計</t>
    <rPh sb="0" eb="3">
      <t>ナハコウ</t>
    </rPh>
    <rPh sb="3" eb="5">
      <t>カンリ</t>
    </rPh>
    <rPh sb="5" eb="7">
      <t>クミアイ</t>
    </rPh>
    <rPh sb="7" eb="9">
      <t>トクベツ</t>
    </rPh>
    <rPh sb="9" eb="11">
      <t>カイケイ</t>
    </rPh>
    <phoneticPr fontId="31"/>
  </si>
  <si>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31"/>
  </si>
  <si>
    <t>沖縄県後期高齢者医療広域連合特別会計</t>
    <rPh sb="0" eb="3">
      <t>オキナワケン</t>
    </rPh>
    <rPh sb="3" eb="5">
      <t>コウキ</t>
    </rPh>
    <rPh sb="5" eb="8">
      <t>コウレイシャ</t>
    </rPh>
    <rPh sb="8" eb="10">
      <t>イリョウ</t>
    </rPh>
    <rPh sb="10" eb="12">
      <t>コウイキ</t>
    </rPh>
    <rPh sb="12" eb="14">
      <t>レンゴウ</t>
    </rPh>
    <rPh sb="14" eb="16">
      <t>トクベツ</t>
    </rPh>
    <rPh sb="16" eb="18">
      <t>カイケイ</t>
    </rPh>
    <phoneticPr fontId="31"/>
  </si>
  <si>
    <t>沖縄県市町村自治会館管理組合</t>
    <rPh sb="0" eb="3">
      <t>オキナワケン</t>
    </rPh>
    <rPh sb="3" eb="6">
      <t>シチョウソン</t>
    </rPh>
    <rPh sb="6" eb="8">
      <t>ジチ</t>
    </rPh>
    <rPh sb="8" eb="10">
      <t>カイカン</t>
    </rPh>
    <rPh sb="10" eb="12">
      <t>カンリ</t>
    </rPh>
    <rPh sb="12" eb="14">
      <t>クミアイ</t>
    </rPh>
    <phoneticPr fontId="31"/>
  </si>
  <si>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31"/>
  </si>
  <si>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31"/>
  </si>
  <si>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31"/>
  </si>
  <si>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31"/>
  </si>
  <si>
    <t>浦添市土地開発公社</t>
    <rPh sb="0" eb="3">
      <t>ウラソエシ</t>
    </rPh>
    <rPh sb="3" eb="5">
      <t>トチ</t>
    </rPh>
    <rPh sb="5" eb="7">
      <t>カイハツ</t>
    </rPh>
    <rPh sb="7" eb="9">
      <t>コウシャ</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</si>
  <si>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</si>
  <si>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</si>
  <si>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</si>
  <si>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</si>
  <si>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</si>
  <si>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</si>
  <si>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</si>
  <si>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</si>
  <si>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</si>
  <si>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</si>
  <si>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</si>
  <si>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実質公債費比率は元利償還金及び公営企業債の元利償還金に対する繰入金の減少により下降しているものの、将来負担比率は財政調整基金の取り崩しによる充当可能基金残高の減少と地方債残高の増加に伴い、昨年と比較して微増となっている。今回実質公債費比率、将来負担比率ともに類似団体と比較して初めて低い水準となったが、その要因としては主に類似団体のうち財政力指数の高い団体が抜けるなどの構成団体の変動が挙げられる。
当該団体においては、モノレール事業や牧港補給地区返還跡地先行取得事業などの大型公共事業の施行に伴う地方債の発行があったことから今後の元利償還金の上昇が見込まれるため、新規事業についての取捨選択を行い、元利償還金の抑制を図っていく。</t>
    <rPh sb="5" eb="6">
      <t>ヒ</t>
    </rPh>
    <rPh sb="84" eb="85">
      <t>サイ</t>
    </rPh>
    <rPh sb="117" eb="118">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</si>
</sst>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33" fillId="0" borderId="0">
      <alignment vertical="center"/>
    </xf>
  </cellStyleXfs>
  <cellXfs count="125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32"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3"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4" fillId="0" borderId="0" xfId="41" applyFont="1" applyAlignment="1">
      <alignment vertical="center"/>
    </xf>
    <xf numFmtId="180" fontId="2" fillId="0" borderId="0" xfId="34" applyNumberFormat="1"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6"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6"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6"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87" xfId="29" applyNumberFormat="1" applyFont="1" applyFill="1" applyBorder="1" applyAlignment="1">
      <alignment horizontal="righ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0" fontId="27" fillId="5" borderId="49" xfId="30" applyFont="1" applyFill="1" applyBorder="1" applyProtection="1">
      <alignment vertical="center"/>
    </xf>
    <xf numFmtId="0" fontId="27" fillId="5" borderId="40" xfId="30" applyFont="1" applyFill="1" applyBorder="1" applyProtection="1">
      <alignmen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6" fontId="27" fillId="5" borderId="46"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81" xfId="30" applyFont="1" applyFill="1" applyBorder="1" applyAlignment="1" applyProtection="1">
      <alignment horizontal="center" vertical="center"/>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7" fontId="27" fillId="5" borderId="151"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177" fontId="27" fillId="5" borderId="161"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188" fontId="2"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0" fontId="2" fillId="0" borderId="34" xfId="34"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52132</c:v>
                </c:pt>
                <c:pt idx="1">
                  <c:v>52987</c:v>
                </c:pt>
                <c:pt idx="2">
                  <c:v>62831</c:v>
                </c:pt>
                <c:pt idx="3">
                  <c:v>59875</c:v>
                </c:pt>
                <c:pt idx="4">
                  <c:v>111731</c:v>
                </c:pt>
              </c:numCache>
            </c:numRef>
          </c:val>
          <c:smooth val="0"/>
        </c:ser>
        <c:dLbls>
          <c:showLegendKey val="0"/>
          <c:showVal val="0"/>
          <c:showCatName val="0"/>
          <c:showSerName val="0"/>
          <c:showPercent val="0"/>
          <c:showBubbleSize val="0"/>
        </c:dLbls>
        <c:marker val="1"/>
        <c:smooth val="0"/>
        <c:axId val="119589504"/>
        <c:axId val="128090880"/>
      </c:lineChart>
      <c:catAx>
        <c:axId val="11958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90880"/>
        <c:crosses val="autoZero"/>
        <c:auto val="1"/>
        <c:lblAlgn val="ctr"/>
        <c:lblOffset val="100"/>
        <c:tickLblSkip val="1"/>
        <c:tickMarkSkip val="1"/>
        <c:noMultiLvlLbl val="0"/>
      </c:catAx>
      <c:valAx>
        <c:axId val="128090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8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4.1100000000000003</c:v>
                </c:pt>
                <c:pt idx="1">
                  <c:v>4.3</c:v>
                </c:pt>
                <c:pt idx="2">
                  <c:v>3.55</c:v>
                </c:pt>
                <c:pt idx="3">
                  <c:v>4.7</c:v>
                </c:pt>
                <c:pt idx="4">
                  <c:v>2.66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9.98</c:v>
                </c:pt>
                <c:pt idx="1">
                  <c:v>15.22</c:v>
                </c:pt>
                <c:pt idx="2">
                  <c:v>17.04</c:v>
                </c:pt>
                <c:pt idx="3">
                  <c:v>17.52</c:v>
                </c:pt>
                <c:pt idx="4">
                  <c:v>13.61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699072"/>
        <c:axId val="13170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c:v>
                </c:pt>
                <c:pt idx="1">
                  <c:v>5.68</c:v>
                </c:pt>
                <c:pt idx="2">
                  <c:v>1.07</c:v>
                </c:pt>
                <c:pt idx="3">
                  <c:v>2.0299999999999998</c:v>
                </c:pt>
                <c:pt idx="4">
                  <c:v>-5.63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699072"/>
        <c:axId val="131700992"/>
      </c:lineChart>
      <c:catAx>
        <c:axId val="13169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00992"/>
        <c:crosses val="autoZero"/>
        <c:auto val="1"/>
        <c:lblAlgn val="ctr"/>
        <c:lblOffset val="100"/>
        <c:tickLblSkip val="1"/>
        <c:tickMarkSkip val="1"/>
        <c:noMultiLvlLbl val="0"/>
      </c:catAx>
      <c:valAx>
        <c:axId val="13170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9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0.91</c:v>
                </c:pt>
                <c:pt idx="2">
                  <c:v>0.75</c:v>
                </c:pt>
                <c:pt idx="3">
                  <c:v>#N/A</c:v>
                </c:pt>
                <c:pt idx="4">
                  <c:v>0.57999999999999996</c:v>
                </c:pt>
                <c:pt idx="5">
                  <c:v>#N/A</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0.15</c:v>
                </c:pt>
                <c:pt idx="4">
                  <c:v>#N/A</c:v>
                </c:pt>
                <c:pt idx="5">
                  <c:v>0.16</c:v>
                </c:pt>
                <c:pt idx="6">
                  <c:v>#N/A</c:v>
                </c:pt>
                <c:pt idx="7">
                  <c:v>0.21</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0.51</c:v>
                </c:pt>
                <c:pt idx="4">
                  <c:v>#N/A</c:v>
                </c:pt>
                <c:pt idx="5">
                  <c:v>0.36</c:v>
                </c:pt>
                <c:pt idx="6">
                  <c:v>#N/A</c:v>
                </c:pt>
                <c:pt idx="7">
                  <c:v>0.54</c:v>
                </c:pt>
                <c:pt idx="8">
                  <c:v>#N/A</c:v>
                </c:pt>
                <c:pt idx="9">
                  <c:v>0.71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0.16</c:v>
                </c:pt>
                <c:pt idx="4">
                  <c:v>#N/A</c:v>
                </c:pt>
                <c:pt idx="5">
                  <c:v>0.83</c:v>
                </c:pt>
                <c:pt idx="6">
                  <c:v>#N/A</c:v>
                </c:pt>
                <c:pt idx="7">
                  <c:v>0.95</c:v>
                </c:pt>
                <c:pt idx="8">
                  <c:v>#N/A</c:v>
                </c:pt>
                <c:pt idx="9">
                  <c:v>1.0900000000000001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4.1100000000000003</c:v>
                </c:pt>
                <c:pt idx="2">
                  <c:v>#N/A</c:v>
                </c:pt>
                <c:pt idx="3">
                  <c:v>4.3</c:v>
                </c:pt>
                <c:pt idx="4">
                  <c:v>#N/A</c:v>
                </c:pt>
                <c:pt idx="5">
                  <c:v>3.52</c:v>
                </c:pt>
                <c:pt idx="6">
                  <c:v>#N/A</c:v>
                </c:pt>
                <c:pt idx="7">
                  <c:v>4.6900000000000004</c:v>
                </c:pt>
                <c:pt idx="8">
                  <c:v>#N/A</c:v>
                </c:pt>
                <c:pt idx="9">
                  <c:v>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11.62</c:v>
                </c:pt>
                <c:pt idx="2">
                  <c:v>#N/A</c:v>
                </c:pt>
                <c:pt idx="3">
                  <c:v>11.68</c:v>
                </c:pt>
                <c:pt idx="4">
                  <c:v>#N/A</c:v>
                </c:pt>
                <c:pt idx="5">
                  <c:v>12.86</c:v>
                </c:pt>
                <c:pt idx="6">
                  <c:v>#N/A</c:v>
                </c:pt>
                <c:pt idx="7">
                  <c:v>13.51</c:v>
                </c:pt>
                <c:pt idx="8">
                  <c:v>#N/A</c:v>
                </c:pt>
                <c:pt idx="9">
                  <c:v>13.09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621632"/>
        <c:axId val="5623168"/>
      </c:barChart>
      <c:catAx>
        <c:axId val="56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3168"/>
        <c:crosses val="autoZero"/>
        <c:auto val="1"/>
        <c:lblAlgn val="ctr"/>
        <c:lblOffset val="100"/>
        <c:tickLblSkip val="1"/>
        <c:tickMarkSkip val="1"/>
        <c:noMultiLvlLbl val="0"/>
      </c:catAx>
      <c:valAx>
        <c:axId val="562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2195</c:v>
                </c:pt>
                <c:pt idx="5">
                  <c:v>2212</c:v>
                </c:pt>
                <c:pt idx="8">
                  <c:v>2304</c:v>
                </c:pt>
                <c:pt idx="11">
                  <c:v>2210</c:v>
                </c:pt>
                <c:pt idx="14">
                  <c:v>2226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72</c:v>
                </c:pt>
                <c:pt idx="3">
                  <c:v>70</c:v>
                </c:pt>
                <c:pt idx="6">
                  <c:v>70</c:v>
                </c:pt>
                <c:pt idx="9">
                  <c:v>70</c:v>
                </c:pt>
                <c:pt idx="12">
                  <c:v>70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89</c:v>
                </c:pt>
                <c:pt idx="6">
                  <c:v>85</c:v>
                </c:pt>
                <c:pt idx="9">
                  <c:v>88</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277</c:v>
                </c:pt>
                <c:pt idx="3">
                  <c:v>255</c:v>
                </c:pt>
                <c:pt idx="6">
                  <c:v>256</c:v>
                </c:pt>
                <c:pt idx="9">
                  <c:v>280</c:v>
                </c:pt>
                <c:pt idx="12">
                  <c:v>222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3629</c:v>
                </c:pt>
                <c:pt idx="3">
                  <c:v>3579</c:v>
                </c:pt>
                <c:pt idx="6">
                  <c:v>3556</c:v>
                </c:pt>
                <c:pt idx="9">
                  <c:v>3431</c:v>
                </c:pt>
                <c:pt idx="12">
                  <c:v>3411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513344"/>
        <c:axId val="12751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1876</c:v>
                </c:pt>
                <c:pt idx="2">
                  <c:v>#N/A</c:v>
                </c:pt>
                <c:pt idx="3">
                  <c:v>#N/A</c:v>
                </c:pt>
                <c:pt idx="4">
                  <c:v>1781</c:v>
                </c:pt>
                <c:pt idx="5">
                  <c:v>#N/A</c:v>
                </c:pt>
                <c:pt idx="6">
                  <c:v>#N/A</c:v>
                </c:pt>
                <c:pt idx="7">
                  <c:v>1663</c:v>
                </c:pt>
                <c:pt idx="8">
                  <c:v>#N/A</c:v>
                </c:pt>
                <c:pt idx="9">
                  <c:v>#N/A</c:v>
                </c:pt>
                <c:pt idx="10">
                  <c:v>1659</c:v>
                </c:pt>
                <c:pt idx="11">
                  <c:v>#N/A</c:v>
                </c:pt>
                <c:pt idx="12">
                  <c:v>#N/A</c:v>
                </c:pt>
                <c:pt idx="13">
                  <c:v>1566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513344"/>
        <c:axId val="127515264"/>
      </c:lineChart>
      <c:catAx>
        <c:axId val="1275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15264"/>
        <c:crosses val="autoZero"/>
        <c:auto val="1"/>
        <c:lblAlgn val="ctr"/>
        <c:lblOffset val="100"/>
        <c:tickLblSkip val="1"/>
        <c:tickMarkSkip val="1"/>
        <c:noMultiLvlLbl val="0"/>
      </c:catAx>
      <c:valAx>
        <c:axId val="12751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24846</c:v>
                </c:pt>
                <c:pt idx="5">
                  <c:v>25530</c:v>
                </c:pt>
                <c:pt idx="8">
                  <c:v>26118</c:v>
                </c:pt>
                <c:pt idx="11">
                  <c:v>26640</c:v>
                </c:pt>
                <c:pt idx="14">
                  <c:v>27088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326</c:v>
                </c:pt>
                <c:pt idx="5">
                  <c:v>238</c:v>
                </c:pt>
                <c:pt idx="8">
                  <c:v>270</c:v>
                </c:pt>
                <c:pt idx="11">
                  <c:v>288</c:v>
                </c:pt>
                <c:pt idx="14">
                  <c:v>305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3959</c:v>
                </c:pt>
                <c:pt idx="5">
                  <c:v>5610</c:v>
                </c:pt>
                <c:pt idx="8">
                  <c:v>6580</c:v>
                </c:pt>
                <c:pt idx="11">
                  <c:v>7186</c:v>
                </c:pt>
                <c:pt idx="14">
                  <c:v>6696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4</c:v>
                </c:pt>
                <c:pt idx="6">
                  <c:v>2</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3612</c:v>
                </c:pt>
                <c:pt idx="3">
                  <c:v>2898</c:v>
                </c:pt>
                <c:pt idx="6">
                  <c:v>2189</c:v>
                </c:pt>
                <c:pt idx="9">
                  <c:v>1604</c:v>
                </c:pt>
                <c:pt idx="12">
                  <c:v>1805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829</c:v>
                </c:pt>
                <c:pt idx="3">
                  <c:v>843</c:v>
                </c:pt>
                <c:pt idx="6">
                  <c:v>797</c:v>
                </c:pt>
                <c:pt idx="9">
                  <c:v>735</c:v>
                </c:pt>
                <c:pt idx="12">
                  <c:v>664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2845</c:v>
                </c:pt>
                <c:pt idx="3">
                  <c:v>2784</c:v>
                </c:pt>
                <c:pt idx="6">
                  <c:v>2803</c:v>
                </c:pt>
                <c:pt idx="9">
                  <c:v>2889</c:v>
                </c:pt>
                <c:pt idx="12">
                  <c:v>2796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192</c:v>
                </c:pt>
                <c:pt idx="3">
                  <c:v>103</c:v>
                </c:pt>
                <c:pt idx="6">
                  <c:v>0</c:v>
                </c:pt>
                <c:pt idx="9">
                  <c:v>124</c:v>
                </c:pt>
                <c:pt idx="12">
                  <c:v>125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35962</c:v>
                </c:pt>
                <c:pt idx="3">
                  <c:v>36264</c:v>
                </c:pt>
                <c:pt idx="6">
                  <c:v>36454</c:v>
                </c:pt>
                <c:pt idx="9">
                  <c:v>36460</c:v>
                </c:pt>
                <c:pt idx="12">
                  <c:v>36888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391488"/>
        <c:axId val="13482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14315</c:v>
                </c:pt>
                <c:pt idx="2">
                  <c:v>#N/A</c:v>
                </c:pt>
                <c:pt idx="3">
                  <c:v>#N/A</c:v>
                </c:pt>
                <c:pt idx="4">
                  <c:v>11518</c:v>
                </c:pt>
                <c:pt idx="5">
                  <c:v>#N/A</c:v>
                </c:pt>
                <c:pt idx="6">
                  <c:v>#N/A</c:v>
                </c:pt>
                <c:pt idx="7">
                  <c:v>9277</c:v>
                </c:pt>
                <c:pt idx="8">
                  <c:v>#N/A</c:v>
                </c:pt>
                <c:pt idx="9">
                  <c:v>#N/A</c:v>
                </c:pt>
                <c:pt idx="10">
                  <c:v>7699</c:v>
                </c:pt>
                <c:pt idx="11">
                  <c:v>#N/A</c:v>
                </c:pt>
                <c:pt idx="12">
                  <c:v>#N/A</c:v>
                </c:pt>
                <c:pt idx="13">
                  <c:v>8190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391488"/>
        <c:axId val="134828032"/>
      </c:lineChart>
      <c:catAx>
        <c:axId val="1353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28032"/>
        <c:crosses val="autoZero"/>
        <c:auto val="1"/>
        <c:lblAlgn val="ctr"/>
        <c:lblOffset val="100"/>
        <c:tickLblSkip val="1"/>
        <c:tickMarkSkip val="1"/>
        <c:noMultiLvlLbl val="0"/>
      </c:catAx>
      <c:valAx>
        <c:axId val="1348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{E8A2736B-4388-4A71-A668-4614494BB813}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{7E685D4B-DF26-4FCD-AE9A-D1E558ABAF24}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{BD7EE583-ABEA-4020-866B-2ECE6BE8089A}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{534D91BA-CC45-4AA6-926D-C8056F8E6AE5}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{9E8F717F-BC1A-4765-9872-5116933F7A62}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{99434A3D-F901-4E6A-9C2A-018F775C1D0D}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{EE42A51C-2232-46F8-BF07-BBE8296429CF}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{F743A9E8-5B56-4B8C-A8F8-D9AAF61F0B19}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{A8CA5A05-917D-446D-A075-C8EC7AE7A794}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{BF05102A-3559-48FA-BBB7-E6C70C290668}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145728"/>
        <c:axId val="135164288"/>
      </c:scatterChart>
      <c:valAx>
        <c:axId val="13514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64288"/>
        <c:crosses val="autoZero"/>
        <c:crossBetween val="midCat"/>
      </c:valAx>
      <c:valAx>
        <c:axId val="135164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4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{E31A6CB1-5B10-4627-B1D5-229119295BD0}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{2139B1F9-B8BB-4D05-98D3-BE8D4D4E427B}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{A20E7CF9-2566-4B94-BC16-3779FD33100A}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{9587D102-4915-4B0D-9326-32255A56FC6A}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{51D364CC-10CF-4396-91E8-D8B3162594BB}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9.8000000000000007</c:v>
                </c:pt>
                <c:pt idx="2">
                  <c:v>9.3000000000000007</c:v>
                </c:pt>
                <c:pt idx="3">
                  <c:v>8.8000000000000007</c:v>
                </c:pt>
                <c:pt idx="4">
                  <c:v>8.4</c:v>
                </c:pt>
              </c:numCache>
            </c:numRef>
          </c:xVal>
          <c:yVal>
            <c:numRef>
              <c:f>公会計指標分析・財政指標組合せ分析表!$K$73:$O$73</c:f>
              <c:numCache>
                <c:formatCode>#,##0.0;"▲ "#,##0.0</c:formatCode>
                <c:ptCount val="5"/>
                <c:pt idx="0">
                  <c:v>76.5</c:v>
                </c:pt>
                <c:pt idx="1">
                  <c:v>60.3</c:v>
                </c:pt>
                <c:pt idx="2">
                  <c:v>48.8</c:v>
                </c:pt>
                <c:pt idx="3">
                  <c:v>39.5</c:v>
                </c:pt>
                <c:pt idx="4">
                  <c:v>41.3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{81279AF1-9842-435F-9597-75E3AA63E9AD}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{74427EB2-6D77-4632-B25D-8B0F0C0858CF}</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34065081810054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{A0A05F47-68F7-428A-8A50-AC1480FDEDEA}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00441634262201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{9466B918-ABE9-4018-8162-E07D0C0EBAD1}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{0E198D89-837D-4208-8BDE-3F5C872E5E3B}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534848"/>
        <c:axId val="135557504"/>
      </c:scatterChart>
      <c:valAx>
        <c:axId val="135534848"/>
        <c:scaling>
          <c:orientation val="minMax"/>
          <c:max val="10.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557504"/>
        <c:crosses val="autoZero"/>
        <c:crossBetween val="midCat"/>
      </c:valAx>
      <c:valAx>
        <c:axId val="135557504"/>
        <c:scaling>
          <c:orientation val="minMax"/>
          <c:max val="8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34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公債費につきましては、公共下水道事業債の一部償還終了等に伴い繰入金が減少（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855</a:t>
          </a:r>
          <a:r>
            <a:rPr kumimoji="1" lang="ja-JP" altLang="en-US" sz="1400">
              <a:latin typeface="ＭＳ ゴシック" pitchFamily="49" charset="-128"/>
              <a:ea typeface="ＭＳ ゴシック" pitchFamily="49" charset="-128"/>
            </a:rPr>
            <a:t>万円）したことと、学校教育施設整備事業債（中学校建物）の一部の償還が終了したことで全体の償還額が減少（</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千円）したことが主な要因となっている。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年度単年度の実質公債費率も </a:t>
          </a:r>
          <a:r>
            <a:rPr kumimoji="1" lang="en-US" altLang="ja-JP" sz="1400">
              <a:latin typeface="ＭＳ ゴシック" pitchFamily="49" charset="-128"/>
              <a:ea typeface="ＭＳ ゴシック" pitchFamily="49" charset="-128"/>
            </a:rPr>
            <a:t>7.91050 </a:t>
          </a:r>
          <a:r>
            <a:rPr kumimoji="1" lang="ja-JP" altLang="en-US" sz="1400">
              <a:latin typeface="ＭＳ ゴシック" pitchFamily="49" charset="-128"/>
              <a:ea typeface="ＭＳ ゴシック" pitchFamily="49" charset="-128"/>
            </a:rPr>
            <a:t>となっており、対前年比で </a:t>
          </a:r>
          <a:r>
            <a:rPr kumimoji="1" lang="en-US" altLang="ja-JP" sz="1400">
              <a:latin typeface="ＭＳ ゴシック" pitchFamily="49" charset="-128"/>
              <a:ea typeface="ＭＳ ゴシック" pitchFamily="49" charset="-128"/>
            </a:rPr>
            <a:t>0.6118</a:t>
          </a:r>
          <a:r>
            <a:rPr kumimoji="1" lang="ja-JP" altLang="en-US" sz="1400">
              <a:latin typeface="ＭＳ ゴシック" pitchFamily="49" charset="-128"/>
              <a:ea typeface="ＭＳ ゴシック" pitchFamily="49" charset="-128"/>
            </a:rPr>
            <a:t>ポイント減少している。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将来負担比率の分子は、地方債の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万円増など、将来負担額全体が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6,600</a:t>
          </a:r>
          <a:r>
            <a:rPr kumimoji="1" lang="ja-JP" altLang="en-US" sz="1400">
              <a:latin typeface="ＭＳ ゴシック" pitchFamily="49" charset="-128"/>
              <a:ea typeface="ＭＳ ゴシック" pitchFamily="49" charset="-128"/>
            </a:rPr>
            <a:t>万円増の</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7,900</a:t>
          </a:r>
          <a:r>
            <a:rPr kumimoji="1" lang="ja-JP" altLang="en-US" sz="1400">
              <a:latin typeface="ＭＳ ゴシック" pitchFamily="49" charset="-128"/>
              <a:ea typeface="ＭＳ ゴシック" pitchFamily="49" charset="-128"/>
            </a:rPr>
            <a:t>万円となった。</a:t>
          </a:r>
        </a:p>
        <a:p>
          <a:r>
            <a:rPr kumimoji="1" lang="ja-JP" altLang="en-US" sz="1400">
              <a:latin typeface="ＭＳ ゴシック" pitchFamily="49" charset="-128"/>
              <a:ea typeface="ＭＳ ゴシック" pitchFamily="49" charset="-128"/>
            </a:rPr>
            <a:t>　一方、充当可能財源等は、臨時財政対策費償還費の増を主因とする、基準財政需要額算入見込額の増（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4,800</a:t>
          </a:r>
          <a:r>
            <a:rPr kumimoji="1" lang="ja-JP" altLang="en-US" sz="1400">
              <a:latin typeface="ＭＳ ゴシック" pitchFamily="49" charset="-128"/>
              <a:ea typeface="ＭＳ ゴシック" pitchFamily="49" charset="-128"/>
            </a:rPr>
            <a:t>万円）があったが、財政調整基金が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万円減など充当可能財源等が全体として</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万円減の</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8,900</a:t>
          </a:r>
          <a:r>
            <a:rPr kumimoji="1" lang="ja-JP" altLang="en-US" sz="1400">
              <a:latin typeface="ＭＳ ゴシック" pitchFamily="49" charset="-128"/>
              <a:ea typeface="ＭＳ ゴシック" pitchFamily="49" charset="-128"/>
            </a:rPr>
            <a:t>万円となったことから、将来負担比率の分子が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9,100</a:t>
          </a:r>
          <a:r>
            <a:rPr kumimoji="1" lang="ja-JP" altLang="en-US" sz="1400">
              <a:latin typeface="ＭＳ ゴシック" pitchFamily="49" charset="-128"/>
              <a:ea typeface="ＭＳ ゴシック" pitchFamily="49" charset="-128"/>
            </a:rPr>
            <a:t>万円増の</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万円となった。</a:t>
          </a:r>
        </a:p>
        <a:p>
          <a:r>
            <a:rPr kumimoji="1" lang="ja-JP" altLang="en-US" sz="1400">
              <a:latin typeface="ＭＳ ゴシック" pitchFamily="49" charset="-128"/>
              <a:ea typeface="ＭＳ ゴシック" pitchFamily="49" charset="-128"/>
            </a:rPr>
            <a:t>　今後も、沖縄都市モノレール延長事業、特定駐留軍用地内土地取得事業、土地区画整理事業など大型事業が目白押しであることから、地方債の発行に留意しながら、充当可能基金積立金の増を図り、将来負担比率の改善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地方消費税などの増に伴う基準財政収入額の増、及び人口増を主要因とする個別算定経費の増に伴う基準財政需要額の増により、昨年と同様指数となった。</a:t>
          </a:r>
          <a:endParaRPr kumimoji="1" lang="en-US" altLang="ja-JP" sz="1300">
            <a:latin typeface="ＭＳ Ｐゴシック"/>
          </a:endParaRPr>
        </a:p>
        <a:p>
          <a:r>
            <a:rPr kumimoji="1" lang="ja-JP" altLang="en-US" sz="1300">
              <a:latin typeface="ＭＳ Ｐゴシック"/>
            </a:rPr>
            <a:t>　これは、類似団体平均を</a:t>
          </a:r>
          <a:r>
            <a:rPr kumimoji="1" lang="en-US" altLang="ja-JP" sz="1300">
              <a:latin typeface="ＭＳ Ｐゴシック"/>
            </a:rPr>
            <a:t>0.12</a:t>
          </a:r>
          <a:r>
            <a:rPr kumimoji="1" lang="ja-JP" altLang="en-US" sz="1300">
              <a:latin typeface="ＭＳ Ｐゴシック"/>
            </a:rPr>
            <a:t>、全国平均を</a:t>
          </a:r>
          <a:r>
            <a:rPr kumimoji="1" lang="en-US" altLang="ja-JP" sz="1300">
              <a:latin typeface="ＭＳ Ｐゴシック"/>
            </a:rPr>
            <a:t>0.23</a:t>
          </a:r>
          <a:r>
            <a:rPr kumimoji="1" lang="ja-JP" altLang="en-US" sz="1300">
              <a:latin typeface="ＭＳ Ｐゴシック"/>
            </a:rPr>
            <a:t>、沖縄県平均を</a:t>
          </a:r>
          <a:r>
            <a:rPr kumimoji="1" lang="en-US" altLang="ja-JP" sz="1300">
              <a:latin typeface="ＭＳ Ｐゴシック"/>
            </a:rPr>
            <a:t>0.37</a:t>
          </a:r>
          <a:r>
            <a:rPr kumimoji="1" lang="ja-JP" altLang="en-US" sz="1300">
              <a:latin typeface="ＭＳ Ｐゴシック"/>
            </a:rPr>
            <a:t>上回っており、他団体と比較しても財政基盤の強い方に入るといえる。</a:t>
          </a:r>
          <a:endParaRPr kumimoji="1" lang="en-US" altLang="ja-JP" sz="1300">
            <a:latin typeface="ＭＳ Ｐゴシック"/>
          </a:endParaRPr>
        </a:p>
        <a:p>
          <a:r>
            <a:rPr kumimoji="1" lang="ja-JP" altLang="en-US" sz="1300">
              <a:latin typeface="ＭＳ Ｐゴシック"/>
            </a:rPr>
            <a:t>　今後も、税収増加とともに手数料・使用料等の適正化を行い、一般財源確保に努める。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70" name="直線コネクタ 69"/>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3" name="直線コネクタ 72"/>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本年度は、</a:t>
          </a:r>
          <a:r>
            <a:rPr kumimoji="1" lang="en-US" altLang="ja-JP" sz="1300">
              <a:latin typeface="ＭＳ Ｐゴシック"/>
            </a:rPr>
            <a:t>92.1</a:t>
          </a:r>
          <a:r>
            <a:rPr kumimoji="1" lang="ja-JP" altLang="en-US" sz="1300">
              <a:latin typeface="ＭＳ Ｐゴシック"/>
            </a:rPr>
            <a:t>％（前年度比</a:t>
          </a:r>
          <a:r>
            <a:rPr kumimoji="1" lang="en-US" altLang="ja-JP" sz="1300">
              <a:latin typeface="ＭＳ Ｐゴシック"/>
            </a:rPr>
            <a:t>5.1</a:t>
          </a:r>
          <a:r>
            <a:rPr kumimoji="1" lang="ja-JP" altLang="en-US" sz="1300">
              <a:latin typeface="ＭＳ Ｐゴシック"/>
            </a:rPr>
            <a:t>ポイントの増）となっており、近年では最も高い数字となっている。</a:t>
          </a:r>
          <a:endParaRPr kumimoji="1" lang="en-US" altLang="ja-JP" sz="1300">
            <a:latin typeface="ＭＳ Ｐゴシック"/>
          </a:endParaRPr>
        </a:p>
        <a:p>
          <a:r>
            <a:rPr kumimoji="1" lang="ja-JP" altLang="en-US" sz="1300">
              <a:latin typeface="ＭＳ Ｐゴシック"/>
            </a:rPr>
            <a:t>　これは地方税の減（</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8,241</a:t>
          </a:r>
          <a:r>
            <a:rPr kumimoji="1" lang="ja-JP" altLang="en-US" sz="1300">
              <a:latin typeface="ＭＳ Ｐゴシック"/>
            </a:rPr>
            <a:t>万</a:t>
          </a:r>
          <a:r>
            <a:rPr kumimoji="1" lang="en-US" altLang="ja-JP" sz="1300">
              <a:latin typeface="ＭＳ Ｐゴシック"/>
            </a:rPr>
            <a:t>9</a:t>
          </a:r>
          <a:r>
            <a:rPr kumimoji="1" lang="ja-JP" altLang="en-US" sz="1300">
              <a:latin typeface="ＭＳ Ｐゴシック"/>
            </a:rPr>
            <a:t>千円）など、経常一般財源等の減（</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1,683</a:t>
          </a:r>
          <a:r>
            <a:rPr kumimoji="1" lang="ja-JP" altLang="en-US" sz="1300">
              <a:latin typeface="ＭＳ Ｐゴシック"/>
            </a:rPr>
            <a:t>万</a:t>
          </a:r>
          <a:r>
            <a:rPr kumimoji="1" lang="en-US" altLang="ja-JP" sz="1300">
              <a:latin typeface="ＭＳ Ｐゴシック"/>
            </a:rPr>
            <a:t>9</a:t>
          </a:r>
          <a:r>
            <a:rPr kumimoji="1" lang="ja-JP" altLang="en-US" sz="1300">
              <a:latin typeface="ＭＳ Ｐゴシック"/>
            </a:rPr>
            <a:t>千円）があったことに加え、一般財源等充当経費が扶助費の増（</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4,895</a:t>
          </a:r>
          <a:r>
            <a:rPr kumimoji="1" lang="ja-JP" altLang="en-US" sz="1300">
              <a:latin typeface="ＭＳ Ｐゴシック"/>
            </a:rPr>
            <a:t>万</a:t>
          </a:r>
          <a:r>
            <a:rPr kumimoji="1" lang="en-US" altLang="ja-JP" sz="1300">
              <a:latin typeface="ＭＳ Ｐゴシック"/>
            </a:rPr>
            <a:t>9</a:t>
          </a:r>
          <a:r>
            <a:rPr kumimoji="1" lang="ja-JP" altLang="en-US" sz="1300">
              <a:latin typeface="ＭＳ Ｐゴシック"/>
            </a:rPr>
            <a:t>千円）、及び補助費等の増（</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85</a:t>
          </a:r>
          <a:r>
            <a:rPr kumimoji="1" lang="ja-JP" altLang="en-US" sz="1300">
              <a:latin typeface="ＭＳ Ｐゴシック"/>
            </a:rPr>
            <a:t>万円）等により、全体で</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9,482</a:t>
          </a:r>
          <a:r>
            <a:rPr kumimoji="1" lang="ja-JP" altLang="en-US" sz="1300">
              <a:latin typeface="ＭＳ Ｐゴシック"/>
            </a:rPr>
            <a:t>万</a:t>
          </a:r>
          <a:r>
            <a:rPr kumimoji="1" lang="en-US" altLang="ja-JP" sz="1300">
              <a:latin typeface="ＭＳ Ｐゴシック"/>
            </a:rPr>
            <a:t>1</a:t>
          </a:r>
          <a:r>
            <a:rPr kumimoji="1" lang="ja-JP" altLang="en-US" sz="1300">
              <a:latin typeface="ＭＳ Ｐゴシック"/>
            </a:rPr>
            <a:t>千円の増となったためである。</a:t>
          </a:r>
          <a:endParaRPr kumimoji="1" lang="en-US" altLang="ja-JP" sz="1300">
            <a:latin typeface="ＭＳ Ｐゴシック"/>
          </a:endParaRPr>
        </a:p>
        <a:p>
          <a:r>
            <a:rPr kumimoji="1" lang="ja-JP" altLang="en-US" sz="1300">
              <a:latin typeface="ＭＳ Ｐゴシック"/>
            </a:rPr>
            <a:t>　今後も自主財源など財源確保の取り組みと併せて、経常経費の抑制に努める。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62</xdr:row>
      <xdr:rowOff>25146</xdr:rowOff>
    </xdr:to>
    <xdr:cxnSp macro="">
      <xdr:nvCxnSpPr>
        <xdr:cNvPr id="131" name="直線コネクタ 130"/>
        <xdr:cNvCxnSpPr/>
      </xdr:nvCxnSpPr>
      <xdr:spPr>
        <a:xfrm>
          <a:off x="4114800" y="10408920"/>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60</xdr:row>
      <xdr:rowOff>131572</xdr:rowOff>
    </xdr:to>
    <xdr:cxnSp macro="">
      <xdr:nvCxnSpPr>
        <xdr:cNvPr id="134" name="直線コネクタ 133"/>
        <xdr:cNvCxnSpPr/>
      </xdr:nvCxnSpPr>
      <xdr:spPr>
        <a:xfrm flipV="1">
          <a:off x="3225800" y="104089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61</xdr:row>
      <xdr:rowOff>51816</xdr:rowOff>
    </xdr:to>
    <xdr:cxnSp macro="">
      <xdr:nvCxnSpPr>
        <xdr:cNvPr id="137" name="直線コネクタ 136"/>
        <xdr:cNvCxnSpPr/>
      </xdr:nvCxnSpPr>
      <xdr:spPr>
        <a:xfrm flipV="1">
          <a:off x="2336800" y="104185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51816</xdr:rowOff>
    </xdr:from>
    <xdr:to>
      <xdr:col>3</xdr:col>
      <xdr:colOff>279400</xdr:colOff>
      <xdr:row>62</xdr:row>
      <xdr:rowOff>10668</xdr:rowOff>
    </xdr:to>
    <xdr:cxnSp macro="">
      <xdr:nvCxnSpPr>
        <xdr:cNvPr id="140" name="直線コネクタ 139"/>
        <xdr:cNvCxnSpPr/>
      </xdr:nvCxnSpPr>
      <xdr:spPr>
        <a:xfrm flipV="1">
          <a:off x="1447800" y="1051026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50" name="円/楕円 149"/>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117873</xdr:rowOff>
    </xdr:from>
    <xdr:ext cx="762000" cy="259045"/>
    <xdr:sp macro="" textlink="">
      <xdr:nvSpPr>
        <xdr:cNvPr id="151" name="財政構造の弾力性該当値テキスト"/>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2" name="円/楕円 151"/>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3" name="テキスト ボックス 152"/>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4" name="円/楕円 153"/>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5" name="テキスト ボックス 154"/>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1016</xdr:rowOff>
    </xdr:from>
    <xdr:to>
      <xdr:col>3</xdr:col>
      <xdr:colOff>330200</xdr:colOff>
      <xdr:row>61</xdr:row>
      <xdr:rowOff>102616</xdr:rowOff>
    </xdr:to>
    <xdr:sp macro="" textlink="">
      <xdr:nvSpPr>
        <xdr:cNvPr id="156" name="円/楕円 155"/>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112793</xdr:rowOff>
    </xdr:from>
    <xdr:ext cx="762000" cy="259045"/>
    <xdr:sp macro="" textlink="">
      <xdr:nvSpPr>
        <xdr:cNvPr id="157" name="テキスト ボックス 156"/>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8" name="円/楕円 157"/>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59" name="テキスト ボックス 158"/>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人件費・物件費等の状況は、類団、全国の平均と比べても</a:t>
          </a:r>
          <a:r>
            <a:rPr kumimoji="1" lang="en-US" altLang="ja-JP" sz="1300">
              <a:latin typeface="ＭＳ Ｐゴシック"/>
            </a:rPr>
            <a:t>2</a:t>
          </a:r>
          <a:r>
            <a:rPr kumimoji="1" lang="ja-JP" altLang="en-US" sz="1300">
              <a:latin typeface="ＭＳ Ｐゴシック"/>
            </a:rPr>
            <a:t>万円以上低くなっており、　これは人件費が</a:t>
          </a:r>
          <a:r>
            <a:rPr kumimoji="1" lang="en-US" altLang="ja-JP" sz="1300">
              <a:latin typeface="ＭＳ Ｐゴシック"/>
            </a:rPr>
            <a:t>45,521</a:t>
          </a:r>
          <a:r>
            <a:rPr kumimoji="1" lang="ja-JP" altLang="en-US" sz="1300">
              <a:latin typeface="ＭＳ Ｐゴシック"/>
            </a:rPr>
            <a:t>円で類団の</a:t>
          </a:r>
          <a:r>
            <a:rPr kumimoji="1" lang="en-US" altLang="ja-JP" sz="1300">
              <a:latin typeface="ＭＳ Ｐゴシック"/>
            </a:rPr>
            <a:t>57,923</a:t>
          </a:r>
          <a:r>
            <a:rPr kumimoji="1" lang="ja-JP" altLang="en-US" sz="1300">
              <a:latin typeface="ＭＳ Ｐゴシック"/>
            </a:rPr>
            <a:t>円と比較して</a:t>
          </a:r>
          <a:r>
            <a:rPr kumimoji="1" lang="en-US" altLang="ja-JP" sz="1300">
              <a:latin typeface="ＭＳ Ｐゴシック"/>
            </a:rPr>
            <a:t>12,402</a:t>
          </a:r>
          <a:r>
            <a:rPr kumimoji="1" lang="ja-JP" altLang="en-US" sz="1300">
              <a:latin typeface="ＭＳ Ｐゴシック"/>
            </a:rPr>
            <a:t>円低くなっていることが要因である。</a:t>
          </a:r>
          <a:endParaRPr kumimoji="1" lang="en-US" altLang="ja-JP" sz="1300">
            <a:latin typeface="ＭＳ Ｐゴシック"/>
          </a:endParaRPr>
        </a:p>
        <a:p>
          <a:r>
            <a:rPr kumimoji="1" lang="ja-JP" altLang="en-US" sz="1300">
              <a:latin typeface="ＭＳ Ｐゴシック"/>
            </a:rPr>
            <a:t>　また、維持修繕費（</a:t>
          </a:r>
          <a:r>
            <a:rPr kumimoji="1" lang="en-US" altLang="ja-JP" sz="1300">
              <a:latin typeface="ＭＳ Ｐゴシック"/>
            </a:rPr>
            <a:t>2,830</a:t>
          </a:r>
          <a:r>
            <a:rPr kumimoji="1" lang="ja-JP" altLang="en-US" sz="1300">
              <a:latin typeface="ＭＳ Ｐゴシック"/>
            </a:rPr>
            <a:t>円）も、類団（</a:t>
          </a:r>
          <a:r>
            <a:rPr kumimoji="1" lang="en-US" altLang="ja-JP" sz="1300">
              <a:latin typeface="ＭＳ Ｐゴシック"/>
            </a:rPr>
            <a:t>5,086</a:t>
          </a:r>
          <a:r>
            <a:rPr kumimoji="1" lang="ja-JP" altLang="en-US" sz="1300">
              <a:latin typeface="ＭＳ Ｐゴシック"/>
            </a:rPr>
            <a:t>円）と比較して</a:t>
          </a:r>
          <a:r>
            <a:rPr kumimoji="1" lang="en-US" altLang="ja-JP" sz="1300">
              <a:latin typeface="ＭＳ Ｐゴシック"/>
            </a:rPr>
            <a:t>2,256</a:t>
          </a:r>
          <a:r>
            <a:rPr kumimoji="1" lang="ja-JP" altLang="en-US" sz="1300">
              <a:latin typeface="ＭＳ Ｐゴシック"/>
            </a:rPr>
            <a:t>円も低い状況であるが、昨年度（</a:t>
          </a:r>
          <a:r>
            <a:rPr kumimoji="1" lang="en-US" altLang="ja-JP" sz="1300">
              <a:latin typeface="ＭＳ Ｐゴシック"/>
            </a:rPr>
            <a:t>2,558</a:t>
          </a:r>
          <a:r>
            <a:rPr kumimoji="1" lang="ja-JP" altLang="en-US" sz="1300">
              <a:latin typeface="ＭＳ Ｐゴシック"/>
            </a:rPr>
            <a:t>円）と比較して微増（</a:t>
          </a:r>
          <a:r>
            <a:rPr kumimoji="1" lang="en-US" altLang="ja-JP" sz="1300">
              <a:latin typeface="ＭＳ Ｐゴシック"/>
            </a:rPr>
            <a:t>272</a:t>
          </a:r>
          <a:r>
            <a:rPr kumimoji="1" lang="ja-JP" altLang="en-US" sz="1300">
              <a:latin typeface="ＭＳ Ｐゴシック"/>
            </a:rPr>
            <a:t>円）していることから、今後も建物等の維持修繕を効率・効果的に行っていく必要がある。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105003</xdr:rowOff>
    </xdr:from>
    <xdr:to>
      <xdr:col>7</xdr:col>
      <xdr:colOff>152400</xdr:colOff>
      <xdr:row>82</xdr:row>
      <xdr:rowOff>151374</xdr:rowOff>
    </xdr:to>
    <xdr:cxnSp macro="">
      <xdr:nvCxnSpPr>
        <xdr:cNvPr id="194" name="直線コネクタ 193"/>
        <xdr:cNvCxnSpPr/>
      </xdr:nvCxnSpPr>
      <xdr:spPr>
        <a:xfrm flipV="1">
          <a:off x="4114800" y="14163903"/>
          <a:ext cx="8382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73414</xdr:rowOff>
    </xdr:from>
    <xdr:to>
      <xdr:col>6</xdr:col>
      <xdr:colOff>0</xdr:colOff>
      <xdr:row>82</xdr:row>
      <xdr:rowOff>151374</xdr:rowOff>
    </xdr:to>
    <xdr:cxnSp macro="">
      <xdr:nvCxnSpPr>
        <xdr:cNvPr id="197" name="直線コネクタ 196"/>
        <xdr:cNvCxnSpPr/>
      </xdr:nvCxnSpPr>
      <xdr:spPr>
        <a:xfrm>
          <a:off x="3225800" y="14132314"/>
          <a:ext cx="889000" cy="7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36554</xdr:rowOff>
    </xdr:from>
    <xdr:to>
      <xdr:col>4</xdr:col>
      <xdr:colOff>482600</xdr:colOff>
      <xdr:row>82</xdr:row>
      <xdr:rowOff>73414</xdr:rowOff>
    </xdr:to>
    <xdr:cxnSp macro="">
      <xdr:nvCxnSpPr>
        <xdr:cNvPr id="200" name="直線コネクタ 199"/>
        <xdr:cNvCxnSpPr/>
      </xdr:nvCxnSpPr>
      <xdr:spPr>
        <a:xfrm>
          <a:off x="2336800" y="14095454"/>
          <a:ext cx="889000" cy="3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36554</xdr:rowOff>
    </xdr:from>
    <xdr:to>
      <xdr:col>3</xdr:col>
      <xdr:colOff>279400</xdr:colOff>
      <xdr:row>82</xdr:row>
      <xdr:rowOff>68104</xdr:rowOff>
    </xdr:to>
    <xdr:cxnSp macro="">
      <xdr:nvCxnSpPr>
        <xdr:cNvPr id="203" name="直線コネクタ 202"/>
        <xdr:cNvCxnSpPr/>
      </xdr:nvCxnSpPr>
      <xdr:spPr>
        <a:xfrm flipV="1">
          <a:off x="1447800" y="14095454"/>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54203</xdr:rowOff>
    </xdr:from>
    <xdr:to>
      <xdr:col>7</xdr:col>
      <xdr:colOff>203200</xdr:colOff>
      <xdr:row>82</xdr:row>
      <xdr:rowOff>155803</xdr:rowOff>
    </xdr:to>
    <xdr:sp macro="" textlink="">
      <xdr:nvSpPr>
        <xdr:cNvPr id="213" name="円/楕円 212"/>
        <xdr:cNvSpPr/>
      </xdr:nvSpPr>
      <xdr:spPr>
        <a:xfrm>
          <a:off x="4902200" y="141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70730</xdr:rowOff>
    </xdr:from>
    <xdr:ext cx="762000" cy="259045"/>
    <xdr:sp macro="" textlink="">
      <xdr:nvSpPr>
        <xdr:cNvPr id="214" name="人件費・物件費等の状況該当値テキスト"/>
        <xdr:cNvSpPr txBox="1"/>
      </xdr:nvSpPr>
      <xdr:spPr>
        <a:xfrm>
          <a:off x="5041900" y="139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100574</xdr:rowOff>
    </xdr:from>
    <xdr:to>
      <xdr:col>6</xdr:col>
      <xdr:colOff>50800</xdr:colOff>
      <xdr:row>83</xdr:row>
      <xdr:rowOff>30724</xdr:rowOff>
    </xdr:to>
    <xdr:sp macro="" textlink="">
      <xdr:nvSpPr>
        <xdr:cNvPr id="215" name="円/楕円 214"/>
        <xdr:cNvSpPr/>
      </xdr:nvSpPr>
      <xdr:spPr>
        <a:xfrm>
          <a:off x="4064000" y="141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40901</xdr:rowOff>
    </xdr:from>
    <xdr:ext cx="736600" cy="259045"/>
    <xdr:sp macro="" textlink="">
      <xdr:nvSpPr>
        <xdr:cNvPr id="216" name="テキスト ボックス 215"/>
        <xdr:cNvSpPr txBox="1"/>
      </xdr:nvSpPr>
      <xdr:spPr>
        <a:xfrm>
          <a:off x="3733800" y="1392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22614</xdr:rowOff>
    </xdr:from>
    <xdr:to>
      <xdr:col>4</xdr:col>
      <xdr:colOff>533400</xdr:colOff>
      <xdr:row>82</xdr:row>
      <xdr:rowOff>124214</xdr:rowOff>
    </xdr:to>
    <xdr:sp macro="" textlink="">
      <xdr:nvSpPr>
        <xdr:cNvPr id="217" name="円/楕円 216"/>
        <xdr:cNvSpPr/>
      </xdr:nvSpPr>
      <xdr:spPr>
        <a:xfrm>
          <a:off x="3175000" y="140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134391</xdr:rowOff>
    </xdr:from>
    <xdr:ext cx="762000" cy="259045"/>
    <xdr:sp macro="" textlink="">
      <xdr:nvSpPr>
        <xdr:cNvPr id="218" name="テキスト ボックス 217"/>
        <xdr:cNvSpPr txBox="1"/>
      </xdr:nvSpPr>
      <xdr:spPr>
        <a:xfrm>
          <a:off x="2844800" y="138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157204</xdr:rowOff>
    </xdr:from>
    <xdr:to>
      <xdr:col>3</xdr:col>
      <xdr:colOff>330200</xdr:colOff>
      <xdr:row>82</xdr:row>
      <xdr:rowOff>87354</xdr:rowOff>
    </xdr:to>
    <xdr:sp macro="" textlink="">
      <xdr:nvSpPr>
        <xdr:cNvPr id="219" name="円/楕円 218"/>
        <xdr:cNvSpPr/>
      </xdr:nvSpPr>
      <xdr:spPr>
        <a:xfrm>
          <a:off x="2286000" y="140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97531</xdr:rowOff>
    </xdr:from>
    <xdr:ext cx="762000" cy="259045"/>
    <xdr:sp macro="" textlink="">
      <xdr:nvSpPr>
        <xdr:cNvPr id="220" name="テキスト ボックス 219"/>
        <xdr:cNvSpPr txBox="1"/>
      </xdr:nvSpPr>
      <xdr:spPr>
        <a:xfrm>
          <a:off x="1955800" y="1381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17304</xdr:rowOff>
    </xdr:from>
    <xdr:to>
      <xdr:col>2</xdr:col>
      <xdr:colOff>127000</xdr:colOff>
      <xdr:row>82</xdr:row>
      <xdr:rowOff>118904</xdr:rowOff>
    </xdr:to>
    <xdr:sp macro="" textlink="">
      <xdr:nvSpPr>
        <xdr:cNvPr id="221" name="円/楕円 220"/>
        <xdr:cNvSpPr/>
      </xdr:nvSpPr>
      <xdr:spPr>
        <a:xfrm>
          <a:off x="1397000" y="140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129081</xdr:rowOff>
    </xdr:from>
    <xdr:ext cx="762000" cy="259045"/>
    <xdr:sp macro="" textlink="">
      <xdr:nvSpPr>
        <xdr:cNvPr id="222" name="テキスト ボックス 221"/>
        <xdr:cNvSpPr txBox="1"/>
      </xdr:nvSpPr>
      <xdr:spPr>
        <a:xfrm>
          <a:off x="1066800" y="138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全国市平均及び類似団体内平均を下回っている。今後も国及び県の動向等も注視し、給与の適正化を図る。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86482</xdr:rowOff>
    </xdr:to>
    <xdr:cxnSp macro="">
      <xdr:nvCxnSpPr>
        <xdr:cNvPr id="258" name="直線コネクタ 257"/>
        <xdr:cNvCxnSpPr/>
      </xdr:nvCxnSpPr>
      <xdr:spPr>
        <a:xfrm flipV="1">
          <a:off x="16179800" y="141338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132443</xdr:rowOff>
    </xdr:to>
    <xdr:cxnSp macro="">
      <xdr:nvCxnSpPr>
        <xdr:cNvPr id="261" name="直線コネクタ 260"/>
        <xdr:cNvCxnSpPr/>
      </xdr:nvCxnSpPr>
      <xdr:spPr>
        <a:xfrm flipV="1">
          <a:off x="15290800" y="141453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82</xdr:row>
      <xdr:rowOff>132443</xdr:rowOff>
    </xdr:to>
    <xdr:cxnSp macro="">
      <xdr:nvCxnSpPr>
        <xdr:cNvPr id="264" name="直線コネクタ 263"/>
        <xdr:cNvCxnSpPr/>
      </xdr:nvCxnSpPr>
      <xdr:spPr>
        <a:xfrm>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88</xdr:row>
      <xdr:rowOff>45962</xdr:rowOff>
    </xdr:to>
    <xdr:cxnSp macro="">
      <xdr:nvCxnSpPr>
        <xdr:cNvPr id="267" name="直線コネクタ 266"/>
        <xdr:cNvCxnSpPr/>
      </xdr:nvCxnSpPr>
      <xdr:spPr>
        <a:xfrm flipV="1">
          <a:off x="13512800" y="14156871"/>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9" name="円/楕円 278"/>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80" name="テキスト ボックス 279"/>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2" name="テキスト ボックス 281"/>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83" name="円/楕円 282"/>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4" name="テキスト ボックス 283"/>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5" name="円/楕円 284"/>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6" name="テキスト ボックス 285"/>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前年度とほぼ同数であり、類団平均、全国平均及び沖縄県平均のいずれも下回っている。　</a:t>
          </a:r>
        </a:p>
        <a:p>
          <a:r>
            <a:rPr kumimoji="1" lang="ja-JP" altLang="en-US" sz="1300">
              <a:latin typeface="ＭＳ Ｐゴシック"/>
            </a:rPr>
            <a:t>   定員適正化計画（平成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日）の下、今後も継続して簡素で効率的な行政運営を目指し、事務事業、組織の見直し及び外部委託の推進等により定員適正化に努める。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129032</xdr:rowOff>
    </xdr:from>
    <xdr:to>
      <xdr:col>24</xdr:col>
      <xdr:colOff>558800</xdr:colOff>
      <xdr:row>61</xdr:row>
      <xdr:rowOff>131445</xdr:rowOff>
    </xdr:to>
    <xdr:cxnSp macro="">
      <xdr:nvCxnSpPr>
        <xdr:cNvPr id="319" name="直線コネクタ 318"/>
        <xdr:cNvCxnSpPr/>
      </xdr:nvCxnSpPr>
      <xdr:spPr>
        <a:xfrm>
          <a:off x="16179800" y="1058748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129032</xdr:rowOff>
    </xdr:from>
    <xdr:to>
      <xdr:col>23</xdr:col>
      <xdr:colOff>406400</xdr:colOff>
      <xdr:row>61</xdr:row>
      <xdr:rowOff>129032</xdr:rowOff>
    </xdr:to>
    <xdr:cxnSp macro="">
      <xdr:nvCxnSpPr>
        <xdr:cNvPr id="322" name="直線コネクタ 321"/>
        <xdr:cNvCxnSpPr/>
      </xdr:nvCxnSpPr>
      <xdr:spPr>
        <a:xfrm>
          <a:off x="15290800" y="10587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116967</xdr:rowOff>
    </xdr:from>
    <xdr:to>
      <xdr:col>22</xdr:col>
      <xdr:colOff>203200</xdr:colOff>
      <xdr:row>61</xdr:row>
      <xdr:rowOff>129032</xdr:rowOff>
    </xdr:to>
    <xdr:cxnSp macro="">
      <xdr:nvCxnSpPr>
        <xdr:cNvPr id="325" name="直線コネクタ 324"/>
        <xdr:cNvCxnSpPr/>
      </xdr:nvCxnSpPr>
      <xdr:spPr>
        <a:xfrm>
          <a:off x="14401800" y="105754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116967</xdr:rowOff>
    </xdr:from>
    <xdr:to>
      <xdr:col>21</xdr:col>
      <xdr:colOff>0</xdr:colOff>
      <xdr:row>61</xdr:row>
      <xdr:rowOff>124206</xdr:rowOff>
    </xdr:to>
    <xdr:cxnSp macro="">
      <xdr:nvCxnSpPr>
        <xdr:cNvPr id="328" name="直線コネクタ 327"/>
        <xdr:cNvCxnSpPr/>
      </xdr:nvCxnSpPr>
      <xdr:spPr>
        <a:xfrm flipV="1">
          <a:off x="13512800" y="105754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38" name="円/楕円 337"/>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97172</xdr:rowOff>
    </xdr:from>
    <xdr:ext cx="762000" cy="259045"/>
    <xdr:sp macro="" textlink="">
      <xdr:nvSpPr>
        <xdr:cNvPr id="339" name="定員管理の状況該当値テキスト"/>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78232</xdr:rowOff>
    </xdr:from>
    <xdr:to>
      <xdr:col>23</xdr:col>
      <xdr:colOff>457200</xdr:colOff>
      <xdr:row>62</xdr:row>
      <xdr:rowOff>8382</xdr:rowOff>
    </xdr:to>
    <xdr:sp macro="" textlink="">
      <xdr:nvSpPr>
        <xdr:cNvPr id="340" name="円/楕円 339"/>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41" name="テキスト ボックス 340"/>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78232</xdr:rowOff>
    </xdr:from>
    <xdr:to>
      <xdr:col>22</xdr:col>
      <xdr:colOff>254000</xdr:colOff>
      <xdr:row>62</xdr:row>
      <xdr:rowOff>8382</xdr:rowOff>
    </xdr:to>
    <xdr:sp macro="" textlink="">
      <xdr:nvSpPr>
        <xdr:cNvPr id="342" name="円/楕円 341"/>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18559</xdr:rowOff>
    </xdr:from>
    <xdr:ext cx="762000" cy="259045"/>
    <xdr:sp macro="" textlink="">
      <xdr:nvSpPr>
        <xdr:cNvPr id="343" name="テキスト ボックス 342"/>
        <xdr:cNvSpPr txBox="1"/>
      </xdr:nvSpPr>
      <xdr:spPr>
        <a:xfrm>
          <a:off x="14909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66167</xdr:rowOff>
    </xdr:from>
    <xdr:to>
      <xdr:col>21</xdr:col>
      <xdr:colOff>50800</xdr:colOff>
      <xdr:row>61</xdr:row>
      <xdr:rowOff>167767</xdr:rowOff>
    </xdr:to>
    <xdr:sp macro="" textlink="">
      <xdr:nvSpPr>
        <xdr:cNvPr id="344" name="円/楕円 343"/>
        <xdr:cNvSpPr/>
      </xdr:nvSpPr>
      <xdr:spPr>
        <a:xfrm>
          <a:off x="14351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6494</xdr:rowOff>
    </xdr:from>
    <xdr:ext cx="762000" cy="259045"/>
    <xdr:sp macro="" textlink="">
      <xdr:nvSpPr>
        <xdr:cNvPr id="345" name="テキスト ボックス 344"/>
        <xdr:cNvSpPr txBox="1"/>
      </xdr:nvSpPr>
      <xdr:spPr>
        <a:xfrm>
          <a:off x="14020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73406</xdr:rowOff>
    </xdr:from>
    <xdr:to>
      <xdr:col>19</xdr:col>
      <xdr:colOff>533400</xdr:colOff>
      <xdr:row>62</xdr:row>
      <xdr:rowOff>3556</xdr:rowOff>
    </xdr:to>
    <xdr:sp macro="" textlink="">
      <xdr:nvSpPr>
        <xdr:cNvPr id="346" name="円/楕円 345"/>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13733</xdr:rowOff>
    </xdr:from>
    <xdr:ext cx="762000" cy="259045"/>
    <xdr:sp macro="" textlink="">
      <xdr:nvSpPr>
        <xdr:cNvPr id="347" name="テキスト ボックス 346"/>
        <xdr:cNvSpPr txBox="1"/>
      </xdr:nvSpPr>
      <xdr:spPr>
        <a:xfrm>
          <a:off x="13131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近年は、毎年改善傾向にあり、本年度も昨年度に比べ</a:t>
          </a:r>
          <a:r>
            <a:rPr kumimoji="1" lang="en-US" altLang="ja-JP" sz="1300">
              <a:latin typeface="ＭＳ Ｐゴシック"/>
            </a:rPr>
            <a:t>0.4</a:t>
          </a:r>
          <a:r>
            <a:rPr kumimoji="1" lang="ja-JP" altLang="en-US" sz="1300">
              <a:latin typeface="ＭＳ Ｐゴシック"/>
            </a:rPr>
            <a:t>ポイントの減少となり、初めて類似団体平均を下回る結果となった。</a:t>
          </a:r>
          <a:endParaRPr kumimoji="1" lang="en-US" altLang="ja-JP" sz="1300">
            <a:latin typeface="ＭＳ Ｐゴシック"/>
          </a:endParaRPr>
        </a:p>
        <a:p>
          <a:r>
            <a:rPr kumimoji="1" lang="ja-JP" altLang="en-US" sz="1300">
              <a:latin typeface="ＭＳ Ｐゴシック"/>
            </a:rPr>
            <a:t>　今後も事業の取捨選択、又は民間資金の活用など事業の見直し等を図ることにより、起債に大きく頼ることのない財政運営に努める。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81026</xdr:rowOff>
    </xdr:to>
    <xdr:cxnSp macro="">
      <xdr:nvCxnSpPr>
        <xdr:cNvPr id="379" name="直線コネクタ 378"/>
        <xdr:cNvCxnSpPr/>
      </xdr:nvCxnSpPr>
      <xdr:spPr>
        <a:xfrm flipV="1">
          <a:off x="16179800" y="70718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129286</xdr:rowOff>
    </xdr:to>
    <xdr:cxnSp macro="">
      <xdr:nvCxnSpPr>
        <xdr:cNvPr id="382" name="直線コネクタ 381"/>
        <xdr:cNvCxnSpPr/>
      </xdr:nvCxnSpPr>
      <xdr:spPr>
        <a:xfrm flipV="1">
          <a:off x="15290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6096</xdr:rowOff>
    </xdr:to>
    <xdr:cxnSp macro="">
      <xdr:nvCxnSpPr>
        <xdr:cNvPr id="385" name="直線コネクタ 384"/>
        <xdr:cNvCxnSpPr/>
      </xdr:nvCxnSpPr>
      <xdr:spPr>
        <a:xfrm flipV="1">
          <a:off x="14401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44704</xdr:rowOff>
    </xdr:to>
    <xdr:cxnSp macro="">
      <xdr:nvCxnSpPr>
        <xdr:cNvPr id="388" name="直線コネクタ 387"/>
        <xdr:cNvCxnSpPr/>
      </xdr:nvCxnSpPr>
      <xdr:spPr>
        <a:xfrm flipV="1">
          <a:off x="13512800" y="720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9"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400" name="円/楕円 399"/>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116603</xdr:rowOff>
    </xdr:from>
    <xdr:ext cx="736600" cy="259045"/>
    <xdr:sp macro="" textlink="">
      <xdr:nvSpPr>
        <xdr:cNvPr id="401" name="テキスト ボックス 400"/>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2" name="円/楕円 401"/>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403" name="テキスト ボックス 402"/>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4" name="円/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405" name="テキスト ボックス 404"/>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6" name="円/楕円 405"/>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80281</xdr:rowOff>
    </xdr:from>
    <xdr:ext cx="762000" cy="259045"/>
    <xdr:sp macro="" textlink="">
      <xdr:nvSpPr>
        <xdr:cNvPr id="407" name="テキスト ボックス 406"/>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本年度は、前年度と比較して</a:t>
          </a:r>
          <a:r>
            <a:rPr kumimoji="1" lang="en-US" altLang="ja-JP" sz="1300">
              <a:latin typeface="ＭＳ Ｐゴシック"/>
            </a:rPr>
            <a:t>1.8</a:t>
          </a:r>
          <a:r>
            <a:rPr kumimoji="1" lang="ja-JP" altLang="en-US" sz="1300">
              <a:latin typeface="ＭＳ Ｐゴシック"/>
            </a:rPr>
            <a:t>ポイント増の</a:t>
          </a:r>
          <a:r>
            <a:rPr kumimoji="1" lang="en-US" altLang="ja-JP" sz="1300">
              <a:latin typeface="ＭＳ Ｐゴシック"/>
            </a:rPr>
            <a:t>41.3</a:t>
          </a:r>
          <a:r>
            <a:rPr kumimoji="1" lang="ja-JP" altLang="en-US" sz="1300">
              <a:latin typeface="ＭＳ Ｐゴシック"/>
            </a:rPr>
            <a:t>％となっており、これは財政調整基金の</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200</a:t>
          </a:r>
          <a:r>
            <a:rPr kumimoji="1" lang="ja-JP" altLang="en-US" sz="1300">
              <a:latin typeface="ＭＳ Ｐゴシック"/>
            </a:rPr>
            <a:t>万円減少などによる充当可能基金の</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8,986</a:t>
          </a:r>
          <a:r>
            <a:rPr kumimoji="1" lang="ja-JP" altLang="en-US" sz="1300">
              <a:latin typeface="ＭＳ Ｐゴシック"/>
            </a:rPr>
            <a:t>万</a:t>
          </a:r>
          <a:r>
            <a:rPr kumimoji="1" lang="en-US" altLang="ja-JP" sz="1300">
              <a:latin typeface="ＭＳ Ｐゴシック"/>
            </a:rPr>
            <a:t>3</a:t>
          </a:r>
          <a:r>
            <a:rPr kumimoji="1" lang="ja-JP" altLang="en-US" sz="1300">
              <a:latin typeface="ＭＳ Ｐゴシック"/>
            </a:rPr>
            <a:t>千円減に加え、地方債の現在高が</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2,842</a:t>
          </a:r>
          <a:r>
            <a:rPr kumimoji="1" lang="ja-JP" altLang="en-US" sz="1300">
              <a:latin typeface="ＭＳ Ｐゴシック"/>
            </a:rPr>
            <a:t>万</a:t>
          </a:r>
          <a:r>
            <a:rPr kumimoji="1" lang="en-US" altLang="ja-JP" sz="1300">
              <a:latin typeface="ＭＳ Ｐゴシック"/>
            </a:rPr>
            <a:t>2</a:t>
          </a:r>
          <a:r>
            <a:rPr kumimoji="1" lang="ja-JP" altLang="en-US" sz="1300">
              <a:latin typeface="ＭＳ Ｐゴシック"/>
            </a:rPr>
            <a:t>千円増加したことが主な要因である。</a:t>
          </a:r>
          <a:endParaRPr kumimoji="1" lang="en-US" altLang="ja-JP" sz="1300">
            <a:latin typeface="ＭＳ Ｐゴシック"/>
          </a:endParaRPr>
        </a:p>
        <a:p>
          <a:r>
            <a:rPr kumimoji="1" lang="ja-JP" altLang="en-US" sz="1300">
              <a:latin typeface="ＭＳ Ｐゴシック"/>
            </a:rPr>
            <a:t>　今後も、沖縄都市モノレール延長事業や周辺整備事業など、地方債を原資とする大型事業が目白押しとなっていることから、さらなる公債費の適正化に取り組みと同時に、財政調整基金なのど積み増しを強化しなければならな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23888</xdr:rowOff>
    </xdr:from>
    <xdr:to>
      <xdr:col>24</xdr:col>
      <xdr:colOff>558800</xdr:colOff>
      <xdr:row>16</xdr:row>
      <xdr:rowOff>44571</xdr:rowOff>
    </xdr:to>
    <xdr:cxnSp macro="">
      <xdr:nvCxnSpPr>
        <xdr:cNvPr id="443" name="直線コネクタ 442"/>
        <xdr:cNvCxnSpPr/>
      </xdr:nvCxnSpPr>
      <xdr:spPr>
        <a:xfrm>
          <a:off x="16179800" y="276708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23888</xdr:rowOff>
    </xdr:from>
    <xdr:to>
      <xdr:col>23</xdr:col>
      <xdr:colOff>406400</xdr:colOff>
      <xdr:row>16</xdr:row>
      <xdr:rowOff>130750</xdr:rowOff>
    </xdr:to>
    <xdr:cxnSp macro="">
      <xdr:nvCxnSpPr>
        <xdr:cNvPr id="446" name="直線コネクタ 445"/>
        <xdr:cNvCxnSpPr/>
      </xdr:nvCxnSpPr>
      <xdr:spPr>
        <a:xfrm flipV="1">
          <a:off x="15290800" y="2767088"/>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8" name="テキスト ボックス 447"/>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130750</xdr:rowOff>
    </xdr:from>
    <xdr:to>
      <xdr:col>22</xdr:col>
      <xdr:colOff>203200</xdr:colOff>
      <xdr:row>17</xdr:row>
      <xdr:rowOff>91440</xdr:rowOff>
    </xdr:to>
    <xdr:cxnSp macro="">
      <xdr:nvCxnSpPr>
        <xdr:cNvPr id="449" name="直線コネクタ 448"/>
        <xdr:cNvCxnSpPr/>
      </xdr:nvCxnSpPr>
      <xdr:spPr>
        <a:xfrm flipV="1">
          <a:off x="14401800" y="28739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1" name="テキスト ボックス 450"/>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91440</xdr:rowOff>
    </xdr:from>
    <xdr:to>
      <xdr:col>21</xdr:col>
      <xdr:colOff>0</xdr:colOff>
      <xdr:row>18</xdr:row>
      <xdr:rowOff>106136</xdr:rowOff>
    </xdr:to>
    <xdr:cxnSp macro="">
      <xdr:nvCxnSpPr>
        <xdr:cNvPr id="452" name="直線コネクタ 451"/>
        <xdr:cNvCxnSpPr/>
      </xdr:nvCxnSpPr>
      <xdr:spPr>
        <a:xfrm flipV="1">
          <a:off x="13512800" y="300609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62" name="円/楕円 461"/>
        <xdr:cNvSpPr/>
      </xdr:nvSpPr>
      <xdr:spPr>
        <a:xfrm>
          <a:off x="169672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10298</xdr:rowOff>
    </xdr:from>
    <xdr:ext cx="762000" cy="259045"/>
    <xdr:sp macro="" textlink="">
      <xdr:nvSpPr>
        <xdr:cNvPr id="463" name="将来負担の状況該当値テキスト"/>
        <xdr:cNvSpPr txBox="1"/>
      </xdr:nvSpPr>
      <xdr:spPr>
        <a:xfrm>
          <a:off x="171069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144538</xdr:rowOff>
    </xdr:from>
    <xdr:to>
      <xdr:col>23</xdr:col>
      <xdr:colOff>457200</xdr:colOff>
      <xdr:row>16</xdr:row>
      <xdr:rowOff>74688</xdr:rowOff>
    </xdr:to>
    <xdr:sp macro="" textlink="">
      <xdr:nvSpPr>
        <xdr:cNvPr id="464" name="円/楕円 463"/>
        <xdr:cNvSpPr/>
      </xdr:nvSpPr>
      <xdr:spPr>
        <a:xfrm>
          <a:off x="16129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59465</xdr:rowOff>
    </xdr:from>
    <xdr:ext cx="736600" cy="259045"/>
    <xdr:sp macro="" textlink="">
      <xdr:nvSpPr>
        <xdr:cNvPr id="465" name="テキスト ボックス 464"/>
        <xdr:cNvSpPr txBox="1"/>
      </xdr:nvSpPr>
      <xdr:spPr>
        <a:xfrm>
          <a:off x="15798800" y="280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79950</xdr:rowOff>
    </xdr:from>
    <xdr:to>
      <xdr:col>22</xdr:col>
      <xdr:colOff>254000</xdr:colOff>
      <xdr:row>17</xdr:row>
      <xdr:rowOff>10100</xdr:rowOff>
    </xdr:to>
    <xdr:sp macro="" textlink="">
      <xdr:nvSpPr>
        <xdr:cNvPr id="466" name="円/楕円 465"/>
        <xdr:cNvSpPr/>
      </xdr:nvSpPr>
      <xdr:spPr>
        <a:xfrm>
          <a:off x="15240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166327</xdr:rowOff>
    </xdr:from>
    <xdr:ext cx="762000" cy="259045"/>
    <xdr:sp macro="" textlink="">
      <xdr:nvSpPr>
        <xdr:cNvPr id="467" name="テキスト ボックス 466"/>
        <xdr:cNvSpPr txBox="1"/>
      </xdr:nvSpPr>
      <xdr:spPr>
        <a:xfrm>
          <a:off x="14909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8" name="円/楕円 467"/>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69" name="テキスト ボックス 468"/>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55336</xdr:rowOff>
    </xdr:from>
    <xdr:to>
      <xdr:col>19</xdr:col>
      <xdr:colOff>533400</xdr:colOff>
      <xdr:row>18</xdr:row>
      <xdr:rowOff>156936</xdr:rowOff>
    </xdr:to>
    <xdr:sp macro="" textlink="">
      <xdr:nvSpPr>
        <xdr:cNvPr id="470" name="円/楕円 469"/>
        <xdr:cNvSpPr/>
      </xdr:nvSpPr>
      <xdr:spPr>
        <a:xfrm>
          <a:off x="13462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141713</xdr:rowOff>
    </xdr:from>
    <xdr:ext cx="762000" cy="259045"/>
    <xdr:sp macro="" textlink="">
      <xdr:nvSpPr>
        <xdr:cNvPr id="471" name="テキスト ボックス 470"/>
        <xdr:cNvSpPr txBox="1"/>
      </xdr:nvSpPr>
      <xdr:spPr>
        <a:xfrm>
          <a:off x="13131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人件費の経常収支比率については、平成</a:t>
          </a:r>
          <a:r>
            <a:rPr kumimoji="1" lang="en-US" altLang="ja-JP" sz="1100">
              <a:latin typeface="+mn-ea"/>
              <a:ea typeface="+mn-ea"/>
            </a:rPr>
            <a:t>24</a:t>
          </a:r>
          <a:r>
            <a:rPr kumimoji="1" lang="ja-JP" altLang="en-US" sz="1100">
              <a:latin typeface="+mn-ea"/>
              <a:ea typeface="+mn-ea"/>
            </a:rPr>
            <a:t>年度</a:t>
          </a:r>
          <a:r>
            <a:rPr kumimoji="1" lang="en-US" altLang="ja-JP" sz="1100">
              <a:latin typeface="+mn-ea"/>
              <a:ea typeface="+mn-ea"/>
            </a:rPr>
            <a:t>(27.4</a:t>
          </a: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を底に減少傾向にあったが、本年度は前年度と比較し、</a:t>
          </a:r>
          <a:r>
            <a:rPr kumimoji="1" lang="en-US" altLang="ja-JP" sz="1100">
              <a:latin typeface="+mn-ea"/>
              <a:ea typeface="+mn-ea"/>
            </a:rPr>
            <a:t>1.3</a:t>
          </a:r>
          <a:r>
            <a:rPr kumimoji="1" lang="ja-JP" altLang="en-US" sz="1100">
              <a:latin typeface="+mn-ea"/>
              <a:ea typeface="+mn-ea"/>
            </a:rPr>
            <a:t>ポイント増加した。</a:t>
          </a:r>
          <a:r>
            <a:rPr kumimoji="1" lang="en-US" altLang="ja-JP" sz="1100">
              <a:latin typeface="+mn-ea"/>
              <a:ea typeface="+mn-ea"/>
            </a:rPr>
            <a:t/>
          </a:r>
          <a:br>
            <a:rPr kumimoji="1" lang="en-US" altLang="ja-JP" sz="1100">
              <a:latin typeface="+mn-ea"/>
              <a:ea typeface="+mn-ea"/>
            </a:rPr>
          </a:br>
          <a:r>
            <a:rPr kumimoji="1" lang="ja-JP" altLang="en-US" sz="1100">
              <a:latin typeface="+mn-ea"/>
              <a:ea typeface="+mn-ea"/>
            </a:rPr>
            <a:t>　経常収支比率は、類団平均を</a:t>
          </a:r>
          <a:r>
            <a:rPr kumimoji="1" lang="en-US" altLang="ja-JP" sz="1100">
              <a:latin typeface="+mn-ea"/>
              <a:ea typeface="+mn-ea"/>
            </a:rPr>
            <a:t>1.88</a:t>
          </a:r>
          <a:r>
            <a:rPr kumimoji="1" lang="ja-JP" altLang="en-US" sz="1100">
              <a:latin typeface="+mn-ea"/>
              <a:ea typeface="+mn-ea"/>
            </a:rPr>
            <a:t>ポイント上回っているが、人件費の人口一人当たりの決算額は、類似団体よりも</a:t>
          </a:r>
          <a:r>
            <a:rPr kumimoji="1" lang="en-US" altLang="ja-JP" sz="1100">
              <a:latin typeface="+mn-ea"/>
              <a:ea typeface="+mn-ea"/>
            </a:rPr>
            <a:t>13,251</a:t>
          </a:r>
          <a:r>
            <a:rPr kumimoji="1" lang="ja-JP" altLang="en-US" sz="1100">
              <a:latin typeface="+mn-ea"/>
              <a:ea typeface="+mn-ea"/>
            </a:rPr>
            <a:t>円（</a:t>
          </a:r>
          <a:r>
            <a:rPr kumimoji="1" lang="en-US" altLang="ja-JP" sz="1100">
              <a:latin typeface="+mn-ea"/>
              <a:ea typeface="+mn-ea"/>
            </a:rPr>
            <a:t>21,4%</a:t>
          </a:r>
          <a:r>
            <a:rPr kumimoji="1" lang="ja-JP" altLang="en-US" sz="1100">
              <a:latin typeface="+mn-ea"/>
              <a:ea typeface="+mn-ea"/>
            </a:rPr>
            <a:t>）低く、</a:t>
          </a:r>
          <a:r>
            <a:rPr kumimoji="1" lang="en-US" altLang="ja-JP" sz="1100">
              <a:latin typeface="+mn-ea"/>
              <a:ea typeface="+mn-ea"/>
            </a:rPr>
            <a:t>48,814</a:t>
          </a:r>
          <a:r>
            <a:rPr kumimoji="1" lang="ja-JP" altLang="en-US" sz="1100">
              <a:latin typeface="+mn-ea"/>
              <a:ea typeface="+mn-ea"/>
            </a:rPr>
            <a:t>円となっている。</a:t>
          </a:r>
          <a:r>
            <a:rPr kumimoji="1" lang="en-US" altLang="ja-JP" sz="1100">
              <a:latin typeface="+mn-ea"/>
              <a:ea typeface="+mn-ea"/>
            </a:rPr>
            <a:t/>
          </a:r>
          <a:br>
            <a:rPr kumimoji="1" lang="en-US" altLang="ja-JP" sz="1100">
              <a:latin typeface="+mn-ea"/>
              <a:ea typeface="+mn-ea"/>
            </a:rPr>
          </a:br>
          <a:r>
            <a:rPr kumimoji="1" lang="ja-JP" altLang="en-US" sz="1100">
              <a:latin typeface="+mn-ea"/>
              <a:ea typeface="+mn-ea"/>
            </a:rPr>
            <a:t>　今後は、一般財源の増加や手数料等の特定財源の精査を行い、経常収支比率の改善に取り組む必要がある。</a:t>
          </a:r>
        </a:p>
        <a:p>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38</xdr:row>
      <xdr:rowOff>61685</xdr:rowOff>
    </xdr:to>
    <xdr:cxnSp macro="">
      <xdr:nvCxnSpPr>
        <xdr:cNvPr id="68" name="直線コネクタ 67"/>
        <xdr:cNvCxnSpPr/>
      </xdr:nvCxnSpPr>
      <xdr:spPr>
        <a:xfrm>
          <a:off x="3987800" y="6364514"/>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20864</xdr:rowOff>
    </xdr:from>
    <xdr:to>
      <xdr:col>5</xdr:col>
      <xdr:colOff>549275</xdr:colOff>
      <xdr:row>37</xdr:row>
      <xdr:rowOff>69850</xdr:rowOff>
    </xdr:to>
    <xdr:cxnSp macro="">
      <xdr:nvCxnSpPr>
        <xdr:cNvPr id="71" name="直線コネクタ 70"/>
        <xdr:cNvCxnSpPr/>
      </xdr:nvCxnSpPr>
      <xdr:spPr>
        <a:xfrm flipV="1">
          <a:off x="3098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39</xdr:row>
      <xdr:rowOff>151493</xdr:rowOff>
    </xdr:to>
    <xdr:cxnSp macro="">
      <xdr:nvCxnSpPr>
        <xdr:cNvPr id="74" name="直線コネクタ 73"/>
        <xdr:cNvCxnSpPr/>
      </xdr:nvCxnSpPr>
      <xdr:spPr>
        <a:xfrm flipV="1">
          <a:off x="2209800" y="64135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41</xdr:row>
      <xdr:rowOff>102507</xdr:rowOff>
    </xdr:to>
    <xdr:cxnSp macro="">
      <xdr:nvCxnSpPr>
        <xdr:cNvPr id="77" name="直線コネクタ 76"/>
        <xdr:cNvCxnSpPr/>
      </xdr:nvCxnSpPr>
      <xdr:spPr>
        <a:xfrm flipV="1">
          <a:off x="1320800" y="68380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7" name="円/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141514</xdr:rowOff>
    </xdr:from>
    <xdr:to>
      <xdr:col>5</xdr:col>
      <xdr:colOff>600075</xdr:colOff>
      <xdr:row>37</xdr:row>
      <xdr:rowOff>71664</xdr:rowOff>
    </xdr:to>
    <xdr:sp macro="" textlink="">
      <xdr:nvSpPr>
        <xdr:cNvPr id="89" name="円/楕円 88"/>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56441</xdr:rowOff>
    </xdr:from>
    <xdr:ext cx="736600" cy="259045"/>
    <xdr:sp macro="" textlink="">
      <xdr:nvSpPr>
        <xdr:cNvPr id="90" name="テキスト ボックス 89"/>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91" name="円/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2" name="テキスト ボックス 9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3" name="円/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95" name="円/楕円 94"/>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96" name="テキスト ボックス 95"/>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昨年度に比べ</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ポイント増加し、</a:t>
          </a:r>
          <a:r>
            <a:rPr kumimoji="1" lang="ja-JP" altLang="en-US" sz="1100" b="0" i="0" baseline="0">
              <a:solidFill>
                <a:schemeClr val="dk1"/>
              </a:solidFill>
              <a:effectLst/>
              <a:latin typeface="+mn-lt"/>
              <a:ea typeface="+mn-ea"/>
              <a:cs typeface="+mn-cs"/>
            </a:rPr>
            <a:t>２年連続の増加となった。また、</a:t>
          </a:r>
          <a:r>
            <a:rPr kumimoji="1" lang="ja-JP" altLang="ja-JP" sz="1100" b="0" i="0" baseline="0">
              <a:solidFill>
                <a:schemeClr val="dk1"/>
              </a:solidFill>
              <a:effectLst/>
              <a:latin typeface="+mn-lt"/>
              <a:ea typeface="+mn-ea"/>
              <a:cs typeface="+mn-cs"/>
            </a:rPr>
            <a:t>類団平均、全国平均及び沖縄県平均をいずれも上回っている状況であり、その多く</a:t>
          </a:r>
          <a:r>
            <a:rPr kumimoji="1" lang="ja-JP" altLang="en-US" sz="1100" b="0" i="0" baseline="0">
              <a:solidFill>
                <a:schemeClr val="dk1"/>
              </a:solidFill>
              <a:effectLst/>
              <a:latin typeface="+mn-lt"/>
              <a:ea typeface="+mn-ea"/>
              <a:cs typeface="+mn-cs"/>
            </a:rPr>
            <a:t>は物件費合計額（</a:t>
          </a:r>
          <a:r>
            <a:rPr kumimoji="1" lang="en-US" altLang="ja-JP" sz="1100" b="0" i="0" baseline="0">
              <a:solidFill>
                <a:schemeClr val="dk1"/>
              </a:solidFill>
              <a:effectLst/>
              <a:latin typeface="+mn-lt"/>
              <a:ea typeface="+mn-ea"/>
              <a:cs typeface="+mn-cs"/>
            </a:rPr>
            <a:t>56</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8,398</a:t>
          </a:r>
          <a:r>
            <a:rPr kumimoji="1" lang="ja-JP" altLang="en-US" sz="1100" b="0" i="0" baseline="0">
              <a:solidFill>
                <a:schemeClr val="dk1"/>
              </a:solidFill>
              <a:effectLst/>
              <a:latin typeface="+mn-lt"/>
              <a:ea typeface="+mn-ea"/>
              <a:cs typeface="+mn-cs"/>
            </a:rPr>
            <a:t>万円）のうち、約</a:t>
          </a:r>
          <a:r>
            <a:rPr kumimoji="1" lang="en-US" altLang="ja-JP" sz="1100" b="0" i="0" baseline="0">
              <a:solidFill>
                <a:schemeClr val="dk1"/>
              </a:solidFill>
              <a:effectLst/>
              <a:latin typeface="+mn-lt"/>
              <a:ea typeface="+mn-ea"/>
              <a:cs typeface="+mn-cs"/>
            </a:rPr>
            <a:t>58</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占めている委託料</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33</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1,103</a:t>
          </a:r>
          <a:r>
            <a:rPr kumimoji="1" lang="ja-JP" altLang="en-US" sz="1100" b="0" i="0" baseline="0">
              <a:solidFill>
                <a:schemeClr val="dk1"/>
              </a:solidFill>
              <a:effectLst/>
              <a:latin typeface="+mn-lt"/>
              <a:ea typeface="+mn-ea"/>
              <a:cs typeface="+mn-cs"/>
            </a:rPr>
            <a:t>万２千円）</a:t>
          </a:r>
          <a:r>
            <a:rPr kumimoji="1" lang="ja-JP" altLang="ja-JP" sz="1100" b="0" i="0" baseline="0">
              <a:solidFill>
                <a:schemeClr val="dk1"/>
              </a:solidFill>
              <a:effectLst/>
              <a:latin typeface="+mn-lt"/>
              <a:ea typeface="+mn-ea"/>
              <a:cs typeface="+mn-cs"/>
            </a:rPr>
            <a:t>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今後も「第４次浦添市行政改革大綱（実施期間：平成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年度）」などに基づき職員人件費等から委託料（物件費）への事務事業の見直しを積極的に行っていく予定である。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19</xdr:row>
      <xdr:rowOff>4536</xdr:rowOff>
    </xdr:to>
    <xdr:cxnSp macro="">
      <xdr:nvCxnSpPr>
        <xdr:cNvPr id="131" name="直線コネクタ 130"/>
        <xdr:cNvCxnSpPr/>
      </xdr:nvCxnSpPr>
      <xdr:spPr>
        <a:xfrm>
          <a:off x="15671800" y="31804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94343</xdr:rowOff>
    </xdr:to>
    <xdr:cxnSp macro="">
      <xdr:nvCxnSpPr>
        <xdr:cNvPr id="134" name="直線コネクタ 133"/>
        <xdr:cNvCxnSpPr/>
      </xdr:nvCxnSpPr>
      <xdr:spPr>
        <a:xfrm>
          <a:off x="14782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19</xdr:row>
      <xdr:rowOff>20864</xdr:rowOff>
    </xdr:to>
    <xdr:cxnSp macro="">
      <xdr:nvCxnSpPr>
        <xdr:cNvPr id="137" name="直線コネクタ 136"/>
        <xdr:cNvCxnSpPr/>
      </xdr:nvCxnSpPr>
      <xdr:spPr>
        <a:xfrm flipV="1">
          <a:off x="13893800" y="31477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20864</xdr:rowOff>
    </xdr:to>
    <xdr:cxnSp macro="">
      <xdr:nvCxnSpPr>
        <xdr:cNvPr id="140" name="直線コネクタ 139"/>
        <xdr:cNvCxnSpPr/>
      </xdr:nvCxnSpPr>
      <xdr:spPr>
        <a:xfrm>
          <a:off x="13004800" y="3213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2" name="テキスト ボックス 141"/>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65513</xdr:rowOff>
    </xdr:from>
    <xdr:ext cx="762000" cy="259045"/>
    <xdr:sp macro="" textlink="">
      <xdr:nvSpPr>
        <xdr:cNvPr id="144" name="テキスト ボックス 143"/>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125186</xdr:rowOff>
    </xdr:from>
    <xdr:to>
      <xdr:col>24</xdr:col>
      <xdr:colOff>82550</xdr:colOff>
      <xdr:row>19</xdr:row>
      <xdr:rowOff>55336</xdr:rowOff>
    </xdr:to>
    <xdr:sp macro="" textlink="">
      <xdr:nvSpPr>
        <xdr:cNvPr id="150" name="円/楕円 149"/>
        <xdr:cNvSpPr/>
      </xdr:nvSpPr>
      <xdr:spPr>
        <a:xfrm>
          <a:off x="164592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97263</xdr:rowOff>
    </xdr:from>
    <xdr:ext cx="762000" cy="259045"/>
    <xdr:sp macro="" textlink="">
      <xdr:nvSpPr>
        <xdr:cNvPr id="151" name="物件費該当値テキスト"/>
        <xdr:cNvSpPr txBox="1"/>
      </xdr:nvSpPr>
      <xdr:spPr>
        <a:xfrm>
          <a:off x="165989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52" name="円/楕円 151"/>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53" name="テキスト ボックス 152"/>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4" name="円/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6" name="円/楕円 155"/>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7" name="テキスト ボックス 156"/>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8" name="円/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9" name="テキスト ボックス 15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扶助費の</a:t>
          </a:r>
          <a:r>
            <a:rPr kumimoji="1" lang="ja-JP" altLang="en-US" sz="1100" b="0" i="0" baseline="0">
              <a:solidFill>
                <a:schemeClr val="dk1"/>
              </a:solidFill>
              <a:effectLst/>
              <a:latin typeface="+mn-lt"/>
              <a:ea typeface="+mn-ea"/>
              <a:cs typeface="+mn-cs"/>
            </a:rPr>
            <a:t>経常収支</a:t>
          </a:r>
          <a:r>
            <a:rPr kumimoji="1" lang="ja-JP" altLang="ja-JP" sz="1100" b="0" i="0" baseline="0">
              <a:solidFill>
                <a:schemeClr val="dk1"/>
              </a:solidFill>
              <a:effectLst/>
              <a:latin typeface="+mn-lt"/>
              <a:ea typeface="+mn-ea"/>
              <a:cs typeface="+mn-cs"/>
            </a:rPr>
            <a:t>比率は前年度と比して、</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ポイント増となり、類団平均、全国平均及び沖縄県平均と比較しても扶助費に充当する一般財源の割合が非常に高い状態である。　子育て支援など児童福祉費</a:t>
          </a:r>
          <a:r>
            <a:rPr kumimoji="1" lang="ja-JP" altLang="en-US" sz="1100" b="0" i="0" baseline="0">
              <a:solidFill>
                <a:schemeClr val="dk1"/>
              </a:solidFill>
              <a:effectLst/>
              <a:latin typeface="+mn-lt"/>
              <a:ea typeface="+mn-ea"/>
              <a:cs typeface="+mn-cs"/>
            </a:rPr>
            <a:t>に加え、障害者</a:t>
          </a:r>
          <a:r>
            <a:rPr kumimoji="1" lang="ja-JP" altLang="ja-JP" sz="1100" b="0" i="0" baseline="0">
              <a:solidFill>
                <a:schemeClr val="dk1"/>
              </a:solidFill>
              <a:effectLst/>
              <a:latin typeface="+mn-lt"/>
              <a:ea typeface="+mn-ea"/>
              <a:cs typeface="+mn-cs"/>
            </a:rPr>
            <a:t>福祉ニーズの経費も年々増加しており、このような状況は今後も続くものと見込まれる。　今後も事業内容を精査し、類似事業の統合整理を積極的に行い、優先順位をもって取り組む必要がある。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140607</xdr:rowOff>
    </xdr:from>
    <xdr:to>
      <xdr:col>7</xdr:col>
      <xdr:colOff>15875</xdr:colOff>
      <xdr:row>61</xdr:row>
      <xdr:rowOff>26307</xdr:rowOff>
    </xdr:to>
    <xdr:cxnSp macro="">
      <xdr:nvCxnSpPr>
        <xdr:cNvPr id="194" name="直線コネクタ 193"/>
        <xdr:cNvCxnSpPr/>
      </xdr:nvCxnSpPr>
      <xdr:spPr>
        <a:xfrm>
          <a:off x="3987800" y="102561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59</xdr:row>
      <xdr:rowOff>140607</xdr:rowOff>
    </xdr:to>
    <xdr:cxnSp macro="">
      <xdr:nvCxnSpPr>
        <xdr:cNvPr id="197" name="直線コネクタ 196"/>
        <xdr:cNvCxnSpPr/>
      </xdr:nvCxnSpPr>
      <xdr:spPr>
        <a:xfrm>
          <a:off x="3098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59</xdr:row>
      <xdr:rowOff>107950</xdr:rowOff>
    </xdr:to>
    <xdr:cxnSp macro="">
      <xdr:nvCxnSpPr>
        <xdr:cNvPr id="200" name="直線コネクタ 199"/>
        <xdr:cNvCxnSpPr/>
      </xdr:nvCxnSpPr>
      <xdr:spPr>
        <a:xfrm>
          <a:off x="2209800" y="100057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94343</xdr:rowOff>
    </xdr:to>
    <xdr:cxnSp macro="">
      <xdr:nvCxnSpPr>
        <xdr:cNvPr id="203" name="直線コネクタ 202"/>
        <xdr:cNvCxnSpPr/>
      </xdr:nvCxnSpPr>
      <xdr:spPr>
        <a:xfrm flipV="1">
          <a:off x="1320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146957</xdr:rowOff>
    </xdr:from>
    <xdr:to>
      <xdr:col>7</xdr:col>
      <xdr:colOff>66675</xdr:colOff>
      <xdr:row>61</xdr:row>
      <xdr:rowOff>77107</xdr:rowOff>
    </xdr:to>
    <xdr:sp macro="" textlink="">
      <xdr:nvSpPr>
        <xdr:cNvPr id="213" name="円/楕円 212"/>
        <xdr:cNvSpPr/>
      </xdr:nvSpPr>
      <xdr:spPr>
        <a:xfrm>
          <a:off x="4775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119034</xdr:rowOff>
    </xdr:from>
    <xdr:ext cx="762000" cy="259045"/>
    <xdr:sp macro="" textlink="">
      <xdr:nvSpPr>
        <xdr:cNvPr id="214" name="扶助費該当値テキスト"/>
        <xdr:cNvSpPr txBox="1"/>
      </xdr:nvSpPr>
      <xdr:spPr>
        <a:xfrm>
          <a:off x="4914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89807</xdr:rowOff>
    </xdr:from>
    <xdr:to>
      <xdr:col>5</xdr:col>
      <xdr:colOff>600075</xdr:colOff>
      <xdr:row>60</xdr:row>
      <xdr:rowOff>19957</xdr:rowOff>
    </xdr:to>
    <xdr:sp macro="" textlink="">
      <xdr:nvSpPr>
        <xdr:cNvPr id="215" name="円/楕円 214"/>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4734</xdr:rowOff>
    </xdr:from>
    <xdr:ext cx="736600" cy="259045"/>
    <xdr:sp macro="" textlink="">
      <xdr:nvSpPr>
        <xdr:cNvPr id="216" name="テキスト ボックス 215"/>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7" name="円/楕円 216"/>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8" name="テキスト ボックス 217"/>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9" name="円/楕円 218"/>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20" name="テキスト ボックス 219"/>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21" name="円/楕円 220"/>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22" name="テキスト ボックス 221"/>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本年度は</a:t>
          </a:r>
          <a:r>
            <a:rPr kumimoji="1" lang="ja-JP" altLang="ja-JP" sz="1100" b="0" i="0" baseline="0">
              <a:solidFill>
                <a:schemeClr val="dk1"/>
              </a:solidFill>
              <a:effectLst/>
              <a:latin typeface="+mn-lt"/>
              <a:ea typeface="+mn-ea"/>
              <a:cs typeface="+mn-cs"/>
            </a:rPr>
            <a:t>国民健康保険特会</a:t>
          </a:r>
          <a:r>
            <a:rPr kumimoji="1" lang="ja-JP" altLang="en-US" sz="1100" b="0" i="0" baseline="0">
              <a:solidFill>
                <a:schemeClr val="dk1"/>
              </a:solidFill>
              <a:effectLst/>
              <a:latin typeface="+mn-lt"/>
              <a:ea typeface="+mn-ea"/>
              <a:cs typeface="+mn-cs"/>
            </a:rPr>
            <a:t>、及び下水道特会への</a:t>
          </a:r>
          <a:r>
            <a:rPr kumimoji="1" lang="ja-JP" altLang="ja-JP" sz="1100" b="0" i="0" baseline="0">
              <a:solidFill>
                <a:schemeClr val="dk1"/>
              </a:solidFill>
              <a:effectLst/>
              <a:latin typeface="+mn-lt"/>
              <a:ea typeface="+mn-ea"/>
              <a:cs typeface="+mn-cs"/>
            </a:rPr>
            <a:t>操出</a:t>
          </a:r>
          <a:r>
            <a:rPr kumimoji="1" lang="ja-JP" altLang="en-US" sz="1100" b="0" i="0" baseline="0">
              <a:solidFill>
                <a:schemeClr val="dk1"/>
              </a:solidFill>
              <a:effectLst/>
              <a:latin typeface="+mn-lt"/>
              <a:ea typeface="+mn-ea"/>
              <a:cs typeface="+mn-cs"/>
            </a:rPr>
            <a:t>が減少したものの</a:t>
          </a:r>
          <a:r>
            <a:rPr kumimoji="1" lang="ja-JP" altLang="ja-JP" sz="1100" b="0" i="0" baseline="0">
              <a:solidFill>
                <a:schemeClr val="dk1"/>
              </a:solidFill>
              <a:effectLst/>
              <a:latin typeface="+mn-lt"/>
              <a:ea typeface="+mn-ea"/>
              <a:cs typeface="+mn-cs"/>
            </a:rPr>
            <a:t>、介護及び後期高齢者特会に係る繰出</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増加してきており、</a:t>
          </a:r>
          <a:r>
            <a:rPr kumimoji="1" lang="ja-JP" altLang="en-US" sz="1100" b="0" i="0" baseline="0">
              <a:solidFill>
                <a:schemeClr val="dk1"/>
              </a:solidFill>
              <a:effectLst/>
              <a:latin typeface="+mn-lt"/>
              <a:ea typeface="+mn-ea"/>
              <a:cs typeface="+mn-cs"/>
            </a:rPr>
            <a:t>給付費</a:t>
          </a:r>
          <a:r>
            <a:rPr kumimoji="1" lang="ja-JP" altLang="ja-JP" sz="1100" b="0" i="0" baseline="0">
              <a:solidFill>
                <a:schemeClr val="dk1"/>
              </a:solidFill>
              <a:effectLst/>
              <a:latin typeface="+mn-lt"/>
              <a:ea typeface="+mn-ea"/>
              <a:cs typeface="+mn-cs"/>
            </a:rPr>
            <a:t>等の適正化をさらに図っていく必要がある。また、沖縄都市モノレール延伸に伴う区画整理事業特会などに係る繰出は、</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年まで増加が見込まれることから、更なる歳出内容の精査を行うことが重要である。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55</xdr:row>
      <xdr:rowOff>95250</xdr:rowOff>
    </xdr:to>
    <xdr:cxnSp macro="">
      <xdr:nvCxnSpPr>
        <xdr:cNvPr id="255" name="直線コネクタ 254"/>
        <xdr:cNvCxnSpPr/>
      </xdr:nvCxnSpPr>
      <xdr:spPr>
        <a:xfrm flipV="1">
          <a:off x="15671800" y="948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95250</xdr:rowOff>
    </xdr:to>
    <xdr:cxnSp macro="">
      <xdr:nvCxnSpPr>
        <xdr:cNvPr id="258" name="直線コネクタ 257"/>
        <xdr:cNvCxnSpPr/>
      </xdr:nvCxnSpPr>
      <xdr:spPr>
        <a:xfrm>
          <a:off x="14782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19050</xdr:rowOff>
    </xdr:to>
    <xdr:cxnSp macro="">
      <xdr:nvCxnSpPr>
        <xdr:cNvPr id="261" name="直線コネクタ 260"/>
        <xdr:cNvCxnSpPr/>
      </xdr:nvCxnSpPr>
      <xdr:spPr>
        <a:xfrm>
          <a:off x="13893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57150</xdr:rowOff>
    </xdr:to>
    <xdr:cxnSp macro="">
      <xdr:nvCxnSpPr>
        <xdr:cNvPr id="264" name="直線コネクタ 263"/>
        <xdr:cNvCxnSpPr/>
      </xdr:nvCxnSpPr>
      <xdr:spPr>
        <a:xfrm flipV="1">
          <a:off x="13004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4" name="円/楕円 273"/>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5"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6" name="円/楕円 275"/>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7" name="テキスト ボックス 276"/>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8" name="円/楕円 277"/>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9" name="テキスト ボックス 278"/>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80" name="円/楕円 279"/>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81" name="テキスト ボックス 280"/>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82" name="円/楕円 281"/>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83" name="テキスト ボックス 282"/>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これまでの法人等各種団体への補助金を精査し、見直しや廃止を実施してきた結果により、他の市町村と比較して、低い値である</a:t>
          </a:r>
          <a:r>
            <a:rPr kumimoji="1" lang="ja-JP" altLang="en-US" sz="1100" b="0" i="0" baseline="0">
              <a:solidFill>
                <a:schemeClr val="dk1"/>
              </a:solidFill>
              <a:effectLst/>
              <a:latin typeface="+mn-lt"/>
              <a:ea typeface="+mn-ea"/>
              <a:cs typeface="+mn-cs"/>
            </a:rPr>
            <a:t>。しかしながら、</a:t>
          </a:r>
          <a:r>
            <a:rPr kumimoji="1" lang="ja-JP" altLang="ja-JP" sz="1100" b="0" i="0" baseline="0">
              <a:solidFill>
                <a:schemeClr val="dk1"/>
              </a:solidFill>
              <a:effectLst/>
              <a:latin typeface="+mn-lt"/>
              <a:ea typeface="+mn-ea"/>
              <a:cs typeface="+mn-cs"/>
            </a:rPr>
            <a:t>今後も、各種補助団体への更なる精査等を行っていく予定である。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33</xdr:row>
      <xdr:rowOff>113393</xdr:rowOff>
    </xdr:to>
    <xdr:cxnSp macro="">
      <xdr:nvCxnSpPr>
        <xdr:cNvPr id="318" name="直線コネクタ 317"/>
        <xdr:cNvCxnSpPr/>
      </xdr:nvCxnSpPr>
      <xdr:spPr>
        <a:xfrm>
          <a:off x="15671800" y="5651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165100</xdr:rowOff>
    </xdr:from>
    <xdr:to>
      <xdr:col>22</xdr:col>
      <xdr:colOff>565150</xdr:colOff>
      <xdr:row>33</xdr:row>
      <xdr:rowOff>37193</xdr:rowOff>
    </xdr:to>
    <xdr:cxnSp macro="">
      <xdr:nvCxnSpPr>
        <xdr:cNvPr id="321" name="直線コネクタ 320"/>
        <xdr:cNvCxnSpPr/>
      </xdr:nvCxnSpPr>
      <xdr:spPr>
        <a:xfrm flipV="1">
          <a:off x="14782800" y="565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37193</xdr:rowOff>
    </xdr:from>
    <xdr:to>
      <xdr:col>21</xdr:col>
      <xdr:colOff>361950</xdr:colOff>
      <xdr:row>33</xdr:row>
      <xdr:rowOff>58964</xdr:rowOff>
    </xdr:to>
    <xdr:cxnSp macro="">
      <xdr:nvCxnSpPr>
        <xdr:cNvPr id="324" name="直線コネクタ 323"/>
        <xdr:cNvCxnSpPr/>
      </xdr:nvCxnSpPr>
      <xdr:spPr>
        <a:xfrm flipV="1">
          <a:off x="13893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58964</xdr:rowOff>
    </xdr:to>
    <xdr:cxnSp macro="">
      <xdr:nvCxnSpPr>
        <xdr:cNvPr id="327" name="直線コネクタ 326"/>
        <xdr:cNvCxnSpPr/>
      </xdr:nvCxnSpPr>
      <xdr:spPr>
        <a:xfrm>
          <a:off x="13004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62593</xdr:rowOff>
    </xdr:from>
    <xdr:to>
      <xdr:col>24</xdr:col>
      <xdr:colOff>82550</xdr:colOff>
      <xdr:row>33</xdr:row>
      <xdr:rowOff>164193</xdr:rowOff>
    </xdr:to>
    <xdr:sp macro="" textlink="">
      <xdr:nvSpPr>
        <xdr:cNvPr id="337" name="円/楕円 336"/>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79120</xdr:rowOff>
    </xdr:from>
    <xdr:ext cx="762000" cy="259045"/>
    <xdr:sp macro="" textlink="">
      <xdr:nvSpPr>
        <xdr:cNvPr id="338" name="補助費等該当値テキスト"/>
        <xdr:cNvSpPr txBox="1"/>
      </xdr:nvSpPr>
      <xdr:spPr>
        <a:xfrm>
          <a:off x="16598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114300</xdr:rowOff>
    </xdr:from>
    <xdr:to>
      <xdr:col>22</xdr:col>
      <xdr:colOff>615950</xdr:colOff>
      <xdr:row>33</xdr:row>
      <xdr:rowOff>44450</xdr:rowOff>
    </xdr:to>
    <xdr:sp macro="" textlink="">
      <xdr:nvSpPr>
        <xdr:cNvPr id="339" name="円/楕円 338"/>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54627</xdr:rowOff>
    </xdr:from>
    <xdr:ext cx="736600" cy="259045"/>
    <xdr:sp macro="" textlink="">
      <xdr:nvSpPr>
        <xdr:cNvPr id="340" name="テキスト ボックス 339"/>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157843</xdr:rowOff>
    </xdr:from>
    <xdr:to>
      <xdr:col>21</xdr:col>
      <xdr:colOff>412750</xdr:colOff>
      <xdr:row>33</xdr:row>
      <xdr:rowOff>87993</xdr:rowOff>
    </xdr:to>
    <xdr:sp macro="" textlink="">
      <xdr:nvSpPr>
        <xdr:cNvPr id="341" name="円/楕円 340"/>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98170</xdr:rowOff>
    </xdr:from>
    <xdr:ext cx="762000" cy="259045"/>
    <xdr:sp macro="" textlink="">
      <xdr:nvSpPr>
        <xdr:cNvPr id="342" name="テキスト ボックス 341"/>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8164</xdr:rowOff>
    </xdr:from>
    <xdr:to>
      <xdr:col>20</xdr:col>
      <xdr:colOff>209550</xdr:colOff>
      <xdr:row>33</xdr:row>
      <xdr:rowOff>109764</xdr:rowOff>
    </xdr:to>
    <xdr:sp macro="" textlink="">
      <xdr:nvSpPr>
        <xdr:cNvPr id="343" name="円/楕円 342"/>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119941</xdr:rowOff>
    </xdr:from>
    <xdr:ext cx="762000" cy="259045"/>
    <xdr:sp macro="" textlink="">
      <xdr:nvSpPr>
        <xdr:cNvPr id="344" name="テキスト ボックス 343"/>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168728</xdr:rowOff>
    </xdr:from>
    <xdr:to>
      <xdr:col>19</xdr:col>
      <xdr:colOff>6350</xdr:colOff>
      <xdr:row>33</xdr:row>
      <xdr:rowOff>98878</xdr:rowOff>
    </xdr:to>
    <xdr:sp macro="" textlink="">
      <xdr:nvSpPr>
        <xdr:cNvPr id="345" name="円/楕円 344"/>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109055</xdr:rowOff>
    </xdr:from>
    <xdr:ext cx="762000" cy="259045"/>
    <xdr:sp macro="" textlink="">
      <xdr:nvSpPr>
        <xdr:cNvPr id="346" name="テキスト ボックス 345"/>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の決算額は、対前年度比較して</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1,807</a:t>
          </a:r>
          <a:r>
            <a:rPr kumimoji="1" lang="ja-JP" altLang="en-US"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千円減少しているが、</a:t>
          </a:r>
          <a:r>
            <a:rPr kumimoji="1" lang="ja-JP" altLang="ja-JP" sz="1100" b="0" i="0" baseline="0">
              <a:solidFill>
                <a:schemeClr val="dk1"/>
              </a:solidFill>
              <a:effectLst/>
              <a:latin typeface="+mn-lt"/>
              <a:ea typeface="+mn-ea"/>
              <a:cs typeface="+mn-cs"/>
            </a:rPr>
            <a:t>経常収支比率</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ポイント増加となっている。</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年に開通する沖縄都市モノレール</a:t>
          </a:r>
          <a:r>
            <a:rPr kumimoji="1" lang="ja-JP" altLang="en-US" sz="1100" b="0" i="0" baseline="0">
              <a:solidFill>
                <a:schemeClr val="dk1"/>
              </a:solidFill>
              <a:effectLst/>
              <a:latin typeface="+mn-lt"/>
              <a:ea typeface="+mn-ea"/>
              <a:cs typeface="+mn-cs"/>
            </a:rPr>
            <a:t>延長関連</a:t>
          </a:r>
          <a:r>
            <a:rPr kumimoji="1" lang="ja-JP" altLang="ja-JP" sz="1100" b="0" i="0" baseline="0">
              <a:solidFill>
                <a:schemeClr val="dk1"/>
              </a:solidFill>
              <a:effectLst/>
              <a:latin typeface="+mn-lt"/>
              <a:ea typeface="+mn-ea"/>
              <a:cs typeface="+mn-cs"/>
            </a:rPr>
            <a:t>事業や特定駐留軍用地内土地取得事業に伴う、起債事業などの増加が見込まれることから、　財政健全化に留意しながら、一層の事業の取捨選択を行い、当該年度の元金償還額をできるだけ超えないよう努める。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56243</xdr:rowOff>
    </xdr:from>
    <xdr:to>
      <xdr:col>7</xdr:col>
      <xdr:colOff>15875</xdr:colOff>
      <xdr:row>76</xdr:row>
      <xdr:rowOff>99786</xdr:rowOff>
    </xdr:to>
    <xdr:cxnSp macro="">
      <xdr:nvCxnSpPr>
        <xdr:cNvPr id="381" name="直線コネクタ 380"/>
        <xdr:cNvCxnSpPr/>
      </xdr:nvCxnSpPr>
      <xdr:spPr>
        <a:xfrm>
          <a:off x="3987800" y="13086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56243</xdr:rowOff>
    </xdr:from>
    <xdr:to>
      <xdr:col>5</xdr:col>
      <xdr:colOff>549275</xdr:colOff>
      <xdr:row>76</xdr:row>
      <xdr:rowOff>121557</xdr:rowOff>
    </xdr:to>
    <xdr:cxnSp macro="">
      <xdr:nvCxnSpPr>
        <xdr:cNvPr id="384" name="直線コネクタ 383"/>
        <xdr:cNvCxnSpPr/>
      </xdr:nvCxnSpPr>
      <xdr:spPr>
        <a:xfrm flipV="1">
          <a:off x="3098800" y="1308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121557</xdr:rowOff>
    </xdr:from>
    <xdr:to>
      <xdr:col>4</xdr:col>
      <xdr:colOff>346075</xdr:colOff>
      <xdr:row>77</xdr:row>
      <xdr:rowOff>4536</xdr:rowOff>
    </xdr:to>
    <xdr:cxnSp macro="">
      <xdr:nvCxnSpPr>
        <xdr:cNvPr id="387" name="直線コネクタ 386"/>
        <xdr:cNvCxnSpPr/>
      </xdr:nvCxnSpPr>
      <xdr:spPr>
        <a:xfrm flipV="1">
          <a:off x="2209800" y="13151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4536</xdr:rowOff>
    </xdr:from>
    <xdr:to>
      <xdr:col>3</xdr:col>
      <xdr:colOff>142875</xdr:colOff>
      <xdr:row>77</xdr:row>
      <xdr:rowOff>69850</xdr:rowOff>
    </xdr:to>
    <xdr:cxnSp macro="">
      <xdr:nvCxnSpPr>
        <xdr:cNvPr id="390" name="直線コネクタ 389"/>
        <xdr:cNvCxnSpPr/>
      </xdr:nvCxnSpPr>
      <xdr:spPr>
        <a:xfrm flipV="1">
          <a:off x="1320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48986</xdr:rowOff>
    </xdr:from>
    <xdr:to>
      <xdr:col>7</xdr:col>
      <xdr:colOff>66675</xdr:colOff>
      <xdr:row>76</xdr:row>
      <xdr:rowOff>150586</xdr:rowOff>
    </xdr:to>
    <xdr:sp macro="" textlink="">
      <xdr:nvSpPr>
        <xdr:cNvPr id="400" name="円/楕円 399"/>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65512</xdr:rowOff>
    </xdr:from>
    <xdr:ext cx="762000" cy="259045"/>
    <xdr:sp macro="" textlink="">
      <xdr:nvSpPr>
        <xdr:cNvPr id="401"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5443</xdr:rowOff>
    </xdr:from>
    <xdr:to>
      <xdr:col>5</xdr:col>
      <xdr:colOff>600075</xdr:colOff>
      <xdr:row>76</xdr:row>
      <xdr:rowOff>107043</xdr:rowOff>
    </xdr:to>
    <xdr:sp macro="" textlink="">
      <xdr:nvSpPr>
        <xdr:cNvPr id="402" name="円/楕円 401"/>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117220</xdr:rowOff>
    </xdr:from>
    <xdr:ext cx="736600" cy="259045"/>
    <xdr:sp macro="" textlink="">
      <xdr:nvSpPr>
        <xdr:cNvPr id="403" name="テキスト ボックス 402"/>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70757</xdr:rowOff>
    </xdr:from>
    <xdr:to>
      <xdr:col>4</xdr:col>
      <xdr:colOff>396875</xdr:colOff>
      <xdr:row>77</xdr:row>
      <xdr:rowOff>907</xdr:rowOff>
    </xdr:to>
    <xdr:sp macro="" textlink="">
      <xdr:nvSpPr>
        <xdr:cNvPr id="404" name="円/楕円 403"/>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11084</xdr:rowOff>
    </xdr:from>
    <xdr:ext cx="762000" cy="259045"/>
    <xdr:sp macro="" textlink="">
      <xdr:nvSpPr>
        <xdr:cNvPr id="405" name="テキスト ボックス 404"/>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125186</xdr:rowOff>
    </xdr:from>
    <xdr:to>
      <xdr:col>3</xdr:col>
      <xdr:colOff>193675</xdr:colOff>
      <xdr:row>77</xdr:row>
      <xdr:rowOff>55336</xdr:rowOff>
    </xdr:to>
    <xdr:sp macro="" textlink="">
      <xdr:nvSpPr>
        <xdr:cNvPr id="406" name="円/楕円 405"/>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65512</xdr:rowOff>
    </xdr:from>
    <xdr:ext cx="762000" cy="259045"/>
    <xdr:sp macro="" textlink="">
      <xdr:nvSpPr>
        <xdr:cNvPr id="407" name="テキスト ボックス 406"/>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408" name="円/楕円 407"/>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409" name="テキスト ボックス 40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公債費以外の経常収支比率は、前年度に比べ４．７ポイントの増となっている。主な要因として、児童福祉費や社会福祉費などの扶助費の増による。</a:t>
          </a:r>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児童福祉費に加え、</a:t>
          </a:r>
          <a:r>
            <a:rPr kumimoji="1" lang="ja-JP" altLang="en-US" sz="1100" b="0" i="0" baseline="0">
              <a:solidFill>
                <a:schemeClr val="dk1"/>
              </a:solidFill>
              <a:effectLst/>
              <a:latin typeface="+mn-lt"/>
              <a:ea typeface="+mn-ea"/>
              <a:cs typeface="+mn-cs"/>
            </a:rPr>
            <a:t>社会福祉費、</a:t>
          </a:r>
          <a:r>
            <a:rPr kumimoji="1" lang="ja-JP" altLang="ja-JP" sz="1100" b="0" i="0" baseline="0">
              <a:solidFill>
                <a:schemeClr val="dk1"/>
              </a:solidFill>
              <a:effectLst/>
              <a:latin typeface="+mn-lt"/>
              <a:ea typeface="+mn-ea"/>
              <a:cs typeface="+mn-cs"/>
            </a:rPr>
            <a:t>老人福祉費などの扶養費が年々増加している状況であり、公債費以外の比率が増加する可能性がある。　今後も事業の取捨選択はもとより、なお一層の経費節減に努める。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161290</xdr:rowOff>
    </xdr:from>
    <xdr:to>
      <xdr:col>24</xdr:col>
      <xdr:colOff>31750</xdr:colOff>
      <xdr:row>76</xdr:row>
      <xdr:rowOff>5080</xdr:rowOff>
    </xdr:to>
    <xdr:cxnSp macro="">
      <xdr:nvCxnSpPr>
        <xdr:cNvPr id="442" name="直線コネクタ 441"/>
        <xdr:cNvCxnSpPr/>
      </xdr:nvCxnSpPr>
      <xdr:spPr>
        <a:xfrm>
          <a:off x="15671800" y="126771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73</xdr:row>
      <xdr:rowOff>161290</xdr:rowOff>
    </xdr:to>
    <xdr:cxnSp macro="">
      <xdr:nvCxnSpPr>
        <xdr:cNvPr id="445" name="直線コネクタ 444"/>
        <xdr:cNvCxnSpPr/>
      </xdr:nvCxnSpPr>
      <xdr:spPr>
        <a:xfrm>
          <a:off x="14782800" y="12646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93997</xdr:rowOff>
    </xdr:from>
    <xdr:ext cx="736600" cy="259045"/>
    <xdr:sp macro="" textlink="">
      <xdr:nvSpPr>
        <xdr:cNvPr id="447" name="テキスト ボックス 446"/>
        <xdr:cNvSpPr txBox="1"/>
      </xdr:nvSpPr>
      <xdr:spPr>
        <a:xfrm>
          <a:off x="15290800" y="1278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66040</xdr:rowOff>
    </xdr:to>
    <xdr:cxnSp macro="">
      <xdr:nvCxnSpPr>
        <xdr:cNvPr id="448" name="直線コネクタ 447"/>
        <xdr:cNvCxnSpPr/>
      </xdr:nvCxnSpPr>
      <xdr:spPr>
        <a:xfrm flipV="1">
          <a:off x="13893800" y="12646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66040</xdr:rowOff>
    </xdr:from>
    <xdr:to>
      <xdr:col>20</xdr:col>
      <xdr:colOff>158750</xdr:colOff>
      <xdr:row>75</xdr:row>
      <xdr:rowOff>54610</xdr:rowOff>
    </xdr:to>
    <xdr:cxnSp macro="">
      <xdr:nvCxnSpPr>
        <xdr:cNvPr id="451" name="直線コネクタ 450"/>
        <xdr:cNvCxnSpPr/>
      </xdr:nvCxnSpPr>
      <xdr:spPr>
        <a:xfrm flipV="1">
          <a:off x="13004800" y="12753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61" name="円/楕円 460"/>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97807</xdr:rowOff>
    </xdr:from>
    <xdr:ext cx="762000" cy="259045"/>
    <xdr:sp macro="" textlink="">
      <xdr:nvSpPr>
        <xdr:cNvPr id="462"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110490</xdr:rowOff>
    </xdr:from>
    <xdr:to>
      <xdr:col>22</xdr:col>
      <xdr:colOff>615950</xdr:colOff>
      <xdr:row>74</xdr:row>
      <xdr:rowOff>40640</xdr:rowOff>
    </xdr:to>
    <xdr:sp macro="" textlink="">
      <xdr:nvSpPr>
        <xdr:cNvPr id="463" name="円/楕円 462"/>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50817</xdr:rowOff>
    </xdr:from>
    <xdr:ext cx="736600" cy="259045"/>
    <xdr:sp macro="" textlink="">
      <xdr:nvSpPr>
        <xdr:cNvPr id="464" name="テキスト ボックス 463"/>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80010</xdr:rowOff>
    </xdr:from>
    <xdr:to>
      <xdr:col>21</xdr:col>
      <xdr:colOff>412750</xdr:colOff>
      <xdr:row>74</xdr:row>
      <xdr:rowOff>10160</xdr:rowOff>
    </xdr:to>
    <xdr:sp macro="" textlink="">
      <xdr:nvSpPr>
        <xdr:cNvPr id="465" name="円/楕円 464"/>
        <xdr:cNvSpPr/>
      </xdr:nvSpPr>
      <xdr:spPr>
        <a:xfrm>
          <a:off x="14732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20337</xdr:rowOff>
    </xdr:from>
    <xdr:ext cx="762000" cy="259045"/>
    <xdr:sp macro="" textlink="">
      <xdr:nvSpPr>
        <xdr:cNvPr id="466" name="テキスト ボックス 465"/>
        <xdr:cNvSpPr txBox="1"/>
      </xdr:nvSpPr>
      <xdr:spPr>
        <a:xfrm>
          <a:off x="14401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67" name="円/楕円 46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101617</xdr:rowOff>
    </xdr:from>
    <xdr:ext cx="762000" cy="259045"/>
    <xdr:sp macro="" textlink="">
      <xdr:nvSpPr>
        <xdr:cNvPr id="468" name="テキスト ボックス 467"/>
        <xdr:cNvSpPr txBox="1"/>
      </xdr:nvSpPr>
      <xdr:spPr>
        <a:xfrm>
          <a:off x="13512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9" name="円/楕円 468"/>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70" name="テキスト ボックス 469"/>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沖縄県浦添市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104575</xdr:rowOff>
    </xdr:from>
    <xdr:to>
      <xdr:col>4</xdr:col>
      <xdr:colOff>1117600</xdr:colOff>
      <xdr:row>19</xdr:row>
      <xdr:rowOff>126880</xdr:rowOff>
    </xdr:to>
    <xdr:cxnSp macro="">
      <xdr:nvCxnSpPr>
        <xdr:cNvPr id="52" name="直線コネクタ 51"/>
        <xdr:cNvCxnSpPr/>
      </xdr:nvCxnSpPr>
      <xdr:spPr bwMode="auto">
        <a:xfrm>
          <a:off x="5003800" y="3409750"/>
          <a:ext cx="6477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104575</xdr:rowOff>
    </xdr:from>
    <xdr:to>
      <xdr:col>4</xdr:col>
      <xdr:colOff>469900</xdr:colOff>
      <xdr:row>19</xdr:row>
      <xdr:rowOff>137820</xdr:rowOff>
    </xdr:to>
    <xdr:cxnSp macro="">
      <xdr:nvCxnSpPr>
        <xdr:cNvPr id="55" name="直線コネクタ 54"/>
        <xdr:cNvCxnSpPr/>
      </xdr:nvCxnSpPr>
      <xdr:spPr bwMode="auto">
        <a:xfrm flipV="1">
          <a:off x="4305300" y="3409750"/>
          <a:ext cx="698500" cy="3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137820</xdr:rowOff>
    </xdr:from>
    <xdr:to>
      <xdr:col>3</xdr:col>
      <xdr:colOff>904875</xdr:colOff>
      <xdr:row>20</xdr:row>
      <xdr:rowOff>7290</xdr:rowOff>
    </xdr:to>
    <xdr:cxnSp macro="">
      <xdr:nvCxnSpPr>
        <xdr:cNvPr id="58" name="直線コネクタ 57"/>
        <xdr:cNvCxnSpPr/>
      </xdr:nvCxnSpPr>
      <xdr:spPr bwMode="auto">
        <a:xfrm flipV="1">
          <a:off x="3606800" y="3442995"/>
          <a:ext cx="698500" cy="4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111858</xdr:rowOff>
    </xdr:from>
    <xdr:to>
      <xdr:col>3</xdr:col>
      <xdr:colOff>206375</xdr:colOff>
      <xdr:row>20</xdr:row>
      <xdr:rowOff>7290</xdr:rowOff>
    </xdr:to>
    <xdr:cxnSp macro="">
      <xdr:nvCxnSpPr>
        <xdr:cNvPr id="61" name="直線コネクタ 60"/>
        <xdr:cNvCxnSpPr/>
      </xdr:nvCxnSpPr>
      <xdr:spPr bwMode="auto">
        <a:xfrm>
          <a:off x="2908300" y="3417033"/>
          <a:ext cx="698500" cy="6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76080</xdr:rowOff>
    </xdr:from>
    <xdr:to>
      <xdr:col>5</xdr:col>
      <xdr:colOff>34925</xdr:colOff>
      <xdr:row>20</xdr:row>
      <xdr:rowOff>6230</xdr:rowOff>
    </xdr:to>
    <xdr:sp macro="" textlink="">
      <xdr:nvSpPr>
        <xdr:cNvPr id="71" name="円/楕円 70"/>
        <xdr:cNvSpPr/>
      </xdr:nvSpPr>
      <xdr:spPr bwMode="auto">
        <a:xfrm>
          <a:off x="5600700" y="338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156107</xdr:rowOff>
    </xdr:from>
    <xdr:ext cx="762000" cy="259045"/>
    <xdr:sp macro="" textlink="">
      <xdr:nvSpPr>
        <xdr:cNvPr id="72" name="人口1人当たり決算額の推移該当値テキスト130"/>
        <xdr:cNvSpPr txBox="1"/>
      </xdr:nvSpPr>
      <xdr:spPr>
        <a:xfrm>
          <a:off x="5740400" y="328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53775</xdr:rowOff>
    </xdr:from>
    <xdr:to>
      <xdr:col>4</xdr:col>
      <xdr:colOff>520700</xdr:colOff>
      <xdr:row>19</xdr:row>
      <xdr:rowOff>155375</xdr:rowOff>
    </xdr:to>
    <xdr:sp macro="" textlink="">
      <xdr:nvSpPr>
        <xdr:cNvPr id="73" name="円/楕円 72"/>
        <xdr:cNvSpPr/>
      </xdr:nvSpPr>
      <xdr:spPr bwMode="auto">
        <a:xfrm>
          <a:off x="4953000" y="3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140152</xdr:rowOff>
    </xdr:from>
    <xdr:ext cx="736600" cy="259045"/>
    <xdr:sp macro="" textlink="">
      <xdr:nvSpPr>
        <xdr:cNvPr id="74" name="テキスト ボックス 73"/>
        <xdr:cNvSpPr txBox="1"/>
      </xdr:nvSpPr>
      <xdr:spPr>
        <a:xfrm>
          <a:off x="4622800" y="344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87020</xdr:rowOff>
    </xdr:from>
    <xdr:to>
      <xdr:col>3</xdr:col>
      <xdr:colOff>955675</xdr:colOff>
      <xdr:row>20</xdr:row>
      <xdr:rowOff>17170</xdr:rowOff>
    </xdr:to>
    <xdr:sp macro="" textlink="">
      <xdr:nvSpPr>
        <xdr:cNvPr id="75" name="円/楕円 74"/>
        <xdr:cNvSpPr/>
      </xdr:nvSpPr>
      <xdr:spPr bwMode="auto">
        <a:xfrm>
          <a:off x="4254500" y="339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1947</xdr:rowOff>
    </xdr:from>
    <xdr:ext cx="762000" cy="259045"/>
    <xdr:sp macro="" textlink="">
      <xdr:nvSpPr>
        <xdr:cNvPr id="76" name="テキスト ボックス 75"/>
        <xdr:cNvSpPr txBox="1"/>
      </xdr:nvSpPr>
      <xdr:spPr>
        <a:xfrm>
          <a:off x="3924300" y="34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55,127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127940</xdr:rowOff>
    </xdr:from>
    <xdr:to>
      <xdr:col>3</xdr:col>
      <xdr:colOff>257175</xdr:colOff>
      <xdr:row>20</xdr:row>
      <xdr:rowOff>58090</xdr:rowOff>
    </xdr:to>
    <xdr:sp macro="" textlink="">
      <xdr:nvSpPr>
        <xdr:cNvPr id="77" name="円/楕円 76"/>
        <xdr:cNvSpPr/>
      </xdr:nvSpPr>
      <xdr:spPr bwMode="auto">
        <a:xfrm>
          <a:off x="3556000" y="343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42867</xdr:rowOff>
    </xdr:from>
    <xdr:ext cx="762000" cy="259045"/>
    <xdr:sp macro="" textlink="">
      <xdr:nvSpPr>
        <xdr:cNvPr id="78" name="テキスト ボックス 77"/>
        <xdr:cNvSpPr txBox="1"/>
      </xdr:nvSpPr>
      <xdr:spPr>
        <a:xfrm>
          <a:off x="3225800" y="351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61058</xdr:rowOff>
    </xdr:from>
    <xdr:to>
      <xdr:col>2</xdr:col>
      <xdr:colOff>692150</xdr:colOff>
      <xdr:row>19</xdr:row>
      <xdr:rowOff>162658</xdr:rowOff>
    </xdr:to>
    <xdr:sp macro="" textlink="">
      <xdr:nvSpPr>
        <xdr:cNvPr id="79" name="円/楕円 78"/>
        <xdr:cNvSpPr/>
      </xdr:nvSpPr>
      <xdr:spPr bwMode="auto">
        <a:xfrm>
          <a:off x="2857500" y="336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147435</xdr:rowOff>
    </xdr:from>
    <xdr:ext cx="762000" cy="259045"/>
    <xdr:sp macro="" textlink="">
      <xdr:nvSpPr>
        <xdr:cNvPr id="80" name="テキスト ボックス 79"/>
        <xdr:cNvSpPr txBox="1"/>
      </xdr:nvSpPr>
      <xdr:spPr>
        <a:xfrm>
          <a:off x="2527300" y="345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49085</xdr:rowOff>
    </xdr:from>
    <xdr:to>
      <xdr:col>4</xdr:col>
      <xdr:colOff>1117600</xdr:colOff>
      <xdr:row>36</xdr:row>
      <xdr:rowOff>81661</xdr:rowOff>
    </xdr:to>
    <xdr:cxnSp macro="">
      <xdr:nvCxnSpPr>
        <xdr:cNvPr id="114" name="直線コネクタ 113"/>
        <xdr:cNvCxnSpPr/>
      </xdr:nvCxnSpPr>
      <xdr:spPr bwMode="auto">
        <a:xfrm>
          <a:off x="5003800" y="7002335"/>
          <a:ext cx="6477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47943</xdr:rowOff>
    </xdr:from>
    <xdr:to>
      <xdr:col>4</xdr:col>
      <xdr:colOff>469900</xdr:colOff>
      <xdr:row>36</xdr:row>
      <xdr:rowOff>49085</xdr:rowOff>
    </xdr:to>
    <xdr:cxnSp macro="">
      <xdr:nvCxnSpPr>
        <xdr:cNvPr id="117" name="直線コネクタ 116"/>
        <xdr:cNvCxnSpPr/>
      </xdr:nvCxnSpPr>
      <xdr:spPr bwMode="auto">
        <a:xfrm>
          <a:off x="4305300" y="7001193"/>
          <a:ext cx="698500" cy="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9157</xdr:rowOff>
    </xdr:from>
    <xdr:to>
      <xdr:col>3</xdr:col>
      <xdr:colOff>904875</xdr:colOff>
      <xdr:row>36</xdr:row>
      <xdr:rowOff>47943</xdr:rowOff>
    </xdr:to>
    <xdr:cxnSp macro="">
      <xdr:nvCxnSpPr>
        <xdr:cNvPr id="120" name="直線コネクタ 119"/>
        <xdr:cNvCxnSpPr/>
      </xdr:nvCxnSpPr>
      <xdr:spPr bwMode="auto">
        <a:xfrm>
          <a:off x="3606800" y="696240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318224</xdr:rowOff>
    </xdr:from>
    <xdr:to>
      <xdr:col>3</xdr:col>
      <xdr:colOff>206375</xdr:colOff>
      <xdr:row>36</xdr:row>
      <xdr:rowOff>9157</xdr:rowOff>
    </xdr:to>
    <xdr:cxnSp macro="">
      <xdr:nvCxnSpPr>
        <xdr:cNvPr id="123" name="直線コネクタ 122"/>
        <xdr:cNvCxnSpPr/>
      </xdr:nvCxnSpPr>
      <xdr:spPr bwMode="auto">
        <a:xfrm>
          <a:off x="2908300" y="6928574"/>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30861</xdr:rowOff>
    </xdr:from>
    <xdr:to>
      <xdr:col>5</xdr:col>
      <xdr:colOff>34925</xdr:colOff>
      <xdr:row>36</xdr:row>
      <xdr:rowOff>132461</xdr:rowOff>
    </xdr:to>
    <xdr:sp macro="" textlink="">
      <xdr:nvSpPr>
        <xdr:cNvPr id="133" name="円/楕円 132"/>
        <xdr:cNvSpPr/>
      </xdr:nvSpPr>
      <xdr:spPr bwMode="auto">
        <a:xfrm>
          <a:off x="56007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2938</xdr:rowOff>
    </xdr:from>
    <xdr:ext cx="762000" cy="259045"/>
    <xdr:sp macro="" textlink="">
      <xdr:nvSpPr>
        <xdr:cNvPr id="134" name="人口1人当たり決算額の推移該当値テキスト445"/>
        <xdr:cNvSpPr txBox="1"/>
      </xdr:nvSpPr>
      <xdr:spPr>
        <a:xfrm>
          <a:off x="5740400" y="695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341185</xdr:rowOff>
    </xdr:from>
    <xdr:to>
      <xdr:col>4</xdr:col>
      <xdr:colOff>520700</xdr:colOff>
      <xdr:row>36</xdr:row>
      <xdr:rowOff>99885</xdr:rowOff>
    </xdr:to>
    <xdr:sp macro="" textlink="">
      <xdr:nvSpPr>
        <xdr:cNvPr id="135" name="円/楕円 134"/>
        <xdr:cNvSpPr/>
      </xdr:nvSpPr>
      <xdr:spPr bwMode="auto">
        <a:xfrm>
          <a:off x="4953000" y="695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110062</xdr:rowOff>
    </xdr:from>
    <xdr:ext cx="736600" cy="259045"/>
    <xdr:sp macro="" textlink="">
      <xdr:nvSpPr>
        <xdr:cNvPr id="136" name="テキスト ボックス 135"/>
        <xdr:cNvSpPr txBox="1"/>
      </xdr:nvSpPr>
      <xdr:spPr>
        <a:xfrm>
          <a:off x="4622800" y="67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340043</xdr:rowOff>
    </xdr:from>
    <xdr:to>
      <xdr:col>3</xdr:col>
      <xdr:colOff>955675</xdr:colOff>
      <xdr:row>36</xdr:row>
      <xdr:rowOff>98743</xdr:rowOff>
    </xdr:to>
    <xdr:sp macro="" textlink="">
      <xdr:nvSpPr>
        <xdr:cNvPr id="137" name="円/楕円 136"/>
        <xdr:cNvSpPr/>
      </xdr:nvSpPr>
      <xdr:spPr bwMode="auto">
        <a:xfrm>
          <a:off x="4254500" y="695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108920</xdr:rowOff>
    </xdr:from>
    <xdr:ext cx="762000" cy="259045"/>
    <xdr:sp macro="" textlink="">
      <xdr:nvSpPr>
        <xdr:cNvPr id="138" name="テキスト ボックス 137"/>
        <xdr:cNvSpPr txBox="1"/>
      </xdr:nvSpPr>
      <xdr:spPr>
        <a:xfrm>
          <a:off x="3924300" y="671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301257</xdr:rowOff>
    </xdr:from>
    <xdr:to>
      <xdr:col>3</xdr:col>
      <xdr:colOff>257175</xdr:colOff>
      <xdr:row>36</xdr:row>
      <xdr:rowOff>59957</xdr:rowOff>
    </xdr:to>
    <xdr:sp macro="" textlink="">
      <xdr:nvSpPr>
        <xdr:cNvPr id="139" name="円/楕円 138"/>
        <xdr:cNvSpPr/>
      </xdr:nvSpPr>
      <xdr:spPr bwMode="auto">
        <a:xfrm>
          <a:off x="3556000" y="69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70134</xdr:rowOff>
    </xdr:from>
    <xdr:ext cx="762000" cy="259045"/>
    <xdr:sp macro="" textlink="">
      <xdr:nvSpPr>
        <xdr:cNvPr id="140" name="テキスト ボックス 139"/>
        <xdr:cNvSpPr txBox="1"/>
      </xdr:nvSpPr>
      <xdr:spPr>
        <a:xfrm>
          <a:off x="3225800" y="668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267424</xdr:rowOff>
    </xdr:from>
    <xdr:to>
      <xdr:col>2</xdr:col>
      <xdr:colOff>692150</xdr:colOff>
      <xdr:row>36</xdr:row>
      <xdr:rowOff>26124</xdr:rowOff>
    </xdr:to>
    <xdr:sp macro="" textlink="">
      <xdr:nvSpPr>
        <xdr:cNvPr id="141" name="円/楕円 140"/>
        <xdr:cNvSpPr/>
      </xdr:nvSpPr>
      <xdr:spPr bwMode="auto">
        <a:xfrm>
          <a:off x="2857500" y="687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36301</xdr:rowOff>
    </xdr:from>
    <xdr:ext cx="762000" cy="259045"/>
    <xdr:sp macro="" textlink="">
      <xdr:nvSpPr>
        <xdr:cNvPr id="142" name="テキスト ボックス 141"/>
        <xdr:cNvSpPr txBox="1"/>
      </xdr:nvSpPr>
      <xdr:spPr>
        <a:xfrm>
          <a:off x="2527300" y="664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112333</xdr:rowOff>
    </xdr:from>
    <xdr:to>
      <xdr:col>6</xdr:col>
      <xdr:colOff>511175</xdr:colOff>
      <xdr:row>37</xdr:row>
      <xdr:rowOff>153939</xdr:rowOff>
    </xdr:to>
    <xdr:cxnSp macro="">
      <xdr:nvCxnSpPr>
        <xdr:cNvPr id="63" name="直線コネクタ 62"/>
        <xdr:cNvCxnSpPr/>
      </xdr:nvCxnSpPr>
      <xdr:spPr>
        <a:xfrm>
          <a:off x="3797300" y="6455983"/>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33042</xdr:rowOff>
    </xdr:from>
    <xdr:to>
      <xdr:col>5</xdr:col>
      <xdr:colOff>358775</xdr:colOff>
      <xdr:row>37</xdr:row>
      <xdr:rowOff>112333</xdr:rowOff>
    </xdr:to>
    <xdr:cxnSp macro="">
      <xdr:nvCxnSpPr>
        <xdr:cNvPr id="66" name="直線コネクタ 65"/>
        <xdr:cNvCxnSpPr/>
      </xdr:nvCxnSpPr>
      <xdr:spPr>
        <a:xfrm>
          <a:off x="2908300" y="6376692"/>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33042</xdr:rowOff>
    </xdr:from>
    <xdr:to>
      <xdr:col>4</xdr:col>
      <xdr:colOff>155575</xdr:colOff>
      <xdr:row>37</xdr:row>
      <xdr:rowOff>48880</xdr:rowOff>
    </xdr:to>
    <xdr:cxnSp macro="">
      <xdr:nvCxnSpPr>
        <xdr:cNvPr id="69" name="直線コネクタ 68"/>
        <xdr:cNvCxnSpPr/>
      </xdr:nvCxnSpPr>
      <xdr:spPr>
        <a:xfrm flipV="1">
          <a:off x="2019300" y="6376692"/>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141855</xdr:rowOff>
    </xdr:from>
    <xdr:to>
      <xdr:col>2</xdr:col>
      <xdr:colOff>638175</xdr:colOff>
      <xdr:row>37</xdr:row>
      <xdr:rowOff>48880</xdr:rowOff>
    </xdr:to>
    <xdr:cxnSp macro="">
      <xdr:nvCxnSpPr>
        <xdr:cNvPr id="72" name="直線コネクタ 71"/>
        <xdr:cNvCxnSpPr/>
      </xdr:nvCxnSpPr>
      <xdr:spPr>
        <a:xfrm>
          <a:off x="1130300" y="6314055"/>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103139</xdr:rowOff>
    </xdr:from>
    <xdr:to>
      <xdr:col>6</xdr:col>
      <xdr:colOff>561975</xdr:colOff>
      <xdr:row>38</xdr:row>
      <xdr:rowOff>33289</xdr:rowOff>
    </xdr:to>
    <xdr:sp macro="" textlink="">
      <xdr:nvSpPr>
        <xdr:cNvPr id="82" name="円/楕円 81"/>
        <xdr:cNvSpPr/>
      </xdr:nvSpPr>
      <xdr:spPr>
        <a:xfrm>
          <a:off x="4584700" y="6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81566</xdr:rowOff>
    </xdr:from>
    <xdr:ext cx="534377" cy="259045"/>
    <xdr:sp macro="" textlink="">
      <xdr:nvSpPr>
        <xdr:cNvPr id="83" name="人件費該当値テキスト"/>
        <xdr:cNvSpPr txBox="1"/>
      </xdr:nvSpPr>
      <xdr:spPr>
        <a:xfrm>
          <a:off x="4686300" y="64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61533</xdr:rowOff>
    </xdr:from>
    <xdr:to>
      <xdr:col>5</xdr:col>
      <xdr:colOff>409575</xdr:colOff>
      <xdr:row>37</xdr:row>
      <xdr:rowOff>163133</xdr:rowOff>
    </xdr:to>
    <xdr:sp macro="" textlink="">
      <xdr:nvSpPr>
        <xdr:cNvPr id="84" name="円/楕円 83"/>
        <xdr:cNvSpPr/>
      </xdr:nvSpPr>
      <xdr:spPr>
        <a:xfrm>
          <a:off x="3746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154260</xdr:rowOff>
    </xdr:from>
    <xdr:ext cx="534377" cy="259045"/>
    <xdr:sp macro="" textlink="">
      <xdr:nvSpPr>
        <xdr:cNvPr id="85" name="テキスト ボックス 84"/>
        <xdr:cNvSpPr txBox="1"/>
      </xdr:nvSpPr>
      <xdr:spPr>
        <a:xfrm>
          <a:off x="3530111" y="64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153692</xdr:rowOff>
    </xdr:from>
    <xdr:to>
      <xdr:col>4</xdr:col>
      <xdr:colOff>206375</xdr:colOff>
      <xdr:row>37</xdr:row>
      <xdr:rowOff>83842</xdr:rowOff>
    </xdr:to>
    <xdr:sp macro="" textlink="">
      <xdr:nvSpPr>
        <xdr:cNvPr id="86" name="円/楕円 85"/>
        <xdr:cNvSpPr/>
      </xdr:nvSpPr>
      <xdr:spPr>
        <a:xfrm>
          <a:off x="2857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74969</xdr:rowOff>
    </xdr:from>
    <xdr:ext cx="534377" cy="259045"/>
    <xdr:sp macro="" textlink="">
      <xdr:nvSpPr>
        <xdr:cNvPr id="87" name="テキスト ボックス 86"/>
        <xdr:cNvSpPr txBox="1"/>
      </xdr:nvSpPr>
      <xdr:spPr>
        <a:xfrm>
          <a:off x="2641111" y="64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169530</xdr:rowOff>
    </xdr:from>
    <xdr:to>
      <xdr:col>3</xdr:col>
      <xdr:colOff>3175</xdr:colOff>
      <xdr:row>37</xdr:row>
      <xdr:rowOff>99680</xdr:rowOff>
    </xdr:to>
    <xdr:sp macro="" textlink="">
      <xdr:nvSpPr>
        <xdr:cNvPr id="88" name="円/楕円 87"/>
        <xdr:cNvSpPr/>
      </xdr:nvSpPr>
      <xdr:spPr>
        <a:xfrm>
          <a:off x="1968500" y="63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90807</xdr:rowOff>
    </xdr:from>
    <xdr:ext cx="534377" cy="259045"/>
    <xdr:sp macro="" textlink="">
      <xdr:nvSpPr>
        <xdr:cNvPr id="89" name="テキスト ボックス 88"/>
        <xdr:cNvSpPr txBox="1"/>
      </xdr:nvSpPr>
      <xdr:spPr>
        <a:xfrm>
          <a:off x="1752111" y="64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91055</xdr:rowOff>
    </xdr:from>
    <xdr:to>
      <xdr:col>1</xdr:col>
      <xdr:colOff>485775</xdr:colOff>
      <xdr:row>37</xdr:row>
      <xdr:rowOff>21205</xdr:rowOff>
    </xdr:to>
    <xdr:sp macro="" textlink="">
      <xdr:nvSpPr>
        <xdr:cNvPr id="90" name="円/楕円 89"/>
        <xdr:cNvSpPr/>
      </xdr:nvSpPr>
      <xdr:spPr>
        <a:xfrm>
          <a:off x="1079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12332</xdr:rowOff>
    </xdr:from>
    <xdr:ext cx="534377" cy="259045"/>
    <xdr:sp macro="" textlink="">
      <xdr:nvSpPr>
        <xdr:cNvPr id="91" name="テキスト ボックス 90"/>
        <xdr:cNvSpPr txBox="1"/>
      </xdr:nvSpPr>
      <xdr:spPr>
        <a:xfrm>
          <a:off x="863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69945</xdr:rowOff>
    </xdr:from>
    <xdr:to>
      <xdr:col>6</xdr:col>
      <xdr:colOff>511175</xdr:colOff>
      <xdr:row>57</xdr:row>
      <xdr:rowOff>124580</xdr:rowOff>
    </xdr:to>
    <xdr:cxnSp macro="">
      <xdr:nvCxnSpPr>
        <xdr:cNvPr id="123" name="直線コネクタ 122"/>
        <xdr:cNvCxnSpPr/>
      </xdr:nvCxnSpPr>
      <xdr:spPr>
        <a:xfrm>
          <a:off x="3797300" y="9842595"/>
          <a:ext cx="8382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69945</xdr:rowOff>
    </xdr:from>
    <xdr:to>
      <xdr:col>5</xdr:col>
      <xdr:colOff>358775</xdr:colOff>
      <xdr:row>58</xdr:row>
      <xdr:rowOff>1887</xdr:rowOff>
    </xdr:to>
    <xdr:cxnSp macro="">
      <xdr:nvCxnSpPr>
        <xdr:cNvPr id="126" name="直線コネクタ 125"/>
        <xdr:cNvCxnSpPr/>
      </xdr:nvCxnSpPr>
      <xdr:spPr>
        <a:xfrm flipV="1">
          <a:off x="2908300" y="9842595"/>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1887</xdr:rowOff>
    </xdr:from>
    <xdr:to>
      <xdr:col>4</xdr:col>
      <xdr:colOff>155575</xdr:colOff>
      <xdr:row>58</xdr:row>
      <xdr:rowOff>23833</xdr:rowOff>
    </xdr:to>
    <xdr:cxnSp macro="">
      <xdr:nvCxnSpPr>
        <xdr:cNvPr id="129" name="直線コネクタ 128"/>
        <xdr:cNvCxnSpPr/>
      </xdr:nvCxnSpPr>
      <xdr:spPr>
        <a:xfrm flipV="1">
          <a:off x="2019300" y="994598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23833</xdr:rowOff>
    </xdr:from>
    <xdr:to>
      <xdr:col>2</xdr:col>
      <xdr:colOff>638175</xdr:colOff>
      <xdr:row>58</xdr:row>
      <xdr:rowOff>48881</xdr:rowOff>
    </xdr:to>
    <xdr:cxnSp macro="">
      <xdr:nvCxnSpPr>
        <xdr:cNvPr id="132" name="直線コネクタ 131"/>
        <xdr:cNvCxnSpPr/>
      </xdr:nvCxnSpPr>
      <xdr:spPr>
        <a:xfrm flipV="1">
          <a:off x="1130300" y="9967933"/>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73780</xdr:rowOff>
    </xdr:from>
    <xdr:to>
      <xdr:col>6</xdr:col>
      <xdr:colOff>561975</xdr:colOff>
      <xdr:row>58</xdr:row>
      <xdr:rowOff>3930</xdr:rowOff>
    </xdr:to>
    <xdr:sp macro="" textlink="">
      <xdr:nvSpPr>
        <xdr:cNvPr id="142" name="円/楕円 141"/>
        <xdr:cNvSpPr/>
      </xdr:nvSpPr>
      <xdr:spPr>
        <a:xfrm>
          <a:off x="45847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52207</xdr:rowOff>
    </xdr:from>
    <xdr:ext cx="534377" cy="259045"/>
    <xdr:sp macro="" textlink="">
      <xdr:nvSpPr>
        <xdr:cNvPr id="143" name="物件費該当値テキスト"/>
        <xdr:cNvSpPr txBox="1"/>
      </xdr:nvSpPr>
      <xdr:spPr>
        <a:xfrm>
          <a:off x="4686300" y="9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19145</xdr:rowOff>
    </xdr:from>
    <xdr:to>
      <xdr:col>5</xdr:col>
      <xdr:colOff>409575</xdr:colOff>
      <xdr:row>57</xdr:row>
      <xdr:rowOff>120745</xdr:rowOff>
    </xdr:to>
    <xdr:sp macro="" textlink="">
      <xdr:nvSpPr>
        <xdr:cNvPr id="144" name="円/楕円 143"/>
        <xdr:cNvSpPr/>
      </xdr:nvSpPr>
      <xdr:spPr>
        <a:xfrm>
          <a:off x="3746500" y="97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111872</xdr:rowOff>
    </xdr:from>
    <xdr:ext cx="534377" cy="259045"/>
    <xdr:sp macro="" textlink="">
      <xdr:nvSpPr>
        <xdr:cNvPr id="145" name="テキスト ボックス 144"/>
        <xdr:cNvSpPr txBox="1"/>
      </xdr:nvSpPr>
      <xdr:spPr>
        <a:xfrm>
          <a:off x="3530111" y="98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122537</xdr:rowOff>
    </xdr:from>
    <xdr:to>
      <xdr:col>4</xdr:col>
      <xdr:colOff>206375</xdr:colOff>
      <xdr:row>58</xdr:row>
      <xdr:rowOff>52687</xdr:rowOff>
    </xdr:to>
    <xdr:sp macro="" textlink="">
      <xdr:nvSpPr>
        <xdr:cNvPr id="146" name="円/楕円 145"/>
        <xdr:cNvSpPr/>
      </xdr:nvSpPr>
      <xdr:spPr>
        <a:xfrm>
          <a:off x="2857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43814</xdr:rowOff>
    </xdr:from>
    <xdr:ext cx="534377" cy="259045"/>
    <xdr:sp macro="" textlink="">
      <xdr:nvSpPr>
        <xdr:cNvPr id="147" name="テキスト ボックス 146"/>
        <xdr:cNvSpPr txBox="1"/>
      </xdr:nvSpPr>
      <xdr:spPr>
        <a:xfrm>
          <a:off x="2641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144483</xdr:rowOff>
    </xdr:from>
    <xdr:to>
      <xdr:col>3</xdr:col>
      <xdr:colOff>3175</xdr:colOff>
      <xdr:row>58</xdr:row>
      <xdr:rowOff>74633</xdr:rowOff>
    </xdr:to>
    <xdr:sp macro="" textlink="">
      <xdr:nvSpPr>
        <xdr:cNvPr id="148" name="円/楕円 147"/>
        <xdr:cNvSpPr/>
      </xdr:nvSpPr>
      <xdr:spPr>
        <a:xfrm>
          <a:off x="1968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65760</xdr:rowOff>
    </xdr:from>
    <xdr:ext cx="534377" cy="259045"/>
    <xdr:sp macro="" textlink="">
      <xdr:nvSpPr>
        <xdr:cNvPr id="149" name="テキスト ボックス 148"/>
        <xdr:cNvSpPr txBox="1"/>
      </xdr:nvSpPr>
      <xdr:spPr>
        <a:xfrm>
          <a:off x="1752111" y="100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169531</xdr:rowOff>
    </xdr:from>
    <xdr:to>
      <xdr:col>1</xdr:col>
      <xdr:colOff>485775</xdr:colOff>
      <xdr:row>58</xdr:row>
      <xdr:rowOff>99681</xdr:rowOff>
    </xdr:to>
    <xdr:sp macro="" textlink="">
      <xdr:nvSpPr>
        <xdr:cNvPr id="150" name="円/楕円 149"/>
        <xdr:cNvSpPr/>
      </xdr:nvSpPr>
      <xdr:spPr>
        <a:xfrm>
          <a:off x="1079500" y="99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90808</xdr:rowOff>
    </xdr:from>
    <xdr:ext cx="534377" cy="259045"/>
    <xdr:sp macro="" textlink="">
      <xdr:nvSpPr>
        <xdr:cNvPr id="151" name="テキスト ボックス 150"/>
        <xdr:cNvSpPr txBox="1"/>
      </xdr:nvSpPr>
      <xdr:spPr>
        <a:xfrm>
          <a:off x="863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35116</xdr:rowOff>
    </xdr:from>
    <xdr:to>
      <xdr:col>6</xdr:col>
      <xdr:colOff>511175</xdr:colOff>
      <xdr:row>77</xdr:row>
      <xdr:rowOff>50660</xdr:rowOff>
    </xdr:to>
    <xdr:cxnSp macro="">
      <xdr:nvCxnSpPr>
        <xdr:cNvPr id="176" name="直線コネクタ 175"/>
        <xdr:cNvCxnSpPr/>
      </xdr:nvCxnSpPr>
      <xdr:spPr>
        <a:xfrm flipV="1">
          <a:off x="3797300" y="1323676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50660</xdr:rowOff>
    </xdr:from>
    <xdr:to>
      <xdr:col>5</xdr:col>
      <xdr:colOff>358775</xdr:colOff>
      <xdr:row>77</xdr:row>
      <xdr:rowOff>57632</xdr:rowOff>
    </xdr:to>
    <xdr:cxnSp macro="">
      <xdr:nvCxnSpPr>
        <xdr:cNvPr id="179" name="直線コネクタ 178"/>
        <xdr:cNvCxnSpPr/>
      </xdr:nvCxnSpPr>
      <xdr:spPr>
        <a:xfrm flipV="1">
          <a:off x="2908300" y="1325231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57632</xdr:rowOff>
    </xdr:from>
    <xdr:to>
      <xdr:col>4</xdr:col>
      <xdr:colOff>155575</xdr:colOff>
      <xdr:row>77</xdr:row>
      <xdr:rowOff>62319</xdr:rowOff>
    </xdr:to>
    <xdr:cxnSp macro="">
      <xdr:nvCxnSpPr>
        <xdr:cNvPr id="182" name="直線コネクタ 181"/>
        <xdr:cNvCxnSpPr/>
      </xdr:nvCxnSpPr>
      <xdr:spPr>
        <a:xfrm flipV="1">
          <a:off x="2019300" y="1325928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59919</xdr:rowOff>
    </xdr:from>
    <xdr:to>
      <xdr:col>2</xdr:col>
      <xdr:colOff>638175</xdr:colOff>
      <xdr:row>77</xdr:row>
      <xdr:rowOff>62319</xdr:rowOff>
    </xdr:to>
    <xdr:cxnSp macro="">
      <xdr:nvCxnSpPr>
        <xdr:cNvPr id="185" name="直線コネクタ 184"/>
        <xdr:cNvCxnSpPr/>
      </xdr:nvCxnSpPr>
      <xdr:spPr>
        <a:xfrm>
          <a:off x="1130300" y="1326156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155766</xdr:rowOff>
    </xdr:from>
    <xdr:to>
      <xdr:col>6</xdr:col>
      <xdr:colOff>561975</xdr:colOff>
      <xdr:row>77</xdr:row>
      <xdr:rowOff>85916</xdr:rowOff>
    </xdr:to>
    <xdr:sp macro="" textlink="">
      <xdr:nvSpPr>
        <xdr:cNvPr id="195" name="円/楕円 194"/>
        <xdr:cNvSpPr/>
      </xdr:nvSpPr>
      <xdr:spPr>
        <a:xfrm>
          <a:off x="45847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70693</xdr:rowOff>
    </xdr:from>
    <xdr:ext cx="469744" cy="259045"/>
    <xdr:sp macro="" textlink="">
      <xdr:nvSpPr>
        <xdr:cNvPr id="196" name="維持補修費該当値テキスト"/>
        <xdr:cNvSpPr txBox="1"/>
      </xdr:nvSpPr>
      <xdr:spPr>
        <a:xfrm>
          <a:off x="4686300" y="131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171310</xdr:rowOff>
    </xdr:from>
    <xdr:to>
      <xdr:col>5</xdr:col>
      <xdr:colOff>409575</xdr:colOff>
      <xdr:row>77</xdr:row>
      <xdr:rowOff>101460</xdr:rowOff>
    </xdr:to>
    <xdr:sp macro="" textlink="">
      <xdr:nvSpPr>
        <xdr:cNvPr id="197" name="円/楕円 196"/>
        <xdr:cNvSpPr/>
      </xdr:nvSpPr>
      <xdr:spPr>
        <a:xfrm>
          <a:off x="3746500" y="132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92587</xdr:rowOff>
    </xdr:from>
    <xdr:ext cx="469744" cy="259045"/>
    <xdr:sp macro="" textlink="">
      <xdr:nvSpPr>
        <xdr:cNvPr id="198" name="テキスト ボックス 197"/>
        <xdr:cNvSpPr txBox="1"/>
      </xdr:nvSpPr>
      <xdr:spPr>
        <a:xfrm>
          <a:off x="3562427" y="132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6832</xdr:rowOff>
    </xdr:from>
    <xdr:to>
      <xdr:col>4</xdr:col>
      <xdr:colOff>206375</xdr:colOff>
      <xdr:row>77</xdr:row>
      <xdr:rowOff>108432</xdr:rowOff>
    </xdr:to>
    <xdr:sp macro="" textlink="">
      <xdr:nvSpPr>
        <xdr:cNvPr id="199" name="円/楕円 198"/>
        <xdr:cNvSpPr/>
      </xdr:nvSpPr>
      <xdr:spPr>
        <a:xfrm>
          <a:off x="2857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99559</xdr:rowOff>
    </xdr:from>
    <xdr:ext cx="469744" cy="259045"/>
    <xdr:sp macro="" textlink="">
      <xdr:nvSpPr>
        <xdr:cNvPr id="200" name="テキスト ボックス 199"/>
        <xdr:cNvSpPr txBox="1"/>
      </xdr:nvSpPr>
      <xdr:spPr>
        <a:xfrm>
          <a:off x="2673427" y="13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11519</xdr:rowOff>
    </xdr:from>
    <xdr:to>
      <xdr:col>3</xdr:col>
      <xdr:colOff>3175</xdr:colOff>
      <xdr:row>77</xdr:row>
      <xdr:rowOff>113119</xdr:rowOff>
    </xdr:to>
    <xdr:sp macro="" textlink="">
      <xdr:nvSpPr>
        <xdr:cNvPr id="201" name="円/楕円 200"/>
        <xdr:cNvSpPr/>
      </xdr:nvSpPr>
      <xdr:spPr>
        <a:xfrm>
          <a:off x="1968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104246</xdr:rowOff>
    </xdr:from>
    <xdr:ext cx="469744" cy="259045"/>
    <xdr:sp macro="" textlink="">
      <xdr:nvSpPr>
        <xdr:cNvPr id="202" name="テキスト ボックス 201"/>
        <xdr:cNvSpPr txBox="1"/>
      </xdr:nvSpPr>
      <xdr:spPr>
        <a:xfrm>
          <a:off x="1784427" y="13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9119</xdr:rowOff>
    </xdr:from>
    <xdr:to>
      <xdr:col>1</xdr:col>
      <xdr:colOff>485775</xdr:colOff>
      <xdr:row>77</xdr:row>
      <xdr:rowOff>110719</xdr:rowOff>
    </xdr:to>
    <xdr:sp macro="" textlink="">
      <xdr:nvSpPr>
        <xdr:cNvPr id="203" name="円/楕円 202"/>
        <xdr:cNvSpPr/>
      </xdr:nvSpPr>
      <xdr:spPr>
        <a:xfrm>
          <a:off x="1079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101846</xdr:rowOff>
    </xdr:from>
    <xdr:ext cx="469744" cy="259045"/>
    <xdr:sp macro="" textlink="">
      <xdr:nvSpPr>
        <xdr:cNvPr id="204" name="テキスト ボックス 203"/>
        <xdr:cNvSpPr txBox="1"/>
      </xdr:nvSpPr>
      <xdr:spPr>
        <a:xfrm>
          <a:off x="895427" y="1330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90224</xdr:rowOff>
    </xdr:from>
    <xdr:to>
      <xdr:col>6</xdr:col>
      <xdr:colOff>511175</xdr:colOff>
      <xdr:row>95</xdr:row>
      <xdr:rowOff>21596</xdr:rowOff>
    </xdr:to>
    <xdr:cxnSp macro="">
      <xdr:nvCxnSpPr>
        <xdr:cNvPr id="236" name="直線コネクタ 235"/>
        <xdr:cNvCxnSpPr/>
      </xdr:nvCxnSpPr>
      <xdr:spPr>
        <a:xfrm flipV="1">
          <a:off x="3797300" y="16206524"/>
          <a:ext cx="838200" cy="10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21596</xdr:rowOff>
    </xdr:from>
    <xdr:to>
      <xdr:col>5</xdr:col>
      <xdr:colOff>358775</xdr:colOff>
      <xdr:row>95</xdr:row>
      <xdr:rowOff>84297</xdr:rowOff>
    </xdr:to>
    <xdr:cxnSp macro="">
      <xdr:nvCxnSpPr>
        <xdr:cNvPr id="239" name="直線コネクタ 238"/>
        <xdr:cNvCxnSpPr/>
      </xdr:nvCxnSpPr>
      <xdr:spPr>
        <a:xfrm flipV="1">
          <a:off x="2908300" y="1630934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84297</xdr:rowOff>
    </xdr:from>
    <xdr:to>
      <xdr:col>4</xdr:col>
      <xdr:colOff>155575</xdr:colOff>
      <xdr:row>96</xdr:row>
      <xdr:rowOff>58187</xdr:rowOff>
    </xdr:to>
    <xdr:cxnSp macro="">
      <xdr:nvCxnSpPr>
        <xdr:cNvPr id="242" name="直線コネクタ 241"/>
        <xdr:cNvCxnSpPr/>
      </xdr:nvCxnSpPr>
      <xdr:spPr>
        <a:xfrm flipV="1">
          <a:off x="2019300" y="16372047"/>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58187</xdr:rowOff>
    </xdr:from>
    <xdr:to>
      <xdr:col>2</xdr:col>
      <xdr:colOff>638175</xdr:colOff>
      <xdr:row>96</xdr:row>
      <xdr:rowOff>127567</xdr:rowOff>
    </xdr:to>
    <xdr:cxnSp macro="">
      <xdr:nvCxnSpPr>
        <xdr:cNvPr id="245" name="直線コネクタ 244"/>
        <xdr:cNvCxnSpPr/>
      </xdr:nvCxnSpPr>
      <xdr:spPr>
        <a:xfrm flipV="1">
          <a:off x="1130300" y="16517387"/>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39424</xdr:rowOff>
    </xdr:from>
    <xdr:to>
      <xdr:col>6</xdr:col>
      <xdr:colOff>561975</xdr:colOff>
      <xdr:row>94</xdr:row>
      <xdr:rowOff>141024</xdr:rowOff>
    </xdr:to>
    <xdr:sp macro="" textlink="">
      <xdr:nvSpPr>
        <xdr:cNvPr id="255" name="円/楕円 254"/>
        <xdr:cNvSpPr/>
      </xdr:nvSpPr>
      <xdr:spPr>
        <a:xfrm>
          <a:off x="4584700" y="161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62301</xdr:rowOff>
    </xdr:from>
    <xdr:ext cx="599010" cy="259045"/>
    <xdr:sp macro="" textlink="">
      <xdr:nvSpPr>
        <xdr:cNvPr id="256" name="扶助費該当値テキスト"/>
        <xdr:cNvSpPr txBox="1"/>
      </xdr:nvSpPr>
      <xdr:spPr>
        <a:xfrm>
          <a:off x="4686300" y="1600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133,030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142246</xdr:rowOff>
    </xdr:from>
    <xdr:to>
      <xdr:col>5</xdr:col>
      <xdr:colOff>409575</xdr:colOff>
      <xdr:row>95</xdr:row>
      <xdr:rowOff>72396</xdr:rowOff>
    </xdr:to>
    <xdr:sp macro="" textlink="">
      <xdr:nvSpPr>
        <xdr:cNvPr id="257" name="円/楕円 256"/>
        <xdr:cNvSpPr/>
      </xdr:nvSpPr>
      <xdr:spPr>
        <a:xfrm>
          <a:off x="3746500" y="16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88923</xdr:rowOff>
    </xdr:from>
    <xdr:ext cx="599010" cy="259045"/>
    <xdr:sp macro="" textlink="">
      <xdr:nvSpPr>
        <xdr:cNvPr id="258" name="テキスト ボックス 257"/>
        <xdr:cNvSpPr txBox="1"/>
      </xdr:nvSpPr>
      <xdr:spPr>
        <a:xfrm>
          <a:off x="3497794" y="160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33497</xdr:rowOff>
    </xdr:from>
    <xdr:to>
      <xdr:col>4</xdr:col>
      <xdr:colOff>206375</xdr:colOff>
      <xdr:row>95</xdr:row>
      <xdr:rowOff>135097</xdr:rowOff>
    </xdr:to>
    <xdr:sp macro="" textlink="">
      <xdr:nvSpPr>
        <xdr:cNvPr id="259" name="円/楕円 258"/>
        <xdr:cNvSpPr/>
      </xdr:nvSpPr>
      <xdr:spPr>
        <a:xfrm>
          <a:off x="2857500" y="163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151624</xdr:rowOff>
    </xdr:from>
    <xdr:ext cx="599010" cy="259045"/>
    <xdr:sp macro="" textlink="">
      <xdr:nvSpPr>
        <xdr:cNvPr id="260" name="テキスト ボックス 259"/>
        <xdr:cNvSpPr txBox="1"/>
      </xdr:nvSpPr>
      <xdr:spPr>
        <a:xfrm>
          <a:off x="2608794" y="160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7387</xdr:rowOff>
    </xdr:from>
    <xdr:to>
      <xdr:col>3</xdr:col>
      <xdr:colOff>3175</xdr:colOff>
      <xdr:row>96</xdr:row>
      <xdr:rowOff>108987</xdr:rowOff>
    </xdr:to>
    <xdr:sp macro="" textlink="">
      <xdr:nvSpPr>
        <xdr:cNvPr id="261" name="円/楕円 260"/>
        <xdr:cNvSpPr/>
      </xdr:nvSpPr>
      <xdr:spPr>
        <a:xfrm>
          <a:off x="1968500" y="16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125514</xdr:rowOff>
    </xdr:from>
    <xdr:ext cx="599010" cy="259045"/>
    <xdr:sp macro="" textlink="">
      <xdr:nvSpPr>
        <xdr:cNvPr id="262" name="テキスト ボックス 261"/>
        <xdr:cNvSpPr txBox="1"/>
      </xdr:nvSpPr>
      <xdr:spPr>
        <a:xfrm>
          <a:off x="1719794" y="162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76767</xdr:rowOff>
    </xdr:from>
    <xdr:to>
      <xdr:col>1</xdr:col>
      <xdr:colOff>485775</xdr:colOff>
      <xdr:row>97</xdr:row>
      <xdr:rowOff>6917</xdr:rowOff>
    </xdr:to>
    <xdr:sp macro="" textlink="">
      <xdr:nvSpPr>
        <xdr:cNvPr id="263" name="円/楕円 262"/>
        <xdr:cNvSpPr/>
      </xdr:nvSpPr>
      <xdr:spPr>
        <a:xfrm>
          <a:off x="1079500" y="165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23444</xdr:rowOff>
    </xdr:from>
    <xdr:ext cx="599010" cy="259045"/>
    <xdr:sp macro="" textlink="">
      <xdr:nvSpPr>
        <xdr:cNvPr id="264" name="テキスト ボックス 263"/>
        <xdr:cNvSpPr txBox="1"/>
      </xdr:nvSpPr>
      <xdr:spPr>
        <a:xfrm>
          <a:off x="830794" y="1631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151530</xdr:rowOff>
    </xdr:from>
    <xdr:to>
      <xdr:col>15</xdr:col>
      <xdr:colOff>180340</xdr:colOff>
      <xdr:row>37</xdr:row>
      <xdr:rowOff>43974</xdr:rowOff>
    </xdr:to>
    <xdr:cxnSp macro="">
      <xdr:nvCxnSpPr>
        <xdr:cNvPr id="288" name="直線コネクタ 287"/>
        <xdr:cNvCxnSpPr/>
      </xdr:nvCxnSpPr>
      <xdr:spPr>
        <a:xfrm flipV="1">
          <a:off x="10475595" y="5123580"/>
          <a:ext cx="1270" cy="126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47801</xdr:rowOff>
    </xdr:from>
    <xdr:ext cx="534377" cy="259045"/>
    <xdr:sp macro="" textlink="">
      <xdr:nvSpPr>
        <xdr:cNvPr id="289" name="補助費等最小値テキスト"/>
        <xdr:cNvSpPr txBox="1"/>
      </xdr:nvSpPr>
      <xdr:spPr>
        <a:xfrm>
          <a:off x="10528300" y="63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37</xdr:row>
      <xdr:rowOff>43974</xdr:rowOff>
    </xdr:from>
    <xdr:to>
      <xdr:col>15</xdr:col>
      <xdr:colOff>269875</xdr:colOff>
      <xdr:row>37</xdr:row>
      <xdr:rowOff>43974</xdr:rowOff>
    </xdr:to>
    <xdr:cxnSp macro="">
      <xdr:nvCxnSpPr>
        <xdr:cNvPr id="290" name="直線コネクタ 289"/>
        <xdr:cNvCxnSpPr/>
      </xdr:nvCxnSpPr>
      <xdr:spPr>
        <a:xfrm>
          <a:off x="10388600" y="638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98207</xdr:rowOff>
    </xdr:from>
    <xdr:ext cx="534377" cy="259045"/>
    <xdr:sp macro="" textlink="">
      <xdr:nvSpPr>
        <xdr:cNvPr id="291" name="補助費等最大値テキスト"/>
        <xdr:cNvSpPr txBox="1"/>
      </xdr:nvSpPr>
      <xdr:spPr>
        <a:xfrm>
          <a:off x="10528300" y="48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29</xdr:row>
      <xdr:rowOff>151530</xdr:rowOff>
    </xdr:from>
    <xdr:to>
      <xdr:col>15</xdr:col>
      <xdr:colOff>269875</xdr:colOff>
      <xdr:row>29</xdr:row>
      <xdr:rowOff>151530</xdr:rowOff>
    </xdr:to>
    <xdr:cxnSp macro="">
      <xdr:nvCxnSpPr>
        <xdr:cNvPr id="292" name="直線コネクタ 291"/>
        <xdr:cNvCxnSpPr/>
      </xdr:nvCxnSpPr>
      <xdr:spPr>
        <a:xfrm>
          <a:off x="10388600" y="512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43974</xdr:rowOff>
    </xdr:from>
    <xdr:to>
      <xdr:col>15</xdr:col>
      <xdr:colOff>180975</xdr:colOff>
      <xdr:row>37</xdr:row>
      <xdr:rowOff>66224</xdr:rowOff>
    </xdr:to>
    <xdr:cxnSp macro="">
      <xdr:nvCxnSpPr>
        <xdr:cNvPr id="293" name="直線コネクタ 292"/>
        <xdr:cNvCxnSpPr/>
      </xdr:nvCxnSpPr>
      <xdr:spPr>
        <a:xfrm flipV="1">
          <a:off x="9639300" y="6387624"/>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34034</xdr:rowOff>
    </xdr:from>
    <xdr:ext cx="534377" cy="259045"/>
    <xdr:sp macro="" textlink="">
      <xdr:nvSpPr>
        <xdr:cNvPr id="294" name="補助費等平均値テキスト"/>
        <xdr:cNvSpPr txBox="1"/>
      </xdr:nvSpPr>
      <xdr:spPr>
        <a:xfrm>
          <a:off x="10528300" y="5691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11157</xdr:rowOff>
    </xdr:from>
    <xdr:to>
      <xdr:col>15</xdr:col>
      <xdr:colOff>231775</xdr:colOff>
      <xdr:row>34</xdr:row>
      <xdr:rowOff>112757</xdr:rowOff>
    </xdr:to>
    <xdr:sp macro="" textlink="">
      <xdr:nvSpPr>
        <xdr:cNvPr id="295" name="フローチャート : 判断 294"/>
        <xdr:cNvSpPr/>
      </xdr:nvSpPr>
      <xdr:spPr>
        <a:xfrm>
          <a:off x="10426700" y="58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66224</xdr:rowOff>
    </xdr:from>
    <xdr:to>
      <xdr:col>14</xdr:col>
      <xdr:colOff>28575</xdr:colOff>
      <xdr:row>37</xdr:row>
      <xdr:rowOff>81769</xdr:rowOff>
    </xdr:to>
    <xdr:cxnSp macro="">
      <xdr:nvCxnSpPr>
        <xdr:cNvPr id="296" name="直線コネクタ 295"/>
        <xdr:cNvCxnSpPr/>
      </xdr:nvCxnSpPr>
      <xdr:spPr>
        <a:xfrm flipV="1">
          <a:off x="8750300" y="6409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65887</xdr:rowOff>
    </xdr:from>
    <xdr:to>
      <xdr:col>14</xdr:col>
      <xdr:colOff>79375</xdr:colOff>
      <xdr:row>34</xdr:row>
      <xdr:rowOff>167487</xdr:rowOff>
    </xdr:to>
    <xdr:sp macro="" textlink="">
      <xdr:nvSpPr>
        <xdr:cNvPr id="297" name="フローチャート : 判断 296"/>
        <xdr:cNvSpPr/>
      </xdr:nvSpPr>
      <xdr:spPr>
        <a:xfrm>
          <a:off x="9588500" y="589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12564</xdr:rowOff>
    </xdr:from>
    <xdr:ext cx="534377" cy="259045"/>
    <xdr:sp macro="" textlink="">
      <xdr:nvSpPr>
        <xdr:cNvPr id="298" name="テキスト ボックス 297"/>
        <xdr:cNvSpPr txBox="1"/>
      </xdr:nvSpPr>
      <xdr:spPr>
        <a:xfrm>
          <a:off x="9372111" y="56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81769</xdr:rowOff>
    </xdr:from>
    <xdr:to>
      <xdr:col>12</xdr:col>
      <xdr:colOff>511175</xdr:colOff>
      <xdr:row>37</xdr:row>
      <xdr:rowOff>90018</xdr:rowOff>
    </xdr:to>
    <xdr:cxnSp macro="">
      <xdr:nvCxnSpPr>
        <xdr:cNvPr id="299" name="直線コネクタ 298"/>
        <xdr:cNvCxnSpPr/>
      </xdr:nvCxnSpPr>
      <xdr:spPr>
        <a:xfrm flipV="1">
          <a:off x="7861300" y="642541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90018</xdr:rowOff>
    </xdr:from>
    <xdr:to>
      <xdr:col>11</xdr:col>
      <xdr:colOff>307975</xdr:colOff>
      <xdr:row>37</xdr:row>
      <xdr:rowOff>127527</xdr:rowOff>
    </xdr:to>
    <xdr:cxnSp macro="">
      <xdr:nvCxnSpPr>
        <xdr:cNvPr id="302" name="直線コネクタ 301"/>
        <xdr:cNvCxnSpPr/>
      </xdr:nvCxnSpPr>
      <xdr:spPr>
        <a:xfrm flipV="1">
          <a:off x="6972300" y="6433668"/>
          <a:ext cx="8890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164624</xdr:rowOff>
    </xdr:from>
    <xdr:to>
      <xdr:col>15</xdr:col>
      <xdr:colOff>231775</xdr:colOff>
      <xdr:row>37</xdr:row>
      <xdr:rowOff>94774</xdr:rowOff>
    </xdr:to>
    <xdr:sp macro="" textlink="">
      <xdr:nvSpPr>
        <xdr:cNvPr id="312" name="円/楕円 311"/>
        <xdr:cNvSpPr/>
      </xdr:nvSpPr>
      <xdr:spPr>
        <a:xfrm>
          <a:off x="10426700" y="63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79551</xdr:rowOff>
    </xdr:from>
    <xdr:ext cx="534377" cy="259045"/>
    <xdr:sp macro="" textlink="">
      <xdr:nvSpPr>
        <xdr:cNvPr id="313" name="補助費等該当値テキスト"/>
        <xdr:cNvSpPr txBox="1"/>
      </xdr:nvSpPr>
      <xdr:spPr>
        <a:xfrm>
          <a:off x="10528300" y="62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15424</xdr:rowOff>
    </xdr:from>
    <xdr:to>
      <xdr:col>14</xdr:col>
      <xdr:colOff>79375</xdr:colOff>
      <xdr:row>37</xdr:row>
      <xdr:rowOff>117024</xdr:rowOff>
    </xdr:to>
    <xdr:sp macro="" textlink="">
      <xdr:nvSpPr>
        <xdr:cNvPr id="314" name="円/楕円 313"/>
        <xdr:cNvSpPr/>
      </xdr:nvSpPr>
      <xdr:spPr>
        <a:xfrm>
          <a:off x="9588500" y="635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108151</xdr:rowOff>
    </xdr:from>
    <xdr:ext cx="534377" cy="259045"/>
    <xdr:sp macro="" textlink="">
      <xdr:nvSpPr>
        <xdr:cNvPr id="315" name="テキスト ボックス 314"/>
        <xdr:cNvSpPr txBox="1"/>
      </xdr:nvSpPr>
      <xdr:spPr>
        <a:xfrm>
          <a:off x="9372111" y="64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30969</xdr:rowOff>
    </xdr:from>
    <xdr:to>
      <xdr:col>12</xdr:col>
      <xdr:colOff>561975</xdr:colOff>
      <xdr:row>37</xdr:row>
      <xdr:rowOff>132569</xdr:rowOff>
    </xdr:to>
    <xdr:sp macro="" textlink="">
      <xdr:nvSpPr>
        <xdr:cNvPr id="316" name="円/楕円 315"/>
        <xdr:cNvSpPr/>
      </xdr:nvSpPr>
      <xdr:spPr>
        <a:xfrm>
          <a:off x="8699500" y="63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123696</xdr:rowOff>
    </xdr:from>
    <xdr:ext cx="534377" cy="259045"/>
    <xdr:sp macro="" textlink="">
      <xdr:nvSpPr>
        <xdr:cNvPr id="317" name="テキスト ボックス 316"/>
        <xdr:cNvSpPr txBox="1"/>
      </xdr:nvSpPr>
      <xdr:spPr>
        <a:xfrm>
          <a:off x="8483111" y="64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39218</xdr:rowOff>
    </xdr:from>
    <xdr:to>
      <xdr:col>11</xdr:col>
      <xdr:colOff>358775</xdr:colOff>
      <xdr:row>37</xdr:row>
      <xdr:rowOff>140818</xdr:rowOff>
    </xdr:to>
    <xdr:sp macro="" textlink="">
      <xdr:nvSpPr>
        <xdr:cNvPr id="318" name="円/楕円 317"/>
        <xdr:cNvSpPr/>
      </xdr:nvSpPr>
      <xdr:spPr>
        <a:xfrm>
          <a:off x="7810500" y="63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131945</xdr:rowOff>
    </xdr:from>
    <xdr:ext cx="534377" cy="259045"/>
    <xdr:sp macro="" textlink="">
      <xdr:nvSpPr>
        <xdr:cNvPr id="319" name="テキスト ボックス 318"/>
        <xdr:cNvSpPr txBox="1"/>
      </xdr:nvSpPr>
      <xdr:spPr>
        <a:xfrm>
          <a:off x="7594111" y="6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76727</xdr:rowOff>
    </xdr:from>
    <xdr:to>
      <xdr:col>10</xdr:col>
      <xdr:colOff>155575</xdr:colOff>
      <xdr:row>38</xdr:row>
      <xdr:rowOff>6877</xdr:rowOff>
    </xdr:to>
    <xdr:sp macro="" textlink="">
      <xdr:nvSpPr>
        <xdr:cNvPr id="320" name="円/楕円 319"/>
        <xdr:cNvSpPr/>
      </xdr:nvSpPr>
      <xdr:spPr>
        <a:xfrm>
          <a:off x="6921500" y="64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169454</xdr:rowOff>
    </xdr:from>
    <xdr:ext cx="534377" cy="259045"/>
    <xdr:sp macro="" textlink="">
      <xdr:nvSpPr>
        <xdr:cNvPr id="321" name="テキスト ボックス 320"/>
        <xdr:cNvSpPr txBox="1"/>
      </xdr:nvSpPr>
      <xdr:spPr>
        <a:xfrm>
          <a:off x="6705111" y="65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5" name="直線コネクタ 344"/>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6"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7" name="直線コネクタ 346"/>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8"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9" name="直線コネクタ 348"/>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168516</xdr:rowOff>
    </xdr:from>
    <xdr:to>
      <xdr:col>15</xdr:col>
      <xdr:colOff>180975</xdr:colOff>
      <xdr:row>54</xdr:row>
      <xdr:rowOff>141288</xdr:rowOff>
    </xdr:to>
    <xdr:cxnSp macro="">
      <xdr:nvCxnSpPr>
        <xdr:cNvPr id="350" name="直線コネクタ 349"/>
        <xdr:cNvCxnSpPr/>
      </xdr:nvCxnSpPr>
      <xdr:spPr>
        <a:xfrm flipV="1">
          <a:off x="9639300" y="8741016"/>
          <a:ext cx="838200" cy="6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1"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2" name="フローチャート : 判断 351"/>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103746</xdr:rowOff>
    </xdr:from>
    <xdr:to>
      <xdr:col>14</xdr:col>
      <xdr:colOff>28575</xdr:colOff>
      <xdr:row>54</xdr:row>
      <xdr:rowOff>141288</xdr:rowOff>
    </xdr:to>
    <xdr:cxnSp macro="">
      <xdr:nvCxnSpPr>
        <xdr:cNvPr id="353" name="直線コネクタ 352"/>
        <xdr:cNvCxnSpPr/>
      </xdr:nvCxnSpPr>
      <xdr:spPr>
        <a:xfrm>
          <a:off x="8750300" y="9362046"/>
          <a:ext cx="889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4" name="フローチャート : 判断 353"/>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5" name="テキスト ボックス 354"/>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103746</xdr:rowOff>
    </xdr:from>
    <xdr:to>
      <xdr:col>12</xdr:col>
      <xdr:colOff>511175</xdr:colOff>
      <xdr:row>55</xdr:row>
      <xdr:rowOff>57315</xdr:rowOff>
    </xdr:to>
    <xdr:cxnSp macro="">
      <xdr:nvCxnSpPr>
        <xdr:cNvPr id="356" name="直線コネクタ 355"/>
        <xdr:cNvCxnSpPr/>
      </xdr:nvCxnSpPr>
      <xdr:spPr>
        <a:xfrm flipV="1">
          <a:off x="7861300" y="936204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7" name="フローチャート : 判断 356"/>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8" name="テキスト ボックス 357"/>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57315</xdr:rowOff>
    </xdr:from>
    <xdr:to>
      <xdr:col>11</xdr:col>
      <xdr:colOff>307975</xdr:colOff>
      <xdr:row>55</xdr:row>
      <xdr:rowOff>68173</xdr:rowOff>
    </xdr:to>
    <xdr:cxnSp macro="">
      <xdr:nvCxnSpPr>
        <xdr:cNvPr id="359" name="直線コネクタ 358"/>
        <xdr:cNvCxnSpPr/>
      </xdr:nvCxnSpPr>
      <xdr:spPr>
        <a:xfrm flipV="1">
          <a:off x="6972300" y="948706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0" name="フローチャート : 判断 359"/>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1" name="テキスト ボックス 360"/>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2" name="フローチャート : 判断 361"/>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3" name="テキスト ボックス 362"/>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117716</xdr:rowOff>
    </xdr:from>
    <xdr:to>
      <xdr:col>15</xdr:col>
      <xdr:colOff>231775</xdr:colOff>
      <xdr:row>51</xdr:row>
      <xdr:rowOff>47866</xdr:rowOff>
    </xdr:to>
    <xdr:sp macro="" textlink="">
      <xdr:nvSpPr>
        <xdr:cNvPr id="369" name="円/楕円 368"/>
        <xdr:cNvSpPr/>
      </xdr:nvSpPr>
      <xdr:spPr>
        <a:xfrm>
          <a:off x="10426700" y="86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140593</xdr:rowOff>
    </xdr:from>
    <xdr:ext cx="599010" cy="259045"/>
    <xdr:sp macro="" textlink="">
      <xdr:nvSpPr>
        <xdr:cNvPr id="370" name="普通建設事業費該当値テキスト"/>
        <xdr:cNvSpPr txBox="1"/>
      </xdr:nvSpPr>
      <xdr:spPr>
        <a:xfrm>
          <a:off x="10528300" y="854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90488</xdr:rowOff>
    </xdr:from>
    <xdr:to>
      <xdr:col>14</xdr:col>
      <xdr:colOff>79375</xdr:colOff>
      <xdr:row>55</xdr:row>
      <xdr:rowOff>20638</xdr:rowOff>
    </xdr:to>
    <xdr:sp macro="" textlink="">
      <xdr:nvSpPr>
        <xdr:cNvPr id="371" name="円/楕円 370"/>
        <xdr:cNvSpPr/>
      </xdr:nvSpPr>
      <xdr:spPr>
        <a:xfrm>
          <a:off x="95885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37165</xdr:rowOff>
    </xdr:from>
    <xdr:ext cx="534377" cy="259045"/>
    <xdr:sp macro="" textlink="">
      <xdr:nvSpPr>
        <xdr:cNvPr id="372" name="テキスト ボックス 371"/>
        <xdr:cNvSpPr txBox="1"/>
      </xdr:nvSpPr>
      <xdr:spPr>
        <a:xfrm>
          <a:off x="9372111" y="91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52946</xdr:rowOff>
    </xdr:from>
    <xdr:to>
      <xdr:col>12</xdr:col>
      <xdr:colOff>561975</xdr:colOff>
      <xdr:row>54</xdr:row>
      <xdr:rowOff>154546</xdr:rowOff>
    </xdr:to>
    <xdr:sp macro="" textlink="">
      <xdr:nvSpPr>
        <xdr:cNvPr id="373" name="円/楕円 372"/>
        <xdr:cNvSpPr/>
      </xdr:nvSpPr>
      <xdr:spPr>
        <a:xfrm>
          <a:off x="8699500" y="93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171073</xdr:rowOff>
    </xdr:from>
    <xdr:ext cx="534377" cy="259045"/>
    <xdr:sp macro="" textlink="">
      <xdr:nvSpPr>
        <xdr:cNvPr id="374" name="テキスト ボックス 373"/>
        <xdr:cNvSpPr txBox="1"/>
      </xdr:nvSpPr>
      <xdr:spPr>
        <a:xfrm>
          <a:off x="8483111" y="90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6515</xdr:rowOff>
    </xdr:from>
    <xdr:to>
      <xdr:col>11</xdr:col>
      <xdr:colOff>358775</xdr:colOff>
      <xdr:row>55</xdr:row>
      <xdr:rowOff>108115</xdr:rowOff>
    </xdr:to>
    <xdr:sp macro="" textlink="">
      <xdr:nvSpPr>
        <xdr:cNvPr id="375" name="円/楕円 374"/>
        <xdr:cNvSpPr/>
      </xdr:nvSpPr>
      <xdr:spPr>
        <a:xfrm>
          <a:off x="7810500" y="94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124642</xdr:rowOff>
    </xdr:from>
    <xdr:ext cx="534377" cy="259045"/>
    <xdr:sp macro="" textlink="">
      <xdr:nvSpPr>
        <xdr:cNvPr id="376" name="テキスト ボックス 375"/>
        <xdr:cNvSpPr txBox="1"/>
      </xdr:nvSpPr>
      <xdr:spPr>
        <a:xfrm>
          <a:off x="7594111" y="92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17373</xdr:rowOff>
    </xdr:from>
    <xdr:to>
      <xdr:col>10</xdr:col>
      <xdr:colOff>155575</xdr:colOff>
      <xdr:row>55</xdr:row>
      <xdr:rowOff>118973</xdr:rowOff>
    </xdr:to>
    <xdr:sp macro="" textlink="">
      <xdr:nvSpPr>
        <xdr:cNvPr id="377" name="円/楕円 376"/>
        <xdr:cNvSpPr/>
      </xdr:nvSpPr>
      <xdr:spPr>
        <a:xfrm>
          <a:off x="6921500" y="94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135500</xdr:rowOff>
    </xdr:from>
    <xdr:ext cx="534377" cy="259045"/>
    <xdr:sp macro="" textlink="">
      <xdr:nvSpPr>
        <xdr:cNvPr id="378" name="テキスト ボックス 377"/>
        <xdr:cNvSpPr txBox="1"/>
      </xdr:nvSpPr>
      <xdr:spPr>
        <a:xfrm>
          <a:off x="6705111" y="92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21788</xdr:rowOff>
    </xdr:from>
    <xdr:to>
      <xdr:col>15</xdr:col>
      <xdr:colOff>180340</xdr:colOff>
      <xdr:row>78</xdr:row>
      <xdr:rowOff>128750</xdr:rowOff>
    </xdr:to>
    <xdr:cxnSp macro="">
      <xdr:nvCxnSpPr>
        <xdr:cNvPr id="400" name="直線コネクタ 399"/>
        <xdr:cNvCxnSpPr/>
      </xdr:nvCxnSpPr>
      <xdr:spPr>
        <a:xfrm flipV="1">
          <a:off x="10475595" y="12537638"/>
          <a:ext cx="1270" cy="96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132577</xdr:rowOff>
    </xdr:from>
    <xdr:ext cx="378565" cy="259045"/>
    <xdr:sp macro="" textlink="">
      <xdr:nvSpPr>
        <xdr:cNvPr id="401" name="普通建設事業費 （ うち新規整備　）最小値テキスト"/>
        <xdr:cNvSpPr txBox="1"/>
      </xdr:nvSpPr>
      <xdr:spPr>
        <a:xfrm>
          <a:off x="10528300" y="1350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78</xdr:row>
      <xdr:rowOff>128750</xdr:rowOff>
    </xdr:from>
    <xdr:to>
      <xdr:col>15</xdr:col>
      <xdr:colOff>269875</xdr:colOff>
      <xdr:row>78</xdr:row>
      <xdr:rowOff>128750</xdr:rowOff>
    </xdr:to>
    <xdr:cxnSp macro="">
      <xdr:nvCxnSpPr>
        <xdr:cNvPr id="402" name="直線コネクタ 401"/>
        <xdr:cNvCxnSpPr/>
      </xdr:nvCxnSpPr>
      <xdr:spPr>
        <a:xfrm>
          <a:off x="10388600" y="135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139915</xdr:rowOff>
    </xdr:from>
    <xdr:ext cx="534377" cy="259045"/>
    <xdr:sp macro="" textlink="">
      <xdr:nvSpPr>
        <xdr:cNvPr id="403" name="普通建設事業費 （ うち新規整備　）最大値テキスト"/>
        <xdr:cNvSpPr txBox="1"/>
      </xdr:nvSpPr>
      <xdr:spPr>
        <a:xfrm>
          <a:off x="10528300" y="123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73</xdr:row>
      <xdr:rowOff>21788</xdr:rowOff>
    </xdr:from>
    <xdr:to>
      <xdr:col>15</xdr:col>
      <xdr:colOff>269875</xdr:colOff>
      <xdr:row>73</xdr:row>
      <xdr:rowOff>21788</xdr:rowOff>
    </xdr:to>
    <xdr:cxnSp macro="">
      <xdr:nvCxnSpPr>
        <xdr:cNvPr id="404" name="直線コネクタ 403"/>
        <xdr:cNvCxnSpPr/>
      </xdr:nvCxnSpPr>
      <xdr:spPr>
        <a:xfrm>
          <a:off x="10388600" y="1253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123584</xdr:rowOff>
    </xdr:from>
    <xdr:to>
      <xdr:col>15</xdr:col>
      <xdr:colOff>180975</xdr:colOff>
      <xdr:row>78</xdr:row>
      <xdr:rowOff>38979</xdr:rowOff>
    </xdr:to>
    <xdr:cxnSp macro="">
      <xdr:nvCxnSpPr>
        <xdr:cNvPr id="405" name="直線コネクタ 404"/>
        <xdr:cNvCxnSpPr/>
      </xdr:nvCxnSpPr>
      <xdr:spPr>
        <a:xfrm>
          <a:off x="9639300" y="12639434"/>
          <a:ext cx="838200" cy="77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56662</xdr:rowOff>
    </xdr:from>
    <xdr:ext cx="534377" cy="259045"/>
    <xdr:sp macro="" textlink="">
      <xdr:nvSpPr>
        <xdr:cNvPr id="406" name="普通建設事業費 （ うち新規整備　）平均値テキスト"/>
        <xdr:cNvSpPr txBox="1"/>
      </xdr:nvSpPr>
      <xdr:spPr>
        <a:xfrm>
          <a:off x="10528300" y="12915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33784</xdr:rowOff>
    </xdr:from>
    <xdr:to>
      <xdr:col>15</xdr:col>
      <xdr:colOff>231775</xdr:colOff>
      <xdr:row>76</xdr:row>
      <xdr:rowOff>135384</xdr:rowOff>
    </xdr:to>
    <xdr:sp macro="" textlink="">
      <xdr:nvSpPr>
        <xdr:cNvPr id="407" name="フローチャート : 判断 406"/>
        <xdr:cNvSpPr/>
      </xdr:nvSpPr>
      <xdr:spPr>
        <a:xfrm>
          <a:off x="104267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57701</xdr:rowOff>
    </xdr:from>
    <xdr:to>
      <xdr:col>14</xdr:col>
      <xdr:colOff>28575</xdr:colOff>
      <xdr:row>73</xdr:row>
      <xdr:rowOff>123584</xdr:rowOff>
    </xdr:to>
    <xdr:cxnSp macro="">
      <xdr:nvCxnSpPr>
        <xdr:cNvPr id="408" name="直線コネクタ 407"/>
        <xdr:cNvCxnSpPr/>
      </xdr:nvCxnSpPr>
      <xdr:spPr>
        <a:xfrm>
          <a:off x="8750300" y="12230651"/>
          <a:ext cx="889000" cy="4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89815</xdr:rowOff>
    </xdr:from>
    <xdr:to>
      <xdr:col>14</xdr:col>
      <xdr:colOff>79375</xdr:colOff>
      <xdr:row>76</xdr:row>
      <xdr:rowOff>19965</xdr:rowOff>
    </xdr:to>
    <xdr:sp macro="" textlink="">
      <xdr:nvSpPr>
        <xdr:cNvPr id="409" name="フローチャート : 判断 408"/>
        <xdr:cNvSpPr/>
      </xdr:nvSpPr>
      <xdr:spPr>
        <a:xfrm>
          <a:off x="9588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11092</xdr:rowOff>
    </xdr:from>
    <xdr:ext cx="534377" cy="259045"/>
    <xdr:sp macro="" textlink="">
      <xdr:nvSpPr>
        <xdr:cNvPr id="410" name="テキスト ボックス 409"/>
        <xdr:cNvSpPr txBox="1"/>
      </xdr:nvSpPr>
      <xdr:spPr>
        <a:xfrm>
          <a:off x="9372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117246</xdr:rowOff>
    </xdr:from>
    <xdr:to>
      <xdr:col>12</xdr:col>
      <xdr:colOff>561975</xdr:colOff>
      <xdr:row>76</xdr:row>
      <xdr:rowOff>47396</xdr:rowOff>
    </xdr:to>
    <xdr:sp macro="" textlink="">
      <xdr:nvSpPr>
        <xdr:cNvPr id="411" name="フローチャート : 判断 410"/>
        <xdr:cNvSpPr/>
      </xdr:nvSpPr>
      <xdr:spPr>
        <a:xfrm>
          <a:off x="8699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38524</xdr:rowOff>
    </xdr:from>
    <xdr:ext cx="534377" cy="259045"/>
    <xdr:sp macro="" textlink="">
      <xdr:nvSpPr>
        <xdr:cNvPr id="412" name="テキスト ボックス 411"/>
        <xdr:cNvSpPr txBox="1"/>
      </xdr:nvSpPr>
      <xdr:spPr>
        <a:xfrm>
          <a:off x="8483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159629</xdr:rowOff>
    </xdr:from>
    <xdr:to>
      <xdr:col>15</xdr:col>
      <xdr:colOff>231775</xdr:colOff>
      <xdr:row>78</xdr:row>
      <xdr:rowOff>89779</xdr:rowOff>
    </xdr:to>
    <xdr:sp macro="" textlink="">
      <xdr:nvSpPr>
        <xdr:cNvPr id="418" name="円/楕円 417"/>
        <xdr:cNvSpPr/>
      </xdr:nvSpPr>
      <xdr:spPr>
        <a:xfrm>
          <a:off x="10426700" y="133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74556</xdr:rowOff>
    </xdr:from>
    <xdr:ext cx="469744" cy="259045"/>
    <xdr:sp macro="" textlink="">
      <xdr:nvSpPr>
        <xdr:cNvPr id="419" name="普通建設事業費 （ うち新規整備　）該当値テキスト"/>
        <xdr:cNvSpPr txBox="1"/>
      </xdr:nvSpPr>
      <xdr:spPr>
        <a:xfrm>
          <a:off x="10528300" y="13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72784</xdr:rowOff>
    </xdr:from>
    <xdr:to>
      <xdr:col>14</xdr:col>
      <xdr:colOff>79375</xdr:colOff>
      <xdr:row>74</xdr:row>
      <xdr:rowOff>2934</xdr:rowOff>
    </xdr:to>
    <xdr:sp macro="" textlink="">
      <xdr:nvSpPr>
        <xdr:cNvPr id="420" name="円/楕円 419"/>
        <xdr:cNvSpPr/>
      </xdr:nvSpPr>
      <xdr:spPr>
        <a:xfrm>
          <a:off x="9588500" y="12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19461</xdr:rowOff>
    </xdr:from>
    <xdr:ext cx="534377" cy="259045"/>
    <xdr:sp macro="" textlink="">
      <xdr:nvSpPr>
        <xdr:cNvPr id="421" name="テキスト ボックス 420"/>
        <xdr:cNvSpPr txBox="1"/>
      </xdr:nvSpPr>
      <xdr:spPr>
        <a:xfrm>
          <a:off x="9372111" y="123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38,205</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6901</xdr:rowOff>
    </xdr:from>
    <xdr:to>
      <xdr:col>12</xdr:col>
      <xdr:colOff>561975</xdr:colOff>
      <xdr:row>71</xdr:row>
      <xdr:rowOff>108501</xdr:rowOff>
    </xdr:to>
    <xdr:sp macro="" textlink="">
      <xdr:nvSpPr>
        <xdr:cNvPr id="422" name="円/楕円 421"/>
        <xdr:cNvSpPr/>
      </xdr:nvSpPr>
      <xdr:spPr>
        <a:xfrm>
          <a:off x="8699500" y="121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125028</xdr:rowOff>
    </xdr:from>
    <xdr:ext cx="534377" cy="259045"/>
    <xdr:sp macro="" textlink="">
      <xdr:nvSpPr>
        <xdr:cNvPr id="423" name="テキスト ボックス 422"/>
        <xdr:cNvSpPr txBox="1"/>
      </xdr:nvSpPr>
      <xdr:spPr>
        <a:xfrm>
          <a:off x="8483111" y="119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5" name="直線コネクタ 444"/>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6"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7" name="直線コネクタ 446"/>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8"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49" name="直線コネクタ 448"/>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72011</xdr:rowOff>
    </xdr:from>
    <xdr:to>
      <xdr:col>15</xdr:col>
      <xdr:colOff>180975</xdr:colOff>
      <xdr:row>97</xdr:row>
      <xdr:rowOff>129184</xdr:rowOff>
    </xdr:to>
    <xdr:cxnSp macro="">
      <xdr:nvCxnSpPr>
        <xdr:cNvPr id="450" name="直線コネクタ 449"/>
        <xdr:cNvCxnSpPr/>
      </xdr:nvCxnSpPr>
      <xdr:spPr>
        <a:xfrm flipV="1">
          <a:off x="9639300" y="15502511"/>
          <a:ext cx="838200" cy="12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43483</xdr:rowOff>
    </xdr:from>
    <xdr:ext cx="534377" cy="259045"/>
    <xdr:sp macro="" textlink="">
      <xdr:nvSpPr>
        <xdr:cNvPr id="451" name="普通建設事業費 （ うち更新整備　）平均値テキスト"/>
        <xdr:cNvSpPr txBox="1"/>
      </xdr:nvSpPr>
      <xdr:spPr>
        <a:xfrm>
          <a:off x="10528300" y="161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2" name="フローチャート : 判断 451"/>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129184</xdr:rowOff>
    </xdr:from>
    <xdr:to>
      <xdr:col>14</xdr:col>
      <xdr:colOff>28575</xdr:colOff>
      <xdr:row>98</xdr:row>
      <xdr:rowOff>111902</xdr:rowOff>
    </xdr:to>
    <xdr:cxnSp macro="">
      <xdr:nvCxnSpPr>
        <xdr:cNvPr id="453" name="直線コネクタ 452"/>
        <xdr:cNvCxnSpPr/>
      </xdr:nvCxnSpPr>
      <xdr:spPr>
        <a:xfrm flipV="1">
          <a:off x="8750300" y="16759834"/>
          <a:ext cx="8890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4" name="フローチャート : 判断 453"/>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5" name="テキスト ボックス 454"/>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6" name="フローチャート : 判断 455"/>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57" name="テキスト ボックス 456"/>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21211</xdr:rowOff>
    </xdr:from>
    <xdr:to>
      <xdr:col>15</xdr:col>
      <xdr:colOff>231775</xdr:colOff>
      <xdr:row>90</xdr:row>
      <xdr:rowOff>122811</xdr:rowOff>
    </xdr:to>
    <xdr:sp macro="" textlink="">
      <xdr:nvSpPr>
        <xdr:cNvPr id="463" name="円/楕円 462"/>
        <xdr:cNvSpPr/>
      </xdr:nvSpPr>
      <xdr:spPr>
        <a:xfrm>
          <a:off x="10426700" y="154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111078</xdr:rowOff>
    </xdr:from>
    <xdr:ext cx="534377" cy="259045"/>
    <xdr:sp macro="" textlink="">
      <xdr:nvSpPr>
        <xdr:cNvPr id="464" name="普通建設事業費 （ うち更新整備　）該当値テキスト"/>
        <xdr:cNvSpPr txBox="1"/>
      </xdr:nvSpPr>
      <xdr:spPr>
        <a:xfrm>
          <a:off x="10528300" y="153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78384</xdr:rowOff>
    </xdr:from>
    <xdr:to>
      <xdr:col>14</xdr:col>
      <xdr:colOff>79375</xdr:colOff>
      <xdr:row>98</xdr:row>
      <xdr:rowOff>8534</xdr:rowOff>
    </xdr:to>
    <xdr:sp macro="" textlink="">
      <xdr:nvSpPr>
        <xdr:cNvPr id="465" name="円/楕円 464"/>
        <xdr:cNvSpPr/>
      </xdr:nvSpPr>
      <xdr:spPr>
        <a:xfrm>
          <a:off x="9588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171111</xdr:rowOff>
    </xdr:from>
    <xdr:ext cx="469744" cy="259045"/>
    <xdr:sp macro="" textlink="">
      <xdr:nvSpPr>
        <xdr:cNvPr id="466" name="テキスト ボックス 465"/>
        <xdr:cNvSpPr txBox="1"/>
      </xdr:nvSpPr>
      <xdr:spPr>
        <a:xfrm>
          <a:off x="9404427" y="1680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61102</xdr:rowOff>
    </xdr:from>
    <xdr:to>
      <xdr:col>12</xdr:col>
      <xdr:colOff>561975</xdr:colOff>
      <xdr:row>98</xdr:row>
      <xdr:rowOff>162702</xdr:rowOff>
    </xdr:to>
    <xdr:sp macro="" textlink="">
      <xdr:nvSpPr>
        <xdr:cNvPr id="467" name="円/楕円 466"/>
        <xdr:cNvSpPr/>
      </xdr:nvSpPr>
      <xdr:spPr>
        <a:xfrm>
          <a:off x="86995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153829</xdr:rowOff>
    </xdr:from>
    <xdr:ext cx="469744" cy="259045"/>
    <xdr:sp macro="" textlink="">
      <xdr:nvSpPr>
        <xdr:cNvPr id="468" name="テキスト ボックス 467"/>
        <xdr:cNvSpPr txBox="1"/>
      </xdr:nvSpPr>
      <xdr:spPr>
        <a:xfrm>
          <a:off x="8515427" y="169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4" name="テキスト ボックス 48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6" name="テキスト ボックス 48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2" name="直線コネクタ 491"/>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5"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6" name="直線コネクタ 495"/>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8"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499" name="フローチャート : 判断 498"/>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1" name="フローチャート : 判断 500"/>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2" name="テキスト ボックス 501"/>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27178</xdr:rowOff>
    </xdr:from>
    <xdr:to>
      <xdr:col>21</xdr:col>
      <xdr:colOff>161925</xdr:colOff>
      <xdr:row>39</xdr:row>
      <xdr:rowOff>44450</xdr:rowOff>
    </xdr:to>
    <xdr:cxnSp macro="">
      <xdr:nvCxnSpPr>
        <xdr:cNvPr id="503" name="直線コネクタ 502"/>
        <xdr:cNvCxnSpPr/>
      </xdr:nvCxnSpPr>
      <xdr:spPr>
        <a:xfrm>
          <a:off x="13703300" y="6713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4" name="フローチャート : 判断 503"/>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5" name="テキスト ボックス 504"/>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27178</xdr:rowOff>
    </xdr:from>
    <xdr:to>
      <xdr:col>19</xdr:col>
      <xdr:colOff>644525</xdr:colOff>
      <xdr:row>39</xdr:row>
      <xdr:rowOff>44450</xdr:rowOff>
    </xdr:to>
    <xdr:cxnSp macro="">
      <xdr:nvCxnSpPr>
        <xdr:cNvPr id="506" name="直線コネクタ 505"/>
        <xdr:cNvCxnSpPr/>
      </xdr:nvCxnSpPr>
      <xdr:spPr>
        <a:xfrm flipV="1">
          <a:off x="12814300" y="6713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7" name="フローチャート : 判断 506"/>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8" name="テキスト ボックス 507"/>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09" name="フローチャート : 判断 508"/>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0" name="テキスト ボックス 509"/>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147828</xdr:rowOff>
    </xdr:from>
    <xdr:to>
      <xdr:col>20</xdr:col>
      <xdr:colOff>9525</xdr:colOff>
      <xdr:row>39</xdr:row>
      <xdr:rowOff>77978</xdr:rowOff>
    </xdr:to>
    <xdr:sp macro="" textlink="">
      <xdr:nvSpPr>
        <xdr:cNvPr id="522" name="円/楕円 521"/>
        <xdr:cNvSpPr/>
      </xdr:nvSpPr>
      <xdr:spPr>
        <a:xfrm>
          <a:off x="13652500" y="66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69105</xdr:rowOff>
    </xdr:from>
    <xdr:ext cx="378565" cy="259045"/>
    <xdr:sp macro="" textlink="">
      <xdr:nvSpPr>
        <xdr:cNvPr id="523" name="テキスト ボックス 522"/>
        <xdr:cNvSpPr txBox="1"/>
      </xdr:nvSpPr>
      <xdr:spPr>
        <a:xfrm>
          <a:off x="13514017" y="6755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7" name="直線コネクタ 596"/>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8"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599" name="直線コネクタ 598"/>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0"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1" name="直線コネクタ 600"/>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81316</xdr:rowOff>
    </xdr:from>
    <xdr:to>
      <xdr:col>23</xdr:col>
      <xdr:colOff>517525</xdr:colOff>
      <xdr:row>77</xdr:row>
      <xdr:rowOff>86390</xdr:rowOff>
    </xdr:to>
    <xdr:cxnSp macro="">
      <xdr:nvCxnSpPr>
        <xdr:cNvPr id="602" name="直線コネクタ 601"/>
        <xdr:cNvCxnSpPr/>
      </xdr:nvCxnSpPr>
      <xdr:spPr>
        <a:xfrm>
          <a:off x="15481300" y="13282966"/>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3"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4" name="フローチャート : 判断 603"/>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56764</xdr:rowOff>
    </xdr:from>
    <xdr:to>
      <xdr:col>22</xdr:col>
      <xdr:colOff>365125</xdr:colOff>
      <xdr:row>77</xdr:row>
      <xdr:rowOff>81316</xdr:rowOff>
    </xdr:to>
    <xdr:cxnSp macro="">
      <xdr:nvCxnSpPr>
        <xdr:cNvPr id="605" name="直線コネクタ 604"/>
        <xdr:cNvCxnSpPr/>
      </xdr:nvCxnSpPr>
      <xdr:spPr>
        <a:xfrm>
          <a:off x="14592300" y="13258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6" name="フローチャート : 判断 605"/>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7" name="テキスト ボックス 606"/>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52054</xdr:rowOff>
    </xdr:from>
    <xdr:to>
      <xdr:col>21</xdr:col>
      <xdr:colOff>161925</xdr:colOff>
      <xdr:row>77</xdr:row>
      <xdr:rowOff>56764</xdr:rowOff>
    </xdr:to>
    <xdr:cxnSp macro="">
      <xdr:nvCxnSpPr>
        <xdr:cNvPr id="608" name="直線コネクタ 607"/>
        <xdr:cNvCxnSpPr/>
      </xdr:nvCxnSpPr>
      <xdr:spPr>
        <a:xfrm>
          <a:off x="13703300" y="1325370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09" name="フローチャート : 判断 608"/>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0" name="テキスト ボックス 609"/>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39070</xdr:rowOff>
    </xdr:from>
    <xdr:to>
      <xdr:col>19</xdr:col>
      <xdr:colOff>644525</xdr:colOff>
      <xdr:row>77</xdr:row>
      <xdr:rowOff>52054</xdr:rowOff>
    </xdr:to>
    <xdr:cxnSp macro="">
      <xdr:nvCxnSpPr>
        <xdr:cNvPr id="611" name="直線コネクタ 610"/>
        <xdr:cNvCxnSpPr/>
      </xdr:nvCxnSpPr>
      <xdr:spPr>
        <a:xfrm>
          <a:off x="12814300" y="1324072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2" name="フローチャート : 判断 611"/>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3" name="テキスト ボックス 612"/>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4" name="フローチャート : 判断 613"/>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5" name="テキスト ボックス 614"/>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35590</xdr:rowOff>
    </xdr:from>
    <xdr:to>
      <xdr:col>23</xdr:col>
      <xdr:colOff>568325</xdr:colOff>
      <xdr:row>77</xdr:row>
      <xdr:rowOff>137190</xdr:rowOff>
    </xdr:to>
    <xdr:sp macro="" textlink="">
      <xdr:nvSpPr>
        <xdr:cNvPr id="621" name="円/楕円 620"/>
        <xdr:cNvSpPr/>
      </xdr:nvSpPr>
      <xdr:spPr>
        <a:xfrm>
          <a:off x="162687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14017</xdr:rowOff>
    </xdr:from>
    <xdr:ext cx="534377" cy="259045"/>
    <xdr:sp macro="" textlink="">
      <xdr:nvSpPr>
        <xdr:cNvPr id="622" name="公債費該当値テキスト"/>
        <xdr:cNvSpPr txBox="1"/>
      </xdr:nvSpPr>
      <xdr:spPr>
        <a:xfrm>
          <a:off x="16370300" y="132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30516</xdr:rowOff>
    </xdr:from>
    <xdr:to>
      <xdr:col>22</xdr:col>
      <xdr:colOff>415925</xdr:colOff>
      <xdr:row>77</xdr:row>
      <xdr:rowOff>132116</xdr:rowOff>
    </xdr:to>
    <xdr:sp macro="" textlink="">
      <xdr:nvSpPr>
        <xdr:cNvPr id="623" name="円/楕円 622"/>
        <xdr:cNvSpPr/>
      </xdr:nvSpPr>
      <xdr:spPr>
        <a:xfrm>
          <a:off x="15430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123243</xdr:rowOff>
    </xdr:from>
    <xdr:ext cx="534377" cy="259045"/>
    <xdr:sp macro="" textlink="">
      <xdr:nvSpPr>
        <xdr:cNvPr id="624" name="テキスト ボックス 623"/>
        <xdr:cNvSpPr txBox="1"/>
      </xdr:nvSpPr>
      <xdr:spPr>
        <a:xfrm>
          <a:off x="15214111" y="13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5964</xdr:rowOff>
    </xdr:from>
    <xdr:to>
      <xdr:col>21</xdr:col>
      <xdr:colOff>212725</xdr:colOff>
      <xdr:row>77</xdr:row>
      <xdr:rowOff>107564</xdr:rowOff>
    </xdr:to>
    <xdr:sp macro="" textlink="">
      <xdr:nvSpPr>
        <xdr:cNvPr id="625" name="円/楕円 624"/>
        <xdr:cNvSpPr/>
      </xdr:nvSpPr>
      <xdr:spPr>
        <a:xfrm>
          <a:off x="14541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98691</xdr:rowOff>
    </xdr:from>
    <xdr:ext cx="534377" cy="259045"/>
    <xdr:sp macro="" textlink="">
      <xdr:nvSpPr>
        <xdr:cNvPr id="626" name="テキスト ボックス 625"/>
        <xdr:cNvSpPr txBox="1"/>
      </xdr:nvSpPr>
      <xdr:spPr>
        <a:xfrm>
          <a:off x="14325111" y="13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1254</xdr:rowOff>
    </xdr:from>
    <xdr:to>
      <xdr:col>20</xdr:col>
      <xdr:colOff>9525</xdr:colOff>
      <xdr:row>77</xdr:row>
      <xdr:rowOff>102854</xdr:rowOff>
    </xdr:to>
    <xdr:sp macro="" textlink="">
      <xdr:nvSpPr>
        <xdr:cNvPr id="627" name="円/楕円 626"/>
        <xdr:cNvSpPr/>
      </xdr:nvSpPr>
      <xdr:spPr>
        <a:xfrm>
          <a:off x="13652500" y="132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93981</xdr:rowOff>
    </xdr:from>
    <xdr:ext cx="534377" cy="259045"/>
    <xdr:sp macro="" textlink="">
      <xdr:nvSpPr>
        <xdr:cNvPr id="628" name="テキスト ボックス 627"/>
        <xdr:cNvSpPr txBox="1"/>
      </xdr:nvSpPr>
      <xdr:spPr>
        <a:xfrm>
          <a:off x="13436111" y="132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159720</xdr:rowOff>
    </xdr:from>
    <xdr:to>
      <xdr:col>18</xdr:col>
      <xdr:colOff>492125</xdr:colOff>
      <xdr:row>77</xdr:row>
      <xdr:rowOff>89870</xdr:rowOff>
    </xdr:to>
    <xdr:sp macro="" textlink="">
      <xdr:nvSpPr>
        <xdr:cNvPr id="629" name="円/楕円 628"/>
        <xdr:cNvSpPr/>
      </xdr:nvSpPr>
      <xdr:spPr>
        <a:xfrm>
          <a:off x="12763500" y="131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80997</xdr:rowOff>
    </xdr:from>
    <xdr:ext cx="534377" cy="259045"/>
    <xdr:sp macro="" textlink="">
      <xdr:nvSpPr>
        <xdr:cNvPr id="630" name="テキスト ボックス 629"/>
        <xdr:cNvSpPr txBox="1"/>
      </xdr:nvSpPr>
      <xdr:spPr>
        <a:xfrm>
          <a:off x="12547111" y="132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4" name="直線コネクタ 653"/>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5"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6" name="直線コネクタ 655"/>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7"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8" name="直線コネクタ 657"/>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131394</xdr:rowOff>
    </xdr:from>
    <xdr:to>
      <xdr:col>23</xdr:col>
      <xdr:colOff>517525</xdr:colOff>
      <xdr:row>92</xdr:row>
      <xdr:rowOff>63881</xdr:rowOff>
    </xdr:to>
    <xdr:cxnSp macro="">
      <xdr:nvCxnSpPr>
        <xdr:cNvPr id="659" name="直線コネクタ 658"/>
        <xdr:cNvCxnSpPr/>
      </xdr:nvCxnSpPr>
      <xdr:spPr>
        <a:xfrm flipV="1">
          <a:off x="15481300" y="15390444"/>
          <a:ext cx="838200" cy="4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0"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1" name="フローチャート : 判断 660"/>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63881</xdr:rowOff>
    </xdr:from>
    <xdr:to>
      <xdr:col>22</xdr:col>
      <xdr:colOff>365125</xdr:colOff>
      <xdr:row>94</xdr:row>
      <xdr:rowOff>106135</xdr:rowOff>
    </xdr:to>
    <xdr:cxnSp macro="">
      <xdr:nvCxnSpPr>
        <xdr:cNvPr id="662" name="直線コネクタ 661"/>
        <xdr:cNvCxnSpPr/>
      </xdr:nvCxnSpPr>
      <xdr:spPr>
        <a:xfrm flipV="1">
          <a:off x="14592300" y="15837281"/>
          <a:ext cx="889000" cy="3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3" name="フローチャート : 判断 662"/>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4" name="テキスト ボックス 663"/>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145148</xdr:rowOff>
    </xdr:from>
    <xdr:to>
      <xdr:col>21</xdr:col>
      <xdr:colOff>161925</xdr:colOff>
      <xdr:row>94</xdr:row>
      <xdr:rowOff>106135</xdr:rowOff>
    </xdr:to>
    <xdr:cxnSp macro="">
      <xdr:nvCxnSpPr>
        <xdr:cNvPr id="665" name="直線コネクタ 664"/>
        <xdr:cNvCxnSpPr/>
      </xdr:nvCxnSpPr>
      <xdr:spPr>
        <a:xfrm>
          <a:off x="13703300" y="16089998"/>
          <a:ext cx="889000" cy="1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6" name="フローチャート : 判断 665"/>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7" name="テキスト ボックス 666"/>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108572</xdr:rowOff>
    </xdr:from>
    <xdr:to>
      <xdr:col>19</xdr:col>
      <xdr:colOff>644525</xdr:colOff>
      <xdr:row>93</xdr:row>
      <xdr:rowOff>145148</xdr:rowOff>
    </xdr:to>
    <xdr:cxnSp macro="">
      <xdr:nvCxnSpPr>
        <xdr:cNvPr id="668" name="直線コネクタ 667"/>
        <xdr:cNvCxnSpPr/>
      </xdr:nvCxnSpPr>
      <xdr:spPr>
        <a:xfrm>
          <a:off x="12814300" y="15881972"/>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69" name="フローチャート : 判断 668"/>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0" name="テキスト ボックス 669"/>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1" name="フローチャート : 判断 670"/>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2" name="テキスト ボックス 671"/>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80594</xdr:rowOff>
    </xdr:from>
    <xdr:to>
      <xdr:col>23</xdr:col>
      <xdr:colOff>568325</xdr:colOff>
      <xdr:row>90</xdr:row>
      <xdr:rowOff>10744</xdr:rowOff>
    </xdr:to>
    <xdr:sp macro="" textlink="">
      <xdr:nvSpPr>
        <xdr:cNvPr id="678" name="円/楕円 677"/>
        <xdr:cNvSpPr/>
      </xdr:nvSpPr>
      <xdr:spPr>
        <a:xfrm>
          <a:off x="16268700" y="153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33621</xdr:rowOff>
    </xdr:from>
    <xdr:ext cx="534377" cy="259045"/>
    <xdr:sp macro="" textlink="">
      <xdr:nvSpPr>
        <xdr:cNvPr id="679" name="積立金該当値テキスト"/>
        <xdr:cNvSpPr txBox="1"/>
      </xdr:nvSpPr>
      <xdr:spPr>
        <a:xfrm>
          <a:off x="16370300" y="152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13081</xdr:rowOff>
    </xdr:from>
    <xdr:to>
      <xdr:col>22</xdr:col>
      <xdr:colOff>415925</xdr:colOff>
      <xdr:row>92</xdr:row>
      <xdr:rowOff>114681</xdr:rowOff>
    </xdr:to>
    <xdr:sp macro="" textlink="">
      <xdr:nvSpPr>
        <xdr:cNvPr id="680" name="円/楕円 679"/>
        <xdr:cNvSpPr/>
      </xdr:nvSpPr>
      <xdr:spPr>
        <a:xfrm>
          <a:off x="15430500" y="157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131208</xdr:rowOff>
    </xdr:from>
    <xdr:ext cx="534377" cy="259045"/>
    <xdr:sp macro="" textlink="">
      <xdr:nvSpPr>
        <xdr:cNvPr id="681" name="テキスト ボックス 680"/>
        <xdr:cNvSpPr txBox="1"/>
      </xdr:nvSpPr>
      <xdr:spPr>
        <a:xfrm>
          <a:off x="15214111" y="15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55335</xdr:rowOff>
    </xdr:from>
    <xdr:to>
      <xdr:col>21</xdr:col>
      <xdr:colOff>212725</xdr:colOff>
      <xdr:row>94</xdr:row>
      <xdr:rowOff>156935</xdr:rowOff>
    </xdr:to>
    <xdr:sp macro="" textlink="">
      <xdr:nvSpPr>
        <xdr:cNvPr id="682" name="円/楕円 681"/>
        <xdr:cNvSpPr/>
      </xdr:nvSpPr>
      <xdr:spPr>
        <a:xfrm>
          <a:off x="14541500" y="16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2012</xdr:rowOff>
    </xdr:from>
    <xdr:ext cx="534377" cy="259045"/>
    <xdr:sp macro="" textlink="">
      <xdr:nvSpPr>
        <xdr:cNvPr id="683" name="テキスト ボックス 682"/>
        <xdr:cNvSpPr txBox="1"/>
      </xdr:nvSpPr>
      <xdr:spPr>
        <a:xfrm>
          <a:off x="14325111" y="159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94348</xdr:rowOff>
    </xdr:from>
    <xdr:to>
      <xdr:col>20</xdr:col>
      <xdr:colOff>9525</xdr:colOff>
      <xdr:row>94</xdr:row>
      <xdr:rowOff>24498</xdr:rowOff>
    </xdr:to>
    <xdr:sp macro="" textlink="">
      <xdr:nvSpPr>
        <xdr:cNvPr id="684" name="円/楕円 683"/>
        <xdr:cNvSpPr/>
      </xdr:nvSpPr>
      <xdr:spPr>
        <a:xfrm>
          <a:off x="13652500" y="160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41025</xdr:rowOff>
    </xdr:from>
    <xdr:ext cx="534377" cy="259045"/>
    <xdr:sp macro="" textlink="">
      <xdr:nvSpPr>
        <xdr:cNvPr id="685" name="テキスト ボックス 684"/>
        <xdr:cNvSpPr txBox="1"/>
      </xdr:nvSpPr>
      <xdr:spPr>
        <a:xfrm>
          <a:off x="13436111" y="158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57772</xdr:rowOff>
    </xdr:from>
    <xdr:to>
      <xdr:col>18</xdr:col>
      <xdr:colOff>492125</xdr:colOff>
      <xdr:row>92</xdr:row>
      <xdr:rowOff>159372</xdr:rowOff>
    </xdr:to>
    <xdr:sp macro="" textlink="">
      <xdr:nvSpPr>
        <xdr:cNvPr id="686" name="円/楕円 685"/>
        <xdr:cNvSpPr/>
      </xdr:nvSpPr>
      <xdr:spPr>
        <a:xfrm>
          <a:off x="12763500" y="158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4449</xdr:rowOff>
    </xdr:from>
    <xdr:ext cx="534377" cy="259045"/>
    <xdr:sp macro="" textlink="">
      <xdr:nvSpPr>
        <xdr:cNvPr id="687" name="テキスト ボックス 686"/>
        <xdr:cNvSpPr txBox="1"/>
      </xdr:nvSpPr>
      <xdr:spPr>
        <a:xfrm>
          <a:off x="12547111" y="156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3" name="直線コネクタ 712"/>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6"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7" name="直線コネクタ 716"/>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62466</xdr:rowOff>
    </xdr:from>
    <xdr:to>
      <xdr:col>32</xdr:col>
      <xdr:colOff>187325</xdr:colOff>
      <xdr:row>39</xdr:row>
      <xdr:rowOff>2703</xdr:rowOff>
    </xdr:to>
    <xdr:cxnSp macro="">
      <xdr:nvCxnSpPr>
        <xdr:cNvPr id="718" name="直線コネクタ 717"/>
        <xdr:cNvCxnSpPr/>
      </xdr:nvCxnSpPr>
      <xdr:spPr>
        <a:xfrm flipV="1">
          <a:off x="21323300" y="6406116"/>
          <a:ext cx="838200" cy="28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135254</xdr:rowOff>
    </xdr:from>
    <xdr:ext cx="469744" cy="259045"/>
    <xdr:sp macro="" textlink="">
      <xdr:nvSpPr>
        <xdr:cNvPr id="719" name="投資及び出資金平均値テキスト"/>
        <xdr:cNvSpPr txBox="1"/>
      </xdr:nvSpPr>
      <xdr:spPr>
        <a:xfrm>
          <a:off x="22212300" y="647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0" name="フローチャート : 判断 719"/>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2703</xdr:rowOff>
    </xdr:from>
    <xdr:to>
      <xdr:col>31</xdr:col>
      <xdr:colOff>34925</xdr:colOff>
      <xdr:row>39</xdr:row>
      <xdr:rowOff>27849</xdr:rowOff>
    </xdr:to>
    <xdr:cxnSp macro="">
      <xdr:nvCxnSpPr>
        <xdr:cNvPr id="721" name="直線コネクタ 720"/>
        <xdr:cNvCxnSpPr/>
      </xdr:nvCxnSpPr>
      <xdr:spPr>
        <a:xfrm flipV="1">
          <a:off x="20434300" y="668925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2" name="フローチャート : 判断 721"/>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3" name="テキスト ボックス 722"/>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27849</xdr:rowOff>
    </xdr:from>
    <xdr:to>
      <xdr:col>29</xdr:col>
      <xdr:colOff>517525</xdr:colOff>
      <xdr:row>39</xdr:row>
      <xdr:rowOff>91694</xdr:rowOff>
    </xdr:to>
    <xdr:cxnSp macro="">
      <xdr:nvCxnSpPr>
        <xdr:cNvPr id="724" name="直線コネクタ 723"/>
        <xdr:cNvCxnSpPr/>
      </xdr:nvCxnSpPr>
      <xdr:spPr>
        <a:xfrm flipV="1">
          <a:off x="19545300" y="671439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5" name="フローチャート : 判断 724"/>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6" name="テキスト ボックス 725"/>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91694</xdr:rowOff>
    </xdr:from>
    <xdr:to>
      <xdr:col>28</xdr:col>
      <xdr:colOff>314325</xdr:colOff>
      <xdr:row>39</xdr:row>
      <xdr:rowOff>98878</xdr:rowOff>
    </xdr:to>
    <xdr:cxnSp macro="">
      <xdr:nvCxnSpPr>
        <xdr:cNvPr id="727" name="直線コネクタ 726"/>
        <xdr:cNvCxnSpPr/>
      </xdr:nvCxnSpPr>
      <xdr:spPr>
        <a:xfrm flipV="1">
          <a:off x="18656300" y="677824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8" name="フローチャート : 判断 727"/>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29" name="テキスト ボックス 728"/>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0" name="フローチャート : 判断 729"/>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1" name="テキスト ボックス 730"/>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11666</xdr:rowOff>
    </xdr:from>
    <xdr:to>
      <xdr:col>32</xdr:col>
      <xdr:colOff>238125</xdr:colOff>
      <xdr:row>37</xdr:row>
      <xdr:rowOff>113266</xdr:rowOff>
    </xdr:to>
    <xdr:sp macro="" textlink="">
      <xdr:nvSpPr>
        <xdr:cNvPr id="737" name="円/楕円 736"/>
        <xdr:cNvSpPr/>
      </xdr:nvSpPr>
      <xdr:spPr>
        <a:xfrm>
          <a:off x="22110700" y="63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34543</xdr:rowOff>
    </xdr:from>
    <xdr:ext cx="469744" cy="259045"/>
    <xdr:sp macro="" textlink="">
      <xdr:nvSpPr>
        <xdr:cNvPr id="738" name="投資及び出資金該当値テキスト"/>
        <xdr:cNvSpPr txBox="1"/>
      </xdr:nvSpPr>
      <xdr:spPr>
        <a:xfrm>
          <a:off x="22212300" y="620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123353</xdr:rowOff>
    </xdr:from>
    <xdr:to>
      <xdr:col>31</xdr:col>
      <xdr:colOff>85725</xdr:colOff>
      <xdr:row>39</xdr:row>
      <xdr:rowOff>53503</xdr:rowOff>
    </xdr:to>
    <xdr:sp macro="" textlink="">
      <xdr:nvSpPr>
        <xdr:cNvPr id="739" name="円/楕円 738"/>
        <xdr:cNvSpPr/>
      </xdr:nvSpPr>
      <xdr:spPr>
        <a:xfrm>
          <a:off x="21272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44630</xdr:rowOff>
    </xdr:from>
    <xdr:ext cx="378565" cy="259045"/>
    <xdr:sp macro="" textlink="">
      <xdr:nvSpPr>
        <xdr:cNvPr id="740" name="テキスト ボックス 739"/>
        <xdr:cNvSpPr txBox="1"/>
      </xdr:nvSpPr>
      <xdr:spPr>
        <a:xfrm>
          <a:off x="21134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148499</xdr:rowOff>
    </xdr:from>
    <xdr:to>
      <xdr:col>29</xdr:col>
      <xdr:colOff>568325</xdr:colOff>
      <xdr:row>39</xdr:row>
      <xdr:rowOff>78649</xdr:rowOff>
    </xdr:to>
    <xdr:sp macro="" textlink="">
      <xdr:nvSpPr>
        <xdr:cNvPr id="741" name="円/楕円 740"/>
        <xdr:cNvSpPr/>
      </xdr:nvSpPr>
      <xdr:spPr>
        <a:xfrm>
          <a:off x="20383500" y="66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69776</xdr:rowOff>
    </xdr:from>
    <xdr:ext cx="378565" cy="259045"/>
    <xdr:sp macro="" textlink="">
      <xdr:nvSpPr>
        <xdr:cNvPr id="742" name="テキスト ボックス 741"/>
        <xdr:cNvSpPr txBox="1"/>
      </xdr:nvSpPr>
      <xdr:spPr>
        <a:xfrm>
          <a:off x="20245017" y="675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40894</xdr:rowOff>
    </xdr:from>
    <xdr:to>
      <xdr:col>28</xdr:col>
      <xdr:colOff>365125</xdr:colOff>
      <xdr:row>39</xdr:row>
      <xdr:rowOff>142494</xdr:rowOff>
    </xdr:to>
    <xdr:sp macro="" textlink="">
      <xdr:nvSpPr>
        <xdr:cNvPr id="743" name="円/楕円 742"/>
        <xdr:cNvSpPr/>
      </xdr:nvSpPr>
      <xdr:spPr>
        <a:xfrm>
          <a:off x="19494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133621</xdr:rowOff>
    </xdr:from>
    <xdr:ext cx="313932" cy="259045"/>
    <xdr:sp macro="" textlink="">
      <xdr:nvSpPr>
        <xdr:cNvPr id="744" name="テキスト ボックス 743"/>
        <xdr:cNvSpPr txBox="1"/>
      </xdr:nvSpPr>
      <xdr:spPr>
        <a:xfrm>
          <a:off x="19388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0" name="直線コネクタ 769"/>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3"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4" name="直線コネクタ 773"/>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5" name="直線コネクタ 77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6"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7" name="フローチャート : 判断 776"/>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41440</xdr:rowOff>
    </xdr:from>
    <xdr:to>
      <xdr:col>31</xdr:col>
      <xdr:colOff>34925</xdr:colOff>
      <xdr:row>59</xdr:row>
      <xdr:rowOff>44450</xdr:rowOff>
    </xdr:to>
    <xdr:cxnSp macro="">
      <xdr:nvCxnSpPr>
        <xdr:cNvPr id="778" name="直線コネクタ 777"/>
        <xdr:cNvCxnSpPr/>
      </xdr:nvCxnSpPr>
      <xdr:spPr>
        <a:xfrm>
          <a:off x="20434300" y="1015699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79" name="フローチャート : 判断 778"/>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0" name="テキスト ボックス 779"/>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38430</xdr:rowOff>
    </xdr:from>
    <xdr:to>
      <xdr:col>29</xdr:col>
      <xdr:colOff>517525</xdr:colOff>
      <xdr:row>59</xdr:row>
      <xdr:rowOff>41440</xdr:rowOff>
    </xdr:to>
    <xdr:cxnSp macro="">
      <xdr:nvCxnSpPr>
        <xdr:cNvPr id="781" name="直線コネクタ 780"/>
        <xdr:cNvCxnSpPr/>
      </xdr:nvCxnSpPr>
      <xdr:spPr>
        <a:xfrm>
          <a:off x="19545300" y="1015398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2" name="フローチャート : 判断 781"/>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3" name="テキスト ボックス 782"/>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34392</xdr:rowOff>
    </xdr:from>
    <xdr:to>
      <xdr:col>28</xdr:col>
      <xdr:colOff>314325</xdr:colOff>
      <xdr:row>59</xdr:row>
      <xdr:rowOff>38430</xdr:rowOff>
    </xdr:to>
    <xdr:cxnSp macro="">
      <xdr:nvCxnSpPr>
        <xdr:cNvPr id="784" name="直線コネクタ 783"/>
        <xdr:cNvCxnSpPr/>
      </xdr:nvCxnSpPr>
      <xdr:spPr>
        <a:xfrm>
          <a:off x="18656300" y="101499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5" name="フローチャート : 判断 784"/>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6" name="テキスト ボックス 785"/>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7" name="フローチャート : 判断 786"/>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8" name="テキスト ボックス 787"/>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円/楕円 79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6" name="円/楕円 79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162090</xdr:rowOff>
    </xdr:from>
    <xdr:to>
      <xdr:col>29</xdr:col>
      <xdr:colOff>568325</xdr:colOff>
      <xdr:row>59</xdr:row>
      <xdr:rowOff>92240</xdr:rowOff>
    </xdr:to>
    <xdr:sp macro="" textlink="">
      <xdr:nvSpPr>
        <xdr:cNvPr id="798" name="円/楕円 797"/>
        <xdr:cNvSpPr/>
      </xdr:nvSpPr>
      <xdr:spPr>
        <a:xfrm>
          <a:off x="20383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83367</xdr:rowOff>
    </xdr:from>
    <xdr:ext cx="313932" cy="259045"/>
    <xdr:sp macro="" textlink="">
      <xdr:nvSpPr>
        <xdr:cNvPr id="799" name="テキスト ボックス 798"/>
        <xdr:cNvSpPr txBox="1"/>
      </xdr:nvSpPr>
      <xdr:spPr>
        <a:xfrm>
          <a:off x="20277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159080</xdr:rowOff>
    </xdr:from>
    <xdr:to>
      <xdr:col>28</xdr:col>
      <xdr:colOff>365125</xdr:colOff>
      <xdr:row>59</xdr:row>
      <xdr:rowOff>89230</xdr:rowOff>
    </xdr:to>
    <xdr:sp macro="" textlink="">
      <xdr:nvSpPr>
        <xdr:cNvPr id="800" name="円/楕円 799"/>
        <xdr:cNvSpPr/>
      </xdr:nvSpPr>
      <xdr:spPr>
        <a:xfrm>
          <a:off x="19494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80357</xdr:rowOff>
    </xdr:from>
    <xdr:ext cx="378565" cy="259045"/>
    <xdr:sp macro="" textlink="">
      <xdr:nvSpPr>
        <xdr:cNvPr id="801" name="テキスト ボックス 800"/>
        <xdr:cNvSpPr txBox="1"/>
      </xdr:nvSpPr>
      <xdr:spPr>
        <a:xfrm>
          <a:off x="19356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155042</xdr:rowOff>
    </xdr:from>
    <xdr:to>
      <xdr:col>27</xdr:col>
      <xdr:colOff>161925</xdr:colOff>
      <xdr:row>59</xdr:row>
      <xdr:rowOff>85192</xdr:rowOff>
    </xdr:to>
    <xdr:sp macro="" textlink="">
      <xdr:nvSpPr>
        <xdr:cNvPr id="802" name="円/楕円 801"/>
        <xdr:cNvSpPr/>
      </xdr:nvSpPr>
      <xdr:spPr>
        <a:xfrm>
          <a:off x="18605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76319</xdr:rowOff>
    </xdr:from>
    <xdr:ext cx="378565" cy="259045"/>
    <xdr:sp macro="" textlink="">
      <xdr:nvSpPr>
        <xdr:cNvPr id="803" name="テキスト ボックス 802"/>
        <xdr:cNvSpPr txBox="1"/>
      </xdr:nvSpPr>
      <xdr:spPr>
        <a:xfrm>
          <a:off x="18467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5" name="直線コネクタ 81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6" name="テキスト ボックス 81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7" name="直線コネクタ 81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8" name="テキスト ボックス 81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9" name="直線コネクタ 81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0" name="テキスト ボックス 81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1" name="直線コネクタ 82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2" name="テキスト ボックス 82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3" name="直線コネクタ 82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4" name="テキスト ボックス 82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5" name="直線コネクタ 82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6" name="テキスト ボックス 82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0" name="直線コネクタ 829"/>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1"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2" name="直線コネクタ 831"/>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3"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4" name="直線コネクタ 833"/>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168830</xdr:rowOff>
    </xdr:from>
    <xdr:to>
      <xdr:col>32</xdr:col>
      <xdr:colOff>187325</xdr:colOff>
      <xdr:row>76</xdr:row>
      <xdr:rowOff>135128</xdr:rowOff>
    </xdr:to>
    <xdr:cxnSp macro="">
      <xdr:nvCxnSpPr>
        <xdr:cNvPr id="835" name="直線コネクタ 834"/>
        <xdr:cNvCxnSpPr/>
      </xdr:nvCxnSpPr>
      <xdr:spPr>
        <a:xfrm>
          <a:off x="21323300" y="13027580"/>
          <a:ext cx="8382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6"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7" name="フローチャート : 判断 836"/>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168830</xdr:rowOff>
    </xdr:from>
    <xdr:to>
      <xdr:col>31</xdr:col>
      <xdr:colOff>34925</xdr:colOff>
      <xdr:row>76</xdr:row>
      <xdr:rowOff>148551</xdr:rowOff>
    </xdr:to>
    <xdr:cxnSp macro="">
      <xdr:nvCxnSpPr>
        <xdr:cNvPr id="838" name="直線コネクタ 837"/>
        <xdr:cNvCxnSpPr/>
      </xdr:nvCxnSpPr>
      <xdr:spPr>
        <a:xfrm flipV="1">
          <a:off x="20434300" y="13027580"/>
          <a:ext cx="889000" cy="1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39" name="フローチャート : 判断 838"/>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0" name="テキスト ボックス 839"/>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141170</xdr:rowOff>
    </xdr:from>
    <xdr:to>
      <xdr:col>29</xdr:col>
      <xdr:colOff>517525</xdr:colOff>
      <xdr:row>76</xdr:row>
      <xdr:rowOff>148551</xdr:rowOff>
    </xdr:to>
    <xdr:cxnSp macro="">
      <xdr:nvCxnSpPr>
        <xdr:cNvPr id="841" name="直線コネクタ 840"/>
        <xdr:cNvCxnSpPr/>
      </xdr:nvCxnSpPr>
      <xdr:spPr>
        <a:xfrm>
          <a:off x="19545300" y="13171370"/>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2" name="フローチャート : 判断 841"/>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3" name="テキスト ボックス 842"/>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141170</xdr:rowOff>
    </xdr:from>
    <xdr:to>
      <xdr:col>28</xdr:col>
      <xdr:colOff>314325</xdr:colOff>
      <xdr:row>77</xdr:row>
      <xdr:rowOff>52930</xdr:rowOff>
    </xdr:to>
    <xdr:cxnSp macro="">
      <xdr:nvCxnSpPr>
        <xdr:cNvPr id="844" name="直線コネクタ 843"/>
        <xdr:cNvCxnSpPr/>
      </xdr:nvCxnSpPr>
      <xdr:spPr>
        <a:xfrm flipV="1">
          <a:off x="18656300" y="13171370"/>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5" name="フローチャート : 判断 844"/>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6" name="テキスト ボックス 845"/>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7" name="フローチャート : 判断 846"/>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8" name="テキスト ボックス 847"/>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84328</xdr:rowOff>
    </xdr:from>
    <xdr:to>
      <xdr:col>32</xdr:col>
      <xdr:colOff>238125</xdr:colOff>
      <xdr:row>77</xdr:row>
      <xdr:rowOff>14478</xdr:rowOff>
    </xdr:to>
    <xdr:sp macro="" textlink="">
      <xdr:nvSpPr>
        <xdr:cNvPr id="854" name="円/楕円 853"/>
        <xdr:cNvSpPr/>
      </xdr:nvSpPr>
      <xdr:spPr>
        <a:xfrm>
          <a:off x="221107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62755</xdr:rowOff>
    </xdr:from>
    <xdr:ext cx="534377" cy="259045"/>
    <xdr:sp macro="" textlink="">
      <xdr:nvSpPr>
        <xdr:cNvPr id="855" name="繰出金該当値テキスト"/>
        <xdr:cNvSpPr txBox="1"/>
      </xdr:nvSpPr>
      <xdr:spPr>
        <a:xfrm>
          <a:off x="22212300" y="13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118030</xdr:rowOff>
    </xdr:from>
    <xdr:to>
      <xdr:col>31</xdr:col>
      <xdr:colOff>85725</xdr:colOff>
      <xdr:row>76</xdr:row>
      <xdr:rowOff>48180</xdr:rowOff>
    </xdr:to>
    <xdr:sp macro="" textlink="">
      <xdr:nvSpPr>
        <xdr:cNvPr id="856" name="円/楕円 855"/>
        <xdr:cNvSpPr/>
      </xdr:nvSpPr>
      <xdr:spPr>
        <a:xfrm>
          <a:off x="21272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39307</xdr:rowOff>
    </xdr:from>
    <xdr:ext cx="534377" cy="259045"/>
    <xdr:sp macro="" textlink="">
      <xdr:nvSpPr>
        <xdr:cNvPr id="857" name="テキスト ボックス 856"/>
        <xdr:cNvSpPr txBox="1"/>
      </xdr:nvSpPr>
      <xdr:spPr>
        <a:xfrm>
          <a:off x="21056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97751</xdr:rowOff>
    </xdr:from>
    <xdr:to>
      <xdr:col>29</xdr:col>
      <xdr:colOff>568325</xdr:colOff>
      <xdr:row>77</xdr:row>
      <xdr:rowOff>27901</xdr:rowOff>
    </xdr:to>
    <xdr:sp macro="" textlink="">
      <xdr:nvSpPr>
        <xdr:cNvPr id="858" name="円/楕円 857"/>
        <xdr:cNvSpPr/>
      </xdr:nvSpPr>
      <xdr:spPr>
        <a:xfrm>
          <a:off x="20383500" y="131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19028</xdr:rowOff>
    </xdr:from>
    <xdr:ext cx="534377" cy="259045"/>
    <xdr:sp macro="" textlink="">
      <xdr:nvSpPr>
        <xdr:cNvPr id="859" name="テキスト ボックス 858"/>
        <xdr:cNvSpPr txBox="1"/>
      </xdr:nvSpPr>
      <xdr:spPr>
        <a:xfrm>
          <a:off x="20167111" y="132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90370</xdr:rowOff>
    </xdr:from>
    <xdr:to>
      <xdr:col>28</xdr:col>
      <xdr:colOff>365125</xdr:colOff>
      <xdr:row>77</xdr:row>
      <xdr:rowOff>20520</xdr:rowOff>
    </xdr:to>
    <xdr:sp macro="" textlink="">
      <xdr:nvSpPr>
        <xdr:cNvPr id="860" name="円/楕円 859"/>
        <xdr:cNvSpPr/>
      </xdr:nvSpPr>
      <xdr:spPr>
        <a:xfrm>
          <a:off x="19494500" y="13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11647</xdr:rowOff>
    </xdr:from>
    <xdr:ext cx="534377" cy="259045"/>
    <xdr:sp macro="" textlink="">
      <xdr:nvSpPr>
        <xdr:cNvPr id="861" name="テキスト ボックス 860"/>
        <xdr:cNvSpPr txBox="1"/>
      </xdr:nvSpPr>
      <xdr:spPr>
        <a:xfrm>
          <a:off x="19278111" y="13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2130</xdr:rowOff>
    </xdr:from>
    <xdr:to>
      <xdr:col>27</xdr:col>
      <xdr:colOff>161925</xdr:colOff>
      <xdr:row>77</xdr:row>
      <xdr:rowOff>103730</xdr:rowOff>
    </xdr:to>
    <xdr:sp macro="" textlink="">
      <xdr:nvSpPr>
        <xdr:cNvPr id="862" name="円/楕円 861"/>
        <xdr:cNvSpPr/>
      </xdr:nvSpPr>
      <xdr:spPr>
        <a:xfrm>
          <a:off x="18605500" y="132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94857</xdr:rowOff>
    </xdr:from>
    <xdr:ext cx="534377" cy="259045"/>
    <xdr:sp macro="" textlink="">
      <xdr:nvSpPr>
        <xdr:cNvPr id="863" name="テキスト ボックス 862"/>
        <xdr:cNvSpPr txBox="1"/>
      </xdr:nvSpPr>
      <xdr:spPr>
        <a:xfrm>
          <a:off x="18389111" y="132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4" name="直線コネクタ 87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5" name="テキスト ボックス 87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6" name="直線コネクタ 87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7" name="テキスト ボックス 876"/>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9" name="テキスト ボックス 878"/>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0" name="直線コネクタ 87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1" name="テキスト ボックス 880"/>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2" name="直線コネクタ 88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3" name="テキスト ボックス 882"/>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5" name="テキスト ボックス 88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7" name="直線コネクタ 88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9" name="直線コネクタ 88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2" name="直線コネクタ 89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4" name="フローチャート : 判断 89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5" name="直線コネクタ 89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6" name="フローチャート : 判断 89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7" name="テキスト ボックス 896"/>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8" name="直線コネクタ 89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9" name="フローチャート : 判断 89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0" name="テキスト ボックス 899"/>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1" name="直線コネクタ 90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2" name="フローチャート : 判断 90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3" name="テキスト ボックス 902"/>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4" name="フローチャート : 判断 903"/>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5" name="テキスト ボックス 904"/>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1" name="円/楕円 91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3" name="円/楕円 91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4" name="テキスト ボックス 913"/>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5" name="円/楕円 91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6" name="テキスト ボックス 915"/>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7" name="円/楕円 91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8" name="テキスト ボックス 917"/>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9" name="円/楕円 91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0" name="テキスト ボックス 91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ea"/>
              <a:ea typeface="+mn-ea"/>
              <a:cs typeface="+mn-cs"/>
            </a:rPr>
            <a:t>構成項目別では、扶助費が</a:t>
          </a:r>
          <a:r>
            <a:rPr kumimoji="1" lang="en-US" altLang="ja-JP" sz="1300" b="0" i="0" baseline="0">
              <a:solidFill>
                <a:schemeClr val="dk1"/>
              </a:solidFill>
              <a:effectLst/>
              <a:latin typeface="+mn-ea"/>
              <a:ea typeface="+mn-ea"/>
              <a:cs typeface="+mn-cs"/>
            </a:rPr>
            <a:t>133,030</a:t>
          </a:r>
          <a:r>
            <a:rPr kumimoji="1" lang="ja-JP" altLang="ja-JP" sz="1300" b="0" i="0" baseline="0">
              <a:solidFill>
                <a:schemeClr val="dk1"/>
              </a:solidFill>
              <a:effectLst/>
              <a:latin typeface="+mn-ea"/>
              <a:ea typeface="+mn-ea"/>
              <a:cs typeface="+mn-cs"/>
            </a:rPr>
            <a:t>円と最も高く、普通建設事業費が</a:t>
          </a:r>
          <a:r>
            <a:rPr kumimoji="1" lang="en-US" altLang="ja-JP" sz="1300" b="0" i="0" baseline="0">
              <a:solidFill>
                <a:schemeClr val="dk1"/>
              </a:solidFill>
              <a:effectLst/>
              <a:latin typeface="+mn-ea"/>
              <a:ea typeface="+mn-ea"/>
              <a:cs typeface="+mn-cs"/>
            </a:rPr>
            <a:t>111,731</a:t>
          </a:r>
          <a:r>
            <a:rPr kumimoji="1" lang="ja-JP" altLang="ja-JP" sz="1300" b="0" i="0" baseline="0">
              <a:solidFill>
                <a:schemeClr val="dk1"/>
              </a:solidFill>
              <a:effectLst/>
              <a:latin typeface="+mn-ea"/>
              <a:ea typeface="+mn-ea"/>
              <a:cs typeface="+mn-cs"/>
            </a:rPr>
            <a:t>円、物件費が</a:t>
          </a:r>
          <a:r>
            <a:rPr kumimoji="1" lang="en-US" altLang="ja-JP" sz="1300" b="0" i="0" baseline="0">
              <a:solidFill>
                <a:schemeClr val="dk1"/>
              </a:solidFill>
              <a:effectLst/>
              <a:latin typeface="+mn-ea"/>
              <a:ea typeface="+mn-ea"/>
              <a:cs typeface="+mn-cs"/>
            </a:rPr>
            <a:t>49,713</a:t>
          </a:r>
          <a:r>
            <a:rPr kumimoji="1" lang="ja-JP" altLang="ja-JP" sz="1300" b="0" i="0" baseline="0">
              <a:solidFill>
                <a:schemeClr val="dk1"/>
              </a:solidFill>
              <a:effectLst/>
              <a:latin typeface="+mn-ea"/>
              <a:ea typeface="+mn-ea"/>
              <a:cs typeface="+mn-cs"/>
            </a:rPr>
            <a:t>円、人件費が</a:t>
          </a:r>
          <a:r>
            <a:rPr kumimoji="1" lang="en-US" altLang="ja-JP" sz="1300" b="0" i="0" baseline="0">
              <a:solidFill>
                <a:schemeClr val="dk1"/>
              </a:solidFill>
              <a:effectLst/>
              <a:latin typeface="+mn-ea"/>
              <a:ea typeface="+mn-ea"/>
              <a:cs typeface="+mn-cs"/>
            </a:rPr>
            <a:t>48,814</a:t>
          </a:r>
          <a:r>
            <a:rPr kumimoji="1" lang="ja-JP" altLang="ja-JP" sz="1300" b="0" i="0" baseline="0">
              <a:solidFill>
                <a:schemeClr val="dk1"/>
              </a:solidFill>
              <a:effectLst/>
              <a:latin typeface="+mn-ea"/>
              <a:ea typeface="+mn-ea"/>
              <a:cs typeface="+mn-cs"/>
            </a:rPr>
            <a:t>円、</a:t>
          </a:r>
          <a:r>
            <a:rPr kumimoji="1" lang="ja-JP" altLang="en-US" sz="1300" b="0" i="0" baseline="0">
              <a:solidFill>
                <a:schemeClr val="dk1"/>
              </a:solidFill>
              <a:effectLst/>
              <a:latin typeface="+mn-ea"/>
              <a:ea typeface="+mn-ea"/>
              <a:cs typeface="+mn-cs"/>
            </a:rPr>
            <a:t>積立金が</a:t>
          </a:r>
          <a:r>
            <a:rPr kumimoji="1" lang="en-US" altLang="ja-JP" sz="1300" b="0" i="0" baseline="0">
              <a:solidFill>
                <a:schemeClr val="dk1"/>
              </a:solidFill>
              <a:effectLst/>
              <a:latin typeface="+mn-ea"/>
              <a:ea typeface="+mn-ea"/>
              <a:cs typeface="+mn-cs"/>
            </a:rPr>
            <a:t>42,718</a:t>
          </a:r>
          <a:r>
            <a:rPr kumimoji="1" lang="ja-JP" altLang="en-US" sz="1300" b="0" i="0" baseline="0">
              <a:solidFill>
                <a:schemeClr val="dk1"/>
              </a:solidFill>
              <a:effectLst/>
              <a:latin typeface="+mn-ea"/>
              <a:ea typeface="+mn-ea"/>
              <a:cs typeface="+mn-cs"/>
            </a:rPr>
            <a:t>円、</a:t>
          </a:r>
          <a:r>
            <a:rPr kumimoji="1" lang="ja-JP" altLang="ja-JP" sz="1300" b="0" i="0" baseline="0">
              <a:solidFill>
                <a:schemeClr val="dk1"/>
              </a:solidFill>
              <a:effectLst/>
              <a:latin typeface="+mn-ea"/>
              <a:ea typeface="+mn-ea"/>
              <a:cs typeface="+mn-cs"/>
            </a:rPr>
            <a:t>繰出金が</a:t>
          </a:r>
          <a:r>
            <a:rPr kumimoji="1" lang="en-US" altLang="ja-JP" sz="1300" b="0" i="0" baseline="0">
              <a:solidFill>
                <a:schemeClr val="dk1"/>
              </a:solidFill>
              <a:effectLst/>
              <a:latin typeface="+mn-ea"/>
              <a:ea typeface="+mn-ea"/>
              <a:cs typeface="+mn-cs"/>
            </a:rPr>
            <a:t>34,640</a:t>
          </a:r>
          <a:r>
            <a:rPr kumimoji="1" lang="ja-JP" altLang="ja-JP" sz="1300" b="0" i="0" baseline="0">
              <a:solidFill>
                <a:schemeClr val="dk1"/>
              </a:solidFill>
              <a:effectLst/>
              <a:latin typeface="+mn-ea"/>
              <a:ea typeface="+mn-ea"/>
              <a:cs typeface="+mn-cs"/>
            </a:rPr>
            <a:t>円、公債費が</a:t>
          </a:r>
          <a:r>
            <a:rPr kumimoji="1" lang="en-US" altLang="ja-JP" sz="1300" b="0" i="0" baseline="0">
              <a:solidFill>
                <a:schemeClr val="dk1"/>
              </a:solidFill>
              <a:effectLst/>
              <a:latin typeface="+mn-ea"/>
              <a:ea typeface="+mn-ea"/>
              <a:cs typeface="+mn-cs"/>
            </a:rPr>
            <a:t>29,832</a:t>
          </a:r>
          <a:r>
            <a:rPr kumimoji="1" lang="ja-JP" altLang="ja-JP" sz="1300" b="0" i="0" baseline="0">
              <a:solidFill>
                <a:schemeClr val="dk1"/>
              </a:solidFill>
              <a:effectLst/>
              <a:latin typeface="+mn-ea"/>
              <a:ea typeface="+mn-ea"/>
              <a:cs typeface="+mn-cs"/>
            </a:rPr>
            <a:t>円と続いている。</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扶助費は、法人保育所給付事業などの児童福祉費、</a:t>
          </a:r>
          <a:r>
            <a:rPr kumimoji="1" lang="ja-JP" altLang="en-US" sz="1300" b="0" i="0" baseline="0">
              <a:solidFill>
                <a:schemeClr val="dk1"/>
              </a:solidFill>
              <a:effectLst/>
              <a:latin typeface="+mn-ea"/>
              <a:ea typeface="+mn-ea"/>
              <a:cs typeface="+mn-cs"/>
            </a:rPr>
            <a:t>生活保護</a:t>
          </a:r>
          <a:r>
            <a:rPr kumimoji="1" lang="ja-JP" altLang="ja-JP" sz="1300" b="0" i="0" baseline="0">
              <a:solidFill>
                <a:schemeClr val="dk1"/>
              </a:solidFill>
              <a:effectLst/>
              <a:latin typeface="+mn-ea"/>
              <a:ea typeface="+mn-ea"/>
              <a:cs typeface="+mn-cs"/>
            </a:rPr>
            <a:t>費などが増となっていることから、全体としては、</a:t>
          </a:r>
          <a:r>
            <a:rPr kumimoji="1" lang="en-US" altLang="ja-JP" sz="1300" b="0" i="0" baseline="0">
              <a:solidFill>
                <a:schemeClr val="dk1"/>
              </a:solidFill>
              <a:effectLst/>
              <a:latin typeface="+mn-ea"/>
              <a:ea typeface="+mn-ea"/>
              <a:cs typeface="+mn-cs"/>
            </a:rPr>
            <a:t>6,297</a:t>
          </a:r>
          <a:r>
            <a:rPr kumimoji="1" lang="ja-JP" altLang="ja-JP" sz="1300" b="0" i="0" baseline="0">
              <a:solidFill>
                <a:schemeClr val="dk1"/>
              </a:solidFill>
              <a:effectLst/>
              <a:latin typeface="+mn-ea"/>
              <a:ea typeface="+mn-ea"/>
              <a:cs typeface="+mn-cs"/>
            </a:rPr>
            <a:t>円の</a:t>
          </a:r>
          <a:r>
            <a:rPr kumimoji="1" lang="ja-JP" altLang="en-US" sz="1300" b="0" i="0" baseline="0">
              <a:solidFill>
                <a:schemeClr val="dk1"/>
              </a:solidFill>
              <a:effectLst/>
              <a:latin typeface="+mn-ea"/>
              <a:ea typeface="+mn-ea"/>
              <a:cs typeface="+mn-cs"/>
            </a:rPr>
            <a:t>大幅な</a:t>
          </a:r>
          <a:r>
            <a:rPr kumimoji="1" lang="ja-JP" altLang="ja-JP" sz="1300" b="0" i="0" baseline="0">
              <a:solidFill>
                <a:schemeClr val="dk1"/>
              </a:solidFill>
              <a:effectLst/>
              <a:latin typeface="+mn-ea"/>
              <a:ea typeface="+mn-ea"/>
              <a:cs typeface="+mn-cs"/>
            </a:rPr>
            <a:t>増となっており、類似団体及び全国平均と比較しても大きく上回っている。普通建設事業費は、</a:t>
          </a:r>
          <a:r>
            <a:rPr kumimoji="1" lang="ja-JP" altLang="en-US" sz="1300" b="0" i="0" baseline="0">
              <a:solidFill>
                <a:schemeClr val="dk1"/>
              </a:solidFill>
              <a:effectLst/>
              <a:latin typeface="+mn-ea"/>
              <a:ea typeface="+mn-ea"/>
              <a:cs typeface="+mn-cs"/>
            </a:rPr>
            <a:t>牧港補給地区返還跡地等先行取得用地費、沖縄都市モノレールインフラ部整備事業などの増により</a:t>
          </a:r>
          <a:r>
            <a:rPr kumimoji="1" lang="ja-JP" altLang="ja-JP" sz="1300" b="0" i="0" baseline="0">
              <a:solidFill>
                <a:schemeClr val="dk1"/>
              </a:solidFill>
              <a:effectLst/>
              <a:latin typeface="+mn-ea"/>
              <a:ea typeface="+mn-ea"/>
              <a:cs typeface="+mn-cs"/>
            </a:rPr>
            <a:t>、全体とて、</a:t>
          </a:r>
          <a:r>
            <a:rPr kumimoji="1" lang="en-US" altLang="ja-JP" sz="1300" b="0" i="0" baseline="0">
              <a:solidFill>
                <a:schemeClr val="dk1"/>
              </a:solidFill>
              <a:effectLst/>
              <a:latin typeface="+mn-ea"/>
              <a:ea typeface="+mn-ea"/>
              <a:cs typeface="+mn-cs"/>
            </a:rPr>
            <a:t>51,856</a:t>
          </a:r>
          <a:r>
            <a:rPr kumimoji="1" lang="ja-JP" altLang="ja-JP" sz="1300" b="0" i="0" baseline="0">
              <a:solidFill>
                <a:schemeClr val="dk1"/>
              </a:solidFill>
              <a:effectLst/>
              <a:latin typeface="+mn-ea"/>
              <a:ea typeface="+mn-ea"/>
              <a:cs typeface="+mn-cs"/>
            </a:rPr>
            <a:t>円の</a:t>
          </a:r>
          <a:r>
            <a:rPr kumimoji="1" lang="ja-JP" altLang="en-US" sz="1300" b="0" i="0" baseline="0">
              <a:solidFill>
                <a:schemeClr val="dk1"/>
              </a:solidFill>
              <a:effectLst/>
              <a:latin typeface="+mn-ea"/>
              <a:ea typeface="+mn-ea"/>
              <a:cs typeface="+mn-cs"/>
            </a:rPr>
            <a:t>増</a:t>
          </a:r>
          <a:r>
            <a:rPr kumimoji="1" lang="ja-JP" altLang="ja-JP" sz="1300" b="0" i="0" baseline="0">
              <a:solidFill>
                <a:schemeClr val="dk1"/>
              </a:solidFill>
              <a:effectLst/>
              <a:latin typeface="+mn-ea"/>
              <a:ea typeface="+mn-ea"/>
              <a:cs typeface="+mn-cs"/>
            </a:rPr>
            <a:t>となった。物件費は、学校</a:t>
          </a:r>
          <a:r>
            <a:rPr kumimoji="1" lang="en-US" altLang="ja-JP" sz="1300" b="0" i="0" baseline="0">
              <a:solidFill>
                <a:schemeClr val="dk1"/>
              </a:solidFill>
              <a:effectLst/>
              <a:latin typeface="+mn-ea"/>
              <a:ea typeface="+mn-ea"/>
              <a:cs typeface="+mn-cs"/>
            </a:rPr>
            <a:t>ICT</a:t>
          </a:r>
          <a:r>
            <a:rPr kumimoji="1" lang="ja-JP" altLang="ja-JP" sz="1300" b="0" i="0" baseline="0">
              <a:solidFill>
                <a:schemeClr val="dk1"/>
              </a:solidFill>
              <a:effectLst/>
              <a:latin typeface="+mn-ea"/>
              <a:ea typeface="+mn-ea"/>
              <a:cs typeface="+mn-cs"/>
            </a:rPr>
            <a:t>機器整備事業などの</a:t>
          </a:r>
          <a:r>
            <a:rPr kumimoji="1" lang="ja-JP" altLang="en-US" sz="1300" b="0" i="0" baseline="0">
              <a:solidFill>
                <a:schemeClr val="dk1"/>
              </a:solidFill>
              <a:effectLst/>
              <a:latin typeface="+mn-ea"/>
              <a:ea typeface="+mn-ea"/>
              <a:cs typeface="+mn-cs"/>
            </a:rPr>
            <a:t>減</a:t>
          </a:r>
          <a:r>
            <a:rPr kumimoji="1" lang="ja-JP" altLang="ja-JP" sz="1300" b="0" i="0" baseline="0">
              <a:solidFill>
                <a:schemeClr val="dk1"/>
              </a:solidFill>
              <a:effectLst/>
              <a:latin typeface="+mn-ea"/>
              <a:ea typeface="+mn-ea"/>
              <a:cs typeface="+mn-cs"/>
            </a:rPr>
            <a:t>があっとことから、全体としては、</a:t>
          </a:r>
          <a:r>
            <a:rPr kumimoji="1" lang="en-US" altLang="ja-JP" sz="1300" b="0" i="0" baseline="0">
              <a:solidFill>
                <a:schemeClr val="dk1"/>
              </a:solidFill>
              <a:effectLst/>
              <a:latin typeface="+mn-ea"/>
              <a:ea typeface="+mn-ea"/>
              <a:cs typeface="+mn-cs"/>
            </a:rPr>
            <a:t>1,673</a:t>
          </a:r>
          <a:r>
            <a:rPr kumimoji="1" lang="ja-JP" altLang="ja-JP" sz="1300" b="0" i="0" baseline="0">
              <a:solidFill>
                <a:schemeClr val="dk1"/>
              </a:solidFill>
              <a:effectLst/>
              <a:latin typeface="+mn-ea"/>
              <a:ea typeface="+mn-ea"/>
              <a:cs typeface="+mn-cs"/>
            </a:rPr>
            <a:t>円</a:t>
          </a:r>
          <a:r>
            <a:rPr kumimoji="1" lang="ja-JP" altLang="en-US" sz="1300" b="0" i="0" baseline="0">
              <a:solidFill>
                <a:schemeClr val="dk1"/>
              </a:solidFill>
              <a:effectLst/>
              <a:latin typeface="+mn-ea"/>
              <a:ea typeface="+mn-ea"/>
              <a:cs typeface="+mn-cs"/>
            </a:rPr>
            <a:t>減</a:t>
          </a:r>
          <a:r>
            <a:rPr kumimoji="1" lang="ja-JP" altLang="ja-JP" sz="1300" b="0" i="0" baseline="0">
              <a:solidFill>
                <a:schemeClr val="dk1"/>
              </a:solidFill>
              <a:effectLst/>
              <a:latin typeface="+mn-ea"/>
              <a:ea typeface="+mn-ea"/>
              <a:cs typeface="+mn-cs"/>
            </a:rPr>
            <a:t>となった。人件費は、</a:t>
          </a:r>
          <a:r>
            <a:rPr kumimoji="1" lang="ja-JP" altLang="en-US" sz="1300" b="0" i="0" baseline="0">
              <a:solidFill>
                <a:schemeClr val="dk1"/>
              </a:solidFill>
              <a:effectLst/>
              <a:latin typeface="+mn-ea"/>
              <a:ea typeface="+mn-ea"/>
              <a:cs typeface="+mn-cs"/>
            </a:rPr>
            <a:t>共済組合負担金等の</a:t>
          </a:r>
          <a:r>
            <a:rPr kumimoji="1" lang="ja-JP" altLang="ja-JP" sz="1300" b="0" i="0" baseline="0">
              <a:solidFill>
                <a:schemeClr val="dk1"/>
              </a:solidFill>
              <a:effectLst/>
              <a:latin typeface="+mn-ea"/>
              <a:ea typeface="+mn-ea"/>
              <a:cs typeface="+mn-cs"/>
            </a:rPr>
            <a:t>減があったことから、全体として</a:t>
          </a:r>
          <a:r>
            <a:rPr kumimoji="1" lang="en-US" altLang="ja-JP" sz="1300" b="0" i="0" baseline="0">
              <a:solidFill>
                <a:schemeClr val="dk1"/>
              </a:solidFill>
              <a:effectLst/>
              <a:latin typeface="+mn-ea"/>
              <a:ea typeface="+mn-ea"/>
              <a:cs typeface="+mn-cs"/>
            </a:rPr>
            <a:t>1,274</a:t>
          </a:r>
          <a:r>
            <a:rPr kumimoji="1" lang="ja-JP" altLang="ja-JP" sz="1300" b="0" i="0" baseline="0">
              <a:solidFill>
                <a:schemeClr val="dk1"/>
              </a:solidFill>
              <a:effectLst/>
              <a:latin typeface="+mn-ea"/>
              <a:ea typeface="+mn-ea"/>
              <a:cs typeface="+mn-cs"/>
            </a:rPr>
            <a:t>円減となり、類団平均、全国平均及び沖縄県平均を大きく下回っている。　積立金は、</a:t>
          </a:r>
          <a:r>
            <a:rPr kumimoji="1" lang="ja-JP" altLang="en-US" sz="1300" b="0" i="0" baseline="0">
              <a:solidFill>
                <a:schemeClr val="dk1"/>
              </a:solidFill>
              <a:effectLst/>
              <a:latin typeface="+mn-ea"/>
              <a:ea typeface="+mn-ea"/>
              <a:cs typeface="+mn-cs"/>
            </a:rPr>
            <a:t>平成</a:t>
          </a:r>
          <a:r>
            <a:rPr kumimoji="1" lang="en-US" altLang="ja-JP" sz="1300" b="0" i="0" baseline="0">
              <a:solidFill>
                <a:schemeClr val="dk1"/>
              </a:solidFill>
              <a:effectLst/>
              <a:latin typeface="+mn-ea"/>
              <a:ea typeface="+mn-ea"/>
              <a:cs typeface="+mn-cs"/>
            </a:rPr>
            <a:t>27</a:t>
          </a:r>
          <a:r>
            <a:rPr kumimoji="1" lang="ja-JP" altLang="en-US" sz="1300" b="0" i="0" baseline="0">
              <a:solidFill>
                <a:schemeClr val="dk1"/>
              </a:solidFill>
              <a:effectLst/>
              <a:latin typeface="+mn-ea"/>
              <a:ea typeface="+mn-ea"/>
              <a:cs typeface="+mn-cs"/>
            </a:rPr>
            <a:t>年度から開始された</a:t>
          </a:r>
          <a:r>
            <a:rPr kumimoji="1" lang="ja-JP" altLang="ja-JP" sz="1300" b="0" i="0" baseline="0">
              <a:solidFill>
                <a:schemeClr val="dk1"/>
              </a:solidFill>
              <a:effectLst/>
              <a:latin typeface="+mn-ea"/>
              <a:ea typeface="+mn-ea"/>
              <a:cs typeface="+mn-cs"/>
            </a:rPr>
            <a:t>特定駐留軍用地内土地取得事業用の目的基金積立が</a:t>
          </a:r>
          <a:r>
            <a:rPr kumimoji="1" lang="ja-JP" altLang="en-US" sz="1300" b="0" i="0" baseline="0">
              <a:solidFill>
                <a:schemeClr val="dk1"/>
              </a:solidFill>
              <a:effectLst/>
              <a:latin typeface="+mn-ea"/>
              <a:ea typeface="+mn-ea"/>
              <a:cs typeface="+mn-cs"/>
            </a:rPr>
            <a:t>増額</a:t>
          </a:r>
          <a:r>
            <a:rPr kumimoji="1" lang="ja-JP" altLang="ja-JP" sz="1300" b="0" i="0" baseline="0">
              <a:solidFill>
                <a:schemeClr val="dk1"/>
              </a:solidFill>
              <a:effectLst/>
              <a:latin typeface="+mn-ea"/>
              <a:ea typeface="+mn-ea"/>
              <a:cs typeface="+mn-cs"/>
            </a:rPr>
            <a:t>されたことなどにより、</a:t>
          </a:r>
          <a:r>
            <a:rPr kumimoji="1" lang="en-US" altLang="ja-JP" sz="1300" b="0" i="0" baseline="0">
              <a:solidFill>
                <a:schemeClr val="dk1"/>
              </a:solidFill>
              <a:effectLst/>
              <a:latin typeface="+mn-ea"/>
              <a:ea typeface="+mn-ea"/>
              <a:cs typeface="+mn-cs"/>
            </a:rPr>
            <a:t>11,728</a:t>
          </a:r>
          <a:r>
            <a:rPr kumimoji="1" lang="ja-JP" altLang="en-US" sz="1300" b="0" i="0" baseline="0">
              <a:solidFill>
                <a:schemeClr val="dk1"/>
              </a:solidFill>
              <a:effectLst/>
              <a:latin typeface="+mn-ea"/>
              <a:ea typeface="+mn-ea"/>
              <a:cs typeface="+mn-cs"/>
            </a:rPr>
            <a:t>円増となり、</a:t>
          </a:r>
          <a:r>
            <a:rPr kumimoji="1" lang="ja-JP" altLang="ja-JP" sz="1300" b="0" i="0" baseline="0">
              <a:solidFill>
                <a:schemeClr val="dk1"/>
              </a:solidFill>
              <a:effectLst/>
              <a:latin typeface="+mn-ea"/>
              <a:ea typeface="+mn-ea"/>
              <a:cs typeface="+mn-cs"/>
            </a:rPr>
            <a:t>類団平均、全国平均及び沖縄県平均を大きく上回っている。操出金は、国民健康保健特別会計操出金、公共下水道事業特別操出金の</a:t>
          </a:r>
          <a:r>
            <a:rPr kumimoji="1" lang="ja-JP" altLang="en-US" sz="1300" b="0" i="0" baseline="0">
              <a:solidFill>
                <a:schemeClr val="dk1"/>
              </a:solidFill>
              <a:effectLst/>
              <a:latin typeface="+mn-ea"/>
              <a:ea typeface="+mn-ea"/>
              <a:cs typeface="+mn-cs"/>
            </a:rPr>
            <a:t>減</a:t>
          </a:r>
          <a:r>
            <a:rPr kumimoji="1" lang="ja-JP" altLang="ja-JP" sz="1300" b="0" i="0" baseline="0">
              <a:solidFill>
                <a:schemeClr val="dk1"/>
              </a:solidFill>
              <a:effectLst/>
              <a:latin typeface="+mn-ea"/>
              <a:ea typeface="+mn-ea"/>
              <a:cs typeface="+mn-cs"/>
            </a:rPr>
            <a:t>などから、全体として</a:t>
          </a:r>
          <a:r>
            <a:rPr kumimoji="1" lang="en-US" altLang="ja-JP" sz="1300" b="0" i="0" baseline="0">
              <a:solidFill>
                <a:schemeClr val="dk1"/>
              </a:solidFill>
              <a:effectLst/>
              <a:latin typeface="+mn-ea"/>
              <a:ea typeface="+mn-ea"/>
              <a:cs typeface="+mn-cs"/>
            </a:rPr>
            <a:t>4,218</a:t>
          </a:r>
          <a:r>
            <a:rPr kumimoji="1" lang="ja-JP" altLang="ja-JP" sz="1300" b="0" i="0" baseline="0">
              <a:solidFill>
                <a:schemeClr val="dk1"/>
              </a:solidFill>
              <a:effectLst/>
              <a:latin typeface="+mn-ea"/>
              <a:ea typeface="+mn-ea"/>
              <a:cs typeface="+mn-cs"/>
            </a:rPr>
            <a:t>円</a:t>
          </a:r>
          <a:r>
            <a:rPr kumimoji="1" lang="ja-JP" altLang="en-US" sz="1300" b="0" i="0" baseline="0">
              <a:solidFill>
                <a:schemeClr val="dk1"/>
              </a:solidFill>
              <a:effectLst/>
              <a:latin typeface="+mn-ea"/>
              <a:ea typeface="+mn-ea"/>
              <a:cs typeface="+mn-cs"/>
            </a:rPr>
            <a:t>減</a:t>
          </a:r>
          <a:r>
            <a:rPr kumimoji="1" lang="ja-JP" altLang="ja-JP" sz="1300" b="0" i="0" baseline="0">
              <a:solidFill>
                <a:schemeClr val="dk1"/>
              </a:solidFill>
              <a:effectLst/>
              <a:latin typeface="+mn-ea"/>
              <a:ea typeface="+mn-ea"/>
              <a:cs typeface="+mn-cs"/>
            </a:rPr>
            <a:t>となった。　公債費は、毎年、減少傾向が続いており、本年度も</a:t>
          </a:r>
          <a:r>
            <a:rPr kumimoji="1" lang="en-US" altLang="ja-JP" sz="1300" b="0" i="0" baseline="0">
              <a:solidFill>
                <a:schemeClr val="dk1"/>
              </a:solidFill>
              <a:effectLst/>
              <a:latin typeface="+mn-ea"/>
              <a:ea typeface="+mn-ea"/>
              <a:cs typeface="+mn-cs"/>
            </a:rPr>
            <a:t>222</a:t>
          </a:r>
          <a:r>
            <a:rPr kumimoji="1" lang="ja-JP" altLang="ja-JP" sz="1300" b="0" i="0" baseline="0">
              <a:solidFill>
                <a:schemeClr val="dk1"/>
              </a:solidFill>
              <a:effectLst/>
              <a:latin typeface="+mn-ea"/>
              <a:ea typeface="+mn-ea"/>
              <a:cs typeface="+mn-cs"/>
            </a:rPr>
            <a:t>円減となり、類団平均、全国平均及び沖縄県平均を</a:t>
          </a:r>
          <a:r>
            <a:rPr kumimoji="1" lang="ja-JP" altLang="en-US" sz="1300" b="0" i="0" baseline="0">
              <a:solidFill>
                <a:schemeClr val="dk1"/>
              </a:solidFill>
              <a:effectLst/>
              <a:latin typeface="+mn-ea"/>
              <a:ea typeface="+mn-ea"/>
              <a:cs typeface="+mn-cs"/>
            </a:rPr>
            <a:t>大幅に</a:t>
          </a:r>
          <a:r>
            <a:rPr kumimoji="1" lang="ja-JP" altLang="ja-JP" sz="1300" b="0" i="0" baseline="0">
              <a:solidFill>
                <a:schemeClr val="dk1"/>
              </a:solidFill>
              <a:effectLst/>
              <a:latin typeface="+mn-ea"/>
              <a:ea typeface="+mn-ea"/>
              <a:cs typeface="+mn-cs"/>
            </a:rPr>
            <a:t>下回っている状況である。</a:t>
          </a:r>
          <a:r>
            <a:rPr kumimoji="1" lang="ja-JP" altLang="ja-JP" sz="1200" b="0" i="0" baseline="0">
              <a:solidFill>
                <a:schemeClr val="dk1"/>
              </a:solidFill>
              <a:effectLst/>
              <a:latin typeface="+mn-lt"/>
              <a:ea typeface="+mn-ea"/>
              <a:cs typeface="+mn-cs"/>
            </a:rPr>
            <a:t>　</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114,337
113,421
19.48
55,090,829
54,156,488
583,570
21,965,844
36,888,472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135128</xdr:rowOff>
    </xdr:from>
    <xdr:to>
      <xdr:col>6</xdr:col>
      <xdr:colOff>511175</xdr:colOff>
      <xdr:row>35</xdr:row>
      <xdr:rowOff>122936</xdr:rowOff>
    </xdr:to>
    <xdr:cxnSp macro="">
      <xdr:nvCxnSpPr>
        <xdr:cNvPr id="61" name="直線コネクタ 60"/>
        <xdr:cNvCxnSpPr/>
      </xdr:nvCxnSpPr>
      <xdr:spPr>
        <a:xfrm>
          <a:off x="3797300" y="5792978"/>
          <a:ext cx="8382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135128</xdr:rowOff>
    </xdr:from>
    <xdr:to>
      <xdr:col>5</xdr:col>
      <xdr:colOff>358775</xdr:colOff>
      <xdr:row>34</xdr:row>
      <xdr:rowOff>72644</xdr:rowOff>
    </xdr:to>
    <xdr:cxnSp macro="">
      <xdr:nvCxnSpPr>
        <xdr:cNvPr id="64" name="直線コネクタ 63"/>
        <xdr:cNvCxnSpPr/>
      </xdr:nvCxnSpPr>
      <xdr:spPr>
        <a:xfrm flipV="1">
          <a:off x="2908300" y="5792978"/>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72644</xdr:rowOff>
    </xdr:from>
    <xdr:to>
      <xdr:col>4</xdr:col>
      <xdr:colOff>155575</xdr:colOff>
      <xdr:row>34</xdr:row>
      <xdr:rowOff>129032</xdr:rowOff>
    </xdr:to>
    <xdr:cxnSp macro="">
      <xdr:nvCxnSpPr>
        <xdr:cNvPr id="67" name="直線コネクタ 66"/>
        <xdr:cNvCxnSpPr/>
      </xdr:nvCxnSpPr>
      <xdr:spPr>
        <a:xfrm flipV="1">
          <a:off x="2019300" y="590194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144272</xdr:rowOff>
    </xdr:from>
    <xdr:to>
      <xdr:col>2</xdr:col>
      <xdr:colOff>638175</xdr:colOff>
      <xdr:row>34</xdr:row>
      <xdr:rowOff>129032</xdr:rowOff>
    </xdr:to>
    <xdr:cxnSp macro="">
      <xdr:nvCxnSpPr>
        <xdr:cNvPr id="70" name="直線コネクタ 69"/>
        <xdr:cNvCxnSpPr/>
      </xdr:nvCxnSpPr>
      <xdr:spPr>
        <a:xfrm>
          <a:off x="1130300" y="5802122"/>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72136</xdr:rowOff>
    </xdr:from>
    <xdr:to>
      <xdr:col>6</xdr:col>
      <xdr:colOff>561975</xdr:colOff>
      <xdr:row>36</xdr:row>
      <xdr:rowOff>2286</xdr:rowOff>
    </xdr:to>
    <xdr:sp macro="" textlink="">
      <xdr:nvSpPr>
        <xdr:cNvPr id="80" name="円/楕円 79"/>
        <xdr:cNvSpPr/>
      </xdr:nvSpPr>
      <xdr:spPr>
        <a:xfrm>
          <a:off x="45847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95013</xdr:rowOff>
    </xdr:from>
    <xdr:ext cx="469744" cy="259045"/>
    <xdr:sp macro="" textlink="">
      <xdr:nvSpPr>
        <xdr:cNvPr id="81" name="議会費該当値テキスト"/>
        <xdr:cNvSpPr txBox="1"/>
      </xdr:nvSpPr>
      <xdr:spPr>
        <a:xfrm>
          <a:off x="4686300" y="59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84328</xdr:rowOff>
    </xdr:from>
    <xdr:to>
      <xdr:col>5</xdr:col>
      <xdr:colOff>409575</xdr:colOff>
      <xdr:row>34</xdr:row>
      <xdr:rowOff>14478</xdr:rowOff>
    </xdr:to>
    <xdr:sp macro="" textlink="">
      <xdr:nvSpPr>
        <xdr:cNvPr id="82" name="円/楕円 81"/>
        <xdr:cNvSpPr/>
      </xdr:nvSpPr>
      <xdr:spPr>
        <a:xfrm>
          <a:off x="3746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31005</xdr:rowOff>
    </xdr:from>
    <xdr:ext cx="469744" cy="259045"/>
    <xdr:sp macro="" textlink="">
      <xdr:nvSpPr>
        <xdr:cNvPr id="83" name="テキスト ボックス 82"/>
        <xdr:cNvSpPr txBox="1"/>
      </xdr:nvSpPr>
      <xdr:spPr>
        <a:xfrm>
          <a:off x="3562427"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21844</xdr:rowOff>
    </xdr:from>
    <xdr:to>
      <xdr:col>4</xdr:col>
      <xdr:colOff>206375</xdr:colOff>
      <xdr:row>34</xdr:row>
      <xdr:rowOff>123444</xdr:rowOff>
    </xdr:to>
    <xdr:sp macro="" textlink="">
      <xdr:nvSpPr>
        <xdr:cNvPr id="84" name="円/楕円 83"/>
        <xdr:cNvSpPr/>
      </xdr:nvSpPr>
      <xdr:spPr>
        <a:xfrm>
          <a:off x="2857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139971</xdr:rowOff>
    </xdr:from>
    <xdr:ext cx="469744" cy="259045"/>
    <xdr:sp macro="" textlink="">
      <xdr:nvSpPr>
        <xdr:cNvPr id="85" name="テキスト ボックス 84"/>
        <xdr:cNvSpPr txBox="1"/>
      </xdr:nvSpPr>
      <xdr:spPr>
        <a:xfrm>
          <a:off x="2673427"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78232</xdr:rowOff>
    </xdr:from>
    <xdr:to>
      <xdr:col>3</xdr:col>
      <xdr:colOff>3175</xdr:colOff>
      <xdr:row>35</xdr:row>
      <xdr:rowOff>8382</xdr:rowOff>
    </xdr:to>
    <xdr:sp macro="" textlink="">
      <xdr:nvSpPr>
        <xdr:cNvPr id="86" name="円/楕円 85"/>
        <xdr:cNvSpPr/>
      </xdr:nvSpPr>
      <xdr:spPr>
        <a:xfrm>
          <a:off x="19685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24909</xdr:rowOff>
    </xdr:from>
    <xdr:ext cx="469744" cy="259045"/>
    <xdr:sp macro="" textlink="">
      <xdr:nvSpPr>
        <xdr:cNvPr id="87" name="テキスト ボックス 86"/>
        <xdr:cNvSpPr txBox="1"/>
      </xdr:nvSpPr>
      <xdr:spPr>
        <a:xfrm>
          <a:off x="1784427"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93472</xdr:rowOff>
    </xdr:from>
    <xdr:to>
      <xdr:col>1</xdr:col>
      <xdr:colOff>485775</xdr:colOff>
      <xdr:row>34</xdr:row>
      <xdr:rowOff>23622</xdr:rowOff>
    </xdr:to>
    <xdr:sp macro="" textlink="">
      <xdr:nvSpPr>
        <xdr:cNvPr id="88" name="円/楕円 87"/>
        <xdr:cNvSpPr/>
      </xdr:nvSpPr>
      <xdr:spPr>
        <a:xfrm>
          <a:off x="1079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40149</xdr:rowOff>
    </xdr:from>
    <xdr:ext cx="469744" cy="259045"/>
    <xdr:sp macro="" textlink="">
      <xdr:nvSpPr>
        <xdr:cNvPr id="89" name="テキスト ボックス 88"/>
        <xdr:cNvSpPr txBox="1"/>
      </xdr:nvSpPr>
      <xdr:spPr>
        <a:xfrm>
          <a:off x="895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60395</xdr:rowOff>
    </xdr:from>
    <xdr:to>
      <xdr:col>6</xdr:col>
      <xdr:colOff>511175</xdr:colOff>
      <xdr:row>54</xdr:row>
      <xdr:rowOff>135909</xdr:rowOff>
    </xdr:to>
    <xdr:cxnSp macro="">
      <xdr:nvCxnSpPr>
        <xdr:cNvPr id="119" name="直線コネクタ 118"/>
        <xdr:cNvCxnSpPr/>
      </xdr:nvCxnSpPr>
      <xdr:spPr>
        <a:xfrm flipV="1">
          <a:off x="3797300" y="8632895"/>
          <a:ext cx="838200" cy="7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135909</xdr:rowOff>
    </xdr:from>
    <xdr:to>
      <xdr:col>5</xdr:col>
      <xdr:colOff>358775</xdr:colOff>
      <xdr:row>55</xdr:row>
      <xdr:rowOff>130823</xdr:rowOff>
    </xdr:to>
    <xdr:cxnSp macro="">
      <xdr:nvCxnSpPr>
        <xdr:cNvPr id="122" name="直線コネクタ 121"/>
        <xdr:cNvCxnSpPr/>
      </xdr:nvCxnSpPr>
      <xdr:spPr>
        <a:xfrm flipV="1">
          <a:off x="2908300" y="9394209"/>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51613</xdr:rowOff>
    </xdr:from>
    <xdr:to>
      <xdr:col>4</xdr:col>
      <xdr:colOff>155575</xdr:colOff>
      <xdr:row>55</xdr:row>
      <xdr:rowOff>130823</xdr:rowOff>
    </xdr:to>
    <xdr:cxnSp macro="">
      <xdr:nvCxnSpPr>
        <xdr:cNvPr id="125" name="直線コネクタ 124"/>
        <xdr:cNvCxnSpPr/>
      </xdr:nvCxnSpPr>
      <xdr:spPr>
        <a:xfrm>
          <a:off x="2019300" y="9481363"/>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101943</xdr:rowOff>
    </xdr:from>
    <xdr:to>
      <xdr:col>2</xdr:col>
      <xdr:colOff>638175</xdr:colOff>
      <xdr:row>55</xdr:row>
      <xdr:rowOff>51613</xdr:rowOff>
    </xdr:to>
    <xdr:cxnSp macro="">
      <xdr:nvCxnSpPr>
        <xdr:cNvPr id="128" name="直線コネクタ 127"/>
        <xdr:cNvCxnSpPr/>
      </xdr:nvCxnSpPr>
      <xdr:spPr>
        <a:xfrm>
          <a:off x="1130300" y="9360243"/>
          <a:ext cx="8890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9595</xdr:rowOff>
    </xdr:from>
    <xdr:to>
      <xdr:col>6</xdr:col>
      <xdr:colOff>561975</xdr:colOff>
      <xdr:row>50</xdr:row>
      <xdr:rowOff>111195</xdr:rowOff>
    </xdr:to>
    <xdr:sp macro="" textlink="">
      <xdr:nvSpPr>
        <xdr:cNvPr id="138" name="円/楕円 137"/>
        <xdr:cNvSpPr/>
      </xdr:nvSpPr>
      <xdr:spPr>
        <a:xfrm>
          <a:off x="4584700" y="85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134072</xdr:rowOff>
    </xdr:from>
    <xdr:ext cx="599010" cy="259045"/>
    <xdr:sp macro="" textlink="">
      <xdr:nvSpPr>
        <xdr:cNvPr id="139" name="総務費該当値テキスト"/>
        <xdr:cNvSpPr txBox="1"/>
      </xdr:nvSpPr>
      <xdr:spPr>
        <a:xfrm>
          <a:off x="4686300" y="853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100,163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85109</xdr:rowOff>
    </xdr:from>
    <xdr:to>
      <xdr:col>5</xdr:col>
      <xdr:colOff>409575</xdr:colOff>
      <xdr:row>55</xdr:row>
      <xdr:rowOff>15259</xdr:rowOff>
    </xdr:to>
    <xdr:sp macro="" textlink="">
      <xdr:nvSpPr>
        <xdr:cNvPr id="140" name="円/楕円 139"/>
        <xdr:cNvSpPr/>
      </xdr:nvSpPr>
      <xdr:spPr>
        <a:xfrm>
          <a:off x="3746500" y="9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31786</xdr:rowOff>
    </xdr:from>
    <xdr:ext cx="534377" cy="259045"/>
    <xdr:sp macro="" textlink="">
      <xdr:nvSpPr>
        <xdr:cNvPr id="141" name="テキスト ボックス 140"/>
        <xdr:cNvSpPr txBox="1"/>
      </xdr:nvSpPr>
      <xdr:spPr>
        <a:xfrm>
          <a:off x="3530111" y="91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80023</xdr:rowOff>
    </xdr:from>
    <xdr:to>
      <xdr:col>4</xdr:col>
      <xdr:colOff>206375</xdr:colOff>
      <xdr:row>56</xdr:row>
      <xdr:rowOff>10173</xdr:rowOff>
    </xdr:to>
    <xdr:sp macro="" textlink="">
      <xdr:nvSpPr>
        <xdr:cNvPr id="142" name="円/楕円 141"/>
        <xdr:cNvSpPr/>
      </xdr:nvSpPr>
      <xdr:spPr>
        <a:xfrm>
          <a:off x="2857500" y="95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26700</xdr:rowOff>
    </xdr:from>
    <xdr:ext cx="534377" cy="259045"/>
    <xdr:sp macro="" textlink="">
      <xdr:nvSpPr>
        <xdr:cNvPr id="143" name="テキスト ボックス 142"/>
        <xdr:cNvSpPr txBox="1"/>
      </xdr:nvSpPr>
      <xdr:spPr>
        <a:xfrm>
          <a:off x="2641111" y="92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813</xdr:rowOff>
    </xdr:from>
    <xdr:to>
      <xdr:col>3</xdr:col>
      <xdr:colOff>3175</xdr:colOff>
      <xdr:row>55</xdr:row>
      <xdr:rowOff>102413</xdr:rowOff>
    </xdr:to>
    <xdr:sp macro="" textlink="">
      <xdr:nvSpPr>
        <xdr:cNvPr id="144" name="円/楕円 143"/>
        <xdr:cNvSpPr/>
      </xdr:nvSpPr>
      <xdr:spPr>
        <a:xfrm>
          <a:off x="1968500" y="94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118940</xdr:rowOff>
    </xdr:from>
    <xdr:ext cx="534377" cy="259045"/>
    <xdr:sp macro="" textlink="">
      <xdr:nvSpPr>
        <xdr:cNvPr id="145" name="テキスト ボックス 144"/>
        <xdr:cNvSpPr txBox="1"/>
      </xdr:nvSpPr>
      <xdr:spPr>
        <a:xfrm>
          <a:off x="1752111" y="92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51143</xdr:rowOff>
    </xdr:from>
    <xdr:to>
      <xdr:col>1</xdr:col>
      <xdr:colOff>485775</xdr:colOff>
      <xdr:row>54</xdr:row>
      <xdr:rowOff>152743</xdr:rowOff>
    </xdr:to>
    <xdr:sp macro="" textlink="">
      <xdr:nvSpPr>
        <xdr:cNvPr id="146" name="円/楕円 145"/>
        <xdr:cNvSpPr/>
      </xdr:nvSpPr>
      <xdr:spPr>
        <a:xfrm>
          <a:off x="1079500" y="93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169270</xdr:rowOff>
    </xdr:from>
    <xdr:ext cx="534377" cy="259045"/>
    <xdr:sp macro="" textlink="">
      <xdr:nvSpPr>
        <xdr:cNvPr id="147" name="テキスト ボックス 146"/>
        <xdr:cNvSpPr txBox="1"/>
      </xdr:nvSpPr>
      <xdr:spPr>
        <a:xfrm>
          <a:off x="863111" y="90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40919</xdr:rowOff>
    </xdr:from>
    <xdr:to>
      <xdr:col>6</xdr:col>
      <xdr:colOff>511175</xdr:colOff>
      <xdr:row>74</xdr:row>
      <xdr:rowOff>132918</xdr:rowOff>
    </xdr:to>
    <xdr:cxnSp macro="">
      <xdr:nvCxnSpPr>
        <xdr:cNvPr id="177" name="直線コネクタ 176"/>
        <xdr:cNvCxnSpPr/>
      </xdr:nvCxnSpPr>
      <xdr:spPr>
        <a:xfrm flipV="1">
          <a:off x="3797300" y="12728219"/>
          <a:ext cx="8382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132918</xdr:rowOff>
    </xdr:from>
    <xdr:to>
      <xdr:col>5</xdr:col>
      <xdr:colOff>358775</xdr:colOff>
      <xdr:row>75</xdr:row>
      <xdr:rowOff>32576</xdr:rowOff>
    </xdr:to>
    <xdr:cxnSp macro="">
      <xdr:nvCxnSpPr>
        <xdr:cNvPr id="180" name="直線コネクタ 179"/>
        <xdr:cNvCxnSpPr/>
      </xdr:nvCxnSpPr>
      <xdr:spPr>
        <a:xfrm flipV="1">
          <a:off x="2908300" y="12820218"/>
          <a:ext cx="889000" cy="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32576</xdr:rowOff>
    </xdr:from>
    <xdr:to>
      <xdr:col>4</xdr:col>
      <xdr:colOff>155575</xdr:colOff>
      <xdr:row>76</xdr:row>
      <xdr:rowOff>26479</xdr:rowOff>
    </xdr:to>
    <xdr:cxnSp macro="">
      <xdr:nvCxnSpPr>
        <xdr:cNvPr id="183" name="直線コネクタ 182"/>
        <xdr:cNvCxnSpPr/>
      </xdr:nvCxnSpPr>
      <xdr:spPr>
        <a:xfrm flipV="1">
          <a:off x="2019300" y="12891326"/>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26479</xdr:rowOff>
    </xdr:from>
    <xdr:to>
      <xdr:col>2</xdr:col>
      <xdr:colOff>638175</xdr:colOff>
      <xdr:row>76</xdr:row>
      <xdr:rowOff>110465</xdr:rowOff>
    </xdr:to>
    <xdr:cxnSp macro="">
      <xdr:nvCxnSpPr>
        <xdr:cNvPr id="186" name="直線コネクタ 185"/>
        <xdr:cNvCxnSpPr/>
      </xdr:nvCxnSpPr>
      <xdr:spPr>
        <a:xfrm flipV="1">
          <a:off x="1130300" y="13056679"/>
          <a:ext cx="889000" cy="8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161569</xdr:rowOff>
    </xdr:from>
    <xdr:to>
      <xdr:col>6</xdr:col>
      <xdr:colOff>561975</xdr:colOff>
      <xdr:row>74</xdr:row>
      <xdr:rowOff>91719</xdr:rowOff>
    </xdr:to>
    <xdr:sp macro="" textlink="">
      <xdr:nvSpPr>
        <xdr:cNvPr id="196" name="円/楕円 195"/>
        <xdr:cNvSpPr/>
      </xdr:nvSpPr>
      <xdr:spPr>
        <a:xfrm>
          <a:off x="4584700" y="12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12996</xdr:rowOff>
    </xdr:from>
    <xdr:ext cx="599010" cy="259045"/>
    <xdr:sp macro="" textlink="">
      <xdr:nvSpPr>
        <xdr:cNvPr id="197" name="民生費該当値テキスト"/>
        <xdr:cNvSpPr txBox="1"/>
      </xdr:nvSpPr>
      <xdr:spPr>
        <a:xfrm>
          <a:off x="4686300" y="1252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187,778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82118</xdr:rowOff>
    </xdr:from>
    <xdr:to>
      <xdr:col>5</xdr:col>
      <xdr:colOff>409575</xdr:colOff>
      <xdr:row>75</xdr:row>
      <xdr:rowOff>12268</xdr:rowOff>
    </xdr:to>
    <xdr:sp macro="" textlink="">
      <xdr:nvSpPr>
        <xdr:cNvPr id="198" name="円/楕円 197"/>
        <xdr:cNvSpPr/>
      </xdr:nvSpPr>
      <xdr:spPr>
        <a:xfrm>
          <a:off x="3746500" y="127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28795</xdr:rowOff>
    </xdr:from>
    <xdr:ext cx="599010" cy="259045"/>
    <xdr:sp macro="" textlink="">
      <xdr:nvSpPr>
        <xdr:cNvPr id="199" name="テキスト ボックス 198"/>
        <xdr:cNvSpPr txBox="1"/>
      </xdr:nvSpPr>
      <xdr:spPr>
        <a:xfrm>
          <a:off x="3497794" y="1254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180,534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153226</xdr:rowOff>
    </xdr:from>
    <xdr:to>
      <xdr:col>4</xdr:col>
      <xdr:colOff>206375</xdr:colOff>
      <xdr:row>75</xdr:row>
      <xdr:rowOff>83376</xdr:rowOff>
    </xdr:to>
    <xdr:sp macro="" textlink="">
      <xdr:nvSpPr>
        <xdr:cNvPr id="200" name="円/楕円 199"/>
        <xdr:cNvSpPr/>
      </xdr:nvSpPr>
      <xdr:spPr>
        <a:xfrm>
          <a:off x="2857500" y="128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99903</xdr:rowOff>
    </xdr:from>
    <xdr:ext cx="599010" cy="259045"/>
    <xdr:sp macro="" textlink="">
      <xdr:nvSpPr>
        <xdr:cNvPr id="201" name="テキスト ボックス 200"/>
        <xdr:cNvSpPr txBox="1"/>
      </xdr:nvSpPr>
      <xdr:spPr>
        <a:xfrm>
          <a:off x="2608794" y="1261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174,935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147129</xdr:rowOff>
    </xdr:from>
    <xdr:to>
      <xdr:col>3</xdr:col>
      <xdr:colOff>3175</xdr:colOff>
      <xdr:row>76</xdr:row>
      <xdr:rowOff>77279</xdr:rowOff>
    </xdr:to>
    <xdr:sp macro="" textlink="">
      <xdr:nvSpPr>
        <xdr:cNvPr id="202" name="円/楕円 201"/>
        <xdr:cNvSpPr/>
      </xdr:nvSpPr>
      <xdr:spPr>
        <a:xfrm>
          <a:off x="1968500" y="130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93807</xdr:rowOff>
    </xdr:from>
    <xdr:ext cx="599010" cy="259045"/>
    <xdr:sp macro="" textlink="">
      <xdr:nvSpPr>
        <xdr:cNvPr id="203" name="テキスト ボックス 202"/>
        <xdr:cNvSpPr txBox="1"/>
      </xdr:nvSpPr>
      <xdr:spPr>
        <a:xfrm>
          <a:off x="1719794" y="1278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59665</xdr:rowOff>
    </xdr:from>
    <xdr:to>
      <xdr:col>1</xdr:col>
      <xdr:colOff>485775</xdr:colOff>
      <xdr:row>76</xdr:row>
      <xdr:rowOff>161265</xdr:rowOff>
    </xdr:to>
    <xdr:sp macro="" textlink="">
      <xdr:nvSpPr>
        <xdr:cNvPr id="204" name="円/楕円 203"/>
        <xdr:cNvSpPr/>
      </xdr:nvSpPr>
      <xdr:spPr>
        <a:xfrm>
          <a:off x="1079500" y="130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6342</xdr:rowOff>
    </xdr:from>
    <xdr:ext cx="599010" cy="259045"/>
    <xdr:sp macro="" textlink="">
      <xdr:nvSpPr>
        <xdr:cNvPr id="205" name="テキスト ボックス 204"/>
        <xdr:cNvSpPr txBox="1"/>
      </xdr:nvSpPr>
      <xdr:spPr>
        <a:xfrm>
          <a:off x="830794" y="128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163409</xdr:rowOff>
    </xdr:from>
    <xdr:to>
      <xdr:col>6</xdr:col>
      <xdr:colOff>511175</xdr:colOff>
      <xdr:row>98</xdr:row>
      <xdr:rowOff>8648</xdr:rowOff>
    </xdr:to>
    <xdr:cxnSp macro="">
      <xdr:nvCxnSpPr>
        <xdr:cNvPr id="237" name="直線コネクタ 236"/>
        <xdr:cNvCxnSpPr/>
      </xdr:nvCxnSpPr>
      <xdr:spPr>
        <a:xfrm>
          <a:off x="3797300" y="16794059"/>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163409</xdr:rowOff>
    </xdr:from>
    <xdr:to>
      <xdr:col>5</xdr:col>
      <xdr:colOff>358775</xdr:colOff>
      <xdr:row>98</xdr:row>
      <xdr:rowOff>679</xdr:rowOff>
    </xdr:to>
    <xdr:cxnSp macro="">
      <xdr:nvCxnSpPr>
        <xdr:cNvPr id="240" name="直線コネクタ 239"/>
        <xdr:cNvCxnSpPr/>
      </xdr:nvCxnSpPr>
      <xdr:spPr>
        <a:xfrm flipV="1">
          <a:off x="2908300" y="16794059"/>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287</xdr:rowOff>
    </xdr:from>
    <xdr:to>
      <xdr:col>4</xdr:col>
      <xdr:colOff>155575</xdr:colOff>
      <xdr:row>98</xdr:row>
      <xdr:rowOff>679</xdr:rowOff>
    </xdr:to>
    <xdr:cxnSp macro="">
      <xdr:nvCxnSpPr>
        <xdr:cNvPr id="243" name="直線コネクタ 242"/>
        <xdr:cNvCxnSpPr/>
      </xdr:nvCxnSpPr>
      <xdr:spPr>
        <a:xfrm>
          <a:off x="2019300" y="1680238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21481</xdr:rowOff>
    </xdr:from>
    <xdr:to>
      <xdr:col>2</xdr:col>
      <xdr:colOff>638175</xdr:colOff>
      <xdr:row>98</xdr:row>
      <xdr:rowOff>287</xdr:rowOff>
    </xdr:to>
    <xdr:cxnSp macro="">
      <xdr:nvCxnSpPr>
        <xdr:cNvPr id="246" name="直線コネクタ 245"/>
        <xdr:cNvCxnSpPr/>
      </xdr:nvCxnSpPr>
      <xdr:spPr>
        <a:xfrm>
          <a:off x="1130300" y="16480681"/>
          <a:ext cx="889000" cy="3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129298</xdr:rowOff>
    </xdr:from>
    <xdr:to>
      <xdr:col>6</xdr:col>
      <xdr:colOff>561975</xdr:colOff>
      <xdr:row>98</xdr:row>
      <xdr:rowOff>59448</xdr:rowOff>
    </xdr:to>
    <xdr:sp macro="" textlink="">
      <xdr:nvSpPr>
        <xdr:cNvPr id="256" name="円/楕円 255"/>
        <xdr:cNvSpPr/>
      </xdr:nvSpPr>
      <xdr:spPr>
        <a:xfrm>
          <a:off x="4584700" y="16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44225</xdr:rowOff>
    </xdr:from>
    <xdr:ext cx="534377" cy="259045"/>
    <xdr:sp macro="" textlink="">
      <xdr:nvSpPr>
        <xdr:cNvPr id="257" name="衛生費該当値テキスト"/>
        <xdr:cNvSpPr txBox="1"/>
      </xdr:nvSpPr>
      <xdr:spPr>
        <a:xfrm>
          <a:off x="4686300" y="166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112609</xdr:rowOff>
    </xdr:from>
    <xdr:to>
      <xdr:col>5</xdr:col>
      <xdr:colOff>409575</xdr:colOff>
      <xdr:row>98</xdr:row>
      <xdr:rowOff>42759</xdr:rowOff>
    </xdr:to>
    <xdr:sp macro="" textlink="">
      <xdr:nvSpPr>
        <xdr:cNvPr id="258" name="円/楕円 257"/>
        <xdr:cNvSpPr/>
      </xdr:nvSpPr>
      <xdr:spPr>
        <a:xfrm>
          <a:off x="3746500" y="167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33886</xdr:rowOff>
    </xdr:from>
    <xdr:ext cx="534377" cy="259045"/>
    <xdr:sp macro="" textlink="">
      <xdr:nvSpPr>
        <xdr:cNvPr id="259" name="テキスト ボックス 258"/>
        <xdr:cNvSpPr txBox="1"/>
      </xdr:nvSpPr>
      <xdr:spPr>
        <a:xfrm>
          <a:off x="3530111" y="168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121329</xdr:rowOff>
    </xdr:from>
    <xdr:to>
      <xdr:col>4</xdr:col>
      <xdr:colOff>206375</xdr:colOff>
      <xdr:row>98</xdr:row>
      <xdr:rowOff>51479</xdr:rowOff>
    </xdr:to>
    <xdr:sp macro="" textlink="">
      <xdr:nvSpPr>
        <xdr:cNvPr id="260" name="円/楕円 259"/>
        <xdr:cNvSpPr/>
      </xdr:nvSpPr>
      <xdr:spPr>
        <a:xfrm>
          <a:off x="2857500" y="167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42606</xdr:rowOff>
    </xdr:from>
    <xdr:ext cx="534377" cy="259045"/>
    <xdr:sp macro="" textlink="">
      <xdr:nvSpPr>
        <xdr:cNvPr id="261" name="テキスト ボックス 260"/>
        <xdr:cNvSpPr txBox="1"/>
      </xdr:nvSpPr>
      <xdr:spPr>
        <a:xfrm>
          <a:off x="2641111" y="168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120937</xdr:rowOff>
    </xdr:from>
    <xdr:to>
      <xdr:col>3</xdr:col>
      <xdr:colOff>3175</xdr:colOff>
      <xdr:row>98</xdr:row>
      <xdr:rowOff>51087</xdr:rowOff>
    </xdr:to>
    <xdr:sp macro="" textlink="">
      <xdr:nvSpPr>
        <xdr:cNvPr id="262" name="円/楕円 261"/>
        <xdr:cNvSpPr/>
      </xdr:nvSpPr>
      <xdr:spPr>
        <a:xfrm>
          <a:off x="1968500" y="167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42214</xdr:rowOff>
    </xdr:from>
    <xdr:ext cx="534377" cy="259045"/>
    <xdr:sp macro="" textlink="">
      <xdr:nvSpPr>
        <xdr:cNvPr id="263" name="テキスト ボックス 262"/>
        <xdr:cNvSpPr txBox="1"/>
      </xdr:nvSpPr>
      <xdr:spPr>
        <a:xfrm>
          <a:off x="1752111" y="168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142131</xdr:rowOff>
    </xdr:from>
    <xdr:to>
      <xdr:col>1</xdr:col>
      <xdr:colOff>485775</xdr:colOff>
      <xdr:row>96</xdr:row>
      <xdr:rowOff>72281</xdr:rowOff>
    </xdr:to>
    <xdr:sp macro="" textlink="">
      <xdr:nvSpPr>
        <xdr:cNvPr id="264" name="円/楕円 263"/>
        <xdr:cNvSpPr/>
      </xdr:nvSpPr>
      <xdr:spPr>
        <a:xfrm>
          <a:off x="1079500" y="16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63408</xdr:rowOff>
    </xdr:from>
    <xdr:ext cx="534377" cy="259045"/>
    <xdr:sp macro="" textlink="">
      <xdr:nvSpPr>
        <xdr:cNvPr id="265" name="テキスト ボックス 264"/>
        <xdr:cNvSpPr txBox="1"/>
      </xdr:nvSpPr>
      <xdr:spPr>
        <a:xfrm>
          <a:off x="863111" y="165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156464</xdr:rowOff>
    </xdr:from>
    <xdr:to>
      <xdr:col>15</xdr:col>
      <xdr:colOff>180975</xdr:colOff>
      <xdr:row>38</xdr:row>
      <xdr:rowOff>160020</xdr:rowOff>
    </xdr:to>
    <xdr:cxnSp macro="">
      <xdr:nvCxnSpPr>
        <xdr:cNvPr id="294" name="直線コネクタ 293"/>
        <xdr:cNvCxnSpPr/>
      </xdr:nvCxnSpPr>
      <xdr:spPr>
        <a:xfrm flipV="1">
          <a:off x="9639300" y="6671564"/>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147320</xdr:rowOff>
    </xdr:from>
    <xdr:to>
      <xdr:col>14</xdr:col>
      <xdr:colOff>28575</xdr:colOff>
      <xdr:row>38</xdr:row>
      <xdr:rowOff>160020</xdr:rowOff>
    </xdr:to>
    <xdr:cxnSp macro="">
      <xdr:nvCxnSpPr>
        <xdr:cNvPr id="297" name="直線コネクタ 296"/>
        <xdr:cNvCxnSpPr/>
      </xdr:nvCxnSpPr>
      <xdr:spPr>
        <a:xfrm>
          <a:off x="8750300" y="66624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65024</xdr:rowOff>
    </xdr:from>
    <xdr:to>
      <xdr:col>12</xdr:col>
      <xdr:colOff>511175</xdr:colOff>
      <xdr:row>38</xdr:row>
      <xdr:rowOff>147320</xdr:rowOff>
    </xdr:to>
    <xdr:cxnSp macro="">
      <xdr:nvCxnSpPr>
        <xdr:cNvPr id="300" name="直線コネクタ 299"/>
        <xdr:cNvCxnSpPr/>
      </xdr:nvCxnSpPr>
      <xdr:spPr>
        <a:xfrm>
          <a:off x="7861300" y="6580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65024</xdr:rowOff>
    </xdr:from>
    <xdr:to>
      <xdr:col>11</xdr:col>
      <xdr:colOff>307975</xdr:colOff>
      <xdr:row>38</xdr:row>
      <xdr:rowOff>166116</xdr:rowOff>
    </xdr:to>
    <xdr:cxnSp macro="">
      <xdr:nvCxnSpPr>
        <xdr:cNvPr id="303" name="直線コネクタ 302"/>
        <xdr:cNvCxnSpPr/>
      </xdr:nvCxnSpPr>
      <xdr:spPr>
        <a:xfrm flipV="1">
          <a:off x="6972300" y="658012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105664</xdr:rowOff>
    </xdr:from>
    <xdr:to>
      <xdr:col>15</xdr:col>
      <xdr:colOff>231775</xdr:colOff>
      <xdr:row>39</xdr:row>
      <xdr:rowOff>35814</xdr:rowOff>
    </xdr:to>
    <xdr:sp macro="" textlink="">
      <xdr:nvSpPr>
        <xdr:cNvPr id="313" name="円/楕円 312"/>
        <xdr:cNvSpPr/>
      </xdr:nvSpPr>
      <xdr:spPr>
        <a:xfrm>
          <a:off x="104267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20591</xdr:rowOff>
    </xdr:from>
    <xdr:ext cx="378565" cy="259045"/>
    <xdr:sp macro="" textlink="">
      <xdr:nvSpPr>
        <xdr:cNvPr id="314" name="労働費該当値テキスト"/>
        <xdr:cNvSpPr txBox="1"/>
      </xdr:nvSpPr>
      <xdr:spPr>
        <a:xfrm>
          <a:off x="10528300" y="6535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109220</xdr:rowOff>
    </xdr:from>
    <xdr:to>
      <xdr:col>14</xdr:col>
      <xdr:colOff>79375</xdr:colOff>
      <xdr:row>39</xdr:row>
      <xdr:rowOff>39370</xdr:rowOff>
    </xdr:to>
    <xdr:sp macro="" textlink="">
      <xdr:nvSpPr>
        <xdr:cNvPr id="315" name="円/楕円 314"/>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30497</xdr:rowOff>
    </xdr:from>
    <xdr:ext cx="378565" cy="259045"/>
    <xdr:sp macro="" textlink="">
      <xdr:nvSpPr>
        <xdr:cNvPr id="316" name="テキスト ボックス 315"/>
        <xdr:cNvSpPr txBox="1"/>
      </xdr:nvSpPr>
      <xdr:spPr>
        <a:xfrm>
          <a:off x="9450017" y="67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96520</xdr:rowOff>
    </xdr:from>
    <xdr:to>
      <xdr:col>12</xdr:col>
      <xdr:colOff>561975</xdr:colOff>
      <xdr:row>39</xdr:row>
      <xdr:rowOff>26670</xdr:rowOff>
    </xdr:to>
    <xdr:sp macro="" textlink="">
      <xdr:nvSpPr>
        <xdr:cNvPr id="317" name="円/楕円 316"/>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17797</xdr:rowOff>
    </xdr:from>
    <xdr:ext cx="378565" cy="259045"/>
    <xdr:sp macro="" textlink="">
      <xdr:nvSpPr>
        <xdr:cNvPr id="318" name="テキスト ボックス 317"/>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14224</xdr:rowOff>
    </xdr:from>
    <xdr:to>
      <xdr:col>11</xdr:col>
      <xdr:colOff>358775</xdr:colOff>
      <xdr:row>38</xdr:row>
      <xdr:rowOff>115824</xdr:rowOff>
    </xdr:to>
    <xdr:sp macro="" textlink="">
      <xdr:nvSpPr>
        <xdr:cNvPr id="319" name="円/楕円 318"/>
        <xdr:cNvSpPr/>
      </xdr:nvSpPr>
      <xdr:spPr>
        <a:xfrm>
          <a:off x="7810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106951</xdr:rowOff>
    </xdr:from>
    <xdr:ext cx="469744" cy="259045"/>
    <xdr:sp macro="" textlink="">
      <xdr:nvSpPr>
        <xdr:cNvPr id="320" name="テキスト ボックス 319"/>
        <xdr:cNvSpPr txBox="1"/>
      </xdr:nvSpPr>
      <xdr:spPr>
        <a:xfrm>
          <a:off x="7626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115316</xdr:rowOff>
    </xdr:from>
    <xdr:to>
      <xdr:col>10</xdr:col>
      <xdr:colOff>155575</xdr:colOff>
      <xdr:row>39</xdr:row>
      <xdr:rowOff>45466</xdr:rowOff>
    </xdr:to>
    <xdr:sp macro="" textlink="">
      <xdr:nvSpPr>
        <xdr:cNvPr id="321" name="円/楕円 320"/>
        <xdr:cNvSpPr/>
      </xdr:nvSpPr>
      <xdr:spPr>
        <a:xfrm>
          <a:off x="6921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36593</xdr:rowOff>
    </xdr:from>
    <xdr:ext cx="378565" cy="259045"/>
    <xdr:sp macro="" textlink="">
      <xdr:nvSpPr>
        <xdr:cNvPr id="322" name="テキスト ボックス 321"/>
        <xdr:cNvSpPr txBox="1"/>
      </xdr:nvSpPr>
      <xdr:spPr>
        <a:xfrm>
          <a:off x="6783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133032</xdr:rowOff>
    </xdr:from>
    <xdr:to>
      <xdr:col>15</xdr:col>
      <xdr:colOff>180975</xdr:colOff>
      <xdr:row>59</xdr:row>
      <xdr:rowOff>597</xdr:rowOff>
    </xdr:to>
    <xdr:cxnSp macro="">
      <xdr:nvCxnSpPr>
        <xdr:cNvPr id="351" name="直線コネクタ 350"/>
        <xdr:cNvCxnSpPr/>
      </xdr:nvCxnSpPr>
      <xdr:spPr>
        <a:xfrm>
          <a:off x="9639300" y="10077132"/>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133032</xdr:rowOff>
    </xdr:from>
    <xdr:to>
      <xdr:col>14</xdr:col>
      <xdr:colOff>28575</xdr:colOff>
      <xdr:row>59</xdr:row>
      <xdr:rowOff>17628</xdr:rowOff>
    </xdr:to>
    <xdr:cxnSp macro="">
      <xdr:nvCxnSpPr>
        <xdr:cNvPr id="354" name="直線コネクタ 353"/>
        <xdr:cNvCxnSpPr/>
      </xdr:nvCxnSpPr>
      <xdr:spPr>
        <a:xfrm flipV="1">
          <a:off x="8750300" y="10077132"/>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17628</xdr:rowOff>
    </xdr:from>
    <xdr:to>
      <xdr:col>12</xdr:col>
      <xdr:colOff>511175</xdr:colOff>
      <xdr:row>59</xdr:row>
      <xdr:rowOff>19609</xdr:rowOff>
    </xdr:to>
    <xdr:cxnSp macro="">
      <xdr:nvCxnSpPr>
        <xdr:cNvPr id="357" name="直線コネクタ 356"/>
        <xdr:cNvCxnSpPr/>
      </xdr:nvCxnSpPr>
      <xdr:spPr>
        <a:xfrm flipV="1">
          <a:off x="7861300" y="1013317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15151</xdr:rowOff>
    </xdr:from>
    <xdr:to>
      <xdr:col>11</xdr:col>
      <xdr:colOff>307975</xdr:colOff>
      <xdr:row>59</xdr:row>
      <xdr:rowOff>19609</xdr:rowOff>
    </xdr:to>
    <xdr:cxnSp macro="">
      <xdr:nvCxnSpPr>
        <xdr:cNvPr id="360" name="直線コネクタ 359"/>
        <xdr:cNvCxnSpPr/>
      </xdr:nvCxnSpPr>
      <xdr:spPr>
        <a:xfrm>
          <a:off x="6972300" y="10130701"/>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121247</xdr:rowOff>
    </xdr:from>
    <xdr:to>
      <xdr:col>15</xdr:col>
      <xdr:colOff>231775</xdr:colOff>
      <xdr:row>59</xdr:row>
      <xdr:rowOff>51397</xdr:rowOff>
    </xdr:to>
    <xdr:sp macro="" textlink="">
      <xdr:nvSpPr>
        <xdr:cNvPr id="370" name="円/楕円 369"/>
        <xdr:cNvSpPr/>
      </xdr:nvSpPr>
      <xdr:spPr>
        <a:xfrm>
          <a:off x="10426700" y="100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36174</xdr:rowOff>
    </xdr:from>
    <xdr:ext cx="469744" cy="259045"/>
    <xdr:sp macro="" textlink="">
      <xdr:nvSpPr>
        <xdr:cNvPr id="371" name="農林水産業費該当値テキスト"/>
        <xdr:cNvSpPr txBox="1"/>
      </xdr:nvSpPr>
      <xdr:spPr>
        <a:xfrm>
          <a:off x="10528300" y="998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82232</xdr:rowOff>
    </xdr:from>
    <xdr:to>
      <xdr:col>14</xdr:col>
      <xdr:colOff>79375</xdr:colOff>
      <xdr:row>59</xdr:row>
      <xdr:rowOff>12382</xdr:rowOff>
    </xdr:to>
    <xdr:sp macro="" textlink="">
      <xdr:nvSpPr>
        <xdr:cNvPr id="372" name="円/楕円 371"/>
        <xdr:cNvSpPr/>
      </xdr:nvSpPr>
      <xdr:spPr>
        <a:xfrm>
          <a:off x="9588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3509</xdr:rowOff>
    </xdr:from>
    <xdr:ext cx="469744" cy="259045"/>
    <xdr:sp macro="" textlink="">
      <xdr:nvSpPr>
        <xdr:cNvPr id="373" name="テキスト ボックス 372"/>
        <xdr:cNvSpPr txBox="1"/>
      </xdr:nvSpPr>
      <xdr:spPr>
        <a:xfrm>
          <a:off x="9404427"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138278</xdr:rowOff>
    </xdr:from>
    <xdr:to>
      <xdr:col>12</xdr:col>
      <xdr:colOff>561975</xdr:colOff>
      <xdr:row>59</xdr:row>
      <xdr:rowOff>68428</xdr:rowOff>
    </xdr:to>
    <xdr:sp macro="" textlink="">
      <xdr:nvSpPr>
        <xdr:cNvPr id="374" name="円/楕円 373"/>
        <xdr:cNvSpPr/>
      </xdr:nvSpPr>
      <xdr:spPr>
        <a:xfrm>
          <a:off x="8699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59555</xdr:rowOff>
    </xdr:from>
    <xdr:ext cx="378565" cy="259045"/>
    <xdr:sp macro="" textlink="">
      <xdr:nvSpPr>
        <xdr:cNvPr id="375" name="テキスト ボックス 374"/>
        <xdr:cNvSpPr txBox="1"/>
      </xdr:nvSpPr>
      <xdr:spPr>
        <a:xfrm>
          <a:off x="8561017" y="1017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140259</xdr:rowOff>
    </xdr:from>
    <xdr:to>
      <xdr:col>11</xdr:col>
      <xdr:colOff>358775</xdr:colOff>
      <xdr:row>59</xdr:row>
      <xdr:rowOff>70409</xdr:rowOff>
    </xdr:to>
    <xdr:sp macro="" textlink="">
      <xdr:nvSpPr>
        <xdr:cNvPr id="376" name="円/楕円 375"/>
        <xdr:cNvSpPr/>
      </xdr:nvSpPr>
      <xdr:spPr>
        <a:xfrm>
          <a:off x="7810500" y="100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61536</xdr:rowOff>
    </xdr:from>
    <xdr:ext cx="378565" cy="259045"/>
    <xdr:sp macro="" textlink="">
      <xdr:nvSpPr>
        <xdr:cNvPr id="377" name="テキスト ボックス 376"/>
        <xdr:cNvSpPr txBox="1"/>
      </xdr:nvSpPr>
      <xdr:spPr>
        <a:xfrm>
          <a:off x="7672017" y="1017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135801</xdr:rowOff>
    </xdr:from>
    <xdr:to>
      <xdr:col>10</xdr:col>
      <xdr:colOff>155575</xdr:colOff>
      <xdr:row>59</xdr:row>
      <xdr:rowOff>65951</xdr:rowOff>
    </xdr:to>
    <xdr:sp macro="" textlink="">
      <xdr:nvSpPr>
        <xdr:cNvPr id="378" name="円/楕円 377"/>
        <xdr:cNvSpPr/>
      </xdr:nvSpPr>
      <xdr:spPr>
        <a:xfrm>
          <a:off x="69215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57078</xdr:rowOff>
    </xdr:from>
    <xdr:ext cx="378565" cy="259045"/>
    <xdr:sp macro="" textlink="">
      <xdr:nvSpPr>
        <xdr:cNvPr id="379" name="テキスト ボックス 378"/>
        <xdr:cNvSpPr txBox="1"/>
      </xdr:nvSpPr>
      <xdr:spPr>
        <a:xfrm>
          <a:off x="6783017" y="1017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157531</xdr:rowOff>
    </xdr:from>
    <xdr:to>
      <xdr:col>15</xdr:col>
      <xdr:colOff>180975</xdr:colOff>
      <xdr:row>78</xdr:row>
      <xdr:rowOff>55118</xdr:rowOff>
    </xdr:to>
    <xdr:cxnSp macro="">
      <xdr:nvCxnSpPr>
        <xdr:cNvPr id="406" name="直線コネクタ 405"/>
        <xdr:cNvCxnSpPr/>
      </xdr:nvCxnSpPr>
      <xdr:spPr>
        <a:xfrm>
          <a:off x="9639300" y="13359181"/>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151313</xdr:rowOff>
    </xdr:from>
    <xdr:to>
      <xdr:col>14</xdr:col>
      <xdr:colOff>28575</xdr:colOff>
      <xdr:row>77</xdr:row>
      <xdr:rowOff>157531</xdr:rowOff>
    </xdr:to>
    <xdr:cxnSp macro="">
      <xdr:nvCxnSpPr>
        <xdr:cNvPr id="409" name="直線コネクタ 408"/>
        <xdr:cNvCxnSpPr/>
      </xdr:nvCxnSpPr>
      <xdr:spPr>
        <a:xfrm>
          <a:off x="8750300" y="1335296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151313</xdr:rowOff>
    </xdr:from>
    <xdr:to>
      <xdr:col>12</xdr:col>
      <xdr:colOff>511175</xdr:colOff>
      <xdr:row>78</xdr:row>
      <xdr:rowOff>37333</xdr:rowOff>
    </xdr:to>
    <xdr:cxnSp macro="">
      <xdr:nvCxnSpPr>
        <xdr:cNvPr id="412" name="直線コネクタ 411"/>
        <xdr:cNvCxnSpPr/>
      </xdr:nvCxnSpPr>
      <xdr:spPr>
        <a:xfrm flipV="1">
          <a:off x="7861300" y="13352963"/>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23709</xdr:rowOff>
    </xdr:from>
    <xdr:to>
      <xdr:col>11</xdr:col>
      <xdr:colOff>307975</xdr:colOff>
      <xdr:row>78</xdr:row>
      <xdr:rowOff>37333</xdr:rowOff>
    </xdr:to>
    <xdr:cxnSp macro="">
      <xdr:nvCxnSpPr>
        <xdr:cNvPr id="415" name="直線コネクタ 414"/>
        <xdr:cNvCxnSpPr/>
      </xdr:nvCxnSpPr>
      <xdr:spPr>
        <a:xfrm>
          <a:off x="6972300" y="13396809"/>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4318</xdr:rowOff>
    </xdr:from>
    <xdr:to>
      <xdr:col>15</xdr:col>
      <xdr:colOff>231775</xdr:colOff>
      <xdr:row>78</xdr:row>
      <xdr:rowOff>105918</xdr:rowOff>
    </xdr:to>
    <xdr:sp macro="" textlink="">
      <xdr:nvSpPr>
        <xdr:cNvPr id="425" name="円/楕円 424"/>
        <xdr:cNvSpPr/>
      </xdr:nvSpPr>
      <xdr:spPr>
        <a:xfrm>
          <a:off x="104267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90695</xdr:rowOff>
    </xdr:from>
    <xdr:ext cx="469744" cy="259045"/>
    <xdr:sp macro="" textlink="">
      <xdr:nvSpPr>
        <xdr:cNvPr id="426" name="商工費該当値テキスト"/>
        <xdr:cNvSpPr txBox="1"/>
      </xdr:nvSpPr>
      <xdr:spPr>
        <a:xfrm>
          <a:off x="10528300"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106731</xdr:rowOff>
    </xdr:from>
    <xdr:to>
      <xdr:col>14</xdr:col>
      <xdr:colOff>79375</xdr:colOff>
      <xdr:row>78</xdr:row>
      <xdr:rowOff>36881</xdr:rowOff>
    </xdr:to>
    <xdr:sp macro="" textlink="">
      <xdr:nvSpPr>
        <xdr:cNvPr id="427" name="円/楕円 426"/>
        <xdr:cNvSpPr/>
      </xdr:nvSpPr>
      <xdr:spPr>
        <a:xfrm>
          <a:off x="9588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28008</xdr:rowOff>
    </xdr:from>
    <xdr:ext cx="469744" cy="259045"/>
    <xdr:sp macro="" textlink="">
      <xdr:nvSpPr>
        <xdr:cNvPr id="428" name="テキスト ボックス 427"/>
        <xdr:cNvSpPr txBox="1"/>
      </xdr:nvSpPr>
      <xdr:spPr>
        <a:xfrm>
          <a:off x="940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100513</xdr:rowOff>
    </xdr:from>
    <xdr:to>
      <xdr:col>12</xdr:col>
      <xdr:colOff>561975</xdr:colOff>
      <xdr:row>78</xdr:row>
      <xdr:rowOff>30663</xdr:rowOff>
    </xdr:to>
    <xdr:sp macro="" textlink="">
      <xdr:nvSpPr>
        <xdr:cNvPr id="429" name="円/楕円 428"/>
        <xdr:cNvSpPr/>
      </xdr:nvSpPr>
      <xdr:spPr>
        <a:xfrm>
          <a:off x="8699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21790</xdr:rowOff>
    </xdr:from>
    <xdr:ext cx="469744" cy="259045"/>
    <xdr:sp macro="" textlink="">
      <xdr:nvSpPr>
        <xdr:cNvPr id="430" name="テキスト ボックス 429"/>
        <xdr:cNvSpPr txBox="1"/>
      </xdr:nvSpPr>
      <xdr:spPr>
        <a:xfrm>
          <a:off x="8515427"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157983</xdr:rowOff>
    </xdr:from>
    <xdr:to>
      <xdr:col>11</xdr:col>
      <xdr:colOff>358775</xdr:colOff>
      <xdr:row>78</xdr:row>
      <xdr:rowOff>88133</xdr:rowOff>
    </xdr:to>
    <xdr:sp macro="" textlink="">
      <xdr:nvSpPr>
        <xdr:cNvPr id="431" name="円/楕円 430"/>
        <xdr:cNvSpPr/>
      </xdr:nvSpPr>
      <xdr:spPr>
        <a:xfrm>
          <a:off x="7810500" y="133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79260</xdr:rowOff>
    </xdr:from>
    <xdr:ext cx="469744" cy="259045"/>
    <xdr:sp macro="" textlink="">
      <xdr:nvSpPr>
        <xdr:cNvPr id="432" name="テキスト ボックス 431"/>
        <xdr:cNvSpPr txBox="1"/>
      </xdr:nvSpPr>
      <xdr:spPr>
        <a:xfrm>
          <a:off x="7626427" y="1345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144359</xdr:rowOff>
    </xdr:from>
    <xdr:to>
      <xdr:col>10</xdr:col>
      <xdr:colOff>155575</xdr:colOff>
      <xdr:row>78</xdr:row>
      <xdr:rowOff>74509</xdr:rowOff>
    </xdr:to>
    <xdr:sp macro="" textlink="">
      <xdr:nvSpPr>
        <xdr:cNvPr id="433" name="円/楕円 432"/>
        <xdr:cNvSpPr/>
      </xdr:nvSpPr>
      <xdr:spPr>
        <a:xfrm>
          <a:off x="6921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65636</xdr:rowOff>
    </xdr:from>
    <xdr:ext cx="469744" cy="259045"/>
    <xdr:sp macro="" textlink="">
      <xdr:nvSpPr>
        <xdr:cNvPr id="434" name="テキスト ボックス 433"/>
        <xdr:cNvSpPr txBox="1"/>
      </xdr:nvSpPr>
      <xdr:spPr>
        <a:xfrm>
          <a:off x="6737427"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89599</xdr:rowOff>
    </xdr:from>
    <xdr:to>
      <xdr:col>15</xdr:col>
      <xdr:colOff>180975</xdr:colOff>
      <xdr:row>94</xdr:row>
      <xdr:rowOff>117393</xdr:rowOff>
    </xdr:to>
    <xdr:cxnSp macro="">
      <xdr:nvCxnSpPr>
        <xdr:cNvPr id="464" name="直線コネクタ 463"/>
        <xdr:cNvCxnSpPr/>
      </xdr:nvCxnSpPr>
      <xdr:spPr>
        <a:xfrm flipV="1">
          <a:off x="9639300" y="16034449"/>
          <a:ext cx="838200" cy="1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154215</xdr:rowOff>
    </xdr:from>
    <xdr:ext cx="534377" cy="259045"/>
    <xdr:sp macro="" textlink="">
      <xdr:nvSpPr>
        <xdr:cNvPr id="465" name="土木費平均値テキスト"/>
        <xdr:cNvSpPr txBox="1"/>
      </xdr:nvSpPr>
      <xdr:spPr>
        <a:xfrm>
          <a:off x="10528300" y="16441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117393</xdr:rowOff>
    </xdr:from>
    <xdr:to>
      <xdr:col>14</xdr:col>
      <xdr:colOff>28575</xdr:colOff>
      <xdr:row>95</xdr:row>
      <xdr:rowOff>90703</xdr:rowOff>
    </xdr:to>
    <xdr:cxnSp macro="">
      <xdr:nvCxnSpPr>
        <xdr:cNvPr id="467" name="直線コネクタ 466"/>
        <xdr:cNvCxnSpPr/>
      </xdr:nvCxnSpPr>
      <xdr:spPr>
        <a:xfrm flipV="1">
          <a:off x="8750300" y="16233693"/>
          <a:ext cx="889000" cy="1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9" name="テキスト ボックス 468"/>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90703</xdr:rowOff>
    </xdr:from>
    <xdr:to>
      <xdr:col>12</xdr:col>
      <xdr:colOff>511175</xdr:colOff>
      <xdr:row>96</xdr:row>
      <xdr:rowOff>78417</xdr:rowOff>
    </xdr:to>
    <xdr:cxnSp macro="">
      <xdr:nvCxnSpPr>
        <xdr:cNvPr id="470" name="直線コネクタ 469"/>
        <xdr:cNvCxnSpPr/>
      </xdr:nvCxnSpPr>
      <xdr:spPr>
        <a:xfrm flipV="1">
          <a:off x="7861300" y="16378453"/>
          <a:ext cx="889000" cy="1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72" name="テキスト ボックス 471"/>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78417</xdr:rowOff>
    </xdr:from>
    <xdr:to>
      <xdr:col>11</xdr:col>
      <xdr:colOff>307975</xdr:colOff>
      <xdr:row>97</xdr:row>
      <xdr:rowOff>27972</xdr:rowOff>
    </xdr:to>
    <xdr:cxnSp macro="">
      <xdr:nvCxnSpPr>
        <xdr:cNvPr id="473" name="直線コネクタ 472"/>
        <xdr:cNvCxnSpPr/>
      </xdr:nvCxnSpPr>
      <xdr:spPr>
        <a:xfrm flipV="1">
          <a:off x="6972300" y="16537617"/>
          <a:ext cx="889000" cy="1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5" name="テキスト ボックス 474"/>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38799</xdr:rowOff>
    </xdr:from>
    <xdr:to>
      <xdr:col>15</xdr:col>
      <xdr:colOff>231775</xdr:colOff>
      <xdr:row>93</xdr:row>
      <xdr:rowOff>140399</xdr:rowOff>
    </xdr:to>
    <xdr:sp macro="" textlink="">
      <xdr:nvSpPr>
        <xdr:cNvPr id="483" name="円/楕円 482"/>
        <xdr:cNvSpPr/>
      </xdr:nvSpPr>
      <xdr:spPr>
        <a:xfrm>
          <a:off x="10426700" y="159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61676</xdr:rowOff>
    </xdr:from>
    <xdr:ext cx="534377" cy="259045"/>
    <xdr:sp macro="" textlink="">
      <xdr:nvSpPr>
        <xdr:cNvPr id="484" name="土木費該当値テキスト"/>
        <xdr:cNvSpPr txBox="1"/>
      </xdr:nvSpPr>
      <xdr:spPr>
        <a:xfrm>
          <a:off x="10528300" y="158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66593</xdr:rowOff>
    </xdr:from>
    <xdr:to>
      <xdr:col>14</xdr:col>
      <xdr:colOff>79375</xdr:colOff>
      <xdr:row>94</xdr:row>
      <xdr:rowOff>168193</xdr:rowOff>
    </xdr:to>
    <xdr:sp macro="" textlink="">
      <xdr:nvSpPr>
        <xdr:cNvPr id="485" name="円/楕円 484"/>
        <xdr:cNvSpPr/>
      </xdr:nvSpPr>
      <xdr:spPr>
        <a:xfrm>
          <a:off x="9588500" y="161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13270</xdr:rowOff>
    </xdr:from>
    <xdr:ext cx="534377" cy="259045"/>
    <xdr:sp macro="" textlink="">
      <xdr:nvSpPr>
        <xdr:cNvPr id="486" name="テキスト ボックス 485"/>
        <xdr:cNvSpPr txBox="1"/>
      </xdr:nvSpPr>
      <xdr:spPr>
        <a:xfrm>
          <a:off x="9372111" y="159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39903</xdr:rowOff>
    </xdr:from>
    <xdr:to>
      <xdr:col>12</xdr:col>
      <xdr:colOff>561975</xdr:colOff>
      <xdr:row>95</xdr:row>
      <xdr:rowOff>141503</xdr:rowOff>
    </xdr:to>
    <xdr:sp macro="" textlink="">
      <xdr:nvSpPr>
        <xdr:cNvPr id="487" name="円/楕円 486"/>
        <xdr:cNvSpPr/>
      </xdr:nvSpPr>
      <xdr:spPr>
        <a:xfrm>
          <a:off x="8699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158030</xdr:rowOff>
    </xdr:from>
    <xdr:ext cx="534377" cy="259045"/>
    <xdr:sp macro="" textlink="">
      <xdr:nvSpPr>
        <xdr:cNvPr id="488" name="テキスト ボックス 487"/>
        <xdr:cNvSpPr txBox="1"/>
      </xdr:nvSpPr>
      <xdr:spPr>
        <a:xfrm>
          <a:off x="8483111" y="161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27617</xdr:rowOff>
    </xdr:from>
    <xdr:to>
      <xdr:col>11</xdr:col>
      <xdr:colOff>358775</xdr:colOff>
      <xdr:row>96</xdr:row>
      <xdr:rowOff>129217</xdr:rowOff>
    </xdr:to>
    <xdr:sp macro="" textlink="">
      <xdr:nvSpPr>
        <xdr:cNvPr id="489" name="円/楕円 488"/>
        <xdr:cNvSpPr/>
      </xdr:nvSpPr>
      <xdr:spPr>
        <a:xfrm>
          <a:off x="7810500" y="164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145744</xdr:rowOff>
    </xdr:from>
    <xdr:ext cx="534377" cy="259045"/>
    <xdr:sp macro="" textlink="">
      <xdr:nvSpPr>
        <xdr:cNvPr id="490" name="テキスト ボックス 489"/>
        <xdr:cNvSpPr txBox="1"/>
      </xdr:nvSpPr>
      <xdr:spPr>
        <a:xfrm>
          <a:off x="7594111" y="162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148622</xdr:rowOff>
    </xdr:from>
    <xdr:to>
      <xdr:col>10</xdr:col>
      <xdr:colOff>155575</xdr:colOff>
      <xdr:row>97</xdr:row>
      <xdr:rowOff>78772</xdr:rowOff>
    </xdr:to>
    <xdr:sp macro="" textlink="">
      <xdr:nvSpPr>
        <xdr:cNvPr id="491" name="円/楕円 490"/>
        <xdr:cNvSpPr/>
      </xdr:nvSpPr>
      <xdr:spPr>
        <a:xfrm>
          <a:off x="6921500" y="16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69899</xdr:rowOff>
    </xdr:from>
    <xdr:ext cx="534377" cy="259045"/>
    <xdr:sp macro="" textlink="">
      <xdr:nvSpPr>
        <xdr:cNvPr id="492" name="テキスト ボックス 491"/>
        <xdr:cNvSpPr txBox="1"/>
      </xdr:nvSpPr>
      <xdr:spPr>
        <a:xfrm>
          <a:off x="6705111" y="167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89560</xdr:rowOff>
    </xdr:from>
    <xdr:to>
      <xdr:col>23</xdr:col>
      <xdr:colOff>516889</xdr:colOff>
      <xdr:row>37</xdr:row>
      <xdr:rowOff>43764</xdr:rowOff>
    </xdr:to>
    <xdr:cxnSp macro="">
      <xdr:nvCxnSpPr>
        <xdr:cNvPr id="517" name="直線コネクタ 516"/>
        <xdr:cNvCxnSpPr/>
      </xdr:nvCxnSpPr>
      <xdr:spPr>
        <a:xfrm flipV="1">
          <a:off x="16317595" y="5233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47591</xdr:rowOff>
    </xdr:from>
    <xdr:ext cx="469744" cy="259045"/>
    <xdr:sp macro="" textlink="">
      <xdr:nvSpPr>
        <xdr:cNvPr id="518" name="消防費最小値テキスト"/>
        <xdr:cNvSpPr txBox="1"/>
      </xdr:nvSpPr>
      <xdr:spPr>
        <a:xfrm>
          <a:off x="16370300" y="63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37</xdr:row>
      <xdr:rowOff>43764</xdr:rowOff>
    </xdr:from>
    <xdr:to>
      <xdr:col>23</xdr:col>
      <xdr:colOff>606425</xdr:colOff>
      <xdr:row>37</xdr:row>
      <xdr:rowOff>43764</xdr:rowOff>
    </xdr:to>
    <xdr:cxnSp macro="">
      <xdr:nvCxnSpPr>
        <xdr:cNvPr id="519" name="直線コネクタ 518"/>
        <xdr:cNvCxnSpPr/>
      </xdr:nvCxnSpPr>
      <xdr:spPr>
        <a:xfrm>
          <a:off x="16230600" y="63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36237</xdr:rowOff>
    </xdr:from>
    <xdr:ext cx="534377" cy="259045"/>
    <xdr:sp macro="" textlink="">
      <xdr:nvSpPr>
        <xdr:cNvPr id="520" name="消防費最大値テキスト"/>
        <xdr:cNvSpPr txBox="1"/>
      </xdr:nvSpPr>
      <xdr:spPr>
        <a:xfrm>
          <a:off x="16370300" y="5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89560</xdr:rowOff>
    </xdr:from>
    <xdr:to>
      <xdr:col>23</xdr:col>
      <xdr:colOff>606425</xdr:colOff>
      <xdr:row>30</xdr:row>
      <xdr:rowOff>89560</xdr:rowOff>
    </xdr:to>
    <xdr:cxnSp macro="">
      <xdr:nvCxnSpPr>
        <xdr:cNvPr id="521" name="直線コネクタ 520"/>
        <xdr:cNvCxnSpPr/>
      </xdr:nvCxnSpPr>
      <xdr:spPr>
        <a:xfrm>
          <a:off x="16230600" y="523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11760</xdr:rowOff>
    </xdr:from>
    <xdr:to>
      <xdr:col>23</xdr:col>
      <xdr:colOff>517525</xdr:colOff>
      <xdr:row>37</xdr:row>
      <xdr:rowOff>55499</xdr:rowOff>
    </xdr:to>
    <xdr:cxnSp macro="">
      <xdr:nvCxnSpPr>
        <xdr:cNvPr id="522" name="直線コネクタ 521"/>
        <xdr:cNvCxnSpPr/>
      </xdr:nvCxnSpPr>
      <xdr:spPr>
        <a:xfrm flipV="1">
          <a:off x="15481300" y="6355410"/>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65981</xdr:rowOff>
    </xdr:from>
    <xdr:ext cx="534377" cy="259045"/>
    <xdr:sp macro="" textlink="">
      <xdr:nvSpPr>
        <xdr:cNvPr id="523" name="消防費平均値テキスト"/>
        <xdr:cNvSpPr txBox="1"/>
      </xdr:nvSpPr>
      <xdr:spPr>
        <a:xfrm>
          <a:off x="16370300" y="572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43104</xdr:rowOff>
    </xdr:from>
    <xdr:to>
      <xdr:col>23</xdr:col>
      <xdr:colOff>568325</xdr:colOff>
      <xdr:row>34</xdr:row>
      <xdr:rowOff>144704</xdr:rowOff>
    </xdr:to>
    <xdr:sp macro="" textlink="">
      <xdr:nvSpPr>
        <xdr:cNvPr id="524" name="フローチャート : 判断 523"/>
        <xdr:cNvSpPr/>
      </xdr:nvSpPr>
      <xdr:spPr>
        <a:xfrm>
          <a:off x="162687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55499</xdr:rowOff>
    </xdr:from>
    <xdr:to>
      <xdr:col>22</xdr:col>
      <xdr:colOff>365125</xdr:colOff>
      <xdr:row>37</xdr:row>
      <xdr:rowOff>162179</xdr:rowOff>
    </xdr:to>
    <xdr:cxnSp macro="">
      <xdr:nvCxnSpPr>
        <xdr:cNvPr id="525" name="直線コネクタ 524"/>
        <xdr:cNvCxnSpPr/>
      </xdr:nvCxnSpPr>
      <xdr:spPr>
        <a:xfrm flipV="1">
          <a:off x="14592300" y="6399149"/>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9728</xdr:rowOff>
    </xdr:from>
    <xdr:to>
      <xdr:col>22</xdr:col>
      <xdr:colOff>415925</xdr:colOff>
      <xdr:row>34</xdr:row>
      <xdr:rowOff>111328</xdr:rowOff>
    </xdr:to>
    <xdr:sp macro="" textlink="">
      <xdr:nvSpPr>
        <xdr:cNvPr id="526" name="フローチャート : 判断 525"/>
        <xdr:cNvSpPr/>
      </xdr:nvSpPr>
      <xdr:spPr>
        <a:xfrm>
          <a:off x="15430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127855</xdr:rowOff>
    </xdr:from>
    <xdr:ext cx="534377" cy="259045"/>
    <xdr:sp macro="" textlink="">
      <xdr:nvSpPr>
        <xdr:cNvPr id="527" name="テキスト ボックス 526"/>
        <xdr:cNvSpPr txBox="1"/>
      </xdr:nvSpPr>
      <xdr:spPr>
        <a:xfrm>
          <a:off x="15214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162179</xdr:rowOff>
    </xdr:from>
    <xdr:to>
      <xdr:col>21</xdr:col>
      <xdr:colOff>161925</xdr:colOff>
      <xdr:row>38</xdr:row>
      <xdr:rowOff>32944</xdr:rowOff>
    </xdr:to>
    <xdr:cxnSp macro="">
      <xdr:nvCxnSpPr>
        <xdr:cNvPr id="528" name="直線コネクタ 527"/>
        <xdr:cNvCxnSpPr/>
      </xdr:nvCxnSpPr>
      <xdr:spPr>
        <a:xfrm flipV="1">
          <a:off x="13703300" y="6505829"/>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111227</xdr:rowOff>
    </xdr:from>
    <xdr:to>
      <xdr:col>21</xdr:col>
      <xdr:colOff>212725</xdr:colOff>
      <xdr:row>35</xdr:row>
      <xdr:rowOff>41377</xdr:rowOff>
    </xdr:to>
    <xdr:sp macro="" textlink="">
      <xdr:nvSpPr>
        <xdr:cNvPr id="529" name="フローチャート : 判断 528"/>
        <xdr:cNvSpPr/>
      </xdr:nvSpPr>
      <xdr:spPr>
        <a:xfrm>
          <a:off x="14541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57904</xdr:rowOff>
    </xdr:from>
    <xdr:ext cx="534377" cy="259045"/>
    <xdr:sp macro="" textlink="">
      <xdr:nvSpPr>
        <xdr:cNvPr id="530" name="テキスト ボックス 529"/>
        <xdr:cNvSpPr txBox="1"/>
      </xdr:nvSpPr>
      <xdr:spPr>
        <a:xfrm>
          <a:off x="14325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114021</xdr:rowOff>
    </xdr:from>
    <xdr:to>
      <xdr:col>19</xdr:col>
      <xdr:colOff>644525</xdr:colOff>
      <xdr:row>38</xdr:row>
      <xdr:rowOff>32944</xdr:rowOff>
    </xdr:to>
    <xdr:cxnSp macro="">
      <xdr:nvCxnSpPr>
        <xdr:cNvPr id="531" name="直線コネクタ 530"/>
        <xdr:cNvCxnSpPr/>
      </xdr:nvCxnSpPr>
      <xdr:spPr>
        <a:xfrm>
          <a:off x="12814300" y="6457671"/>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156032</xdr:rowOff>
    </xdr:from>
    <xdr:to>
      <xdr:col>20</xdr:col>
      <xdr:colOff>9525</xdr:colOff>
      <xdr:row>35</xdr:row>
      <xdr:rowOff>86182</xdr:rowOff>
    </xdr:to>
    <xdr:sp macro="" textlink="">
      <xdr:nvSpPr>
        <xdr:cNvPr id="532" name="フローチャート : 判断 531"/>
        <xdr:cNvSpPr/>
      </xdr:nvSpPr>
      <xdr:spPr>
        <a:xfrm>
          <a:off x="13652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102709</xdr:rowOff>
    </xdr:from>
    <xdr:ext cx="534377" cy="259045"/>
    <xdr:sp macro="" textlink="">
      <xdr:nvSpPr>
        <xdr:cNvPr id="533" name="テキスト ボックス 532"/>
        <xdr:cNvSpPr txBox="1"/>
      </xdr:nvSpPr>
      <xdr:spPr>
        <a:xfrm>
          <a:off x="13436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35789</xdr:rowOff>
    </xdr:from>
    <xdr:to>
      <xdr:col>18</xdr:col>
      <xdr:colOff>492125</xdr:colOff>
      <xdr:row>35</xdr:row>
      <xdr:rowOff>137389</xdr:rowOff>
    </xdr:to>
    <xdr:sp macro="" textlink="">
      <xdr:nvSpPr>
        <xdr:cNvPr id="534" name="フローチャート : 判断 533"/>
        <xdr:cNvSpPr/>
      </xdr:nvSpPr>
      <xdr:spPr>
        <a:xfrm>
          <a:off x="12763500" y="60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153916</xdr:rowOff>
    </xdr:from>
    <xdr:ext cx="534377" cy="259045"/>
    <xdr:sp macro="" textlink="">
      <xdr:nvSpPr>
        <xdr:cNvPr id="535" name="テキスト ボックス 534"/>
        <xdr:cNvSpPr txBox="1"/>
      </xdr:nvSpPr>
      <xdr:spPr>
        <a:xfrm>
          <a:off x="12547111"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132410</xdr:rowOff>
    </xdr:from>
    <xdr:to>
      <xdr:col>23</xdr:col>
      <xdr:colOff>568325</xdr:colOff>
      <xdr:row>37</xdr:row>
      <xdr:rowOff>62560</xdr:rowOff>
    </xdr:to>
    <xdr:sp macro="" textlink="">
      <xdr:nvSpPr>
        <xdr:cNvPr id="541" name="円/楕円 540"/>
        <xdr:cNvSpPr/>
      </xdr:nvSpPr>
      <xdr:spPr>
        <a:xfrm>
          <a:off x="162687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47337</xdr:rowOff>
    </xdr:from>
    <xdr:ext cx="469744" cy="259045"/>
    <xdr:sp macro="" textlink="">
      <xdr:nvSpPr>
        <xdr:cNvPr id="542" name="消防費該当値テキスト"/>
        <xdr:cNvSpPr txBox="1"/>
      </xdr:nvSpPr>
      <xdr:spPr>
        <a:xfrm>
          <a:off x="16370300" y="62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4699</xdr:rowOff>
    </xdr:from>
    <xdr:to>
      <xdr:col>22</xdr:col>
      <xdr:colOff>415925</xdr:colOff>
      <xdr:row>37</xdr:row>
      <xdr:rowOff>106299</xdr:rowOff>
    </xdr:to>
    <xdr:sp macro="" textlink="">
      <xdr:nvSpPr>
        <xdr:cNvPr id="543" name="円/楕円 542"/>
        <xdr:cNvSpPr/>
      </xdr:nvSpPr>
      <xdr:spPr>
        <a:xfrm>
          <a:off x="1543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97426</xdr:rowOff>
    </xdr:from>
    <xdr:ext cx="469744" cy="259045"/>
    <xdr:sp macro="" textlink="">
      <xdr:nvSpPr>
        <xdr:cNvPr id="544" name="テキスト ボックス 543"/>
        <xdr:cNvSpPr txBox="1"/>
      </xdr:nvSpPr>
      <xdr:spPr>
        <a:xfrm>
          <a:off x="15246427"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111379</xdr:rowOff>
    </xdr:from>
    <xdr:to>
      <xdr:col>21</xdr:col>
      <xdr:colOff>212725</xdr:colOff>
      <xdr:row>38</xdr:row>
      <xdr:rowOff>41529</xdr:rowOff>
    </xdr:to>
    <xdr:sp macro="" textlink="">
      <xdr:nvSpPr>
        <xdr:cNvPr id="545" name="円/楕円 544"/>
        <xdr:cNvSpPr/>
      </xdr:nvSpPr>
      <xdr:spPr>
        <a:xfrm>
          <a:off x="14541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32656</xdr:rowOff>
    </xdr:from>
    <xdr:ext cx="469744" cy="259045"/>
    <xdr:sp macro="" textlink="">
      <xdr:nvSpPr>
        <xdr:cNvPr id="546" name="テキスト ボックス 545"/>
        <xdr:cNvSpPr txBox="1"/>
      </xdr:nvSpPr>
      <xdr:spPr>
        <a:xfrm>
          <a:off x="14357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153594</xdr:rowOff>
    </xdr:from>
    <xdr:to>
      <xdr:col>20</xdr:col>
      <xdr:colOff>9525</xdr:colOff>
      <xdr:row>38</xdr:row>
      <xdr:rowOff>83744</xdr:rowOff>
    </xdr:to>
    <xdr:sp macro="" textlink="">
      <xdr:nvSpPr>
        <xdr:cNvPr id="547" name="円/楕円 546"/>
        <xdr:cNvSpPr/>
      </xdr:nvSpPr>
      <xdr:spPr>
        <a:xfrm>
          <a:off x="13652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74871</xdr:rowOff>
    </xdr:from>
    <xdr:ext cx="469744" cy="259045"/>
    <xdr:sp macro="" textlink="">
      <xdr:nvSpPr>
        <xdr:cNvPr id="548" name="テキスト ボックス 547"/>
        <xdr:cNvSpPr txBox="1"/>
      </xdr:nvSpPr>
      <xdr:spPr>
        <a:xfrm>
          <a:off x="13468427"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63221</xdr:rowOff>
    </xdr:from>
    <xdr:to>
      <xdr:col>18</xdr:col>
      <xdr:colOff>492125</xdr:colOff>
      <xdr:row>37</xdr:row>
      <xdr:rowOff>164821</xdr:rowOff>
    </xdr:to>
    <xdr:sp macro="" textlink="">
      <xdr:nvSpPr>
        <xdr:cNvPr id="549" name="円/楕円 548"/>
        <xdr:cNvSpPr/>
      </xdr:nvSpPr>
      <xdr:spPr>
        <a:xfrm>
          <a:off x="12763500" y="64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155948</xdr:rowOff>
    </xdr:from>
    <xdr:ext cx="469744" cy="259045"/>
    <xdr:sp macro="" textlink="">
      <xdr:nvSpPr>
        <xdr:cNvPr id="550" name="テキスト ボックス 549"/>
        <xdr:cNvSpPr txBox="1"/>
      </xdr:nvSpPr>
      <xdr:spPr>
        <a:xfrm>
          <a:off x="12579427" y="64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138671</xdr:rowOff>
    </xdr:from>
    <xdr:to>
      <xdr:col>23</xdr:col>
      <xdr:colOff>517525</xdr:colOff>
      <xdr:row>56</xdr:row>
      <xdr:rowOff>84973</xdr:rowOff>
    </xdr:to>
    <xdr:cxnSp macro="">
      <xdr:nvCxnSpPr>
        <xdr:cNvPr id="578" name="直線コネクタ 577"/>
        <xdr:cNvCxnSpPr/>
      </xdr:nvCxnSpPr>
      <xdr:spPr>
        <a:xfrm flipV="1">
          <a:off x="15481300" y="9396971"/>
          <a:ext cx="838200" cy="2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9"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101318</xdr:rowOff>
    </xdr:from>
    <xdr:to>
      <xdr:col>22</xdr:col>
      <xdr:colOff>365125</xdr:colOff>
      <xdr:row>56</xdr:row>
      <xdr:rowOff>84973</xdr:rowOff>
    </xdr:to>
    <xdr:cxnSp macro="">
      <xdr:nvCxnSpPr>
        <xdr:cNvPr id="581" name="直線コネクタ 580"/>
        <xdr:cNvCxnSpPr/>
      </xdr:nvCxnSpPr>
      <xdr:spPr>
        <a:xfrm>
          <a:off x="14592300" y="9531068"/>
          <a:ext cx="889000" cy="1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3" name="テキスト ボックス 582"/>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57541</xdr:rowOff>
    </xdr:from>
    <xdr:to>
      <xdr:col>21</xdr:col>
      <xdr:colOff>161925</xdr:colOff>
      <xdr:row>55</xdr:row>
      <xdr:rowOff>101318</xdr:rowOff>
    </xdr:to>
    <xdr:cxnSp macro="">
      <xdr:nvCxnSpPr>
        <xdr:cNvPr id="584" name="直線コネクタ 583"/>
        <xdr:cNvCxnSpPr/>
      </xdr:nvCxnSpPr>
      <xdr:spPr>
        <a:xfrm>
          <a:off x="13703300" y="9487291"/>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6" name="テキスト ボックス 585"/>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57541</xdr:rowOff>
    </xdr:from>
    <xdr:to>
      <xdr:col>19</xdr:col>
      <xdr:colOff>644525</xdr:colOff>
      <xdr:row>56</xdr:row>
      <xdr:rowOff>10724</xdr:rowOff>
    </xdr:to>
    <xdr:cxnSp macro="">
      <xdr:nvCxnSpPr>
        <xdr:cNvPr id="587" name="直線コネクタ 586"/>
        <xdr:cNvCxnSpPr/>
      </xdr:nvCxnSpPr>
      <xdr:spPr>
        <a:xfrm flipV="1">
          <a:off x="12814300" y="9487291"/>
          <a:ext cx="889000" cy="1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87871</xdr:rowOff>
    </xdr:from>
    <xdr:to>
      <xdr:col>23</xdr:col>
      <xdr:colOff>568325</xdr:colOff>
      <xdr:row>55</xdr:row>
      <xdr:rowOff>18021</xdr:rowOff>
    </xdr:to>
    <xdr:sp macro="" textlink="">
      <xdr:nvSpPr>
        <xdr:cNvPr id="597" name="円/楕円 596"/>
        <xdr:cNvSpPr/>
      </xdr:nvSpPr>
      <xdr:spPr>
        <a:xfrm>
          <a:off x="16268700" y="93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66298</xdr:rowOff>
    </xdr:from>
    <xdr:ext cx="534377" cy="259045"/>
    <xdr:sp macro="" textlink="">
      <xdr:nvSpPr>
        <xdr:cNvPr id="598" name="教育費該当値テキスト"/>
        <xdr:cNvSpPr txBox="1"/>
      </xdr:nvSpPr>
      <xdr:spPr>
        <a:xfrm>
          <a:off x="16370300" y="93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34173</xdr:rowOff>
    </xdr:from>
    <xdr:to>
      <xdr:col>22</xdr:col>
      <xdr:colOff>415925</xdr:colOff>
      <xdr:row>56</xdr:row>
      <xdr:rowOff>135773</xdr:rowOff>
    </xdr:to>
    <xdr:sp macro="" textlink="">
      <xdr:nvSpPr>
        <xdr:cNvPr id="599" name="円/楕円 598"/>
        <xdr:cNvSpPr/>
      </xdr:nvSpPr>
      <xdr:spPr>
        <a:xfrm>
          <a:off x="15430500" y="96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126900</xdr:rowOff>
    </xdr:from>
    <xdr:ext cx="534377" cy="259045"/>
    <xdr:sp macro="" textlink="">
      <xdr:nvSpPr>
        <xdr:cNvPr id="600" name="テキスト ボックス 599"/>
        <xdr:cNvSpPr txBox="1"/>
      </xdr:nvSpPr>
      <xdr:spPr>
        <a:xfrm>
          <a:off x="15214111" y="97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50518</xdr:rowOff>
    </xdr:from>
    <xdr:to>
      <xdr:col>21</xdr:col>
      <xdr:colOff>212725</xdr:colOff>
      <xdr:row>55</xdr:row>
      <xdr:rowOff>152118</xdr:rowOff>
    </xdr:to>
    <xdr:sp macro="" textlink="">
      <xdr:nvSpPr>
        <xdr:cNvPr id="601" name="円/楕円 600"/>
        <xdr:cNvSpPr/>
      </xdr:nvSpPr>
      <xdr:spPr>
        <a:xfrm>
          <a:off x="14541500" y="94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143245</xdr:rowOff>
    </xdr:from>
    <xdr:ext cx="534377" cy="259045"/>
    <xdr:sp macro="" textlink="">
      <xdr:nvSpPr>
        <xdr:cNvPr id="602" name="テキスト ボックス 601"/>
        <xdr:cNvSpPr txBox="1"/>
      </xdr:nvSpPr>
      <xdr:spPr>
        <a:xfrm>
          <a:off x="14325111" y="957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6741</xdr:rowOff>
    </xdr:from>
    <xdr:to>
      <xdr:col>20</xdr:col>
      <xdr:colOff>9525</xdr:colOff>
      <xdr:row>55</xdr:row>
      <xdr:rowOff>108341</xdr:rowOff>
    </xdr:to>
    <xdr:sp macro="" textlink="">
      <xdr:nvSpPr>
        <xdr:cNvPr id="603" name="円/楕円 602"/>
        <xdr:cNvSpPr/>
      </xdr:nvSpPr>
      <xdr:spPr>
        <a:xfrm>
          <a:off x="13652500" y="943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124868</xdr:rowOff>
    </xdr:from>
    <xdr:ext cx="534377" cy="259045"/>
    <xdr:sp macro="" textlink="">
      <xdr:nvSpPr>
        <xdr:cNvPr id="604" name="テキスト ボックス 603"/>
        <xdr:cNvSpPr txBox="1"/>
      </xdr:nvSpPr>
      <xdr:spPr>
        <a:xfrm>
          <a:off x="13436111" y="921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131374</xdr:rowOff>
    </xdr:from>
    <xdr:to>
      <xdr:col>18</xdr:col>
      <xdr:colOff>492125</xdr:colOff>
      <xdr:row>56</xdr:row>
      <xdr:rowOff>61524</xdr:rowOff>
    </xdr:to>
    <xdr:sp macro="" textlink="">
      <xdr:nvSpPr>
        <xdr:cNvPr id="605" name="円/楕円 604"/>
        <xdr:cNvSpPr/>
      </xdr:nvSpPr>
      <xdr:spPr>
        <a:xfrm>
          <a:off x="12763500" y="95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78051</xdr:rowOff>
    </xdr:from>
    <xdr:ext cx="534377" cy="259045"/>
    <xdr:sp macro="" textlink="">
      <xdr:nvSpPr>
        <xdr:cNvPr id="606" name="テキスト ボックス 605"/>
        <xdr:cNvSpPr txBox="1"/>
      </xdr:nvSpPr>
      <xdr:spPr>
        <a:xfrm>
          <a:off x="12547111" y="93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40" name="テキスト ボックス 639"/>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27178</xdr:rowOff>
    </xdr:from>
    <xdr:to>
      <xdr:col>21</xdr:col>
      <xdr:colOff>161925</xdr:colOff>
      <xdr:row>79</xdr:row>
      <xdr:rowOff>44450</xdr:rowOff>
    </xdr:to>
    <xdr:cxnSp macro="">
      <xdr:nvCxnSpPr>
        <xdr:cNvPr id="641" name="直線コネクタ 640"/>
        <xdr:cNvCxnSpPr/>
      </xdr:nvCxnSpPr>
      <xdr:spPr>
        <a:xfrm>
          <a:off x="13703300" y="13571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3" name="テキスト ボックス 642"/>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27178</xdr:rowOff>
    </xdr:from>
    <xdr:to>
      <xdr:col>19</xdr:col>
      <xdr:colOff>644525</xdr:colOff>
      <xdr:row>79</xdr:row>
      <xdr:rowOff>44450</xdr:rowOff>
    </xdr:to>
    <xdr:cxnSp macro="">
      <xdr:nvCxnSpPr>
        <xdr:cNvPr id="644" name="直線コネクタ 643"/>
        <xdr:cNvCxnSpPr/>
      </xdr:nvCxnSpPr>
      <xdr:spPr>
        <a:xfrm flipV="1">
          <a:off x="12814300" y="13571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6" name="テキスト ボックス 645"/>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8" name="テキスト ボックス 647"/>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147828</xdr:rowOff>
    </xdr:from>
    <xdr:to>
      <xdr:col>20</xdr:col>
      <xdr:colOff>9525</xdr:colOff>
      <xdr:row>79</xdr:row>
      <xdr:rowOff>77978</xdr:rowOff>
    </xdr:to>
    <xdr:sp macro="" textlink="">
      <xdr:nvSpPr>
        <xdr:cNvPr id="660" name="円/楕円 659"/>
        <xdr:cNvSpPr/>
      </xdr:nvSpPr>
      <xdr:spPr>
        <a:xfrm>
          <a:off x="13652500" y="135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69105</xdr:rowOff>
    </xdr:from>
    <xdr:ext cx="378565" cy="259045"/>
    <xdr:sp macro="" textlink="">
      <xdr:nvSpPr>
        <xdr:cNvPr id="661" name="テキスト ボックス 660"/>
        <xdr:cNvSpPr txBox="1"/>
      </xdr:nvSpPr>
      <xdr:spPr>
        <a:xfrm>
          <a:off x="13514017" y="1361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81316</xdr:rowOff>
    </xdr:from>
    <xdr:to>
      <xdr:col>23</xdr:col>
      <xdr:colOff>517525</xdr:colOff>
      <xdr:row>97</xdr:row>
      <xdr:rowOff>86390</xdr:rowOff>
    </xdr:to>
    <xdr:cxnSp macro="">
      <xdr:nvCxnSpPr>
        <xdr:cNvPr id="691" name="直線コネクタ 690"/>
        <xdr:cNvCxnSpPr/>
      </xdr:nvCxnSpPr>
      <xdr:spPr>
        <a:xfrm>
          <a:off x="15481300" y="16711966"/>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56764</xdr:rowOff>
    </xdr:from>
    <xdr:to>
      <xdr:col>22</xdr:col>
      <xdr:colOff>365125</xdr:colOff>
      <xdr:row>97</xdr:row>
      <xdr:rowOff>81316</xdr:rowOff>
    </xdr:to>
    <xdr:cxnSp macro="">
      <xdr:nvCxnSpPr>
        <xdr:cNvPr id="694" name="直線コネクタ 693"/>
        <xdr:cNvCxnSpPr/>
      </xdr:nvCxnSpPr>
      <xdr:spPr>
        <a:xfrm>
          <a:off x="14592300" y="16687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6" name="テキスト ボックス 695"/>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52054</xdr:rowOff>
    </xdr:from>
    <xdr:to>
      <xdr:col>21</xdr:col>
      <xdr:colOff>161925</xdr:colOff>
      <xdr:row>97</xdr:row>
      <xdr:rowOff>56764</xdr:rowOff>
    </xdr:to>
    <xdr:cxnSp macro="">
      <xdr:nvCxnSpPr>
        <xdr:cNvPr id="697" name="直線コネクタ 696"/>
        <xdr:cNvCxnSpPr/>
      </xdr:nvCxnSpPr>
      <xdr:spPr>
        <a:xfrm>
          <a:off x="13703300" y="1668270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9" name="テキスト ボックス 698"/>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39070</xdr:rowOff>
    </xdr:from>
    <xdr:to>
      <xdr:col>19</xdr:col>
      <xdr:colOff>644525</xdr:colOff>
      <xdr:row>97</xdr:row>
      <xdr:rowOff>52054</xdr:rowOff>
    </xdr:to>
    <xdr:cxnSp macro="">
      <xdr:nvCxnSpPr>
        <xdr:cNvPr id="700" name="直線コネクタ 699"/>
        <xdr:cNvCxnSpPr/>
      </xdr:nvCxnSpPr>
      <xdr:spPr>
        <a:xfrm>
          <a:off x="12814300" y="1666972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2" name="テキスト ボックス 701"/>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4" name="テキスト ボックス 703"/>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35590</xdr:rowOff>
    </xdr:from>
    <xdr:to>
      <xdr:col>23</xdr:col>
      <xdr:colOff>568325</xdr:colOff>
      <xdr:row>97</xdr:row>
      <xdr:rowOff>137190</xdr:rowOff>
    </xdr:to>
    <xdr:sp macro="" textlink="">
      <xdr:nvSpPr>
        <xdr:cNvPr id="710" name="円/楕円 709"/>
        <xdr:cNvSpPr/>
      </xdr:nvSpPr>
      <xdr:spPr>
        <a:xfrm>
          <a:off x="162687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14017</xdr:rowOff>
    </xdr:from>
    <xdr:ext cx="534377" cy="259045"/>
    <xdr:sp macro="" textlink="">
      <xdr:nvSpPr>
        <xdr:cNvPr id="711" name="公債費該当値テキスト"/>
        <xdr:cNvSpPr txBox="1"/>
      </xdr:nvSpPr>
      <xdr:spPr>
        <a:xfrm>
          <a:off x="16370300" y="166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30516</xdr:rowOff>
    </xdr:from>
    <xdr:to>
      <xdr:col>22</xdr:col>
      <xdr:colOff>415925</xdr:colOff>
      <xdr:row>97</xdr:row>
      <xdr:rowOff>132116</xdr:rowOff>
    </xdr:to>
    <xdr:sp macro="" textlink="">
      <xdr:nvSpPr>
        <xdr:cNvPr id="712" name="円/楕円 711"/>
        <xdr:cNvSpPr/>
      </xdr:nvSpPr>
      <xdr:spPr>
        <a:xfrm>
          <a:off x="15430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123243</xdr:rowOff>
    </xdr:from>
    <xdr:ext cx="534377" cy="259045"/>
    <xdr:sp macro="" textlink="">
      <xdr:nvSpPr>
        <xdr:cNvPr id="713" name="テキスト ボックス 712"/>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5964</xdr:rowOff>
    </xdr:from>
    <xdr:to>
      <xdr:col>21</xdr:col>
      <xdr:colOff>212725</xdr:colOff>
      <xdr:row>97</xdr:row>
      <xdr:rowOff>107564</xdr:rowOff>
    </xdr:to>
    <xdr:sp macro="" textlink="">
      <xdr:nvSpPr>
        <xdr:cNvPr id="714" name="円/楕円 713"/>
        <xdr:cNvSpPr/>
      </xdr:nvSpPr>
      <xdr:spPr>
        <a:xfrm>
          <a:off x="14541500" y="1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98691</xdr:rowOff>
    </xdr:from>
    <xdr:ext cx="534377" cy="259045"/>
    <xdr:sp macro="" textlink="">
      <xdr:nvSpPr>
        <xdr:cNvPr id="715" name="テキスト ボックス 714"/>
        <xdr:cNvSpPr txBox="1"/>
      </xdr:nvSpPr>
      <xdr:spPr>
        <a:xfrm>
          <a:off x="14325111" y="16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1254</xdr:rowOff>
    </xdr:from>
    <xdr:to>
      <xdr:col>20</xdr:col>
      <xdr:colOff>9525</xdr:colOff>
      <xdr:row>97</xdr:row>
      <xdr:rowOff>102854</xdr:rowOff>
    </xdr:to>
    <xdr:sp macro="" textlink="">
      <xdr:nvSpPr>
        <xdr:cNvPr id="716" name="円/楕円 715"/>
        <xdr:cNvSpPr/>
      </xdr:nvSpPr>
      <xdr:spPr>
        <a:xfrm>
          <a:off x="136525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93981</xdr:rowOff>
    </xdr:from>
    <xdr:ext cx="534377" cy="259045"/>
    <xdr:sp macro="" textlink="">
      <xdr:nvSpPr>
        <xdr:cNvPr id="717" name="テキスト ボックス 716"/>
        <xdr:cNvSpPr txBox="1"/>
      </xdr:nvSpPr>
      <xdr:spPr>
        <a:xfrm>
          <a:off x="13436111" y="16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159720</xdr:rowOff>
    </xdr:from>
    <xdr:to>
      <xdr:col>18</xdr:col>
      <xdr:colOff>492125</xdr:colOff>
      <xdr:row>97</xdr:row>
      <xdr:rowOff>89870</xdr:rowOff>
    </xdr:to>
    <xdr:sp macro="" textlink="">
      <xdr:nvSpPr>
        <xdr:cNvPr id="718" name="円/楕円 717"/>
        <xdr:cNvSpPr/>
      </xdr:nvSpPr>
      <xdr:spPr>
        <a:xfrm>
          <a:off x="12763500" y="166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80997</xdr:rowOff>
    </xdr:from>
    <xdr:ext cx="534377" cy="259045"/>
    <xdr:sp macro="" textlink="">
      <xdr:nvSpPr>
        <xdr:cNvPr id="719" name="テキスト ボックス 718"/>
        <xdr:cNvSpPr txBox="1"/>
      </xdr:nvSpPr>
      <xdr:spPr>
        <a:xfrm>
          <a:off x="12547111" y="1671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132385</xdr:rowOff>
    </xdr:from>
    <xdr:to>
      <xdr:col>32</xdr:col>
      <xdr:colOff>186689</xdr:colOff>
      <xdr:row>38</xdr:row>
      <xdr:rowOff>139700</xdr:rowOff>
    </xdr:to>
    <xdr:cxnSp macro="">
      <xdr:nvCxnSpPr>
        <xdr:cNvPr id="741" name="直線コネクタ 740"/>
        <xdr:cNvCxnSpPr/>
      </xdr:nvCxnSpPr>
      <xdr:spPr>
        <a:xfrm flipV="1">
          <a:off x="22159595" y="6304585"/>
          <a:ext cx="1269" cy="35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163695</xdr:rowOff>
    </xdr:from>
    <xdr:ext cx="249299" cy="259045"/>
    <xdr:sp macro="" textlink="">
      <xdr:nvSpPr>
        <xdr:cNvPr id="742"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79062</xdr:rowOff>
    </xdr:from>
    <xdr:ext cx="378565" cy="259045"/>
    <xdr:sp macro="" textlink="">
      <xdr:nvSpPr>
        <xdr:cNvPr id="744" name="諸支出金最大値テキスト"/>
        <xdr:cNvSpPr txBox="1"/>
      </xdr:nvSpPr>
      <xdr:spPr>
        <a:xfrm>
          <a:off x="22212300" y="607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36</xdr:row>
      <xdr:rowOff>132385</xdr:rowOff>
    </xdr:from>
    <xdr:to>
      <xdr:col>32</xdr:col>
      <xdr:colOff>276225</xdr:colOff>
      <xdr:row>36</xdr:row>
      <xdr:rowOff>132385</xdr:rowOff>
    </xdr:to>
    <xdr:cxnSp macro="">
      <xdr:nvCxnSpPr>
        <xdr:cNvPr id="745" name="直線コネクタ 744"/>
        <xdr:cNvCxnSpPr/>
      </xdr:nvCxnSpPr>
      <xdr:spPr>
        <a:xfrm>
          <a:off x="22072600" y="630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116383</xdr:rowOff>
    </xdr:from>
    <xdr:to>
      <xdr:col>32</xdr:col>
      <xdr:colOff>187325</xdr:colOff>
      <xdr:row>38</xdr:row>
      <xdr:rowOff>139700</xdr:rowOff>
    </xdr:to>
    <xdr:cxnSp macro="">
      <xdr:nvCxnSpPr>
        <xdr:cNvPr id="746" name="直線コネクタ 745"/>
        <xdr:cNvCxnSpPr/>
      </xdr:nvCxnSpPr>
      <xdr:spPr>
        <a:xfrm>
          <a:off x="21323300" y="5945683"/>
          <a:ext cx="838200" cy="7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81145</xdr:rowOff>
    </xdr:from>
    <xdr:ext cx="313932" cy="259045"/>
    <xdr:sp macro="" textlink="">
      <xdr:nvSpPr>
        <xdr:cNvPr id="747"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58268</xdr:rowOff>
    </xdr:from>
    <xdr:to>
      <xdr:col>32</xdr:col>
      <xdr:colOff>238125</xdr:colOff>
      <xdr:row>38</xdr:row>
      <xdr:rowOff>159868</xdr:rowOff>
    </xdr:to>
    <xdr:sp macro="" textlink="">
      <xdr:nvSpPr>
        <xdr:cNvPr id="748" name="フローチャート : 判断 747"/>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85751</xdr:rowOff>
    </xdr:from>
    <xdr:to>
      <xdr:col>31</xdr:col>
      <xdr:colOff>34925</xdr:colOff>
      <xdr:row>34</xdr:row>
      <xdr:rowOff>116383</xdr:rowOff>
    </xdr:to>
    <xdr:cxnSp macro="">
      <xdr:nvCxnSpPr>
        <xdr:cNvPr id="749" name="直線コネクタ 748"/>
        <xdr:cNvCxnSpPr/>
      </xdr:nvCxnSpPr>
      <xdr:spPr>
        <a:xfrm>
          <a:off x="20434300" y="5572151"/>
          <a:ext cx="889000" cy="3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20777</xdr:rowOff>
    </xdr:from>
    <xdr:to>
      <xdr:col>31</xdr:col>
      <xdr:colOff>85725</xdr:colOff>
      <xdr:row>38</xdr:row>
      <xdr:rowOff>122377</xdr:rowOff>
    </xdr:to>
    <xdr:sp macro="" textlink="">
      <xdr:nvSpPr>
        <xdr:cNvPr id="750" name="フローチャート : 判断 749"/>
        <xdr:cNvSpPr/>
      </xdr:nvSpPr>
      <xdr:spPr>
        <a:xfrm>
          <a:off x="21272500" y="653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113504</xdr:rowOff>
    </xdr:from>
    <xdr:ext cx="378565" cy="259045"/>
    <xdr:sp macro="" textlink="">
      <xdr:nvSpPr>
        <xdr:cNvPr id="751" name="テキスト ボックス 750"/>
        <xdr:cNvSpPr txBox="1"/>
      </xdr:nvSpPr>
      <xdr:spPr>
        <a:xfrm>
          <a:off x="21134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85751</xdr:rowOff>
    </xdr:from>
    <xdr:to>
      <xdr:col>29</xdr:col>
      <xdr:colOff>517525</xdr:colOff>
      <xdr:row>33</xdr:row>
      <xdr:rowOff>118669</xdr:rowOff>
    </xdr:to>
    <xdr:cxnSp macro="">
      <xdr:nvCxnSpPr>
        <xdr:cNvPr id="752" name="直線コネクタ 751"/>
        <xdr:cNvCxnSpPr/>
      </xdr:nvCxnSpPr>
      <xdr:spPr>
        <a:xfrm flipV="1">
          <a:off x="19545300" y="557215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167081</xdr:rowOff>
    </xdr:from>
    <xdr:to>
      <xdr:col>29</xdr:col>
      <xdr:colOff>568325</xdr:colOff>
      <xdr:row>38</xdr:row>
      <xdr:rowOff>97231</xdr:rowOff>
    </xdr:to>
    <xdr:sp macro="" textlink="">
      <xdr:nvSpPr>
        <xdr:cNvPr id="753" name="フローチャート : 判断 752"/>
        <xdr:cNvSpPr/>
      </xdr:nvSpPr>
      <xdr:spPr>
        <a:xfrm>
          <a:off x="20383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88358</xdr:rowOff>
    </xdr:from>
    <xdr:ext cx="378565" cy="259045"/>
    <xdr:sp macro="" textlink="">
      <xdr:nvSpPr>
        <xdr:cNvPr id="754" name="テキスト ボックス 753"/>
        <xdr:cNvSpPr txBox="1"/>
      </xdr:nvSpPr>
      <xdr:spPr>
        <a:xfrm>
          <a:off x="20245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118669</xdr:rowOff>
    </xdr:from>
    <xdr:to>
      <xdr:col>28</xdr:col>
      <xdr:colOff>314325</xdr:colOff>
      <xdr:row>36</xdr:row>
      <xdr:rowOff>163017</xdr:rowOff>
    </xdr:to>
    <xdr:cxnSp macro="">
      <xdr:nvCxnSpPr>
        <xdr:cNvPr id="755" name="直線コネクタ 754"/>
        <xdr:cNvCxnSpPr/>
      </xdr:nvCxnSpPr>
      <xdr:spPr>
        <a:xfrm flipV="1">
          <a:off x="18656300" y="5776519"/>
          <a:ext cx="889000" cy="5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5232</xdr:rowOff>
    </xdr:from>
    <xdr:to>
      <xdr:col>28</xdr:col>
      <xdr:colOff>365125</xdr:colOff>
      <xdr:row>38</xdr:row>
      <xdr:rowOff>106832</xdr:rowOff>
    </xdr:to>
    <xdr:sp macro="" textlink="">
      <xdr:nvSpPr>
        <xdr:cNvPr id="756" name="フローチャート : 判断 755"/>
        <xdr:cNvSpPr/>
      </xdr:nvSpPr>
      <xdr:spPr>
        <a:xfrm>
          <a:off x="19494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97959</xdr:rowOff>
    </xdr:from>
    <xdr:ext cx="378565" cy="259045"/>
    <xdr:sp macro="" textlink="">
      <xdr:nvSpPr>
        <xdr:cNvPr id="757" name="テキスト ボックス 756"/>
        <xdr:cNvSpPr txBox="1"/>
      </xdr:nvSpPr>
      <xdr:spPr>
        <a:xfrm>
          <a:off x="19356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57353</xdr:rowOff>
    </xdr:from>
    <xdr:to>
      <xdr:col>27</xdr:col>
      <xdr:colOff>161925</xdr:colOff>
      <xdr:row>37</xdr:row>
      <xdr:rowOff>158953</xdr:rowOff>
    </xdr:to>
    <xdr:sp macro="" textlink="">
      <xdr:nvSpPr>
        <xdr:cNvPr id="758" name="フローチャート : 判断 757"/>
        <xdr:cNvSpPr/>
      </xdr:nvSpPr>
      <xdr:spPr>
        <a:xfrm>
          <a:off x="18605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150080</xdr:rowOff>
    </xdr:from>
    <xdr:ext cx="378565" cy="259045"/>
    <xdr:sp macro="" textlink="">
      <xdr:nvSpPr>
        <xdr:cNvPr id="759" name="テキスト ボックス 758"/>
        <xdr:cNvSpPr txBox="1"/>
      </xdr:nvSpPr>
      <xdr:spPr>
        <a:xfrm>
          <a:off x="18467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36695</xdr:rowOff>
    </xdr:from>
    <xdr:ext cx="249299" cy="259045"/>
    <xdr:sp macro="" textlink="">
      <xdr:nvSpPr>
        <xdr:cNvPr id="766"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65583</xdr:rowOff>
    </xdr:from>
    <xdr:to>
      <xdr:col>31</xdr:col>
      <xdr:colOff>85725</xdr:colOff>
      <xdr:row>34</xdr:row>
      <xdr:rowOff>167183</xdr:rowOff>
    </xdr:to>
    <xdr:sp macro="" textlink="">
      <xdr:nvSpPr>
        <xdr:cNvPr id="767" name="円/楕円 766"/>
        <xdr:cNvSpPr/>
      </xdr:nvSpPr>
      <xdr:spPr>
        <a:xfrm>
          <a:off x="21272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12260</xdr:rowOff>
    </xdr:from>
    <xdr:ext cx="469744" cy="259045"/>
    <xdr:sp macro="" textlink="">
      <xdr:nvSpPr>
        <xdr:cNvPr id="768" name="テキスト ボックス 767"/>
        <xdr:cNvSpPr txBox="1"/>
      </xdr:nvSpPr>
      <xdr:spPr>
        <a:xfrm>
          <a:off x="21088427" y="56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34951</xdr:rowOff>
    </xdr:from>
    <xdr:to>
      <xdr:col>29</xdr:col>
      <xdr:colOff>568325</xdr:colOff>
      <xdr:row>32</xdr:row>
      <xdr:rowOff>136551</xdr:rowOff>
    </xdr:to>
    <xdr:sp macro="" textlink="">
      <xdr:nvSpPr>
        <xdr:cNvPr id="769" name="円/楕円 768"/>
        <xdr:cNvSpPr/>
      </xdr:nvSpPr>
      <xdr:spPr>
        <a:xfrm>
          <a:off x="20383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153078</xdr:rowOff>
    </xdr:from>
    <xdr:ext cx="469744" cy="259045"/>
    <xdr:sp macro="" textlink="">
      <xdr:nvSpPr>
        <xdr:cNvPr id="770" name="テキスト ボックス 769"/>
        <xdr:cNvSpPr txBox="1"/>
      </xdr:nvSpPr>
      <xdr:spPr>
        <a:xfrm>
          <a:off x="20199427"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67869</xdr:rowOff>
    </xdr:from>
    <xdr:to>
      <xdr:col>28</xdr:col>
      <xdr:colOff>365125</xdr:colOff>
      <xdr:row>33</xdr:row>
      <xdr:rowOff>169469</xdr:rowOff>
    </xdr:to>
    <xdr:sp macro="" textlink="">
      <xdr:nvSpPr>
        <xdr:cNvPr id="771" name="円/楕円 770"/>
        <xdr:cNvSpPr/>
      </xdr:nvSpPr>
      <xdr:spPr>
        <a:xfrm>
          <a:off x="19494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14546</xdr:rowOff>
    </xdr:from>
    <xdr:ext cx="469744" cy="259045"/>
    <xdr:sp macro="" textlink="">
      <xdr:nvSpPr>
        <xdr:cNvPr id="772" name="テキスト ボックス 771"/>
        <xdr:cNvSpPr txBox="1"/>
      </xdr:nvSpPr>
      <xdr:spPr>
        <a:xfrm>
          <a:off x="19310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112217</xdr:rowOff>
    </xdr:from>
    <xdr:to>
      <xdr:col>27</xdr:col>
      <xdr:colOff>161925</xdr:colOff>
      <xdr:row>37</xdr:row>
      <xdr:rowOff>42367</xdr:rowOff>
    </xdr:to>
    <xdr:sp macro="" textlink="">
      <xdr:nvSpPr>
        <xdr:cNvPr id="773" name="円/楕円 772"/>
        <xdr:cNvSpPr/>
      </xdr:nvSpPr>
      <xdr:spPr>
        <a:xfrm>
          <a:off x="18605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58894</xdr:rowOff>
    </xdr:from>
    <xdr:ext cx="378565" cy="259045"/>
    <xdr:sp macro="" textlink="">
      <xdr:nvSpPr>
        <xdr:cNvPr id="774" name="テキスト ボックス 773"/>
        <xdr:cNvSpPr txBox="1"/>
      </xdr:nvSpPr>
      <xdr:spPr>
        <a:xfrm>
          <a:off x="18467017" y="60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ea"/>
              <a:ea typeface="+mn-ea"/>
              <a:cs typeface="+mn-cs"/>
            </a:rPr>
            <a:t>構成項目別では、</a:t>
          </a:r>
          <a:r>
            <a:rPr kumimoji="1" lang="ja-JP" altLang="en-US" sz="1300" b="0" i="0" baseline="0">
              <a:solidFill>
                <a:schemeClr val="dk1"/>
              </a:solidFill>
              <a:effectLst/>
              <a:latin typeface="+mn-ea"/>
              <a:ea typeface="+mn-ea"/>
              <a:cs typeface="+mn-cs"/>
            </a:rPr>
            <a:t>歳出の</a:t>
          </a:r>
          <a:r>
            <a:rPr kumimoji="1" lang="ja-JP" altLang="ja-JP" sz="1300" b="0" i="0" baseline="0">
              <a:solidFill>
                <a:schemeClr val="dk1"/>
              </a:solidFill>
              <a:effectLst/>
              <a:latin typeface="+mn-ea"/>
              <a:ea typeface="+mn-ea"/>
              <a:cs typeface="+mn-cs"/>
            </a:rPr>
            <a:t>約</a:t>
          </a:r>
          <a:r>
            <a:rPr kumimoji="1" lang="en-US" altLang="ja-JP" sz="1300" b="0" i="0" baseline="0">
              <a:solidFill>
                <a:schemeClr val="dk1"/>
              </a:solidFill>
              <a:effectLst/>
              <a:latin typeface="+mn-ea"/>
              <a:ea typeface="+mn-ea"/>
              <a:cs typeface="+mn-cs"/>
            </a:rPr>
            <a:t>40%</a:t>
          </a:r>
          <a:r>
            <a:rPr kumimoji="1" lang="ja-JP" altLang="ja-JP" sz="1300" b="0" i="0" baseline="0">
              <a:solidFill>
                <a:schemeClr val="dk1"/>
              </a:solidFill>
              <a:effectLst/>
              <a:latin typeface="+mn-ea"/>
              <a:ea typeface="+mn-ea"/>
              <a:cs typeface="+mn-cs"/>
            </a:rPr>
            <a:t>を占める民生費が</a:t>
          </a:r>
          <a:r>
            <a:rPr kumimoji="1" lang="en-US" altLang="ja-JP" sz="1300" b="0" i="0" baseline="0">
              <a:solidFill>
                <a:schemeClr val="dk1"/>
              </a:solidFill>
              <a:effectLst/>
              <a:latin typeface="+mn-ea"/>
              <a:ea typeface="+mn-ea"/>
              <a:cs typeface="+mn-cs"/>
            </a:rPr>
            <a:t>187,778</a:t>
          </a:r>
          <a:r>
            <a:rPr kumimoji="1" lang="ja-JP" altLang="ja-JP" sz="1300" b="0" i="0" baseline="0">
              <a:solidFill>
                <a:schemeClr val="dk1"/>
              </a:solidFill>
              <a:effectLst/>
              <a:latin typeface="+mn-ea"/>
              <a:ea typeface="+mn-ea"/>
              <a:cs typeface="+mn-cs"/>
            </a:rPr>
            <a:t>円と最も高く、</a:t>
          </a:r>
          <a:r>
            <a:rPr kumimoji="1" lang="ja-JP" altLang="en-US" sz="1300" b="0" i="0" baseline="0">
              <a:solidFill>
                <a:schemeClr val="dk1"/>
              </a:solidFill>
              <a:effectLst/>
              <a:latin typeface="+mn-ea"/>
              <a:ea typeface="+mn-ea"/>
              <a:cs typeface="+mn-cs"/>
            </a:rPr>
            <a:t>総務費が</a:t>
          </a:r>
          <a:r>
            <a:rPr kumimoji="1" lang="en-US" altLang="ja-JP" sz="1300" b="0" i="0" baseline="0">
              <a:solidFill>
                <a:schemeClr val="dk1"/>
              </a:solidFill>
              <a:effectLst/>
              <a:latin typeface="+mn-ea"/>
              <a:ea typeface="+mn-ea"/>
              <a:cs typeface="+mn-cs"/>
            </a:rPr>
            <a:t>100,163</a:t>
          </a:r>
          <a:r>
            <a:rPr kumimoji="1" lang="ja-JP" altLang="en-US" sz="1300" b="0" i="0" baseline="0">
              <a:solidFill>
                <a:schemeClr val="dk1"/>
              </a:solidFill>
              <a:effectLst/>
              <a:latin typeface="+mn-ea"/>
              <a:ea typeface="+mn-ea"/>
              <a:cs typeface="+mn-cs"/>
            </a:rPr>
            <a:t>円、</a:t>
          </a:r>
          <a:r>
            <a:rPr kumimoji="1" lang="ja-JP" altLang="ja-JP" sz="1300" b="0" i="0" baseline="0">
              <a:solidFill>
                <a:schemeClr val="dk1"/>
              </a:solidFill>
              <a:effectLst/>
              <a:latin typeface="+mn-ea"/>
              <a:ea typeface="+mn-ea"/>
              <a:cs typeface="+mn-cs"/>
            </a:rPr>
            <a:t>土木費が</a:t>
          </a:r>
          <a:r>
            <a:rPr kumimoji="1" lang="en-US" altLang="ja-JP" sz="1300" b="0" i="0" baseline="0">
              <a:solidFill>
                <a:schemeClr val="dk1"/>
              </a:solidFill>
              <a:effectLst/>
              <a:latin typeface="+mn-ea"/>
              <a:ea typeface="+mn-ea"/>
              <a:cs typeface="+mn-cs"/>
            </a:rPr>
            <a:t>71,630</a:t>
          </a:r>
          <a:r>
            <a:rPr kumimoji="1" lang="ja-JP" altLang="ja-JP" sz="1300" b="0" i="0" baseline="0">
              <a:solidFill>
                <a:schemeClr val="dk1"/>
              </a:solidFill>
              <a:effectLst/>
              <a:latin typeface="+mn-ea"/>
              <a:ea typeface="+mn-ea"/>
              <a:cs typeface="+mn-cs"/>
            </a:rPr>
            <a:t>円、教育費が</a:t>
          </a:r>
          <a:r>
            <a:rPr kumimoji="1" lang="en-US" altLang="ja-JP" sz="1300" b="0" i="0" baseline="0">
              <a:solidFill>
                <a:schemeClr val="dk1"/>
              </a:solidFill>
              <a:effectLst/>
              <a:latin typeface="+mn-ea"/>
              <a:ea typeface="+mn-ea"/>
              <a:cs typeface="+mn-cs"/>
            </a:rPr>
            <a:t>50,045</a:t>
          </a:r>
          <a:r>
            <a:rPr kumimoji="1" lang="ja-JP" altLang="ja-JP" sz="1300" b="0" i="0" baseline="0">
              <a:solidFill>
                <a:schemeClr val="dk1"/>
              </a:solidFill>
              <a:effectLst/>
              <a:latin typeface="+mn-ea"/>
              <a:ea typeface="+mn-ea"/>
              <a:cs typeface="+mn-cs"/>
            </a:rPr>
            <a:t>円と続いている。</a:t>
          </a:r>
          <a:r>
            <a:rPr kumimoji="1" lang="en-US" altLang="ja-JP" sz="1300" b="0" i="0" baseline="0">
              <a:solidFill>
                <a:schemeClr val="dk1"/>
              </a:solidFill>
              <a:effectLst/>
              <a:latin typeface="+mn-ea"/>
              <a:ea typeface="+mn-ea"/>
              <a:cs typeface="+mn-cs"/>
            </a:rPr>
            <a:t/>
          </a:r>
          <a:br>
            <a:rPr kumimoji="1" lang="en-US" altLang="ja-JP" sz="1300" b="0" i="0" baseline="0">
              <a:solidFill>
                <a:schemeClr val="dk1"/>
              </a:solidFill>
              <a:effectLst/>
              <a:latin typeface="+mn-ea"/>
              <a:ea typeface="+mn-ea"/>
              <a:cs typeface="+mn-cs"/>
            </a:rPr>
          </a:br>
          <a:r>
            <a:rPr kumimoji="1" lang="ja-JP" altLang="ja-JP" sz="1300" b="0" i="0" baseline="0">
              <a:solidFill>
                <a:schemeClr val="dk1"/>
              </a:solidFill>
              <a:effectLst/>
              <a:latin typeface="+mn-ea"/>
              <a:ea typeface="+mn-ea"/>
              <a:cs typeface="+mn-cs"/>
            </a:rPr>
            <a:t>　民生費は、</a:t>
          </a:r>
          <a:r>
            <a:rPr kumimoji="1" lang="ja-JP" altLang="en-US" sz="1300" b="0" i="0" baseline="0">
              <a:solidFill>
                <a:schemeClr val="dk1"/>
              </a:solidFill>
              <a:effectLst/>
              <a:latin typeface="+mn-ea"/>
              <a:ea typeface="+mn-ea"/>
              <a:cs typeface="+mn-cs"/>
            </a:rPr>
            <a:t>支出の約</a:t>
          </a:r>
          <a:r>
            <a:rPr kumimoji="1" lang="en-US" altLang="ja-JP" sz="1300" b="0" i="0" baseline="0">
              <a:solidFill>
                <a:schemeClr val="dk1"/>
              </a:solidFill>
              <a:effectLst/>
              <a:latin typeface="+mn-ea"/>
              <a:ea typeface="+mn-ea"/>
              <a:cs typeface="+mn-cs"/>
            </a:rPr>
            <a:t>68</a:t>
          </a:r>
          <a:r>
            <a:rPr kumimoji="1" lang="ja-JP" altLang="en-US" sz="1300" b="0" i="0" baseline="0">
              <a:solidFill>
                <a:schemeClr val="dk1"/>
              </a:solidFill>
              <a:effectLst/>
              <a:latin typeface="+mn-ea"/>
              <a:ea typeface="+mn-ea"/>
              <a:cs typeface="+mn-cs"/>
            </a:rPr>
            <a:t>％を占める扶助費が</a:t>
          </a:r>
          <a:r>
            <a:rPr kumimoji="1" lang="en-US" altLang="ja-JP" sz="1300" b="0" i="0" baseline="0">
              <a:solidFill>
                <a:schemeClr val="dk1"/>
              </a:solidFill>
              <a:effectLst/>
              <a:latin typeface="+mn-ea"/>
              <a:ea typeface="+mn-ea"/>
              <a:cs typeface="+mn-cs"/>
            </a:rPr>
            <a:t>128,820</a:t>
          </a:r>
          <a:r>
            <a:rPr kumimoji="1" lang="ja-JP" altLang="en-US" sz="1300" b="0" i="0" baseline="0">
              <a:solidFill>
                <a:schemeClr val="dk1"/>
              </a:solidFill>
              <a:effectLst/>
              <a:latin typeface="+mn-ea"/>
              <a:ea typeface="+mn-ea"/>
              <a:cs typeface="+mn-cs"/>
            </a:rPr>
            <a:t>円（児童福祉費：</a:t>
          </a:r>
          <a:r>
            <a:rPr kumimoji="1" lang="en-US" altLang="ja-JP" sz="1300" b="0" i="0" baseline="0">
              <a:solidFill>
                <a:schemeClr val="dk1"/>
              </a:solidFill>
              <a:effectLst/>
              <a:latin typeface="+mn-ea"/>
              <a:ea typeface="+mn-ea"/>
              <a:cs typeface="+mn-cs"/>
            </a:rPr>
            <a:t>63,178</a:t>
          </a:r>
          <a:r>
            <a:rPr kumimoji="1" lang="ja-JP" altLang="en-US" sz="1300" b="0" i="0" baseline="0">
              <a:solidFill>
                <a:schemeClr val="dk1"/>
              </a:solidFill>
              <a:effectLst/>
              <a:latin typeface="+mn-ea"/>
              <a:ea typeface="+mn-ea"/>
              <a:cs typeface="+mn-cs"/>
            </a:rPr>
            <a:t>円、生活保護費：</a:t>
          </a:r>
          <a:r>
            <a:rPr kumimoji="1" lang="en-US" altLang="ja-JP" sz="1300" b="0" i="0" baseline="0">
              <a:solidFill>
                <a:schemeClr val="dk1"/>
              </a:solidFill>
              <a:effectLst/>
              <a:latin typeface="+mn-ea"/>
              <a:ea typeface="+mn-ea"/>
              <a:cs typeface="+mn-cs"/>
            </a:rPr>
            <a:t>34,914</a:t>
          </a:r>
          <a:r>
            <a:rPr kumimoji="1" lang="ja-JP" altLang="en-US" sz="1300" b="0" i="0" baseline="0">
              <a:solidFill>
                <a:schemeClr val="dk1"/>
              </a:solidFill>
              <a:effectLst/>
              <a:latin typeface="+mn-ea"/>
              <a:ea typeface="+mn-ea"/>
              <a:cs typeface="+mn-cs"/>
            </a:rPr>
            <a:t>円、社会福祉費：</a:t>
          </a:r>
          <a:r>
            <a:rPr kumimoji="1" lang="en-US" altLang="ja-JP" sz="1300" b="0" i="0" baseline="0">
              <a:solidFill>
                <a:schemeClr val="dk1"/>
              </a:solidFill>
              <a:effectLst/>
              <a:latin typeface="+mn-ea"/>
              <a:ea typeface="+mn-ea"/>
              <a:cs typeface="+mn-cs"/>
            </a:rPr>
            <a:t>30,354</a:t>
          </a:r>
          <a:r>
            <a:rPr kumimoji="1" lang="ja-JP" altLang="en-US" sz="1300" b="0" i="0" baseline="0">
              <a:solidFill>
                <a:schemeClr val="dk1"/>
              </a:solidFill>
              <a:effectLst/>
              <a:latin typeface="+mn-ea"/>
              <a:ea typeface="+mn-ea"/>
              <a:cs typeface="+mn-cs"/>
            </a:rPr>
            <a:t>円など）と最も高く、</a:t>
          </a:r>
          <a:r>
            <a:rPr kumimoji="1" lang="ja-JP" altLang="ja-JP" sz="1300" b="0" i="0" baseline="0">
              <a:solidFill>
                <a:schemeClr val="dk1"/>
              </a:solidFill>
              <a:effectLst/>
              <a:latin typeface="+mn-ea"/>
              <a:ea typeface="+mn-ea"/>
              <a:cs typeface="+mn-cs"/>
            </a:rPr>
            <a:t>本市が重点的に取り組んでいる子育て支援などの児童福祉費が増加傾向にある。</a:t>
          </a:r>
          <a:r>
            <a:rPr kumimoji="1" lang="ja-JP" altLang="en-US" sz="1300" b="0" i="0" baseline="0">
              <a:solidFill>
                <a:schemeClr val="dk1"/>
              </a:solidFill>
              <a:effectLst/>
              <a:latin typeface="+mn-ea"/>
              <a:ea typeface="+mn-ea"/>
              <a:cs typeface="+mn-cs"/>
            </a:rPr>
            <a:t>総務費は、新たに実施した特定駐留軍用地等取得事業の</a:t>
          </a:r>
          <a:r>
            <a:rPr kumimoji="1" lang="en-US" altLang="ja-JP" sz="1300" b="0" i="0" baseline="0">
              <a:solidFill>
                <a:schemeClr val="dk1"/>
              </a:solidFill>
              <a:effectLst/>
              <a:latin typeface="+mn-ea"/>
              <a:ea typeface="+mn-ea"/>
              <a:cs typeface="+mn-cs"/>
            </a:rPr>
            <a:t>23,989</a:t>
          </a:r>
          <a:r>
            <a:rPr kumimoji="1" lang="ja-JP" altLang="en-US" sz="1300" b="0" i="0" baseline="0">
              <a:solidFill>
                <a:schemeClr val="dk1"/>
              </a:solidFill>
              <a:effectLst/>
              <a:latin typeface="+mn-ea"/>
              <a:ea typeface="+mn-ea"/>
              <a:cs typeface="+mn-cs"/>
            </a:rPr>
            <a:t>円が皆増となったことなどから、全体として</a:t>
          </a:r>
          <a:r>
            <a:rPr kumimoji="1" lang="en-US" altLang="ja-JP" sz="1300" b="0" i="0" baseline="0">
              <a:solidFill>
                <a:schemeClr val="dk1"/>
              </a:solidFill>
              <a:effectLst/>
              <a:latin typeface="+mn-ea"/>
              <a:ea typeface="+mn-ea"/>
              <a:cs typeface="+mn-cs"/>
            </a:rPr>
            <a:t>39,964</a:t>
          </a:r>
          <a:r>
            <a:rPr kumimoji="1" lang="ja-JP" altLang="en-US" sz="1300" b="0" i="0" baseline="0">
              <a:solidFill>
                <a:schemeClr val="dk1"/>
              </a:solidFill>
              <a:effectLst/>
              <a:latin typeface="+mn-ea"/>
              <a:ea typeface="+mn-ea"/>
              <a:cs typeface="+mn-cs"/>
            </a:rPr>
            <a:t>円の増となった。</a:t>
          </a:r>
          <a:r>
            <a:rPr kumimoji="1" lang="ja-JP" altLang="ja-JP" sz="1300" b="0" i="0" baseline="0">
              <a:solidFill>
                <a:schemeClr val="dk1"/>
              </a:solidFill>
              <a:effectLst/>
              <a:latin typeface="+mn-ea"/>
              <a:ea typeface="+mn-ea"/>
              <a:cs typeface="+mn-cs"/>
            </a:rPr>
            <a:t>土木費は、類団平均、全国平均及び沖縄県平均を大きく上回っているが、これは沖縄都市モノレール</a:t>
          </a:r>
          <a:r>
            <a:rPr kumimoji="1" lang="ja-JP" altLang="en-US" sz="1300" b="0" i="0" baseline="0">
              <a:solidFill>
                <a:schemeClr val="dk1"/>
              </a:solidFill>
              <a:effectLst/>
              <a:latin typeface="+mn-ea"/>
              <a:ea typeface="+mn-ea"/>
              <a:cs typeface="+mn-cs"/>
            </a:rPr>
            <a:t>延長</a:t>
          </a:r>
          <a:r>
            <a:rPr kumimoji="1" lang="ja-JP" altLang="ja-JP" sz="1300" b="0" i="0" baseline="0">
              <a:solidFill>
                <a:schemeClr val="dk1"/>
              </a:solidFill>
              <a:effectLst/>
              <a:latin typeface="+mn-ea"/>
              <a:ea typeface="+mn-ea"/>
              <a:cs typeface="+mn-cs"/>
            </a:rPr>
            <a:t>事業と</a:t>
          </a:r>
          <a:r>
            <a:rPr kumimoji="1" lang="ja-JP" altLang="en-US" sz="1300" b="0" i="0" baseline="0">
              <a:solidFill>
                <a:schemeClr val="dk1"/>
              </a:solidFill>
              <a:effectLst/>
              <a:latin typeface="+mn-ea"/>
              <a:ea typeface="+mn-ea"/>
              <a:cs typeface="+mn-cs"/>
            </a:rPr>
            <a:t>沖縄振興特別交付金を活用した</a:t>
          </a:r>
          <a:r>
            <a:rPr kumimoji="1" lang="ja-JP" altLang="ja-JP" sz="1300" b="0" i="0" baseline="0">
              <a:solidFill>
                <a:schemeClr val="dk1"/>
              </a:solidFill>
              <a:effectLst/>
              <a:latin typeface="+mn-ea"/>
              <a:ea typeface="+mn-ea"/>
              <a:cs typeface="+mn-cs"/>
            </a:rPr>
            <a:t>未買収道路用地取得事業に</a:t>
          </a:r>
          <a:r>
            <a:rPr kumimoji="1" lang="ja-JP" altLang="en-US" sz="1300" b="0" i="0" baseline="0">
              <a:solidFill>
                <a:schemeClr val="dk1"/>
              </a:solidFill>
              <a:effectLst/>
              <a:latin typeface="+mn-ea"/>
              <a:ea typeface="+mn-ea"/>
              <a:cs typeface="+mn-cs"/>
            </a:rPr>
            <a:t>加え、新たに浦西駅周辺土地区画整理事業などに</a:t>
          </a:r>
          <a:r>
            <a:rPr kumimoji="1" lang="ja-JP" altLang="ja-JP" sz="1300" b="0" i="0" baseline="0">
              <a:solidFill>
                <a:schemeClr val="dk1"/>
              </a:solidFill>
              <a:effectLst/>
              <a:latin typeface="+mn-ea"/>
              <a:ea typeface="+mn-ea"/>
              <a:cs typeface="+mn-cs"/>
            </a:rPr>
            <a:t>よるものである。教育費は、</a:t>
          </a:r>
          <a:r>
            <a:rPr kumimoji="1" lang="ja-JP" altLang="en-US" sz="1300" b="0" i="0" baseline="0">
              <a:solidFill>
                <a:schemeClr val="dk1"/>
              </a:solidFill>
              <a:effectLst/>
              <a:latin typeface="+mn-ea"/>
              <a:ea typeface="+mn-ea"/>
              <a:cs typeface="+mn-cs"/>
            </a:rPr>
            <a:t>港川小学校校舎改築事業や浦添市民球場ラバーフェンス等取替工事などにより</a:t>
          </a:r>
          <a:r>
            <a:rPr kumimoji="1" lang="ja-JP" altLang="ja-JP" sz="1300" b="0" i="0" baseline="0">
              <a:solidFill>
                <a:schemeClr val="dk1"/>
              </a:solidFill>
              <a:effectLst/>
              <a:latin typeface="+mn-ea"/>
              <a:ea typeface="+mn-ea"/>
              <a:cs typeface="+mn-cs"/>
            </a:rPr>
            <a:t>、前年度から</a:t>
          </a:r>
          <a:r>
            <a:rPr kumimoji="1" lang="en-US" altLang="ja-JP" sz="1300" b="0" i="0" baseline="0">
              <a:solidFill>
                <a:schemeClr val="dk1"/>
              </a:solidFill>
              <a:effectLst/>
              <a:latin typeface="+mn-ea"/>
              <a:ea typeface="+mn-ea"/>
              <a:cs typeface="+mn-cs"/>
            </a:rPr>
            <a:t>12,651</a:t>
          </a:r>
          <a:r>
            <a:rPr kumimoji="1" lang="ja-JP" altLang="en-US" sz="1300" b="0" i="0" baseline="0">
              <a:solidFill>
                <a:schemeClr val="dk1"/>
              </a:solidFill>
              <a:effectLst/>
              <a:latin typeface="+mn-ea"/>
              <a:ea typeface="+mn-ea"/>
              <a:cs typeface="+mn-cs"/>
            </a:rPr>
            <a:t>円増で、</a:t>
          </a:r>
          <a:r>
            <a:rPr kumimoji="1" lang="en-US" altLang="ja-JP" sz="1300" b="0" i="0" baseline="0">
              <a:solidFill>
                <a:schemeClr val="dk1"/>
              </a:solidFill>
              <a:effectLst/>
              <a:latin typeface="+mn-ea"/>
              <a:ea typeface="+mn-ea"/>
              <a:cs typeface="+mn-cs"/>
            </a:rPr>
            <a:t>50,045</a:t>
          </a:r>
          <a:r>
            <a:rPr kumimoji="1" lang="ja-JP" altLang="en-US" sz="1300" b="0" i="0" baseline="0">
              <a:solidFill>
                <a:schemeClr val="dk1"/>
              </a:solidFill>
              <a:effectLst/>
              <a:latin typeface="+mn-ea"/>
              <a:ea typeface="+mn-ea"/>
              <a:cs typeface="+mn-cs"/>
            </a:rPr>
            <a:t>円</a:t>
          </a:r>
          <a:r>
            <a:rPr kumimoji="1" lang="ja-JP" altLang="ja-JP" sz="1300" b="0" i="0" baseline="0">
              <a:solidFill>
                <a:schemeClr val="dk1"/>
              </a:solidFill>
              <a:effectLst/>
              <a:latin typeface="+mn-ea"/>
              <a:ea typeface="+mn-ea"/>
              <a:cs typeface="+mn-cs"/>
            </a:rPr>
            <a:t>となっており、</a:t>
          </a:r>
          <a:r>
            <a:rPr kumimoji="1" lang="ja-JP" altLang="en-US" sz="1300" b="0" i="0" baseline="0">
              <a:solidFill>
                <a:schemeClr val="dk1"/>
              </a:solidFill>
              <a:effectLst/>
              <a:latin typeface="+mn-ea"/>
              <a:ea typeface="+mn-ea"/>
              <a:cs typeface="+mn-cs"/>
            </a:rPr>
            <a:t>昨年度は</a:t>
          </a:r>
          <a:r>
            <a:rPr kumimoji="1" lang="ja-JP" altLang="ja-JP" sz="1300" b="0" i="0" baseline="0">
              <a:solidFill>
                <a:schemeClr val="dk1"/>
              </a:solidFill>
              <a:effectLst/>
              <a:latin typeface="+mn-ea"/>
              <a:ea typeface="+mn-ea"/>
              <a:cs typeface="+mn-cs"/>
            </a:rPr>
            <a:t>類団平均、全国平均、沖縄県平均を</a:t>
          </a:r>
          <a:r>
            <a:rPr kumimoji="1" lang="ja-JP" altLang="en-US" sz="1300" b="0" i="0" baseline="0">
              <a:solidFill>
                <a:schemeClr val="dk1"/>
              </a:solidFill>
              <a:effectLst/>
              <a:latin typeface="+mn-ea"/>
              <a:ea typeface="+mn-ea"/>
              <a:cs typeface="+mn-cs"/>
            </a:rPr>
            <a:t>全て</a:t>
          </a:r>
          <a:r>
            <a:rPr kumimoji="1" lang="ja-JP" altLang="ja-JP" sz="1300" b="0" i="0" baseline="0">
              <a:solidFill>
                <a:schemeClr val="dk1"/>
              </a:solidFill>
              <a:effectLst/>
              <a:latin typeface="+mn-ea"/>
              <a:ea typeface="+mn-ea"/>
              <a:cs typeface="+mn-cs"/>
            </a:rPr>
            <a:t>下回って</a:t>
          </a:r>
          <a:r>
            <a:rPr kumimoji="1" lang="ja-JP" altLang="en-US" sz="1300" b="0" i="0" baseline="0">
              <a:solidFill>
                <a:schemeClr val="dk1"/>
              </a:solidFill>
              <a:effectLst/>
              <a:latin typeface="+mn-ea"/>
              <a:ea typeface="+mn-ea"/>
              <a:cs typeface="+mn-cs"/>
            </a:rPr>
            <a:t>いたが</a:t>
          </a:r>
          <a:r>
            <a:rPr kumimoji="1"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本年度は全国平均を上回る結果となった</a:t>
          </a:r>
          <a:r>
            <a:rPr kumimoji="1"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児童福祉費などの民生費の増加や、新たな事業実施等による総務費の増などにより、歳出総額は、対前年度比較で</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億余円となったが、実質収支は</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ポイント（４億余円）減の</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％（５億</a:t>
          </a:r>
          <a:r>
            <a:rPr kumimoji="1" lang="en-US" altLang="ja-JP" sz="1400">
              <a:latin typeface="ＭＳ ゴシック" pitchFamily="49" charset="-128"/>
              <a:ea typeface="ＭＳ ゴシック" pitchFamily="49" charset="-128"/>
            </a:rPr>
            <a:t>8,357</a:t>
          </a:r>
          <a:r>
            <a:rPr kumimoji="1" lang="ja-JP" altLang="en-US" sz="1400">
              <a:latin typeface="ＭＳ ゴシック" pitchFamily="49" charset="-128"/>
              <a:ea typeface="ＭＳ ゴシック" pitchFamily="49" charset="-128"/>
            </a:rPr>
            <a:t>万円）となった。なお、財政調整基金残高については、積立金（５億</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万円）に対し、取崩し額（</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万円）大幅に超えることにより、残高及び標準財政規模比も減となった。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連結決算では、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つ全ての会計の実質収支が黒字となっているが、実質収支黒字額が平成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3,300</a:t>
          </a:r>
          <a:r>
            <a:rPr kumimoji="1" lang="ja-JP" altLang="en-US" sz="1400">
              <a:latin typeface="ＭＳ ゴシック" pitchFamily="49" charset="-128"/>
              <a:ea typeface="ＭＳ ゴシック" pitchFamily="49" charset="-128"/>
            </a:rPr>
            <a:t>万円から</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8,800</a:t>
          </a:r>
          <a:r>
            <a:rPr kumimoji="1" lang="ja-JP" altLang="en-US" sz="1400">
              <a:latin typeface="ＭＳ ゴシック" pitchFamily="49" charset="-128"/>
              <a:ea typeface="ＭＳ ゴシック" pitchFamily="49" charset="-128"/>
            </a:rPr>
            <a:t>万円減）となっている。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なお、国民健康保険特別会計においては、好景気などの事由により加入世帯数</a:t>
          </a:r>
          <a:r>
            <a:rPr kumimoji="1" lang="en-US" altLang="ja-JP" sz="1400">
              <a:latin typeface="ＭＳ ゴシック" pitchFamily="49" charset="-128"/>
              <a:ea typeface="ＭＳ ゴシック" pitchFamily="49" charset="-128"/>
            </a:rPr>
            <a:t>16,855</a:t>
          </a:r>
          <a:r>
            <a:rPr kumimoji="1" lang="ja-JP" altLang="en-US" sz="1400">
              <a:latin typeface="ＭＳ ゴシック" pitchFamily="49" charset="-128"/>
              <a:ea typeface="ＭＳ ゴシック" pitchFamily="49" charset="-128"/>
            </a:rPr>
            <a:t>世帯（対前年度比△</a:t>
          </a:r>
          <a:r>
            <a:rPr kumimoji="1" lang="en-US" altLang="ja-JP" sz="1400">
              <a:latin typeface="ＭＳ ゴシック" pitchFamily="49" charset="-128"/>
              <a:ea typeface="ＭＳ ゴシック" pitchFamily="49" charset="-128"/>
            </a:rPr>
            <a:t>403</a:t>
          </a:r>
          <a:r>
            <a:rPr kumimoji="1" lang="ja-JP" altLang="en-US" sz="1400">
              <a:latin typeface="ＭＳ ゴシック" pitchFamily="49" charset="-128"/>
              <a:ea typeface="ＭＳ ゴシック" pitchFamily="49" charset="-128"/>
            </a:rPr>
            <a:t>）、被保険者数</a:t>
          </a:r>
          <a:r>
            <a:rPr kumimoji="1" lang="en-US" altLang="ja-JP" sz="1400">
              <a:latin typeface="ＭＳ ゴシック" pitchFamily="49" charset="-128"/>
              <a:ea typeface="ＭＳ ゴシック" pitchFamily="49" charset="-128"/>
            </a:rPr>
            <a:t>29,616</a:t>
          </a:r>
          <a:r>
            <a:rPr kumimoji="1" lang="ja-JP" altLang="en-US" sz="1400">
              <a:latin typeface="ＭＳ ゴシック" pitchFamily="49" charset="-128"/>
              <a:ea typeface="ＭＳ ゴシック" pitchFamily="49" charset="-128"/>
            </a:rPr>
            <a:t>人（対前年度比△</a:t>
          </a:r>
          <a:r>
            <a:rPr kumimoji="1" lang="en-US" altLang="ja-JP" sz="1400">
              <a:latin typeface="ＭＳ ゴシック" pitchFamily="49" charset="-128"/>
              <a:ea typeface="ＭＳ ゴシック" pitchFamily="49" charset="-128"/>
            </a:rPr>
            <a:t>1,767</a:t>
          </a:r>
          <a:r>
            <a:rPr kumimoji="1" lang="ja-JP" altLang="en-US" sz="1400">
              <a:latin typeface="ＭＳ ゴシック" pitchFamily="49" charset="-128"/>
              <a:ea typeface="ＭＳ ゴシック" pitchFamily="49" charset="-128"/>
            </a:rPr>
            <a:t>）が、共に減少していることから、被保険者一人当たりの保険給付費が増額となっているにも関わらず、一般会計からの繰入金が減額している結果となっている。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一方、介護保険、後期高齢者医療については、給付費などの費用額の増額により、一般会計負担金も増額となった結果、繰入金が増加している。</a:t>
          </a:r>
        </a:p>
        <a:p>
          <a:r>
            <a:rPr kumimoji="1" lang="ja-JP" altLang="en-US" sz="1400">
              <a:latin typeface="ＭＳ ゴシック" pitchFamily="49" charset="-128"/>
              <a:ea typeface="ＭＳ ゴシック" pitchFamily="49" charset="-128"/>
            </a:rPr>
            <a:t>　また、区画整理事業、公共下水道事業についても一般会計からの繰入により収支のバランスを保っている状態である。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55090829</v>
      </c>
      <c r="BO4" s="411"/>
      <c r="BP4" s="411"/>
      <c r="BQ4" s="411"/>
      <c r="BR4" s="411"/>
      <c r="BS4" s="411"/>
      <c r="BT4" s="411"/>
      <c r="BU4" s="412"/>
      <c r="BV4" s="410">
        <v>47934554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54156488</v>
      </c>
      <c r="BO5" s="416"/>
      <c r="BP5" s="416"/>
      <c r="BQ5" s="416"/>
      <c r="BR5" s="416"/>
      <c r="BS5" s="416"/>
      <c r="BT5" s="416"/>
      <c r="BU5" s="417"/>
      <c r="BV5" s="415">
        <v>46578010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92.1</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934341</v>
      </c>
      <c r="BO6" s="416"/>
      <c r="BP6" s="416"/>
      <c r="BQ6" s="416"/>
      <c r="BR6" s="416"/>
      <c r="BS6" s="416"/>
      <c r="BT6" s="416"/>
      <c r="BU6" s="417"/>
      <c r="BV6" s="415">
        <v>1356544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v>
      </c>
      <c r="CU6" s="562"/>
      <c r="CV6" s="562"/>
      <c r="CW6" s="562"/>
      <c r="CX6" s="562"/>
      <c r="CY6" s="562"/>
      <c r="CZ6" s="562"/>
      <c r="DA6" s="563"/>
      <c r="DB6" s="561">
        <v>93.9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350771</v>
      </c>
      <c r="BO7" s="416"/>
      <c r="BP7" s="416"/>
      <c r="BQ7" s="416"/>
      <c r="BR7" s="416"/>
      <c r="BS7" s="416"/>
      <c r="BT7" s="416"/>
      <c r="BU7" s="417"/>
      <c r="BV7" s="415">
        <v>338710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21965844</v>
      </c>
      <c r="CU7" s="416"/>
      <c r="CV7" s="416"/>
      <c r="CW7" s="416"/>
      <c r="CX7" s="416"/>
      <c r="CY7" s="416"/>
      <c r="CZ7" s="416"/>
      <c r="DA7" s="417"/>
      <c r="DB7" s="415">
        <v>21645047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583570</v>
      </c>
      <c r="BO8" s="416"/>
      <c r="BP8" s="416"/>
      <c r="BQ8" s="416"/>
      <c r="BR8" s="416"/>
      <c r="BS8" s="416"/>
      <c r="BT8" s="416"/>
      <c r="BU8" s="417"/>
      <c r="BV8" s="415">
        <v>1017834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114232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-434264</v>
      </c>
      <c r="BO9" s="416"/>
      <c r="BP9" s="416"/>
      <c r="BQ9" s="416"/>
      <c r="BR9" s="416"/>
      <c r="BS9" s="416"/>
      <c r="BT9" s="416"/>
      <c r="BU9" s="417"/>
      <c r="BV9" s="415">
        <v>264671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13.2</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110351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509000</v>
      </c>
      <c r="BO10" s="416"/>
      <c r="BP10" s="416"/>
      <c r="BQ10" s="416"/>
      <c r="BR10" s="416"/>
      <c r="BS10" s="416"/>
      <c r="BT10" s="416"/>
      <c r="BU10" s="417"/>
      <c r="BV10" s="415">
        <v>375000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114337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1311000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113421</v>
      </c>
      <c r="S13" s="517"/>
      <c r="T13" s="517"/>
      <c r="U13" s="517"/>
      <c r="V13" s="518"/>
      <c r="W13" s="504" t="s">
        <v>124</v>
      </c>
      <c r="X13" s="428"/>
      <c r="Y13" s="428"/>
      <c r="Z13" s="428"/>
      <c r="AA13" s="428"/>
      <c r="AB13" s="429"/>
      <c r="AC13" s="391">
        <v>190</v>
      </c>
      <c r="AD13" s="392"/>
      <c r="AE13" s="392"/>
      <c r="AF13" s="392"/>
      <c r="AG13" s="393"/>
      <c r="AH13" s="391">
        <v>212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-1236264</v>
      </c>
      <c r="BO13" s="416"/>
      <c r="BP13" s="416"/>
      <c r="BQ13" s="416"/>
      <c r="BR13" s="416"/>
      <c r="BS13" s="416"/>
      <c r="BT13" s="416"/>
      <c r="BU13" s="417"/>
      <c r="BV13" s="415">
        <v>439671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8.4</v>
      </c>
      <c r="CU13" s="386"/>
      <c r="CV13" s="386"/>
      <c r="CW13" s="386"/>
      <c r="CX13" s="386"/>
      <c r="CY13" s="386"/>
      <c r="CZ13" s="386"/>
      <c r="DA13" s="387"/>
      <c r="DB13" s="385">
        <v>8.8000000000000007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114165</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41.3</v>
      </c>
      <c r="CU14" s="488"/>
      <c r="CV14" s="488"/>
      <c r="CW14" s="488"/>
      <c r="CX14" s="488"/>
      <c r="CY14" s="488"/>
      <c r="CZ14" s="488"/>
      <c r="DA14" s="489"/>
      <c r="DB14" s="520">
        <v>39.5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113143</v>
      </c>
      <c r="S15" s="517"/>
      <c r="T15" s="517"/>
      <c r="U15" s="517"/>
      <c r="V15" s="518"/>
      <c r="W15" s="504" t="s">
        <v>131</v>
      </c>
      <c r="X15" s="428"/>
      <c r="Y15" s="428"/>
      <c r="Z15" s="428"/>
      <c r="AA15" s="428"/>
      <c r="AB15" s="429"/>
      <c r="AC15" s="391">
        <v>6059</v>
      </c>
      <c r="AD15" s="392"/>
      <c r="AE15" s="392"/>
      <c r="AF15" s="392"/>
      <c r="AG15" s="393"/>
      <c r="AH15" s="391">
        <v>6321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12417343</v>
      </c>
      <c r="BO15" s="411"/>
      <c r="BP15" s="411"/>
      <c r="BQ15" s="411"/>
      <c r="BR15" s="411"/>
      <c r="BS15" s="411"/>
      <c r="BT15" s="411"/>
      <c r="BU15" s="412"/>
      <c r="BV15" s="410">
        <v>12237022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14.7</v>
      </c>
      <c r="AD16" s="510"/>
      <c r="AE16" s="510"/>
      <c r="AF16" s="510"/>
      <c r="AG16" s="511"/>
      <c r="AH16" s="509">
        <v>15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16832044</v>
      </c>
      <c r="BO16" s="416"/>
      <c r="BP16" s="416"/>
      <c r="BQ16" s="416"/>
      <c r="BR16" s="416"/>
      <c r="BS16" s="416"/>
      <c r="BT16" s="416"/>
      <c r="BU16" s="417"/>
      <c r="BV16" s="415">
        <v>16465841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34896</v>
      </c>
      <c r="AD17" s="392"/>
      <c r="AE17" s="392"/>
      <c r="AF17" s="392"/>
      <c r="AG17" s="393"/>
      <c r="AH17" s="391">
        <v>35687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16017021</v>
      </c>
      <c r="BO17" s="416"/>
      <c r="BP17" s="416"/>
      <c r="BQ17" s="416"/>
      <c r="BR17" s="416"/>
      <c r="BS17" s="416"/>
      <c r="BT17" s="416"/>
      <c r="BU17" s="417"/>
      <c r="BV17" s="415">
        <v>15784322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19.48</v>
      </c>
      <c r="M18" s="480"/>
      <c r="N18" s="480"/>
      <c r="O18" s="480"/>
      <c r="P18" s="480"/>
      <c r="Q18" s="480"/>
      <c r="R18" s="481"/>
      <c r="S18" s="481"/>
      <c r="T18" s="481"/>
      <c r="U18" s="481"/>
      <c r="V18" s="482"/>
      <c r="W18" s="496"/>
      <c r="X18" s="497"/>
      <c r="Y18" s="497"/>
      <c r="Z18" s="497"/>
      <c r="AA18" s="497"/>
      <c r="AB18" s="505"/>
      <c r="AC18" s="379">
        <v>84.8</v>
      </c>
      <c r="AD18" s="380"/>
      <c r="AE18" s="380"/>
      <c r="AF18" s="380"/>
      <c r="AG18" s="483"/>
      <c r="AH18" s="379">
        <v>84.5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20312040</v>
      </c>
      <c r="BO18" s="416"/>
      <c r="BP18" s="416"/>
      <c r="BQ18" s="416"/>
      <c r="BR18" s="416"/>
      <c r="BS18" s="416"/>
      <c r="BT18" s="416"/>
      <c r="BU18" s="417"/>
      <c r="BV18" s="415">
        <v>19818331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5864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25500604</v>
      </c>
      <c r="BO19" s="416"/>
      <c r="BP19" s="416"/>
      <c r="BQ19" s="416"/>
      <c r="BR19" s="416"/>
      <c r="BS19" s="416"/>
      <c r="BT19" s="416"/>
      <c r="BU19" s="417"/>
      <c r="BV19" s="415">
        <v>24947157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44041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36888472</v>
      </c>
      <c r="BO23" s="416"/>
      <c r="BP23" s="416"/>
      <c r="BQ23" s="416"/>
      <c r="BR23" s="416"/>
      <c r="BS23" s="416"/>
      <c r="BT23" s="416"/>
      <c r="BU23" s="417"/>
      <c r="BV23" s="415">
        <v>36460050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9040</v>
      </c>
      <c r="R24" s="392"/>
      <c r="S24" s="392"/>
      <c r="T24" s="392"/>
      <c r="U24" s="392"/>
      <c r="V24" s="393"/>
      <c r="W24" s="457"/>
      <c r="X24" s="448"/>
      <c r="Y24" s="449"/>
      <c r="Z24" s="388" t="s">
        <v>154</v>
      </c>
      <c r="AA24" s="389"/>
      <c r="AB24" s="389"/>
      <c r="AC24" s="389"/>
      <c r="AD24" s="389"/>
      <c r="AE24" s="389"/>
      <c r="AF24" s="389"/>
      <c r="AG24" s="390"/>
      <c r="AH24" s="391">
        <v>656</v>
      </c>
      <c r="AI24" s="392"/>
      <c r="AJ24" s="392"/>
      <c r="AK24" s="392"/>
      <c r="AL24" s="393"/>
      <c r="AM24" s="391">
        <v>1929952</v>
      </c>
      <c r="AN24" s="392"/>
      <c r="AO24" s="392"/>
      <c r="AP24" s="392"/>
      <c r="AQ24" s="392"/>
      <c r="AR24" s="393"/>
      <c r="AS24" s="391">
        <v>2942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34173741</v>
      </c>
      <c r="BO24" s="416"/>
      <c r="BP24" s="416"/>
      <c r="BQ24" s="416"/>
      <c r="BR24" s="416"/>
      <c r="BS24" s="416"/>
      <c r="BT24" s="416"/>
      <c r="BU24" s="417"/>
      <c r="BV24" s="415">
        <v>33399409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7490</v>
      </c>
      <c r="R25" s="392"/>
      <c r="S25" s="392"/>
      <c r="T25" s="392"/>
      <c r="U25" s="392"/>
      <c r="V25" s="393"/>
      <c r="W25" s="457"/>
      <c r="X25" s="448"/>
      <c r="Y25" s="449"/>
      <c r="Z25" s="388" t="s">
        <v>157</v>
      </c>
      <c r="AA25" s="389"/>
      <c r="AB25" s="389"/>
      <c r="AC25" s="389"/>
      <c r="AD25" s="389"/>
      <c r="AE25" s="389"/>
      <c r="AF25" s="389"/>
      <c r="AG25" s="390"/>
      <c r="AH25" s="391">
        <v>97</v>
      </c>
      <c r="AI25" s="392"/>
      <c r="AJ25" s="392"/>
      <c r="AK25" s="392"/>
      <c r="AL25" s="393"/>
      <c r="AM25" s="391">
        <v>289060</v>
      </c>
      <c r="AN25" s="392"/>
      <c r="AO25" s="392"/>
      <c r="AP25" s="392"/>
      <c r="AQ25" s="392"/>
      <c r="AR25" s="393"/>
      <c r="AS25" s="391">
        <v>2980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3993344</v>
      </c>
      <c r="BO25" s="411"/>
      <c r="BP25" s="411"/>
      <c r="BQ25" s="411"/>
      <c r="BR25" s="411"/>
      <c r="BS25" s="411"/>
      <c r="BT25" s="411"/>
      <c r="BU25" s="412"/>
      <c r="BV25" s="410">
        <v>4207939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6750</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5360</v>
      </c>
      <c r="R27" s="392"/>
      <c r="S27" s="392"/>
      <c r="T27" s="392"/>
      <c r="U27" s="392"/>
      <c r="V27" s="393"/>
      <c r="W27" s="457"/>
      <c r="X27" s="448"/>
      <c r="Y27" s="449"/>
      <c r="Z27" s="388" t="s">
        <v>163</v>
      </c>
      <c r="AA27" s="389"/>
      <c r="AB27" s="389"/>
      <c r="AC27" s="389"/>
      <c r="AD27" s="389"/>
      <c r="AE27" s="389"/>
      <c r="AF27" s="389"/>
      <c r="AG27" s="390"/>
      <c r="AH27" s="391">
        <v>47</v>
      </c>
      <c r="AI27" s="392"/>
      <c r="AJ27" s="392"/>
      <c r="AK27" s="392"/>
      <c r="AL27" s="393"/>
      <c r="AM27" s="391">
        <v>151340</v>
      </c>
      <c r="AN27" s="392"/>
      <c r="AO27" s="392"/>
      <c r="AP27" s="392"/>
      <c r="AQ27" s="392"/>
      <c r="AR27" s="393"/>
      <c r="AS27" s="391">
        <v>3220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381446</v>
      </c>
      <c r="BO27" s="419"/>
      <c r="BP27" s="419"/>
      <c r="BQ27" s="419"/>
      <c r="BR27" s="419"/>
      <c r="BS27" s="419"/>
      <c r="BT27" s="419"/>
      <c r="BU27" s="420"/>
      <c r="BV27" s="418">
        <v>381422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4790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2990204</v>
      </c>
      <c r="BO28" s="411"/>
      <c r="BP28" s="411"/>
      <c r="BQ28" s="411"/>
      <c r="BR28" s="411"/>
      <c r="BS28" s="411"/>
      <c r="BT28" s="411"/>
      <c r="BU28" s="412"/>
      <c r="BV28" s="410">
        <v>3792204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25</v>
      </c>
      <c r="M29" s="392"/>
      <c r="N29" s="392"/>
      <c r="O29" s="392"/>
      <c r="P29" s="393"/>
      <c r="Q29" s="391">
        <v>4520</v>
      </c>
      <c r="R29" s="392"/>
      <c r="S29" s="392"/>
      <c r="T29" s="392"/>
      <c r="U29" s="392"/>
      <c r="V29" s="393"/>
      <c r="W29" s="458"/>
      <c r="X29" s="459"/>
      <c r="Y29" s="460"/>
      <c r="Z29" s="388" t="s">
        <v>170</v>
      </c>
      <c r="AA29" s="389"/>
      <c r="AB29" s="389"/>
      <c r="AC29" s="389"/>
      <c r="AD29" s="389"/>
      <c r="AE29" s="389"/>
      <c r="AF29" s="389"/>
      <c r="AG29" s="390"/>
      <c r="AH29" s="391">
        <v>703</v>
      </c>
      <c r="AI29" s="392"/>
      <c r="AJ29" s="392"/>
      <c r="AK29" s="392"/>
      <c r="AL29" s="393"/>
      <c r="AM29" s="391">
        <v>2081292</v>
      </c>
      <c r="AN29" s="392"/>
      <c r="AO29" s="392"/>
      <c r="AP29" s="392"/>
      <c r="AQ29" s="392"/>
      <c r="AR29" s="393"/>
      <c r="AS29" s="391">
        <v>2961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327000</v>
      </c>
      <c r="BO29" s="416"/>
      <c r="BP29" s="416"/>
      <c r="BQ29" s="416"/>
      <c r="BR29" s="416"/>
      <c r="BS29" s="416"/>
      <c r="BT29" s="416"/>
      <c r="BU29" s="417"/>
      <c r="BV29" s="415">
        <v>326000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7937814</v>
      </c>
      <c r="BO30" s="419"/>
      <c r="BP30" s="419"/>
      <c r="BQ30" s="419"/>
      <c r="BR30" s="419"/>
      <c r="BS30" s="419"/>
      <c r="BT30" s="419"/>
      <c r="BU30" s="420"/>
      <c r="BV30" s="418">
        <v>7314254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沖縄県市町村総合事務組合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浦添市土地開発公社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那覇港管理組合一般会計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那覇港管理組合特別会計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沖縄県後期高齢者医療広域連合一般会計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沖縄県後期高齢者医療広域連合特別会計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沖縄県市町村自治会館管理組合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南部広域市町村圏事務組合一般会計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南部広域市町村圏事務組合ふるさと市町村圏基金特別会計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南部広域市町村圏事務組合いなんせ斎苑特別会計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南部広域市町村圏事務組合南斎場特別会計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11.62</v>
      </c>
      <c r="G34" s="33">
        <v>11.68</v>
      </c>
      <c r="H34" s="33">
        <v>12.86</v>
      </c>
      <c r="I34" s="33">
        <v>13.51</v>
      </c>
      <c r="J34" s="34">
        <v>13.09</v>
      </c>
      <c r="K34" s="22"/>
      <c r="L34" s="22"/>
      <c r="M34" s="22"/>
      <c r="N34" s="22"/>
      <c r="O34" s="22"/>
      <c r="P34" s="22"/>
    </row>
    <row r="35" spans="1:16" ht="39" customHeight="1" x14ac:dyDescent="0.15">
      <c r="A35" s="22"/>
      <c r="B35" s="35"/>
      <c r="C35" s="1178" t="s">
        <v>528</v>
      </c>
      <c r="D35" s="1179"/>
      <c r="E35" s="1180"/>
      <c r="F35" s="36">
        <v>4.1100000000000003</v>
      </c>
      <c r="G35" s="37">
        <v>4.3</v>
      </c>
      <c r="H35" s="37">
        <v>3.52</v>
      </c>
      <c r="I35" s="37">
        <v>4.6900000000000004</v>
      </c>
      <c r="J35" s="38">
        <v>2.65</v>
      </c>
      <c r="K35" s="22"/>
      <c r="L35" s="22"/>
      <c r="M35" s="22"/>
      <c r="N35" s="22"/>
      <c r="O35" s="22"/>
      <c r="P35" s="22"/>
    </row>
    <row r="36" spans="1:16" ht="39" customHeight="1" x14ac:dyDescent="0.15">
      <c r="A36" s="22"/>
      <c r="B36" s="35"/>
      <c r="C36" s="1178" t="s">
        <v>529</v>
      </c>
      <c r="D36" s="1179"/>
      <c r="E36" s="1180"/>
      <c r="F36" s="36">
        <v>0.14000000000000001</v>
      </c>
      <c r="G36" s="37">
        <v>0.16</v>
      </c>
      <c r="H36" s="37">
        <v>0.83</v>
      </c>
      <c r="I36" s="37">
        <v>0.95</v>
      </c>
      <c r="J36" s="38">
        <v>1.0900000000000001</v>
      </c>
      <c r="K36" s="22"/>
      <c r="L36" s="22"/>
      <c r="M36" s="22"/>
      <c r="N36" s="22"/>
      <c r="O36" s="22"/>
      <c r="P36" s="22"/>
    </row>
    <row r="37" spans="1:16" ht="39" customHeight="1" x14ac:dyDescent="0.15">
      <c r="A37" s="22"/>
      <c r="B37" s="35"/>
      <c r="C37" s="1178" t="s">
        <v>530</v>
      </c>
      <c r="D37" s="1179"/>
      <c r="E37" s="1180"/>
      <c r="F37" s="36">
        <v>0.17</v>
      </c>
      <c r="G37" s="37">
        <v>0.51</v>
      </c>
      <c r="H37" s="37">
        <v>0.36</v>
      </c>
      <c r="I37" s="37">
        <v>0.54</v>
      </c>
      <c r="J37" s="38">
        <v>0.71</v>
      </c>
      <c r="K37" s="22"/>
      <c r="L37" s="22"/>
      <c r="M37" s="22"/>
      <c r="N37" s="22"/>
      <c r="O37" s="22"/>
      <c r="P37" s="22"/>
    </row>
    <row r="38" spans="1:16" ht="39" customHeight="1" x14ac:dyDescent="0.15">
      <c r="A38" s="22"/>
      <c r="B38" s="35"/>
      <c r="C38" s="1178" t="s">
        <v>531</v>
      </c>
      <c r="D38" s="1179"/>
      <c r="E38" s="1180"/>
      <c r="F38" s="36">
        <v>0.21</v>
      </c>
      <c r="G38" s="37">
        <v>0.15</v>
      </c>
      <c r="H38" s="37">
        <v>0.16</v>
      </c>
      <c r="I38" s="37">
        <v>0.21</v>
      </c>
      <c r="J38" s="38">
        <v>0.28000000000000003</v>
      </c>
      <c r="K38" s="22"/>
      <c r="L38" s="22"/>
      <c r="M38" s="22"/>
      <c r="N38" s="22"/>
      <c r="O38" s="22"/>
      <c r="P38" s="22"/>
    </row>
    <row r="39" spans="1:16" ht="39" customHeight="1" x14ac:dyDescent="0.15">
      <c r="A39" s="22"/>
      <c r="B39" s="35"/>
      <c r="C39" s="1178" t="s">
        <v>532</v>
      </c>
      <c r="D39" s="1179"/>
      <c r="E39" s="1180"/>
      <c r="F39" s="36">
        <v>0.91</v>
      </c>
      <c r="G39" s="37" t="s">
        <v>533</v>
      </c>
      <c r="H39" s="37" t="s">
        <v>534</v>
      </c>
      <c r="I39" s="37">
        <v>0.08</v>
      </c>
      <c r="J39" s="38">
        <v>0.1</v>
      </c>
      <c r="K39" s="22"/>
      <c r="L39" s="22"/>
      <c r="M39" s="22"/>
      <c r="N39" s="22"/>
      <c r="O39" s="22"/>
      <c r="P39" s="22"/>
    </row>
    <row r="40" spans="1:16" ht="39" customHeight="1" x14ac:dyDescent="0.15">
      <c r="A40" s="22"/>
      <c r="B40" s="35"/>
      <c r="C40" s="1178" t="s">
        <v>535</v>
      </c>
      <c r="D40" s="1179"/>
      <c r="E40" s="1180"/>
      <c r="F40" s="36">
        <v>0</v>
      </c>
      <c r="G40" s="37">
        <v>0</v>
      </c>
      <c r="H40" s="37">
        <v>0.02</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3629</v>
      </c>
      <c r="L45" s="60">
        <v>3579</v>
      </c>
      <c r="M45" s="60">
        <v>3556</v>
      </c>
      <c r="N45" s="60">
        <v>3431</v>
      </c>
      <c r="O45" s="61">
        <v>3411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277</v>
      </c>
      <c r="L48" s="64">
        <v>255</v>
      </c>
      <c r="M48" s="64">
        <v>256</v>
      </c>
      <c r="N48" s="64">
        <v>280</v>
      </c>
      <c r="O48" s="65">
        <v>222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93</v>
      </c>
      <c r="L49" s="64">
        <v>89</v>
      </c>
      <c r="M49" s="64">
        <v>85</v>
      </c>
      <c r="N49" s="64">
        <v>88</v>
      </c>
      <c r="O49" s="65">
        <v>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72</v>
      </c>
      <c r="L50" s="64">
        <v>70</v>
      </c>
      <c r="M50" s="64">
        <v>70</v>
      </c>
      <c r="N50" s="64">
        <v>70</v>
      </c>
      <c r="O50" s="65">
        <v>70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2195</v>
      </c>
      <c r="L52" s="64">
        <v>2212</v>
      </c>
      <c r="M52" s="64">
        <v>2304</v>
      </c>
      <c r="N52" s="64">
        <v>2210</v>
      </c>
      <c r="O52" s="65">
        <v>2226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1876</v>
      </c>
      <c r="L53" s="69">
        <v>1781</v>
      </c>
      <c r="M53" s="69">
        <v>1663</v>
      </c>
      <c r="N53" s="69">
        <v>1659</v>
      </c>
      <c r="O53" s="70">
        <v>1566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B1" sqref="B1:DI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35962</v>
      </c>
      <c r="J41" s="83">
        <v>36264</v>
      </c>
      <c r="K41" s="83">
        <v>36454</v>
      </c>
      <c r="L41" s="83">
        <v>36460</v>
      </c>
      <c r="M41" s="84">
        <v>36888</v>
      </c>
    </row>
    <row r="42" spans="2:13" ht="27.75" customHeight="1" x14ac:dyDescent="0.15">
      <c r="B42" s="1204"/>
      <c r="C42" s="1205"/>
      <c r="D42" s="85"/>
      <c r="E42" s="1208" t="s">
        <v>26</v>
      </c>
      <c r="F42" s="1208"/>
      <c r="G42" s="1208"/>
      <c r="H42" s="1209"/>
      <c r="I42" s="86">
        <v>192</v>
      </c>
      <c r="J42" s="87">
        <v>103</v>
      </c>
      <c r="K42" s="87" t="s">
        <v>481</v>
      </c>
      <c r="L42" s="87">
        <v>124</v>
      </c>
      <c r="M42" s="88">
        <v>125</v>
      </c>
    </row>
    <row r="43" spans="2:13" ht="27.75" customHeight="1" x14ac:dyDescent="0.15">
      <c r="B43" s="1204"/>
      <c r="C43" s="1205"/>
      <c r="D43" s="85"/>
      <c r="E43" s="1208" t="s">
        <v>27</v>
      </c>
      <c r="F43" s="1208"/>
      <c r="G43" s="1208"/>
      <c r="H43" s="1209"/>
      <c r="I43" s="86">
        <v>2845</v>
      </c>
      <c r="J43" s="87">
        <v>2784</v>
      </c>
      <c r="K43" s="87">
        <v>2803</v>
      </c>
      <c r="L43" s="87">
        <v>2889</v>
      </c>
      <c r="M43" s="88">
        <v>2796</v>
      </c>
    </row>
    <row r="44" spans="2:13" ht="27.75" customHeight="1" x14ac:dyDescent="0.15">
      <c r="B44" s="1204"/>
      <c r="C44" s="1205"/>
      <c r="D44" s="85"/>
      <c r="E44" s="1208" t="s">
        <v>28</v>
      </c>
      <c r="F44" s="1208"/>
      <c r="G44" s="1208"/>
      <c r="H44" s="1209"/>
      <c r="I44" s="86">
        <v>829</v>
      </c>
      <c r="J44" s="87">
        <v>843</v>
      </c>
      <c r="K44" s="87">
        <v>797</v>
      </c>
      <c r="L44" s="87">
        <v>735</v>
      </c>
      <c r="M44" s="88">
        <v>664</v>
      </c>
    </row>
    <row r="45" spans="2:13" ht="27.75" customHeight="1" x14ac:dyDescent="0.15">
      <c r="B45" s="1204"/>
      <c r="C45" s="1205"/>
      <c r="D45" s="85"/>
      <c r="E45" s="1208" t="s">
        <v>29</v>
      </c>
      <c r="F45" s="1208"/>
      <c r="G45" s="1208"/>
      <c r="H45" s="1209"/>
      <c r="I45" s="86">
        <v>3612</v>
      </c>
      <c r="J45" s="87">
        <v>2898</v>
      </c>
      <c r="K45" s="87">
        <v>2189</v>
      </c>
      <c r="L45" s="87">
        <v>1604</v>
      </c>
      <c r="M45" s="88">
        <v>1805</v>
      </c>
    </row>
    <row r="46" spans="2:13" ht="27.75" customHeight="1" x14ac:dyDescent="0.15">
      <c r="B46" s="1204"/>
      <c r="C46" s="1205"/>
      <c r="D46" s="89"/>
      <c r="E46" s="1208" t="s">
        <v>30</v>
      </c>
      <c r="F46" s="1208"/>
      <c r="G46" s="1208"/>
      <c r="H46" s="1209"/>
      <c r="I46" s="86">
        <v>7</v>
      </c>
      <c r="J46" s="87">
        <v>4</v>
      </c>
      <c r="K46" s="87">
        <v>2</v>
      </c>
      <c r="L46" s="87">
        <v>1</v>
      </c>
      <c r="M46" s="88">
        <v>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3959</v>
      </c>
      <c r="J50" s="87">
        <v>5610</v>
      </c>
      <c r="K50" s="87">
        <v>6580</v>
      </c>
      <c r="L50" s="87">
        <v>7186</v>
      </c>
      <c r="M50" s="88">
        <v>6696</v>
      </c>
    </row>
    <row r="51" spans="2:13" ht="27.75" customHeight="1" x14ac:dyDescent="0.15">
      <c r="B51" s="1204"/>
      <c r="C51" s="1205"/>
      <c r="D51" s="85"/>
      <c r="E51" s="1208" t="s">
        <v>36</v>
      </c>
      <c r="F51" s="1208"/>
      <c r="G51" s="1208"/>
      <c r="H51" s="1209"/>
      <c r="I51" s="86">
        <v>326</v>
      </c>
      <c r="J51" s="87">
        <v>238</v>
      </c>
      <c r="K51" s="87">
        <v>270</v>
      </c>
      <c r="L51" s="87">
        <v>288</v>
      </c>
      <c r="M51" s="88">
        <v>305</v>
      </c>
    </row>
    <row r="52" spans="2:13" ht="27.75" customHeight="1" x14ac:dyDescent="0.15">
      <c r="B52" s="1206"/>
      <c r="C52" s="1207"/>
      <c r="D52" s="85"/>
      <c r="E52" s="1208" t="s">
        <v>37</v>
      </c>
      <c r="F52" s="1208"/>
      <c r="G52" s="1208"/>
      <c r="H52" s="1209"/>
      <c r="I52" s="86">
        <v>24846</v>
      </c>
      <c r="J52" s="87">
        <v>25530</v>
      </c>
      <c r="K52" s="87">
        <v>26118</v>
      </c>
      <c r="L52" s="87">
        <v>26640</v>
      </c>
      <c r="M52" s="88">
        <v>27088</v>
      </c>
    </row>
    <row r="53" spans="2:13" ht="27.75" customHeight="1" thickBot="1" x14ac:dyDescent="0.2">
      <c r="B53" s="1210" t="s">
        <v>38</v>
      </c>
      <c r="C53" s="1211"/>
      <c r="D53" s="92"/>
      <c r="E53" s="1212" t="s">
        <v>39</v>
      </c>
      <c r="F53" s="1212"/>
      <c r="G53" s="1212"/>
      <c r="H53" s="1213"/>
      <c r="I53" s="93">
        <v>14315</v>
      </c>
      <c r="J53" s="94">
        <v>11518</v>
      </c>
      <c r="K53" s="94">
        <v>9277</v>
      </c>
      <c r="L53" s="94">
        <v>7699</v>
      </c>
      <c r="M53" s="95">
        <v>8190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553</v>
      </c>
      <c r="H51" s="1248"/>
      <c r="I51" s="1253" t="s">
        <v>554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553</v>
      </c>
      <c r="H73" s="1248"/>
      <c r="I73" s="1253" t="s">
        <v>554</v>
      </c>
      <c r="J73" s="1253"/>
      <c r="K73" s="1234">
        <v>76.5</v>
      </c>
      <c r="L73" s="1234">
        <v>60.3</v>
      </c>
      <c r="M73" s="1221">
        <v>48.8</v>
      </c>
      <c r="N73" s="1221">
        <v>39.5</v>
      </c>
      <c r="O73" s="1221">
        <v>41.3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10.199999999999999</v>
      </c>
      <c r="L75" s="1225">
        <v>9.8000000000000007</v>
      </c>
      <c r="M75" s="1225">
        <v>9.3000000000000007</v>
      </c>
      <c r="N75" s="1225">
        <v>8.8000000000000007</v>
      </c>
      <c r="O75" s="1225">
        <v>8.4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46.1</v>
      </c>
      <c r="L77" s="1234">
        <v>37.6</v>
      </c>
      <c r="M77" s="1221">
        <v>33.799999999999997</v>
      </c>
      <c r="N77" s="1221">
        <v>34.9</v>
      </c>
      <c r="O77" s="1221">
        <v>53.1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8.5</v>
      </c>
      <c r="L79" s="1224">
        <v>7.9</v>
      </c>
      <c r="M79" s="1224">
        <v>7.1</v>
      </c>
      <c r="N79" s="1224">
        <v>7.2</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52132</v>
      </c>
      <c r="E3" s="118"/>
      <c r="F3" s="119">
        <v>43493</v>
      </c>
      <c r="G3" s="120"/>
      <c r="H3" s="121"/>
    </row>
    <row r="4" spans="1:8" x14ac:dyDescent="0.15">
      <c r="A4" s="122"/>
      <c r="B4" s="123"/>
      <c r="C4" s="124"/>
      <c r="D4" s="125">
        <v>13397</v>
      </c>
      <c r="E4" s="126"/>
      <c r="F4" s="127">
        <v>23254</v>
      </c>
      <c r="G4" s="128"/>
      <c r="H4" s="129"/>
    </row>
    <row r="5" spans="1:8" x14ac:dyDescent="0.15">
      <c r="A5" s="110" t="s">
        <v>515</v>
      </c>
      <c r="B5" s="115"/>
      <c r="C5" s="116"/>
      <c r="D5" s="117">
        <v>52987</v>
      </c>
      <c r="E5" s="118"/>
      <c r="F5" s="119">
        <v>50840</v>
      </c>
      <c r="G5" s="120"/>
      <c r="H5" s="121"/>
    </row>
    <row r="6" spans="1:8" x14ac:dyDescent="0.15">
      <c r="A6" s="122"/>
      <c r="B6" s="123"/>
      <c r="C6" s="124"/>
      <c r="D6" s="125">
        <v>8899</v>
      </c>
      <c r="E6" s="126"/>
      <c r="F6" s="127">
        <v>25367</v>
      </c>
      <c r="G6" s="128"/>
      <c r="H6" s="129"/>
    </row>
    <row r="7" spans="1:8" x14ac:dyDescent="0.15">
      <c r="A7" s="110" t="s">
        <v>516</v>
      </c>
      <c r="B7" s="115"/>
      <c r="C7" s="116"/>
      <c r="D7" s="117">
        <v>62831</v>
      </c>
      <c r="E7" s="118"/>
      <c r="F7" s="119">
        <v>53605</v>
      </c>
      <c r="G7" s="120"/>
      <c r="H7" s="121"/>
    </row>
    <row r="8" spans="1:8" x14ac:dyDescent="0.15">
      <c r="A8" s="122"/>
      <c r="B8" s="123"/>
      <c r="C8" s="124"/>
      <c r="D8" s="125">
        <v>9300</v>
      </c>
      <c r="E8" s="126"/>
      <c r="F8" s="127">
        <v>28343</v>
      </c>
      <c r="G8" s="128"/>
      <c r="H8" s="129"/>
    </row>
    <row r="9" spans="1:8" x14ac:dyDescent="0.15">
      <c r="A9" s="110" t="s">
        <v>517</v>
      </c>
      <c r="B9" s="115"/>
      <c r="C9" s="116"/>
      <c r="D9" s="117">
        <v>59875</v>
      </c>
      <c r="E9" s="118"/>
      <c r="F9" s="119">
        <v>58051</v>
      </c>
      <c r="G9" s="120"/>
      <c r="H9" s="121"/>
    </row>
    <row r="10" spans="1:8" x14ac:dyDescent="0.15">
      <c r="A10" s="122"/>
      <c r="B10" s="123"/>
      <c r="C10" s="124"/>
      <c r="D10" s="125">
        <v>14488</v>
      </c>
      <c r="E10" s="126"/>
      <c r="F10" s="127">
        <v>32143</v>
      </c>
      <c r="G10" s="128"/>
      <c r="H10" s="129"/>
    </row>
    <row r="11" spans="1:8" x14ac:dyDescent="0.15">
      <c r="A11" s="110" t="s">
        <v>518</v>
      </c>
      <c r="B11" s="115"/>
      <c r="C11" s="116"/>
      <c r="D11" s="117">
        <v>111731</v>
      </c>
      <c r="E11" s="118"/>
      <c r="F11" s="119">
        <v>65942</v>
      </c>
      <c r="G11" s="120"/>
      <c r="H11" s="121"/>
    </row>
    <row r="12" spans="1:8" x14ac:dyDescent="0.15">
      <c r="A12" s="122"/>
      <c r="B12" s="123"/>
      <c r="C12" s="130"/>
      <c r="D12" s="125">
        <v>13019</v>
      </c>
      <c r="E12" s="126"/>
      <c r="F12" s="127">
        <v>32778</v>
      </c>
      <c r="G12" s="128"/>
      <c r="H12" s="129"/>
    </row>
    <row r="13" spans="1:8" x14ac:dyDescent="0.15">
      <c r="A13" s="110"/>
      <c r="B13" s="115"/>
      <c r="C13" s="131"/>
      <c r="D13" s="132">
        <v>67911</v>
      </c>
      <c r="E13" s="133"/>
      <c r="F13" s="134">
        <v>54386</v>
      </c>
      <c r="G13" s="135"/>
      <c r="H13" s="121"/>
    </row>
    <row r="14" spans="1:8" x14ac:dyDescent="0.15">
      <c r="A14" s="122"/>
      <c r="B14" s="123"/>
      <c r="C14" s="124"/>
      <c r="D14" s="125">
        <v>11821</v>
      </c>
      <c r="E14" s="126"/>
      <c r="F14" s="127">
        <v>28377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4.1100000000000003</v>
      </c>
      <c r="C19" s="136">
        <f>ROUND(VALUE(SUBSTITUTE(実質収支比率等に係る経年分析!G$48,"▲","-")),2)</f>
        <v>4.3</v>
      </c>
      <c r="D19" s="136">
        <f>ROUND(VALUE(SUBSTITUTE(実質収支比率等に係る経年分析!H$48,"▲","-")),2)</f>
        <v>3.55</v>
      </c>
      <c r="E19" s="136">
        <f>ROUND(VALUE(SUBSTITUTE(実質収支比率等に係る経年分析!I$48,"▲","-")),2)</f>
        <v>4.7</v>
      </c>
      <c r="F19" s="136">
        <f>ROUND(VALUE(SUBSTITUTE(実質収支比率等に係る経年分析!J$48,"▲","-")),2)</f>
        <v>2.66</v>
      </c>
    </row>
    <row r="20" spans="1:11" x14ac:dyDescent="0.15">
      <c r="A20" s="136" t="s">
        <v>44</v>
      </c>
      <c r="B20" s="136">
        <f>ROUND(VALUE(SUBSTITUTE(実質収支比率等に係る経年分析!F$47,"▲","-")),2)</f>
        <v>9.98</v>
      </c>
      <c r="C20" s="136">
        <f>ROUND(VALUE(SUBSTITUTE(実質収支比率等に係る経年分析!G$47,"▲","-")),2)</f>
        <v>15.22</v>
      </c>
      <c r="D20" s="136">
        <f>ROUND(VALUE(SUBSTITUTE(実質収支比率等に係る経年分析!H$47,"▲","-")),2)</f>
        <v>17.04</v>
      </c>
      <c r="E20" s="136">
        <f>ROUND(VALUE(SUBSTITUTE(実質収支比率等に係る経年分析!I$47,"▲","-")),2)</f>
        <v>17.52</v>
      </c>
      <c r="F20" s="136">
        <f>ROUND(VALUE(SUBSTITUTE(実質収支比率等に係る経年分析!J$47,"▲","-")),2)</f>
        <v>13.61</v>
      </c>
    </row>
    <row r="21" spans="1:11" x14ac:dyDescent="0.15">
      <c r="A21" s="136" t="s">
        <v>45</v>
      </c>
      <c r="B21" s="136">
        <f>IF(ISNUMBER(VALUE(SUBSTITUTE(実質収支比率等に係る経年分析!F$49,"▲","-"))),ROUND(VALUE(SUBSTITUTE(実質収支比率等に係る経年分析!F$49,"▲","-")),2),NA())</f>
        <v>1.07</v>
      </c>
      <c r="C21" s="136">
        <f>IF(ISNUMBER(VALUE(SUBSTITUTE(実質収支比率等に係る経年分析!G$49,"▲","-"))),ROUND(VALUE(SUBSTITUTE(実質収支比率等に係る経年分析!G$49,"▲","-")),2),NA())</f>
        <v>5.68</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2.0299999999999998</v>
      </c>
      <c r="F21" s="136">
        <f>IF(ISNUMBER(VALUE(SUBSTITUTE(実質収支比率等に係る経年分析!J$49,"▲","-"))),ROUND(VALUE(SUBSTITUTE(実質収支比率等に係る経年分析!J$49,"▲","-")),2),NA())</f>
        <v>-5.63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0.91</v>
      </c>
      <c r="D31" s="137">
        <f>IF(ROUND(VALUE(SUBSTITUTE(連結実質赤字比率に係る赤字・黒字の構成分析!G$39,"▲", "-")), 2) &lt; 0, ABS(ROUND(VALUE(SUBSTITUTE(連結実質赤字比率に係る赤字・黒字の構成分析!G$39,"▲", "-")), 2)), NA())</f>
        <v>0.75</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0.57999999999999996</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1.0900000000000001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2195</v>
      </c>
      <c r="E42" s="138"/>
      <c r="F42" s="138"/>
      <c r="G42" s="138">
        <f>'実質公債費比率（分子）の構造'!L$52</f>
        <v>2212</v>
      </c>
      <c r="H42" s="138"/>
      <c r="I42" s="138"/>
      <c r="J42" s="138">
        <f>'実質公債費比率（分子）の構造'!M$52</f>
        <v>2304</v>
      </c>
      <c r="K42" s="138"/>
      <c r="L42" s="138"/>
      <c r="M42" s="138">
        <f>'実質公債費比率（分子）の構造'!N$52</f>
        <v>2210</v>
      </c>
      <c r="N42" s="138"/>
      <c r="O42" s="138"/>
      <c r="P42" s="138">
        <f>'実質公債費比率（分子）の構造'!O$52</f>
        <v>2226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72</v>
      </c>
      <c r="C44" s="138"/>
      <c r="D44" s="138"/>
      <c r="E44" s="138">
        <f>'実質公債費比率（分子）の構造'!L$50</f>
        <v>70</v>
      </c>
      <c r="F44" s="138"/>
      <c r="G44" s="138"/>
      <c r="H44" s="138">
        <f>'実質公債費比率（分子）の構造'!M$50</f>
        <v>70</v>
      </c>
      <c r="I44" s="138"/>
      <c r="J44" s="138"/>
      <c r="K44" s="138">
        <f>'実質公債費比率（分子）の構造'!N$50</f>
        <v>70</v>
      </c>
      <c r="L44" s="138"/>
      <c r="M44" s="138"/>
      <c r="N44" s="138">
        <f>'実質公債費比率（分子）の構造'!O$50</f>
        <v>70</v>
      </c>
      <c r="O44" s="138"/>
      <c r="P44" s="138"/>
    </row>
    <row r="45" spans="1:16" x14ac:dyDescent="0.15">
      <c r="A45" s="138" t="s">
        <v>55</v>
      </c>
      <c r="B45" s="138">
        <f>'実質公債費比率（分子）の構造'!K$49</f>
        <v>93</v>
      </c>
      <c r="C45" s="138"/>
      <c r="D45" s="138"/>
      <c r="E45" s="138">
        <f>'実質公債費比率（分子）の構造'!L$49</f>
        <v>89</v>
      </c>
      <c r="F45" s="138"/>
      <c r="G45" s="138"/>
      <c r="H45" s="138">
        <f>'実質公債費比率（分子）の構造'!M$49</f>
        <v>85</v>
      </c>
      <c r="I45" s="138"/>
      <c r="J45" s="138"/>
      <c r="K45" s="138">
        <f>'実質公債費比率（分子）の構造'!N$49</f>
        <v>88</v>
      </c>
      <c r="L45" s="138"/>
      <c r="M45" s="138"/>
      <c r="N45" s="138">
        <f>'実質公債費比率（分子）の構造'!O$49</f>
        <v>89</v>
      </c>
      <c r="O45" s="138"/>
      <c r="P45" s="138"/>
    </row>
    <row r="46" spans="1:16" x14ac:dyDescent="0.15">
      <c r="A46" s="138" t="s">
        <v>56</v>
      </c>
      <c r="B46" s="138">
        <f>'実質公債費比率（分子）の構造'!K$48</f>
        <v>277</v>
      </c>
      <c r="C46" s="138"/>
      <c r="D46" s="138"/>
      <c r="E46" s="138">
        <f>'実質公債費比率（分子）の構造'!L$48</f>
        <v>255</v>
      </c>
      <c r="F46" s="138"/>
      <c r="G46" s="138"/>
      <c r="H46" s="138">
        <f>'実質公債費比率（分子）の構造'!M$48</f>
        <v>256</v>
      </c>
      <c r="I46" s="138"/>
      <c r="J46" s="138"/>
      <c r="K46" s="138">
        <f>'実質公債費比率（分子）の構造'!N$48</f>
        <v>280</v>
      </c>
      <c r="L46" s="138"/>
      <c r="M46" s="138"/>
      <c r="N46" s="138">
        <f>'実質公債費比率（分子）の構造'!O$48</f>
        <v>222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3629</v>
      </c>
      <c r="C49" s="138"/>
      <c r="D49" s="138"/>
      <c r="E49" s="138">
        <f>'実質公債費比率（分子）の構造'!L$45</f>
        <v>3579</v>
      </c>
      <c r="F49" s="138"/>
      <c r="G49" s="138"/>
      <c r="H49" s="138">
        <f>'実質公債費比率（分子）の構造'!M$45</f>
        <v>3556</v>
      </c>
      <c r="I49" s="138"/>
      <c r="J49" s="138"/>
      <c r="K49" s="138">
        <f>'実質公債費比率（分子）の構造'!N$45</f>
        <v>3431</v>
      </c>
      <c r="L49" s="138"/>
      <c r="M49" s="138"/>
      <c r="N49" s="138">
        <f>'実質公債費比率（分子）の構造'!O$45</f>
        <v>3411</v>
      </c>
      <c r="O49" s="138"/>
      <c r="P49" s="138"/>
    </row>
    <row r="50" spans="1:16" x14ac:dyDescent="0.15">
      <c r="A50" s="138" t="s">
        <v>60</v>
      </c>
      <c r="B50" s="138" t="e">
        <f>NA()</f>
        <v>#N/A</v>
      </c>
      <c r="C50" s="138">
        <f>IF(ISNUMBER('実質公債費比率（分子）の構造'!K$53),'実質公債費比率（分子）の構造'!K$53,NA())</f>
        <v>1876</v>
      </c>
      <c r="D50" s="138" t="e">
        <f>NA()</f>
        <v>#N/A</v>
      </c>
      <c r="E50" s="138" t="e">
        <f>NA()</f>
        <v>#N/A</v>
      </c>
      <c r="F50" s="138">
        <f>IF(ISNUMBER('実質公債費比率（分子）の構造'!L$53),'実質公債費比率（分子）の構造'!L$53,NA())</f>
        <v>1781</v>
      </c>
      <c r="G50" s="138" t="e">
        <f>NA()</f>
        <v>#N/A</v>
      </c>
      <c r="H50" s="138" t="e">
        <f>NA()</f>
        <v>#N/A</v>
      </c>
      <c r="I50" s="138">
        <f>IF(ISNUMBER('実質公債費比率（分子）の構造'!M$53),'実質公債費比率（分子）の構造'!M$53,NA())</f>
        <v>1663</v>
      </c>
      <c r="J50" s="138" t="e">
        <f>NA()</f>
        <v>#N/A</v>
      </c>
      <c r="K50" s="138" t="e">
        <f>NA()</f>
        <v>#N/A</v>
      </c>
      <c r="L50" s="138">
        <f>IF(ISNUMBER('実質公債費比率（分子）の構造'!N$53),'実質公債費比率（分子）の構造'!N$53,NA())</f>
        <v>1659</v>
      </c>
      <c r="M50" s="138" t="e">
        <f>NA()</f>
        <v>#N/A</v>
      </c>
      <c r="N50" s="138" t="e">
        <f>NA()</f>
        <v>#N/A</v>
      </c>
      <c r="O50" s="138">
        <f>IF(ISNUMBER('実質公債費比率（分子）の構造'!O$53),'実質公債費比率（分子）の構造'!O$53,NA())</f>
        <v>1566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24846</v>
      </c>
      <c r="E56" s="137"/>
      <c r="F56" s="137"/>
      <c r="G56" s="137">
        <f>'将来負担比率（分子）の構造'!J$52</f>
        <v>25530</v>
      </c>
      <c r="H56" s="137"/>
      <c r="I56" s="137"/>
      <c r="J56" s="137">
        <f>'将来負担比率（分子）の構造'!K$52</f>
        <v>26118</v>
      </c>
      <c r="K56" s="137"/>
      <c r="L56" s="137"/>
      <c r="M56" s="137">
        <f>'将来負担比率（分子）の構造'!L$52</f>
        <v>26640</v>
      </c>
      <c r="N56" s="137"/>
      <c r="O56" s="137"/>
      <c r="P56" s="137">
        <f>'将来負担比率（分子）の構造'!M$52</f>
        <v>27088</v>
      </c>
    </row>
    <row r="57" spans="1:16" x14ac:dyDescent="0.15">
      <c r="A57" s="137" t="s">
        <v>36</v>
      </c>
      <c r="B57" s="137"/>
      <c r="C57" s="137"/>
      <c r="D57" s="137">
        <f>'将来負担比率（分子）の構造'!I$51</f>
        <v>326</v>
      </c>
      <c r="E57" s="137"/>
      <c r="F57" s="137"/>
      <c r="G57" s="137">
        <f>'将来負担比率（分子）の構造'!J$51</f>
        <v>238</v>
      </c>
      <c r="H57" s="137"/>
      <c r="I57" s="137"/>
      <c r="J57" s="137">
        <f>'将来負担比率（分子）の構造'!K$51</f>
        <v>270</v>
      </c>
      <c r="K57" s="137"/>
      <c r="L57" s="137"/>
      <c r="M57" s="137">
        <f>'将来負担比率（分子）の構造'!L$51</f>
        <v>288</v>
      </c>
      <c r="N57" s="137"/>
      <c r="O57" s="137"/>
      <c r="P57" s="137">
        <f>'将来負担比率（分子）の構造'!M$51</f>
        <v>305</v>
      </c>
    </row>
    <row r="58" spans="1:16" x14ac:dyDescent="0.15">
      <c r="A58" s="137" t="s">
        <v>35</v>
      </c>
      <c r="B58" s="137"/>
      <c r="C58" s="137"/>
      <c r="D58" s="137">
        <f>'将来負担比率（分子）の構造'!I$50</f>
        <v>3959</v>
      </c>
      <c r="E58" s="137"/>
      <c r="F58" s="137"/>
      <c r="G58" s="137">
        <f>'将来負担比率（分子）の構造'!J$50</f>
        <v>5610</v>
      </c>
      <c r="H58" s="137"/>
      <c r="I58" s="137"/>
      <c r="J58" s="137">
        <f>'将来負担比率（分子）の構造'!K$50</f>
        <v>6580</v>
      </c>
      <c r="K58" s="137"/>
      <c r="L58" s="137"/>
      <c r="M58" s="137">
        <f>'将来負担比率（分子）の構造'!L$50</f>
        <v>7186</v>
      </c>
      <c r="N58" s="137"/>
      <c r="O58" s="137"/>
      <c r="P58" s="137">
        <f>'将来負担比率（分子）の構造'!M$50</f>
        <v>6696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v>
      </c>
      <c r="C61" s="137"/>
      <c r="D61" s="137"/>
      <c r="E61" s="137">
        <f>'将来負担比率（分子）の構造'!J$46</f>
        <v>4</v>
      </c>
      <c r="F61" s="137"/>
      <c r="G61" s="137"/>
      <c r="H61" s="137">
        <f>'将来負担比率（分子）の構造'!K$46</f>
        <v>2</v>
      </c>
      <c r="I61" s="137"/>
      <c r="J61" s="137"/>
      <c r="K61" s="137">
        <f>'将来負担比率（分子）の構造'!L$46</f>
        <v>1</v>
      </c>
      <c r="L61" s="137"/>
      <c r="M61" s="137"/>
      <c r="N61" s="137">
        <f>'将来負担比率（分子）の構造'!M$46</f>
        <v>1</v>
      </c>
      <c r="O61" s="137"/>
      <c r="P61" s="137"/>
    </row>
    <row r="62" spans="1:16" x14ac:dyDescent="0.15">
      <c r="A62" s="137" t="s">
        <v>29</v>
      </c>
      <c r="B62" s="137">
        <f>'将来負担比率（分子）の構造'!I$45</f>
        <v>3612</v>
      </c>
      <c r="C62" s="137"/>
      <c r="D62" s="137"/>
      <c r="E62" s="137">
        <f>'将来負担比率（分子）の構造'!J$45</f>
        <v>2898</v>
      </c>
      <c r="F62" s="137"/>
      <c r="G62" s="137"/>
      <c r="H62" s="137">
        <f>'将来負担比率（分子）の構造'!K$45</f>
        <v>2189</v>
      </c>
      <c r="I62" s="137"/>
      <c r="J62" s="137"/>
      <c r="K62" s="137">
        <f>'将来負担比率（分子）の構造'!L$45</f>
        <v>1604</v>
      </c>
      <c r="L62" s="137"/>
      <c r="M62" s="137"/>
      <c r="N62" s="137">
        <f>'将来負担比率（分子）の構造'!M$45</f>
        <v>1805</v>
      </c>
      <c r="O62" s="137"/>
      <c r="P62" s="137"/>
    </row>
    <row r="63" spans="1:16" x14ac:dyDescent="0.15">
      <c r="A63" s="137" t="s">
        <v>28</v>
      </c>
      <c r="B63" s="137">
        <f>'将来負担比率（分子）の構造'!I$44</f>
        <v>829</v>
      </c>
      <c r="C63" s="137"/>
      <c r="D63" s="137"/>
      <c r="E63" s="137">
        <f>'将来負担比率（分子）の構造'!J$44</f>
        <v>843</v>
      </c>
      <c r="F63" s="137"/>
      <c r="G63" s="137"/>
      <c r="H63" s="137">
        <f>'将来負担比率（分子）の構造'!K$44</f>
        <v>797</v>
      </c>
      <c r="I63" s="137"/>
      <c r="J63" s="137"/>
      <c r="K63" s="137">
        <f>'将来負担比率（分子）の構造'!L$44</f>
        <v>735</v>
      </c>
      <c r="L63" s="137"/>
      <c r="M63" s="137"/>
      <c r="N63" s="137">
        <f>'将来負担比率（分子）の構造'!M$44</f>
        <v>664</v>
      </c>
      <c r="O63" s="137"/>
      <c r="P63" s="137"/>
    </row>
    <row r="64" spans="1:16" x14ac:dyDescent="0.15">
      <c r="A64" s="137" t="s">
        <v>27</v>
      </c>
      <c r="B64" s="137">
        <f>'将来負担比率（分子）の構造'!I$43</f>
        <v>2845</v>
      </c>
      <c r="C64" s="137"/>
      <c r="D64" s="137"/>
      <c r="E64" s="137">
        <f>'将来負担比率（分子）の構造'!J$43</f>
        <v>2784</v>
      </c>
      <c r="F64" s="137"/>
      <c r="G64" s="137"/>
      <c r="H64" s="137">
        <f>'将来負担比率（分子）の構造'!K$43</f>
        <v>2803</v>
      </c>
      <c r="I64" s="137"/>
      <c r="J64" s="137"/>
      <c r="K64" s="137">
        <f>'将来負担比率（分子）の構造'!L$43</f>
        <v>2889</v>
      </c>
      <c r="L64" s="137"/>
      <c r="M64" s="137"/>
      <c r="N64" s="137">
        <f>'将来負担比率（分子）の構造'!M$43</f>
        <v>2796</v>
      </c>
      <c r="O64" s="137"/>
      <c r="P64" s="137"/>
    </row>
    <row r="65" spans="1:16" x14ac:dyDescent="0.15">
      <c r="A65" s="137" t="s">
        <v>26</v>
      </c>
      <c r="B65" s="137">
        <f>'将来負担比率（分子）の構造'!I$42</f>
        <v>192</v>
      </c>
      <c r="C65" s="137"/>
      <c r="D65" s="137"/>
      <c r="E65" s="137">
        <f>'将来負担比率（分子）の構造'!J$42</f>
        <v>103</v>
      </c>
      <c r="F65" s="137"/>
      <c r="G65" s="137"/>
      <c r="H65" s="137" t="str">
        <f>'将来負担比率（分子）の構造'!K$42</f>
        <v>-</v>
      </c>
      <c r="I65" s="137"/>
      <c r="J65" s="137"/>
      <c r="K65" s="137">
        <f>'将来負担比率（分子）の構造'!L$42</f>
        <v>124</v>
      </c>
      <c r="L65" s="137"/>
      <c r="M65" s="137"/>
      <c r="N65" s="137">
        <f>'将来負担比率（分子）の構造'!M$42</f>
        <v>125</v>
      </c>
      <c r="O65" s="137"/>
      <c r="P65" s="137"/>
    </row>
    <row r="66" spans="1:16" x14ac:dyDescent="0.15">
      <c r="A66" s="137" t="s">
        <v>25</v>
      </c>
      <c r="B66" s="137">
        <f>'将来負担比率（分子）の構造'!I$41</f>
        <v>35962</v>
      </c>
      <c r="C66" s="137"/>
      <c r="D66" s="137"/>
      <c r="E66" s="137">
        <f>'将来負担比率（分子）の構造'!J$41</f>
        <v>36264</v>
      </c>
      <c r="F66" s="137"/>
      <c r="G66" s="137"/>
      <c r="H66" s="137">
        <f>'将来負担比率（分子）の構造'!K$41</f>
        <v>36454</v>
      </c>
      <c r="I66" s="137"/>
      <c r="J66" s="137"/>
      <c r="K66" s="137">
        <f>'将来負担比率（分子）の構造'!L$41</f>
        <v>36460</v>
      </c>
      <c r="L66" s="137"/>
      <c r="M66" s="137"/>
      <c r="N66" s="137">
        <f>'将来負担比率（分子）の構造'!M$41</f>
        <v>36888</v>
      </c>
      <c r="O66" s="137"/>
      <c r="P66" s="137"/>
    </row>
    <row r="67" spans="1:16" x14ac:dyDescent="0.15">
      <c r="A67" s="137" t="s">
        <v>64</v>
      </c>
      <c r="B67" s="137" t="e">
        <f>NA()</f>
        <v>#N/A</v>
      </c>
      <c r="C67" s="137">
        <f>IF(ISNUMBER('将来負担比率（分子）の構造'!I$53), IF('将来負担比率（分子）の構造'!I$53 &lt; 0, 0, '将来負担比率（分子）の構造'!I$53), NA())</f>
        <v>14315</v>
      </c>
      <c r="D67" s="137" t="e">
        <f>NA()</f>
        <v>#N/A</v>
      </c>
      <c r="E67" s="137" t="e">
        <f>NA()</f>
        <v>#N/A</v>
      </c>
      <c r="F67" s="137">
        <f>IF(ISNUMBER('将来負担比率（分子）の構造'!J$53), IF('将来負担比率（分子）の構造'!J$53 &lt; 0, 0, '将来負担比率（分子）の構造'!J$53), NA())</f>
        <v>11518</v>
      </c>
      <c r="G67" s="137" t="e">
        <f>NA()</f>
        <v>#N/A</v>
      </c>
      <c r="H67" s="137" t="e">
        <f>NA()</f>
        <v>#N/A</v>
      </c>
      <c r="I67" s="137">
        <f>IF(ISNUMBER('将来負担比率（分子）の構造'!K$53), IF('将来負担比率（分子）の構造'!K$53 &lt; 0, 0, '将来負担比率（分子）の構造'!K$53), NA())</f>
        <v>9277</v>
      </c>
      <c r="J67" s="137" t="e">
        <f>NA()</f>
        <v>#N/A</v>
      </c>
      <c r="K67" s="137" t="e">
        <f>NA()</f>
        <v>#N/A</v>
      </c>
      <c r="L67" s="137">
        <f>IF(ISNUMBER('将来負担比率（分子）の構造'!L$53), IF('将来負担比率（分子）の構造'!L$53 &lt; 0, 0, '将来負担比率（分子）の構造'!L$53), NA())</f>
        <v>7699</v>
      </c>
      <c r="M67" s="137" t="e">
        <f>NA()</f>
        <v>#N/A</v>
      </c>
      <c r="N67" s="137" t="e">
        <f>NA()</f>
        <v>#N/A</v>
      </c>
      <c r="O67" s="137">
        <f>IF(ISNUMBER('将来負担比率（分子）の構造'!M$53), IF('将来負担比率（分子）の構造'!M$53 &lt; 0, 0, '将来負担比率（分子）の構造'!M$53), NA())</f>
        <v>8190</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election activeCell="B1" sqref="B1:DN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13505815</v>
      </c>
      <c r="S5" s="671"/>
      <c r="T5" s="671"/>
      <c r="U5" s="671"/>
      <c r="V5" s="671"/>
      <c r="W5" s="671"/>
      <c r="X5" s="671"/>
      <c r="Y5" s="718"/>
      <c r="Z5" s="731">
        <v>24.5</v>
      </c>
      <c r="AA5" s="731"/>
      <c r="AB5" s="731"/>
      <c r="AC5" s="731"/>
      <c r="AD5" s="732">
        <v>13505815</v>
      </c>
      <c r="AE5" s="732"/>
      <c r="AF5" s="732"/>
      <c r="AG5" s="732"/>
      <c r="AH5" s="732"/>
      <c r="AI5" s="732"/>
      <c r="AJ5" s="732"/>
      <c r="AK5" s="732"/>
      <c r="AL5" s="719">
        <v>65.8</v>
      </c>
      <c r="AM5" s="688"/>
      <c r="AN5" s="688"/>
      <c r="AO5" s="720"/>
      <c r="AP5" s="707" t="s">
        <v>209</v>
      </c>
      <c r="AQ5" s="708"/>
      <c r="AR5" s="708"/>
      <c r="AS5" s="708"/>
      <c r="AT5" s="708"/>
      <c r="AU5" s="708"/>
      <c r="AV5" s="708"/>
      <c r="AW5" s="708"/>
      <c r="AX5" s="708"/>
      <c r="AY5" s="708"/>
      <c r="AZ5" s="708"/>
      <c r="BA5" s="708"/>
      <c r="BB5" s="708"/>
      <c r="BC5" s="708"/>
      <c r="BD5" s="708"/>
      <c r="BE5" s="708"/>
      <c r="BF5" s="709"/>
      <c r="BG5" s="620">
        <v>13497312</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177231</v>
      </c>
      <c r="S6" s="621"/>
      <c r="T6" s="621"/>
      <c r="U6" s="621"/>
      <c r="V6" s="621"/>
      <c r="W6" s="621"/>
      <c r="X6" s="621"/>
      <c r="Y6" s="622"/>
      <c r="Z6" s="673">
        <v>0.3</v>
      </c>
      <c r="AA6" s="673"/>
      <c r="AB6" s="673"/>
      <c r="AC6" s="673"/>
      <c r="AD6" s="674">
        <v>177231</v>
      </c>
      <c r="AE6" s="674"/>
      <c r="AF6" s="674"/>
      <c r="AG6" s="674"/>
      <c r="AH6" s="674"/>
      <c r="AI6" s="674"/>
      <c r="AJ6" s="674"/>
      <c r="AK6" s="674"/>
      <c r="AL6" s="643">
        <v>0.9</v>
      </c>
      <c r="AM6" s="675"/>
      <c r="AN6" s="675"/>
      <c r="AO6" s="676"/>
      <c r="AP6" s="617" t="s">
        <v>215</v>
      </c>
      <c r="AQ6" s="618"/>
      <c r="AR6" s="618"/>
      <c r="AS6" s="618"/>
      <c r="AT6" s="618"/>
      <c r="AU6" s="618"/>
      <c r="AV6" s="618"/>
      <c r="AW6" s="618"/>
      <c r="AX6" s="618"/>
      <c r="AY6" s="618"/>
      <c r="AZ6" s="618"/>
      <c r="BA6" s="618"/>
      <c r="BB6" s="618"/>
      <c r="BC6" s="618"/>
      <c r="BD6" s="618"/>
      <c r="BE6" s="618"/>
      <c r="BF6" s="619"/>
      <c r="BG6" s="620">
        <v>13497312</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319853</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319853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10571</v>
      </c>
      <c r="S7" s="621"/>
      <c r="T7" s="621"/>
      <c r="U7" s="621"/>
      <c r="V7" s="621"/>
      <c r="W7" s="621"/>
      <c r="X7" s="621"/>
      <c r="Y7" s="622"/>
      <c r="Z7" s="673">
        <v>0</v>
      </c>
      <c r="AA7" s="673"/>
      <c r="AB7" s="673"/>
      <c r="AC7" s="673"/>
      <c r="AD7" s="674">
        <v>10571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5837784</v>
      </c>
      <c r="BH7" s="621"/>
      <c r="BI7" s="621"/>
      <c r="BJ7" s="621"/>
      <c r="BK7" s="621"/>
      <c r="BL7" s="621"/>
      <c r="BM7" s="621"/>
      <c r="BN7" s="622"/>
      <c r="BO7" s="673">
        <v>43.2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11452355</v>
      </c>
      <c r="CS7" s="621"/>
      <c r="CT7" s="621"/>
      <c r="CU7" s="621"/>
      <c r="CV7" s="621"/>
      <c r="CW7" s="621"/>
      <c r="CX7" s="621"/>
      <c r="CY7" s="622"/>
      <c r="CZ7" s="673">
        <v>21.1</v>
      </c>
      <c r="DA7" s="673"/>
      <c r="DB7" s="673"/>
      <c r="DC7" s="673"/>
      <c r="DD7" s="626">
        <v>3060314</v>
      </c>
      <c r="DE7" s="621"/>
      <c r="DF7" s="621"/>
      <c r="DG7" s="621"/>
      <c r="DH7" s="621"/>
      <c r="DI7" s="621"/>
      <c r="DJ7" s="621"/>
      <c r="DK7" s="621"/>
      <c r="DL7" s="621"/>
      <c r="DM7" s="621"/>
      <c r="DN7" s="621"/>
      <c r="DO7" s="621"/>
      <c r="DP7" s="622"/>
      <c r="DQ7" s="626">
        <v>4096494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17300</v>
      </c>
      <c r="S8" s="621"/>
      <c r="T8" s="621"/>
      <c r="U8" s="621"/>
      <c r="V8" s="621"/>
      <c r="W8" s="621"/>
      <c r="X8" s="621"/>
      <c r="Y8" s="622"/>
      <c r="Z8" s="673">
        <v>0</v>
      </c>
      <c r="AA8" s="673"/>
      <c r="AB8" s="673"/>
      <c r="AC8" s="673"/>
      <c r="AD8" s="674">
        <v>17300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171213</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21469920</v>
      </c>
      <c r="CS8" s="621"/>
      <c r="CT8" s="621"/>
      <c r="CU8" s="621"/>
      <c r="CV8" s="621"/>
      <c r="CW8" s="621"/>
      <c r="CX8" s="621"/>
      <c r="CY8" s="622"/>
      <c r="CZ8" s="673">
        <v>39.6</v>
      </c>
      <c r="DA8" s="673"/>
      <c r="DB8" s="673"/>
      <c r="DC8" s="673"/>
      <c r="DD8" s="626">
        <v>338123</v>
      </c>
      <c r="DE8" s="621"/>
      <c r="DF8" s="621"/>
      <c r="DG8" s="621"/>
      <c r="DH8" s="621"/>
      <c r="DI8" s="621"/>
      <c r="DJ8" s="621"/>
      <c r="DK8" s="621"/>
      <c r="DL8" s="621"/>
      <c r="DM8" s="621"/>
      <c r="DN8" s="621"/>
      <c r="DO8" s="621"/>
      <c r="DP8" s="622"/>
      <c r="DQ8" s="626">
        <v>8941422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13659</v>
      </c>
      <c r="S9" s="621"/>
      <c r="T9" s="621"/>
      <c r="U9" s="621"/>
      <c r="V9" s="621"/>
      <c r="W9" s="621"/>
      <c r="X9" s="621"/>
      <c r="Y9" s="622"/>
      <c r="Z9" s="673">
        <v>0</v>
      </c>
      <c r="AA9" s="673"/>
      <c r="AB9" s="673"/>
      <c r="AC9" s="673"/>
      <c r="AD9" s="674">
        <v>13659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4404271</v>
      </c>
      <c r="BH9" s="621"/>
      <c r="BI9" s="621"/>
      <c r="BJ9" s="621"/>
      <c r="BK9" s="621"/>
      <c r="BL9" s="621"/>
      <c r="BM9" s="621"/>
      <c r="BN9" s="622"/>
      <c r="BO9" s="673">
        <v>32.6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2059531</v>
      </c>
      <c r="CS9" s="621"/>
      <c r="CT9" s="621"/>
      <c r="CU9" s="621"/>
      <c r="CV9" s="621"/>
      <c r="CW9" s="621"/>
      <c r="CX9" s="621"/>
      <c r="CY9" s="622"/>
      <c r="CZ9" s="673">
        <v>3.8</v>
      </c>
      <c r="DA9" s="673"/>
      <c r="DB9" s="673"/>
      <c r="DC9" s="673"/>
      <c r="DD9" s="626" t="s">
        <v>112</v>
      </c>
      <c r="DE9" s="621"/>
      <c r="DF9" s="621"/>
      <c r="DG9" s="621"/>
      <c r="DH9" s="621"/>
      <c r="DI9" s="621"/>
      <c r="DJ9" s="621"/>
      <c r="DK9" s="621"/>
      <c r="DL9" s="621"/>
      <c r="DM9" s="621"/>
      <c r="DN9" s="621"/>
      <c r="DO9" s="621"/>
      <c r="DP9" s="622"/>
      <c r="DQ9" s="626">
        <v>1671418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1781276</v>
      </c>
      <c r="S10" s="621"/>
      <c r="T10" s="621"/>
      <c r="U10" s="621"/>
      <c r="V10" s="621"/>
      <c r="W10" s="621"/>
      <c r="X10" s="621"/>
      <c r="Y10" s="622"/>
      <c r="Z10" s="673">
        <v>3.2</v>
      </c>
      <c r="AA10" s="673"/>
      <c r="AB10" s="673"/>
      <c r="AC10" s="673"/>
      <c r="AD10" s="674">
        <v>1781276</v>
      </c>
      <c r="AE10" s="674"/>
      <c r="AF10" s="674"/>
      <c r="AG10" s="674"/>
      <c r="AH10" s="674"/>
      <c r="AI10" s="674"/>
      <c r="AJ10" s="674"/>
      <c r="AK10" s="674"/>
      <c r="AL10" s="643">
        <v>8.6999999999999993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314704</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53542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40268</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947596</v>
      </c>
      <c r="BH11" s="621"/>
      <c r="BI11" s="621"/>
      <c r="BJ11" s="621"/>
      <c r="BK11" s="621"/>
      <c r="BL11" s="621"/>
      <c r="BM11" s="621"/>
      <c r="BN11" s="622"/>
      <c r="BO11" s="673">
        <v>7</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131558</v>
      </c>
      <c r="CS11" s="621"/>
      <c r="CT11" s="621"/>
      <c r="CU11" s="621"/>
      <c r="CV11" s="621"/>
      <c r="CW11" s="621"/>
      <c r="CX11" s="621"/>
      <c r="CY11" s="622"/>
      <c r="CZ11" s="673">
        <v>0.2</v>
      </c>
      <c r="DA11" s="673"/>
      <c r="DB11" s="673"/>
      <c r="DC11" s="673"/>
      <c r="DD11" s="626">
        <v>56173</v>
      </c>
      <c r="DE11" s="621"/>
      <c r="DF11" s="621"/>
      <c r="DG11" s="621"/>
      <c r="DH11" s="621"/>
      <c r="DI11" s="621"/>
      <c r="DJ11" s="621"/>
      <c r="DK11" s="621"/>
      <c r="DL11" s="621"/>
      <c r="DM11" s="621"/>
      <c r="DN11" s="621"/>
      <c r="DO11" s="621"/>
      <c r="DP11" s="622"/>
      <c r="DQ11" s="626">
        <v>47578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6628952</v>
      </c>
      <c r="BH12" s="621"/>
      <c r="BI12" s="621"/>
      <c r="BJ12" s="621"/>
      <c r="BK12" s="621"/>
      <c r="BL12" s="621"/>
      <c r="BM12" s="621"/>
      <c r="BN12" s="622"/>
      <c r="BO12" s="673">
        <v>49.1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211545</v>
      </c>
      <c r="CS12" s="621"/>
      <c r="CT12" s="621"/>
      <c r="CU12" s="621"/>
      <c r="CV12" s="621"/>
      <c r="CW12" s="621"/>
      <c r="CX12" s="621"/>
      <c r="CY12" s="622"/>
      <c r="CZ12" s="673">
        <v>0.4</v>
      </c>
      <c r="DA12" s="673"/>
      <c r="DB12" s="673"/>
      <c r="DC12" s="673"/>
      <c r="DD12" s="626" t="s">
        <v>112</v>
      </c>
      <c r="DE12" s="621"/>
      <c r="DF12" s="621"/>
      <c r="DG12" s="621"/>
      <c r="DH12" s="621"/>
      <c r="DI12" s="621"/>
      <c r="DJ12" s="621"/>
      <c r="DK12" s="621"/>
      <c r="DL12" s="621"/>
      <c r="DM12" s="621"/>
      <c r="DN12" s="621"/>
      <c r="DO12" s="621"/>
      <c r="DP12" s="622"/>
      <c r="DQ12" s="626">
        <v>152414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33416</v>
      </c>
      <c r="S13" s="621"/>
      <c r="T13" s="621"/>
      <c r="U13" s="621"/>
      <c r="V13" s="621"/>
      <c r="W13" s="621"/>
      <c r="X13" s="621"/>
      <c r="Y13" s="622"/>
      <c r="Z13" s="673">
        <v>0.1</v>
      </c>
      <c r="AA13" s="673"/>
      <c r="AB13" s="673"/>
      <c r="AC13" s="673"/>
      <c r="AD13" s="674">
        <v>33416</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6552313</v>
      </c>
      <c r="BH13" s="621"/>
      <c r="BI13" s="621"/>
      <c r="BJ13" s="621"/>
      <c r="BK13" s="621"/>
      <c r="BL13" s="621"/>
      <c r="BM13" s="621"/>
      <c r="BN13" s="622"/>
      <c r="BO13" s="673">
        <v>48.5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8189999</v>
      </c>
      <c r="CS13" s="621"/>
      <c r="CT13" s="621"/>
      <c r="CU13" s="621"/>
      <c r="CV13" s="621"/>
      <c r="CW13" s="621"/>
      <c r="CX13" s="621"/>
      <c r="CY13" s="622"/>
      <c r="CZ13" s="673">
        <v>15.1</v>
      </c>
      <c r="DA13" s="673"/>
      <c r="DB13" s="673"/>
      <c r="DC13" s="673"/>
      <c r="DD13" s="626">
        <v>6634604</v>
      </c>
      <c r="DE13" s="621"/>
      <c r="DF13" s="621"/>
      <c r="DG13" s="621"/>
      <c r="DH13" s="621"/>
      <c r="DI13" s="621"/>
      <c r="DJ13" s="621"/>
      <c r="DK13" s="621"/>
      <c r="DL13" s="621"/>
      <c r="DM13" s="621"/>
      <c r="DN13" s="621"/>
      <c r="DO13" s="621"/>
      <c r="DP13" s="622"/>
      <c r="DQ13" s="626">
        <v>1842689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351033</v>
      </c>
      <c r="BH14" s="621"/>
      <c r="BI14" s="621"/>
      <c r="BJ14" s="621"/>
      <c r="BK14" s="621"/>
      <c r="BL14" s="621"/>
      <c r="BM14" s="621"/>
      <c r="BN14" s="622"/>
      <c r="BO14" s="673">
        <v>2.6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1135293</v>
      </c>
      <c r="CS14" s="621"/>
      <c r="CT14" s="621"/>
      <c r="CU14" s="621"/>
      <c r="CV14" s="621"/>
      <c r="CW14" s="621"/>
      <c r="CX14" s="621"/>
      <c r="CY14" s="622"/>
      <c r="CZ14" s="673">
        <v>2.1</v>
      </c>
      <c r="DA14" s="673"/>
      <c r="DB14" s="673"/>
      <c r="DC14" s="673"/>
      <c r="DD14" s="626">
        <v>327863</v>
      </c>
      <c r="DE14" s="621"/>
      <c r="DF14" s="621"/>
      <c r="DG14" s="621"/>
      <c r="DH14" s="621"/>
      <c r="DI14" s="621"/>
      <c r="DJ14" s="621"/>
      <c r="DK14" s="621"/>
      <c r="DL14" s="621"/>
      <c r="DM14" s="621"/>
      <c r="DN14" s="621"/>
      <c r="DO14" s="621"/>
      <c r="DP14" s="622"/>
      <c r="DQ14" s="626">
        <v>889524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28839</v>
      </c>
      <c r="S15" s="621"/>
      <c r="T15" s="621"/>
      <c r="U15" s="621"/>
      <c r="V15" s="621"/>
      <c r="W15" s="621"/>
      <c r="X15" s="621"/>
      <c r="Y15" s="622"/>
      <c r="Z15" s="673">
        <v>0.1</v>
      </c>
      <c r="AA15" s="673"/>
      <c r="AB15" s="673"/>
      <c r="AC15" s="673"/>
      <c r="AD15" s="674">
        <v>28839</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679543</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5721951</v>
      </c>
      <c r="CS15" s="621"/>
      <c r="CT15" s="621"/>
      <c r="CU15" s="621"/>
      <c r="CV15" s="621"/>
      <c r="CW15" s="621"/>
      <c r="CX15" s="621"/>
      <c r="CY15" s="622"/>
      <c r="CZ15" s="673">
        <v>10.6</v>
      </c>
      <c r="DA15" s="673"/>
      <c r="DB15" s="673"/>
      <c r="DC15" s="673"/>
      <c r="DD15" s="626">
        <v>2357869</v>
      </c>
      <c r="DE15" s="621"/>
      <c r="DF15" s="621"/>
      <c r="DG15" s="621"/>
      <c r="DH15" s="621"/>
      <c r="DI15" s="621"/>
      <c r="DJ15" s="621"/>
      <c r="DK15" s="621"/>
      <c r="DL15" s="621"/>
      <c r="DM15" s="621"/>
      <c r="DN15" s="621"/>
      <c r="DO15" s="621"/>
      <c r="DP15" s="622"/>
      <c r="DQ15" s="626">
        <v>3372262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4971402</v>
      </c>
      <c r="S16" s="621"/>
      <c r="T16" s="621"/>
      <c r="U16" s="621"/>
      <c r="V16" s="621"/>
      <c r="W16" s="621"/>
      <c r="X16" s="621"/>
      <c r="Y16" s="622"/>
      <c r="Z16" s="673">
        <v>9</v>
      </c>
      <c r="AA16" s="673"/>
      <c r="AB16" s="673"/>
      <c r="AC16" s="673"/>
      <c r="AD16" s="674">
        <v>4400854</v>
      </c>
      <c r="AE16" s="674"/>
      <c r="AF16" s="674"/>
      <c r="AG16" s="674"/>
      <c r="AH16" s="674"/>
      <c r="AI16" s="674"/>
      <c r="AJ16" s="674"/>
      <c r="AK16" s="674"/>
      <c r="AL16" s="643">
        <v>21.5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4400854</v>
      </c>
      <c r="S17" s="621"/>
      <c r="T17" s="621"/>
      <c r="U17" s="621"/>
      <c r="V17" s="621"/>
      <c r="W17" s="621"/>
      <c r="X17" s="621"/>
      <c r="Y17" s="622"/>
      <c r="Z17" s="673">
        <v>8</v>
      </c>
      <c r="AA17" s="673"/>
      <c r="AB17" s="673"/>
      <c r="AC17" s="673"/>
      <c r="AD17" s="674">
        <v>4400854</v>
      </c>
      <c r="AE17" s="674"/>
      <c r="AF17" s="674"/>
      <c r="AG17" s="674"/>
      <c r="AH17" s="674"/>
      <c r="AI17" s="674"/>
      <c r="AJ17" s="674"/>
      <c r="AK17" s="674"/>
      <c r="AL17" s="643">
        <v>21.5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3410941</v>
      </c>
      <c r="CS17" s="621"/>
      <c r="CT17" s="621"/>
      <c r="CU17" s="621"/>
      <c r="CV17" s="621"/>
      <c r="CW17" s="621"/>
      <c r="CX17" s="621"/>
      <c r="CY17" s="622"/>
      <c r="CZ17" s="673">
        <v>6.3</v>
      </c>
      <c r="DA17" s="673"/>
      <c r="DB17" s="673"/>
      <c r="DC17" s="673"/>
      <c r="DD17" s="626" t="s">
        <v>112</v>
      </c>
      <c r="DE17" s="621"/>
      <c r="DF17" s="621"/>
      <c r="DG17" s="621"/>
      <c r="DH17" s="621"/>
      <c r="DI17" s="621"/>
      <c r="DJ17" s="621"/>
      <c r="DK17" s="621"/>
      <c r="DL17" s="621"/>
      <c r="DM17" s="621"/>
      <c r="DN17" s="621"/>
      <c r="DO17" s="621"/>
      <c r="DP17" s="622"/>
      <c r="DQ17" s="626">
        <v>3363531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570548</v>
      </c>
      <c r="S18" s="621"/>
      <c r="T18" s="621"/>
      <c r="U18" s="621"/>
      <c r="V18" s="621"/>
      <c r="W18" s="621"/>
      <c r="X18" s="621"/>
      <c r="Y18" s="622"/>
      <c r="Z18" s="673">
        <v>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8503</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20539509</v>
      </c>
      <c r="S20" s="621"/>
      <c r="T20" s="621"/>
      <c r="U20" s="621"/>
      <c r="V20" s="621"/>
      <c r="W20" s="621"/>
      <c r="X20" s="621"/>
      <c r="Y20" s="622"/>
      <c r="Z20" s="673">
        <v>37.299999999999997</v>
      </c>
      <c r="AA20" s="673"/>
      <c r="AB20" s="673"/>
      <c r="AC20" s="673"/>
      <c r="AD20" s="674">
        <v>19968961</v>
      </c>
      <c r="AE20" s="674"/>
      <c r="AF20" s="674"/>
      <c r="AG20" s="674"/>
      <c r="AH20" s="674"/>
      <c r="AI20" s="674"/>
      <c r="AJ20" s="674"/>
      <c r="AK20" s="674"/>
      <c r="AL20" s="643">
        <v>97.3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8503</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54156488</v>
      </c>
      <c r="CS20" s="621"/>
      <c r="CT20" s="621"/>
      <c r="CU20" s="621"/>
      <c r="CV20" s="621"/>
      <c r="CW20" s="621"/>
      <c r="CX20" s="621"/>
      <c r="CY20" s="622"/>
      <c r="CZ20" s="673">
        <v>100</v>
      </c>
      <c r="DA20" s="673"/>
      <c r="DB20" s="673"/>
      <c r="DC20" s="673"/>
      <c r="DD20" s="626">
        <v>12774946</v>
      </c>
      <c r="DE20" s="621"/>
      <c r="DF20" s="621"/>
      <c r="DG20" s="621"/>
      <c r="DH20" s="621"/>
      <c r="DI20" s="621"/>
      <c r="DJ20" s="621"/>
      <c r="DK20" s="621"/>
      <c r="DL20" s="621"/>
      <c r="DM20" s="621"/>
      <c r="DN20" s="621"/>
      <c r="DO20" s="621"/>
      <c r="DP20" s="622"/>
      <c r="DQ20" s="626">
        <v>24737453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16276</v>
      </c>
      <c r="S21" s="621"/>
      <c r="T21" s="621"/>
      <c r="U21" s="621"/>
      <c r="V21" s="621"/>
      <c r="W21" s="621"/>
      <c r="X21" s="621"/>
      <c r="Y21" s="622"/>
      <c r="Z21" s="673">
        <v>0</v>
      </c>
      <c r="AA21" s="673"/>
      <c r="AB21" s="673"/>
      <c r="AC21" s="673"/>
      <c r="AD21" s="674">
        <v>16276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8503</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599866</v>
      </c>
      <c r="S22" s="621"/>
      <c r="T22" s="621"/>
      <c r="U22" s="621"/>
      <c r="V22" s="621"/>
      <c r="W22" s="621"/>
      <c r="X22" s="621"/>
      <c r="Y22" s="622"/>
      <c r="Z22" s="673">
        <v>1.1000000000000001</v>
      </c>
      <c r="AA22" s="673"/>
      <c r="AB22" s="673"/>
      <c r="AC22" s="673"/>
      <c r="AD22" s="674">
        <v>2473</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337717</v>
      </c>
      <c r="S23" s="621"/>
      <c r="T23" s="621"/>
      <c r="U23" s="621"/>
      <c r="V23" s="621"/>
      <c r="W23" s="621"/>
      <c r="X23" s="621"/>
      <c r="Y23" s="622"/>
      <c r="Z23" s="673">
        <v>0.6</v>
      </c>
      <c r="AA23" s="673"/>
      <c r="AB23" s="673"/>
      <c r="AC23" s="673"/>
      <c r="AD23" s="674">
        <v>51447</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295156</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24202392</v>
      </c>
      <c r="CS24" s="671"/>
      <c r="CT24" s="671"/>
      <c r="CU24" s="671"/>
      <c r="CV24" s="671"/>
      <c r="CW24" s="671"/>
      <c r="CX24" s="671"/>
      <c r="CY24" s="718"/>
      <c r="CZ24" s="722">
        <v>44.7</v>
      </c>
      <c r="DA24" s="723"/>
      <c r="DB24" s="723"/>
      <c r="DC24" s="724"/>
      <c r="DD24" s="717">
        <v>12971319</v>
      </c>
      <c r="DE24" s="671"/>
      <c r="DF24" s="671"/>
      <c r="DG24" s="671"/>
      <c r="DH24" s="671"/>
      <c r="DI24" s="671"/>
      <c r="DJ24" s="671"/>
      <c r="DK24" s="718"/>
      <c r="DL24" s="717">
        <v>12943724</v>
      </c>
      <c r="DM24" s="671"/>
      <c r="DN24" s="671"/>
      <c r="DO24" s="671"/>
      <c r="DP24" s="671"/>
      <c r="DQ24" s="671"/>
      <c r="DR24" s="671"/>
      <c r="DS24" s="671"/>
      <c r="DT24" s="671"/>
      <c r="DU24" s="671"/>
      <c r="DV24" s="718"/>
      <c r="DW24" s="719">
        <v>58.7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11591733</v>
      </c>
      <c r="S25" s="621"/>
      <c r="T25" s="621"/>
      <c r="U25" s="621"/>
      <c r="V25" s="621"/>
      <c r="W25" s="621"/>
      <c r="X25" s="621"/>
      <c r="Y25" s="622"/>
      <c r="Z25" s="673">
        <v>21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5581220</v>
      </c>
      <c r="CS25" s="639"/>
      <c r="CT25" s="639"/>
      <c r="CU25" s="639"/>
      <c r="CV25" s="639"/>
      <c r="CW25" s="639"/>
      <c r="CX25" s="639"/>
      <c r="CY25" s="640"/>
      <c r="CZ25" s="623">
        <v>10.3</v>
      </c>
      <c r="DA25" s="641"/>
      <c r="DB25" s="641"/>
      <c r="DC25" s="642"/>
      <c r="DD25" s="626">
        <v>5326080</v>
      </c>
      <c r="DE25" s="639"/>
      <c r="DF25" s="639"/>
      <c r="DG25" s="639"/>
      <c r="DH25" s="639"/>
      <c r="DI25" s="639"/>
      <c r="DJ25" s="639"/>
      <c r="DK25" s="640"/>
      <c r="DL25" s="626">
        <v>5301066</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477377</v>
      </c>
      <c r="S26" s="621"/>
      <c r="T26" s="621"/>
      <c r="U26" s="621"/>
      <c r="V26" s="621"/>
      <c r="W26" s="621"/>
      <c r="X26" s="621"/>
      <c r="Y26" s="622"/>
      <c r="Z26" s="673">
        <v>0.9</v>
      </c>
      <c r="AA26" s="673"/>
      <c r="AB26" s="673"/>
      <c r="AC26" s="673"/>
      <c r="AD26" s="674">
        <v>477377</v>
      </c>
      <c r="AE26" s="674"/>
      <c r="AF26" s="674"/>
      <c r="AG26" s="674"/>
      <c r="AH26" s="674"/>
      <c r="AI26" s="674"/>
      <c r="AJ26" s="674"/>
      <c r="AK26" s="674"/>
      <c r="AL26" s="643">
        <v>2.2999999999999998</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3505354</v>
      </c>
      <c r="CS26" s="621"/>
      <c r="CT26" s="621"/>
      <c r="CU26" s="621"/>
      <c r="CV26" s="621"/>
      <c r="CW26" s="621"/>
      <c r="CX26" s="621"/>
      <c r="CY26" s="622"/>
      <c r="CZ26" s="623">
        <v>6.5</v>
      </c>
      <c r="DA26" s="641"/>
      <c r="DB26" s="641"/>
      <c r="DC26" s="642"/>
      <c r="DD26" s="626">
        <v>3366585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10610700</v>
      </c>
      <c r="S27" s="621"/>
      <c r="T27" s="621"/>
      <c r="U27" s="621"/>
      <c r="V27" s="621"/>
      <c r="W27" s="621"/>
      <c r="X27" s="621"/>
      <c r="Y27" s="622"/>
      <c r="Z27" s="673">
        <v>19.3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13505815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15210231</v>
      </c>
      <c r="CS27" s="639"/>
      <c r="CT27" s="639"/>
      <c r="CU27" s="639"/>
      <c r="CV27" s="639"/>
      <c r="CW27" s="639"/>
      <c r="CX27" s="639"/>
      <c r="CY27" s="640"/>
      <c r="CZ27" s="623">
        <v>28.1</v>
      </c>
      <c r="DA27" s="641"/>
      <c r="DB27" s="641"/>
      <c r="DC27" s="642"/>
      <c r="DD27" s="626">
        <v>4281708</v>
      </c>
      <c r="DE27" s="639"/>
      <c r="DF27" s="639"/>
      <c r="DG27" s="639"/>
      <c r="DH27" s="639"/>
      <c r="DI27" s="639"/>
      <c r="DJ27" s="639"/>
      <c r="DK27" s="640"/>
      <c r="DL27" s="626">
        <v>4279127</v>
      </c>
      <c r="DM27" s="639"/>
      <c r="DN27" s="639"/>
      <c r="DO27" s="639"/>
      <c r="DP27" s="639"/>
      <c r="DQ27" s="639"/>
      <c r="DR27" s="639"/>
      <c r="DS27" s="639"/>
      <c r="DT27" s="639"/>
      <c r="DU27" s="639"/>
      <c r="DV27" s="640"/>
      <c r="DW27" s="643">
        <v>19.399999999999999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224346</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3410941</v>
      </c>
      <c r="CS28" s="621"/>
      <c r="CT28" s="621"/>
      <c r="CU28" s="621"/>
      <c r="CV28" s="621"/>
      <c r="CW28" s="621"/>
      <c r="CX28" s="621"/>
      <c r="CY28" s="622"/>
      <c r="CZ28" s="623">
        <v>6.3</v>
      </c>
      <c r="DA28" s="641"/>
      <c r="DB28" s="641"/>
      <c r="DC28" s="642"/>
      <c r="DD28" s="626">
        <v>3363531</v>
      </c>
      <c r="DE28" s="621"/>
      <c r="DF28" s="621"/>
      <c r="DG28" s="621"/>
      <c r="DH28" s="621"/>
      <c r="DI28" s="621"/>
      <c r="DJ28" s="621"/>
      <c r="DK28" s="622"/>
      <c r="DL28" s="626">
        <v>3363531</v>
      </c>
      <c r="DM28" s="621"/>
      <c r="DN28" s="621"/>
      <c r="DO28" s="621"/>
      <c r="DP28" s="621"/>
      <c r="DQ28" s="621"/>
      <c r="DR28" s="621"/>
      <c r="DS28" s="621"/>
      <c r="DT28" s="621"/>
      <c r="DU28" s="621"/>
      <c r="DV28" s="622"/>
      <c r="DW28" s="643">
        <v>15.2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108699</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3410917</v>
      </c>
      <c r="CS29" s="639"/>
      <c r="CT29" s="639"/>
      <c r="CU29" s="639"/>
      <c r="CV29" s="639"/>
      <c r="CW29" s="639"/>
      <c r="CX29" s="639"/>
      <c r="CY29" s="640"/>
      <c r="CZ29" s="623">
        <v>6.3</v>
      </c>
      <c r="DA29" s="641"/>
      <c r="DB29" s="641"/>
      <c r="DC29" s="642"/>
      <c r="DD29" s="626">
        <v>3363507</v>
      </c>
      <c r="DE29" s="639"/>
      <c r="DF29" s="639"/>
      <c r="DG29" s="639"/>
      <c r="DH29" s="639"/>
      <c r="DI29" s="639"/>
      <c r="DJ29" s="639"/>
      <c r="DK29" s="640"/>
      <c r="DL29" s="626">
        <v>3363507</v>
      </c>
      <c r="DM29" s="639"/>
      <c r="DN29" s="639"/>
      <c r="DO29" s="639"/>
      <c r="DP29" s="639"/>
      <c r="DQ29" s="639"/>
      <c r="DR29" s="639"/>
      <c r="DS29" s="639"/>
      <c r="DT29" s="639"/>
      <c r="DU29" s="639"/>
      <c r="DV29" s="640"/>
      <c r="DW29" s="643">
        <v>15.2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5061737</v>
      </c>
      <c r="S30" s="621"/>
      <c r="T30" s="621"/>
      <c r="U30" s="621"/>
      <c r="V30" s="621"/>
      <c r="W30" s="621"/>
      <c r="X30" s="621"/>
      <c r="Y30" s="622"/>
      <c r="Z30" s="673">
        <v>9.1999999999999993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97</v>
      </c>
      <c r="BN30" s="687"/>
      <c r="BO30" s="687"/>
      <c r="BP30" s="687"/>
      <c r="BQ30" s="689"/>
      <c r="BR30" s="686">
        <v>99</v>
      </c>
      <c r="BS30" s="687"/>
      <c r="BT30" s="687"/>
      <c r="BU30" s="687"/>
      <c r="BV30" s="687"/>
      <c r="BW30" s="687"/>
      <c r="BX30" s="688">
        <v>97.1</v>
      </c>
      <c r="BY30" s="687"/>
      <c r="BZ30" s="687"/>
      <c r="CA30" s="687"/>
      <c r="CB30" s="689"/>
      <c r="CD30" s="692"/>
      <c r="CE30" s="693"/>
      <c r="CF30" s="657" t="s">
        <v>292</v>
      </c>
      <c r="CG30" s="654"/>
      <c r="CH30" s="654"/>
      <c r="CI30" s="654"/>
      <c r="CJ30" s="654"/>
      <c r="CK30" s="654"/>
      <c r="CL30" s="654"/>
      <c r="CM30" s="654"/>
      <c r="CN30" s="654"/>
      <c r="CO30" s="654"/>
      <c r="CP30" s="654"/>
      <c r="CQ30" s="655"/>
      <c r="CR30" s="620">
        <v>3011747</v>
      </c>
      <c r="CS30" s="621"/>
      <c r="CT30" s="621"/>
      <c r="CU30" s="621"/>
      <c r="CV30" s="621"/>
      <c r="CW30" s="621"/>
      <c r="CX30" s="621"/>
      <c r="CY30" s="622"/>
      <c r="CZ30" s="623">
        <v>5.6</v>
      </c>
      <c r="DA30" s="641"/>
      <c r="DB30" s="641"/>
      <c r="DC30" s="642"/>
      <c r="DD30" s="626">
        <v>2964337</v>
      </c>
      <c r="DE30" s="621"/>
      <c r="DF30" s="621"/>
      <c r="DG30" s="621"/>
      <c r="DH30" s="621"/>
      <c r="DI30" s="621"/>
      <c r="DJ30" s="621"/>
      <c r="DK30" s="622"/>
      <c r="DL30" s="626">
        <v>2964337</v>
      </c>
      <c r="DM30" s="621"/>
      <c r="DN30" s="621"/>
      <c r="DO30" s="621"/>
      <c r="DP30" s="621"/>
      <c r="DQ30" s="621"/>
      <c r="DR30" s="621"/>
      <c r="DS30" s="621"/>
      <c r="DT30" s="621"/>
      <c r="DU30" s="621"/>
      <c r="DV30" s="622"/>
      <c r="DW30" s="643">
        <v>13.4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1356544</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96.6</v>
      </c>
      <c r="BN31" s="685"/>
      <c r="BO31" s="685"/>
      <c r="BP31" s="685"/>
      <c r="BQ31" s="649"/>
      <c r="BR31" s="684">
        <v>98.9</v>
      </c>
      <c r="BS31" s="639"/>
      <c r="BT31" s="639"/>
      <c r="BU31" s="639"/>
      <c r="BV31" s="639"/>
      <c r="BW31" s="639"/>
      <c r="BX31" s="675">
        <v>96.4</v>
      </c>
      <c r="BY31" s="685"/>
      <c r="BZ31" s="685"/>
      <c r="CA31" s="685"/>
      <c r="CB31" s="649"/>
      <c r="CD31" s="692"/>
      <c r="CE31" s="693"/>
      <c r="CF31" s="657" t="s">
        <v>296</v>
      </c>
      <c r="CG31" s="654"/>
      <c r="CH31" s="654"/>
      <c r="CI31" s="654"/>
      <c r="CJ31" s="654"/>
      <c r="CK31" s="654"/>
      <c r="CL31" s="654"/>
      <c r="CM31" s="654"/>
      <c r="CN31" s="654"/>
      <c r="CO31" s="654"/>
      <c r="CP31" s="654"/>
      <c r="CQ31" s="655"/>
      <c r="CR31" s="620">
        <v>399170</v>
      </c>
      <c r="CS31" s="639"/>
      <c r="CT31" s="639"/>
      <c r="CU31" s="639"/>
      <c r="CV31" s="639"/>
      <c r="CW31" s="639"/>
      <c r="CX31" s="639"/>
      <c r="CY31" s="640"/>
      <c r="CZ31" s="623">
        <v>0.7</v>
      </c>
      <c r="DA31" s="641"/>
      <c r="DB31" s="641"/>
      <c r="DC31" s="642"/>
      <c r="DD31" s="626">
        <v>399170</v>
      </c>
      <c r="DE31" s="639"/>
      <c r="DF31" s="639"/>
      <c r="DG31" s="639"/>
      <c r="DH31" s="639"/>
      <c r="DI31" s="639"/>
      <c r="DJ31" s="639"/>
      <c r="DK31" s="640"/>
      <c r="DL31" s="626">
        <v>399170</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431000</v>
      </c>
      <c r="S32" s="621"/>
      <c r="T32" s="621"/>
      <c r="U32" s="621"/>
      <c r="V32" s="621"/>
      <c r="W32" s="621"/>
      <c r="X32" s="621"/>
      <c r="Y32" s="622"/>
      <c r="Z32" s="673">
        <v>0.8</v>
      </c>
      <c r="AA32" s="673"/>
      <c r="AB32" s="673"/>
      <c r="AC32" s="673"/>
      <c r="AD32" s="674">
        <v>31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97.2</v>
      </c>
      <c r="BN32" s="605"/>
      <c r="BO32" s="605"/>
      <c r="BP32" s="605"/>
      <c r="BQ32" s="662"/>
      <c r="BR32" s="683">
        <v>98.9</v>
      </c>
      <c r="BS32" s="605"/>
      <c r="BT32" s="605"/>
      <c r="BU32" s="605"/>
      <c r="BV32" s="605"/>
      <c r="BW32" s="605"/>
      <c r="BX32" s="668">
        <v>97.1</v>
      </c>
      <c r="BY32" s="605"/>
      <c r="BZ32" s="605"/>
      <c r="CA32" s="605"/>
      <c r="CB32" s="662"/>
      <c r="CD32" s="694"/>
      <c r="CE32" s="695"/>
      <c r="CF32" s="657" t="s">
        <v>299</v>
      </c>
      <c r="CG32" s="654"/>
      <c r="CH32" s="654"/>
      <c r="CI32" s="654"/>
      <c r="CJ32" s="654"/>
      <c r="CK32" s="654"/>
      <c r="CL32" s="654"/>
      <c r="CM32" s="654"/>
      <c r="CN32" s="654"/>
      <c r="CO32" s="654"/>
      <c r="CP32" s="654"/>
      <c r="CQ32" s="655"/>
      <c r="CR32" s="620">
        <v>24</v>
      </c>
      <c r="CS32" s="621"/>
      <c r="CT32" s="621"/>
      <c r="CU32" s="621"/>
      <c r="CV32" s="621"/>
      <c r="CW32" s="621"/>
      <c r="CX32" s="621"/>
      <c r="CY32" s="622"/>
      <c r="CZ32" s="623">
        <v>0</v>
      </c>
      <c r="DA32" s="641"/>
      <c r="DB32" s="641"/>
      <c r="DC32" s="642"/>
      <c r="DD32" s="626">
        <v>24</v>
      </c>
      <c r="DE32" s="621"/>
      <c r="DF32" s="621"/>
      <c r="DG32" s="621"/>
      <c r="DH32" s="621"/>
      <c r="DI32" s="621"/>
      <c r="DJ32" s="621"/>
      <c r="DK32" s="622"/>
      <c r="DL32" s="626">
        <v>24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3440169</v>
      </c>
      <c r="S33" s="621"/>
      <c r="T33" s="621"/>
      <c r="U33" s="621"/>
      <c r="V33" s="621"/>
      <c r="W33" s="621"/>
      <c r="X33" s="621"/>
      <c r="Y33" s="622"/>
      <c r="Z33" s="673">
        <v>6.2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17179150</v>
      </c>
      <c r="CS33" s="639"/>
      <c r="CT33" s="639"/>
      <c r="CU33" s="639"/>
      <c r="CV33" s="639"/>
      <c r="CW33" s="639"/>
      <c r="CX33" s="639"/>
      <c r="CY33" s="640"/>
      <c r="CZ33" s="623">
        <v>31.7</v>
      </c>
      <c r="DA33" s="641"/>
      <c r="DB33" s="641"/>
      <c r="DC33" s="642"/>
      <c r="DD33" s="626">
        <v>10432391</v>
      </c>
      <c r="DE33" s="639"/>
      <c r="DF33" s="639"/>
      <c r="DG33" s="639"/>
      <c r="DH33" s="639"/>
      <c r="DI33" s="639"/>
      <c r="DJ33" s="639"/>
      <c r="DK33" s="640"/>
      <c r="DL33" s="626">
        <v>7368316</v>
      </c>
      <c r="DM33" s="639"/>
      <c r="DN33" s="639"/>
      <c r="DO33" s="639"/>
      <c r="DP33" s="639"/>
      <c r="DQ33" s="639"/>
      <c r="DR33" s="639"/>
      <c r="DS33" s="639"/>
      <c r="DT33" s="639"/>
      <c r="DU33" s="639"/>
      <c r="DV33" s="640"/>
      <c r="DW33" s="643">
        <v>33.4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5683980</v>
      </c>
      <c r="CS34" s="621"/>
      <c r="CT34" s="621"/>
      <c r="CU34" s="621"/>
      <c r="CV34" s="621"/>
      <c r="CW34" s="621"/>
      <c r="CX34" s="621"/>
      <c r="CY34" s="622"/>
      <c r="CZ34" s="623">
        <v>10.5</v>
      </c>
      <c r="DA34" s="641"/>
      <c r="DB34" s="641"/>
      <c r="DC34" s="642"/>
      <c r="DD34" s="626">
        <v>4411273</v>
      </c>
      <c r="DE34" s="621"/>
      <c r="DF34" s="621"/>
      <c r="DG34" s="621"/>
      <c r="DH34" s="621"/>
      <c r="DI34" s="621"/>
      <c r="DJ34" s="621"/>
      <c r="DK34" s="622"/>
      <c r="DL34" s="626">
        <v>3678648</v>
      </c>
      <c r="DM34" s="621"/>
      <c r="DN34" s="621"/>
      <c r="DO34" s="621"/>
      <c r="DP34" s="621"/>
      <c r="DQ34" s="621"/>
      <c r="DR34" s="621"/>
      <c r="DS34" s="621"/>
      <c r="DT34" s="621"/>
      <c r="DU34" s="621"/>
      <c r="DV34" s="622"/>
      <c r="DW34" s="643">
        <v>16.7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1547969</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3971325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23055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323590</v>
      </c>
      <c r="CS35" s="639"/>
      <c r="CT35" s="639"/>
      <c r="CU35" s="639"/>
      <c r="CV35" s="639"/>
      <c r="CW35" s="639"/>
      <c r="CX35" s="639"/>
      <c r="CY35" s="640"/>
      <c r="CZ35" s="623">
        <v>0.6</v>
      </c>
      <c r="DA35" s="641"/>
      <c r="DB35" s="641"/>
      <c r="DC35" s="642"/>
      <c r="DD35" s="626">
        <v>311365</v>
      </c>
      <c r="DE35" s="639"/>
      <c r="DF35" s="639"/>
      <c r="DG35" s="639"/>
      <c r="DH35" s="639"/>
      <c r="DI35" s="639"/>
      <c r="DJ35" s="639"/>
      <c r="DK35" s="640"/>
      <c r="DL35" s="626">
        <v>293112</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55090829</v>
      </c>
      <c r="S36" s="661"/>
      <c r="T36" s="661"/>
      <c r="U36" s="661"/>
      <c r="V36" s="661"/>
      <c r="W36" s="661"/>
      <c r="X36" s="661"/>
      <c r="Y36" s="664"/>
      <c r="Z36" s="665">
        <v>100</v>
      </c>
      <c r="AA36" s="665"/>
      <c r="AB36" s="665"/>
      <c r="AC36" s="665"/>
      <c r="AD36" s="666">
        <v>20516565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309495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-663612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2060943</v>
      </c>
      <c r="CS36" s="621"/>
      <c r="CT36" s="621"/>
      <c r="CU36" s="621"/>
      <c r="CV36" s="621"/>
      <c r="CW36" s="621"/>
      <c r="CX36" s="621"/>
      <c r="CY36" s="622"/>
      <c r="CZ36" s="623">
        <v>3.8</v>
      </c>
      <c r="DA36" s="641"/>
      <c r="DB36" s="641"/>
      <c r="DC36" s="642"/>
      <c r="DD36" s="626">
        <v>1135742</v>
      </c>
      <c r="DE36" s="621"/>
      <c r="DF36" s="621"/>
      <c r="DG36" s="621"/>
      <c r="DH36" s="621"/>
      <c r="DI36" s="621"/>
      <c r="DJ36" s="621"/>
      <c r="DK36" s="622"/>
      <c r="DL36" s="626">
        <v>1006205</v>
      </c>
      <c r="DM36" s="621"/>
      <c r="DN36" s="621"/>
      <c r="DO36" s="621"/>
      <c r="DP36" s="621"/>
      <c r="DQ36" s="621"/>
      <c r="DR36" s="621"/>
      <c r="DS36" s="621"/>
      <c r="DT36" s="621"/>
      <c r="DU36" s="621"/>
      <c r="DV36" s="622"/>
      <c r="DW36" s="643">
        <v>4.5999999999999996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10670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16855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444295</v>
      </c>
      <c r="CS37" s="639"/>
      <c r="CT37" s="639"/>
      <c r="CU37" s="639"/>
      <c r="CV37" s="639"/>
      <c r="CW37" s="639"/>
      <c r="CX37" s="639"/>
      <c r="CY37" s="640"/>
      <c r="CZ37" s="623">
        <v>0.8</v>
      </c>
      <c r="DA37" s="641"/>
      <c r="DB37" s="641"/>
      <c r="DC37" s="642"/>
      <c r="DD37" s="626">
        <v>213216</v>
      </c>
      <c r="DE37" s="639"/>
      <c r="DF37" s="639"/>
      <c r="DG37" s="639"/>
      <c r="DH37" s="639"/>
      <c r="DI37" s="639"/>
      <c r="DJ37" s="639"/>
      <c r="DK37" s="640"/>
      <c r="DL37" s="626">
        <v>212992</v>
      </c>
      <c r="DM37" s="639"/>
      <c r="DN37" s="639"/>
      <c r="DO37" s="639"/>
      <c r="DP37" s="639"/>
      <c r="DQ37" s="639"/>
      <c r="DR37" s="639"/>
      <c r="DS37" s="639"/>
      <c r="DT37" s="639"/>
      <c r="DU37" s="639"/>
      <c r="DV37" s="640"/>
      <c r="DW37" s="643">
        <v>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29616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3960655</v>
      </c>
      <c r="CS38" s="621"/>
      <c r="CT38" s="621"/>
      <c r="CU38" s="621"/>
      <c r="CV38" s="621"/>
      <c r="CW38" s="621"/>
      <c r="CX38" s="621"/>
      <c r="CY38" s="622"/>
      <c r="CZ38" s="623">
        <v>7.3</v>
      </c>
      <c r="DA38" s="641"/>
      <c r="DB38" s="641"/>
      <c r="DC38" s="642"/>
      <c r="DD38" s="626">
        <v>3260880</v>
      </c>
      <c r="DE38" s="621"/>
      <c r="DF38" s="621"/>
      <c r="DG38" s="621"/>
      <c r="DH38" s="621"/>
      <c r="DI38" s="621"/>
      <c r="DJ38" s="621"/>
      <c r="DK38" s="622"/>
      <c r="DL38" s="626">
        <v>2390351</v>
      </c>
      <c r="DM38" s="621"/>
      <c r="DN38" s="621"/>
      <c r="DO38" s="621"/>
      <c r="DP38" s="621"/>
      <c r="DQ38" s="621"/>
      <c r="DR38" s="621"/>
      <c r="DS38" s="621"/>
      <c r="DT38" s="621"/>
      <c r="DU38" s="621"/>
      <c r="DV38" s="622"/>
      <c r="DW38" s="643">
        <v>10.8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4884297</v>
      </c>
      <c r="CS39" s="639"/>
      <c r="CT39" s="639"/>
      <c r="CU39" s="639"/>
      <c r="CV39" s="639"/>
      <c r="CW39" s="639"/>
      <c r="CX39" s="639"/>
      <c r="CY39" s="640"/>
      <c r="CZ39" s="623">
        <v>9</v>
      </c>
      <c r="DA39" s="641"/>
      <c r="DB39" s="641"/>
      <c r="DC39" s="642"/>
      <c r="DD39" s="626">
        <v>1113096</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1700017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177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265685</v>
      </c>
      <c r="CS40" s="621"/>
      <c r="CT40" s="621"/>
      <c r="CU40" s="621"/>
      <c r="CV40" s="621"/>
      <c r="CW40" s="621"/>
      <c r="CX40" s="621"/>
      <c r="CY40" s="622"/>
      <c r="CZ40" s="623">
        <v>0.5</v>
      </c>
      <c r="DA40" s="641"/>
      <c r="DB40" s="641"/>
      <c r="DC40" s="642"/>
      <c r="DD40" s="626">
        <v>200035</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1951143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12774946</v>
      </c>
      <c r="CS42" s="621"/>
      <c r="CT42" s="621"/>
      <c r="CU42" s="621"/>
      <c r="CV42" s="621"/>
      <c r="CW42" s="621"/>
      <c r="CX42" s="621"/>
      <c r="CY42" s="622"/>
      <c r="CZ42" s="623">
        <v>23.6</v>
      </c>
      <c r="DA42" s="624"/>
      <c r="DB42" s="624"/>
      <c r="DC42" s="625"/>
      <c r="DD42" s="626">
        <v>1333743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273344</v>
      </c>
      <c r="CS43" s="639"/>
      <c r="CT43" s="639"/>
      <c r="CU43" s="639"/>
      <c r="CV43" s="639"/>
      <c r="CW43" s="639"/>
      <c r="CX43" s="639"/>
      <c r="CY43" s="640"/>
      <c r="CZ43" s="623">
        <v>0.5</v>
      </c>
      <c r="DA43" s="641"/>
      <c r="DB43" s="641"/>
      <c r="DC43" s="642"/>
      <c r="DD43" s="626">
        <v>273344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12774946</v>
      </c>
      <c r="CS44" s="621"/>
      <c r="CT44" s="621"/>
      <c r="CU44" s="621"/>
      <c r="CV44" s="621"/>
      <c r="CW44" s="621"/>
      <c r="CX44" s="621"/>
      <c r="CY44" s="622"/>
      <c r="CZ44" s="623">
        <v>23.6</v>
      </c>
      <c r="DA44" s="624"/>
      <c r="DB44" s="624"/>
      <c r="DC44" s="625"/>
      <c r="DD44" s="626">
        <v>1333743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11286423</v>
      </c>
      <c r="CS45" s="639"/>
      <c r="CT45" s="639"/>
      <c r="CU45" s="639"/>
      <c r="CV45" s="639"/>
      <c r="CW45" s="639"/>
      <c r="CX45" s="639"/>
      <c r="CY45" s="640"/>
      <c r="CZ45" s="623">
        <v>20.8</v>
      </c>
      <c r="DA45" s="641"/>
      <c r="DB45" s="641"/>
      <c r="DC45" s="642"/>
      <c r="DD45" s="626">
        <v>262353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1488523</v>
      </c>
      <c r="CS46" s="621"/>
      <c r="CT46" s="621"/>
      <c r="CU46" s="621"/>
      <c r="CV46" s="621"/>
      <c r="CW46" s="621"/>
      <c r="CX46" s="621"/>
      <c r="CY46" s="622"/>
      <c r="CZ46" s="623">
        <v>2.7</v>
      </c>
      <c r="DA46" s="624"/>
      <c r="DB46" s="624"/>
      <c r="DC46" s="625"/>
      <c r="DD46" s="626">
        <v>1071390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54156488</v>
      </c>
      <c r="CS49" s="605"/>
      <c r="CT49" s="605"/>
      <c r="CU49" s="605"/>
      <c r="CV49" s="605"/>
      <c r="CW49" s="605"/>
      <c r="CX49" s="605"/>
      <c r="CY49" s="606"/>
      <c r="CZ49" s="607">
        <v>100</v>
      </c>
      <c r="DA49" s="608"/>
      <c r="DB49" s="608"/>
      <c r="DC49" s="609"/>
      <c r="DD49" s="610">
        <v>24737453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70" zoomScaleNormal="25" zoomScaleSheetLayoutView="70" workbookViewId="0">
      <selection activeCell="B1" sqref="B1:DI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53534</v>
      </c>
      <c r="R7" s="1134"/>
      <c r="S7" s="1134"/>
      <c r="T7" s="1134"/>
      <c r="U7" s="1134"/>
      <c r="V7" s="1134">
        <v>52618</v>
      </c>
      <c r="W7" s="1134"/>
      <c r="X7" s="1134"/>
      <c r="Y7" s="1134"/>
      <c r="Z7" s="1134"/>
      <c r="AA7" s="1134">
        <v>916</v>
      </c>
      <c r="AB7" s="1134"/>
      <c r="AC7" s="1134"/>
      <c r="AD7" s="1134"/>
      <c r="AE7" s="1135"/>
      <c r="AF7" s="1136">
        <v>584</v>
      </c>
      <c r="AG7" s="1137"/>
      <c r="AH7" s="1137"/>
      <c r="AI7" s="1137"/>
      <c r="AJ7" s="1138"/>
      <c r="AK7" s="1120">
        <v>5062</v>
      </c>
      <c r="AL7" s="1121"/>
      <c r="AM7" s="1121"/>
      <c r="AN7" s="1121"/>
      <c r="AO7" s="1121"/>
      <c r="AP7" s="1121">
        <v>33483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548</v>
      </c>
      <c r="BT7" s="1125"/>
      <c r="BU7" s="1125"/>
      <c r="BV7" s="1125"/>
      <c r="BW7" s="1125"/>
      <c r="BX7" s="1125"/>
      <c r="BY7" s="1125"/>
      <c r="BZ7" s="1125"/>
      <c r="CA7" s="1125"/>
      <c r="CB7" s="1125"/>
      <c r="CC7" s="1125"/>
      <c r="CD7" s="1125"/>
      <c r="CE7" s="1125"/>
      <c r="CF7" s="1125"/>
      <c r="CG7" s="1126"/>
      <c r="CH7" s="1117">
        <v>2462</v>
      </c>
      <c r="CI7" s="1118"/>
      <c r="CJ7" s="1118"/>
      <c r="CK7" s="1118"/>
      <c r="CL7" s="1119"/>
      <c r="CM7" s="1117">
        <v>3784</v>
      </c>
      <c r="CN7" s="1118"/>
      <c r="CO7" s="1118"/>
      <c r="CP7" s="1118"/>
      <c r="CQ7" s="1119"/>
      <c r="CR7" s="1117">
        <v>10</v>
      </c>
      <c r="CS7" s="1118"/>
      <c r="CT7" s="1118"/>
      <c r="CU7" s="1118"/>
      <c r="CV7" s="1119"/>
      <c r="CW7" s="1117">
        <v>70</v>
      </c>
      <c r="CX7" s="1118"/>
      <c r="CY7" s="1118"/>
      <c r="CZ7" s="1118"/>
      <c r="DA7" s="1119"/>
      <c r="DB7" s="1117"/>
      <c r="DC7" s="1118"/>
      <c r="DD7" s="1118"/>
      <c r="DE7" s="1118"/>
      <c r="DF7" s="1119"/>
      <c r="DG7" s="1117">
        <v>68</v>
      </c>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2236</v>
      </c>
      <c r="R8" s="1073"/>
      <c r="S8" s="1073"/>
      <c r="T8" s="1073"/>
      <c r="U8" s="1073"/>
      <c r="V8" s="1073">
        <v>2212</v>
      </c>
      <c r="W8" s="1073"/>
      <c r="X8" s="1073"/>
      <c r="Y8" s="1073"/>
      <c r="Z8" s="1073"/>
      <c r="AA8" s="1073">
        <v>25</v>
      </c>
      <c r="AB8" s="1073"/>
      <c r="AC8" s="1073"/>
      <c r="AD8" s="1073"/>
      <c r="AE8" s="1074"/>
      <c r="AF8" s="1048" t="s">
        <v>112</v>
      </c>
      <c r="AG8" s="1049"/>
      <c r="AH8" s="1049"/>
      <c r="AI8" s="1049"/>
      <c r="AJ8" s="1050"/>
      <c r="AK8" s="1115">
        <v>457</v>
      </c>
      <c r="AL8" s="1116"/>
      <c r="AM8" s="1116"/>
      <c r="AN8" s="1116"/>
      <c r="AO8" s="1116"/>
      <c r="AP8" s="1116">
        <v>3405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83" t="s">
        <v>369</v>
      </c>
      <c r="C23" s="984"/>
      <c r="D23" s="984"/>
      <c r="E23" s="984"/>
      <c r="F23" s="984"/>
      <c r="G23" s="984"/>
      <c r="H23" s="984"/>
      <c r="I23" s="984"/>
      <c r="J23" s="984"/>
      <c r="K23" s="984"/>
      <c r="L23" s="984"/>
      <c r="M23" s="984"/>
      <c r="N23" s="984"/>
      <c r="O23" s="984"/>
      <c r="P23" s="985"/>
      <c r="Q23" s="1097">
        <v>55091</v>
      </c>
      <c r="R23" s="1098"/>
      <c r="S23" s="1098"/>
      <c r="T23" s="1098"/>
      <c r="U23" s="1098"/>
      <c r="V23" s="1098">
        <v>54156</v>
      </c>
      <c r="W23" s="1098"/>
      <c r="X23" s="1098"/>
      <c r="Y23" s="1098"/>
      <c r="Z23" s="1098"/>
      <c r="AA23" s="1098">
        <v>934</v>
      </c>
      <c r="AB23" s="1098"/>
      <c r="AC23" s="1098"/>
      <c r="AD23" s="1098"/>
      <c r="AE23" s="1099"/>
      <c r="AF23" s="1100">
        <v>584</v>
      </c>
      <c r="AG23" s="1098"/>
      <c r="AH23" s="1098"/>
      <c r="AI23" s="1098"/>
      <c r="AJ23" s="1101"/>
      <c r="AK23" s="1102"/>
      <c r="AL23" s="1103"/>
      <c r="AM23" s="1103"/>
      <c r="AN23" s="1103"/>
      <c r="AO23" s="1103"/>
      <c r="AP23" s="1098">
        <v>36888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15556</v>
      </c>
      <c r="R28" s="1083"/>
      <c r="S28" s="1083"/>
      <c r="T28" s="1083"/>
      <c r="U28" s="1083"/>
      <c r="V28" s="1083">
        <v>15533</v>
      </c>
      <c r="W28" s="1083"/>
      <c r="X28" s="1083"/>
      <c r="Y28" s="1083"/>
      <c r="Z28" s="1083"/>
      <c r="AA28" s="1083">
        <v>23</v>
      </c>
      <c r="AB28" s="1083"/>
      <c r="AC28" s="1083"/>
      <c r="AD28" s="1083"/>
      <c r="AE28" s="1084"/>
      <c r="AF28" s="1085">
        <v>23</v>
      </c>
      <c r="AG28" s="1083"/>
      <c r="AH28" s="1083"/>
      <c r="AI28" s="1083"/>
      <c r="AJ28" s="1086"/>
      <c r="AK28" s="1087">
        <v>1700</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6636</v>
      </c>
      <c r="R29" s="1073"/>
      <c r="S29" s="1073"/>
      <c r="T29" s="1073"/>
      <c r="U29" s="1073"/>
      <c r="V29" s="1073">
        <v>6480</v>
      </c>
      <c r="W29" s="1073"/>
      <c r="X29" s="1073"/>
      <c r="Y29" s="1073"/>
      <c r="Z29" s="1073"/>
      <c r="AA29" s="1073">
        <v>156</v>
      </c>
      <c r="AB29" s="1073"/>
      <c r="AC29" s="1073"/>
      <c r="AD29" s="1073"/>
      <c r="AE29" s="1074"/>
      <c r="AF29" s="1048">
        <v>156</v>
      </c>
      <c r="AG29" s="1049"/>
      <c r="AH29" s="1049"/>
      <c r="AI29" s="1049"/>
      <c r="AJ29" s="1050"/>
      <c r="AK29" s="1012">
        <v>1045</v>
      </c>
      <c r="AL29" s="778"/>
      <c r="AM29" s="778"/>
      <c r="AN29" s="778"/>
      <c r="AO29" s="778"/>
      <c r="AP29" s="778"/>
      <c r="AQ29" s="778"/>
      <c r="AR29" s="778"/>
      <c r="AS29" s="778"/>
      <c r="AT29" s="778"/>
      <c r="AU29" s="778"/>
      <c r="AV29" s="778"/>
      <c r="AW29" s="778"/>
      <c r="AX29" s="778"/>
      <c r="AY29" s="778"/>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973</v>
      </c>
      <c r="R30" s="1073"/>
      <c r="S30" s="1073"/>
      <c r="T30" s="1073"/>
      <c r="U30" s="1073"/>
      <c r="V30" s="1073">
        <v>910</v>
      </c>
      <c r="W30" s="1073"/>
      <c r="X30" s="1073"/>
      <c r="Y30" s="1073"/>
      <c r="Z30" s="1073"/>
      <c r="AA30" s="1073">
        <v>63</v>
      </c>
      <c r="AB30" s="1073"/>
      <c r="AC30" s="1073"/>
      <c r="AD30" s="1073"/>
      <c r="AE30" s="1074"/>
      <c r="AF30" s="1048">
        <v>63</v>
      </c>
      <c r="AG30" s="1049"/>
      <c r="AH30" s="1049"/>
      <c r="AI30" s="1049"/>
      <c r="AJ30" s="1050"/>
      <c r="AK30" s="1012">
        <v>216</v>
      </c>
      <c r="AL30" s="778"/>
      <c r="AM30" s="778"/>
      <c r="AN30" s="778"/>
      <c r="AO30" s="778"/>
      <c r="AP30" s="778"/>
      <c r="AQ30" s="778"/>
      <c r="AR30" s="778"/>
      <c r="AS30" s="778"/>
      <c r="AT30" s="778"/>
      <c r="AU30" s="778"/>
      <c r="AV30" s="778"/>
      <c r="AW30" s="778"/>
      <c r="AX30" s="778"/>
      <c r="AY30" s="778"/>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2449</v>
      </c>
      <c r="R31" s="1073"/>
      <c r="S31" s="1073"/>
      <c r="T31" s="1073"/>
      <c r="U31" s="1073"/>
      <c r="V31" s="1073">
        <v>2350</v>
      </c>
      <c r="W31" s="1073"/>
      <c r="X31" s="1073"/>
      <c r="Y31" s="1073"/>
      <c r="Z31" s="1073"/>
      <c r="AA31" s="1073">
        <v>99</v>
      </c>
      <c r="AB31" s="1073"/>
      <c r="AC31" s="1073"/>
      <c r="AD31" s="1073"/>
      <c r="AE31" s="1074"/>
      <c r="AF31" s="1048">
        <v>2877</v>
      </c>
      <c r="AG31" s="1049"/>
      <c r="AH31" s="1049"/>
      <c r="AI31" s="1049"/>
      <c r="AJ31" s="1050"/>
      <c r="AK31" s="1012">
        <v>7</v>
      </c>
      <c r="AL31" s="778"/>
      <c r="AM31" s="778"/>
      <c r="AN31" s="778"/>
      <c r="AO31" s="778"/>
      <c r="AP31" s="778">
        <v>273</v>
      </c>
      <c r="AQ31" s="778"/>
      <c r="AR31" s="778"/>
      <c r="AS31" s="778"/>
      <c r="AT31" s="778"/>
      <c r="AU31" s="778"/>
      <c r="AV31" s="778"/>
      <c r="AW31" s="778"/>
      <c r="AX31" s="778"/>
      <c r="AY31" s="778"/>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1869</v>
      </c>
      <c r="R32" s="1073"/>
      <c r="S32" s="1073"/>
      <c r="T32" s="1073"/>
      <c r="U32" s="1073"/>
      <c r="V32" s="1073">
        <v>1772</v>
      </c>
      <c r="W32" s="1073"/>
      <c r="X32" s="1073"/>
      <c r="Y32" s="1073"/>
      <c r="Z32" s="1073"/>
      <c r="AA32" s="1073">
        <v>97</v>
      </c>
      <c r="AB32" s="1073"/>
      <c r="AC32" s="1073"/>
      <c r="AD32" s="1073"/>
      <c r="AE32" s="1074"/>
      <c r="AF32" s="1048">
        <v>241</v>
      </c>
      <c r="AG32" s="1049"/>
      <c r="AH32" s="1049"/>
      <c r="AI32" s="1049"/>
      <c r="AJ32" s="1050"/>
      <c r="AK32" s="1012">
        <v>309</v>
      </c>
      <c r="AL32" s="778"/>
      <c r="AM32" s="778"/>
      <c r="AN32" s="778"/>
      <c r="AO32" s="778"/>
      <c r="AP32" s="778">
        <v>4940</v>
      </c>
      <c r="AQ32" s="778"/>
      <c r="AR32" s="778"/>
      <c r="AS32" s="778"/>
      <c r="AT32" s="778"/>
      <c r="AU32" s="778">
        <v>2794</v>
      </c>
      <c r="AV32" s="778"/>
      <c r="AW32" s="778"/>
      <c r="AX32" s="778"/>
      <c r="AY32" s="778"/>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12"/>
      <c r="AL33" s="778"/>
      <c r="AM33" s="778"/>
      <c r="AN33" s="778"/>
      <c r="AO33" s="778"/>
      <c r="AP33" s="778"/>
      <c r="AQ33" s="778"/>
      <c r="AR33" s="778"/>
      <c r="AS33" s="778"/>
      <c r="AT33" s="778"/>
      <c r="AU33" s="778"/>
      <c r="AV33" s="778"/>
      <c r="AW33" s="778"/>
      <c r="AX33" s="778"/>
      <c r="AY33" s="778"/>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12"/>
      <c r="AL34" s="778"/>
      <c r="AM34" s="778"/>
      <c r="AN34" s="778"/>
      <c r="AO34" s="778"/>
      <c r="AP34" s="778"/>
      <c r="AQ34" s="778"/>
      <c r="AR34" s="778"/>
      <c r="AS34" s="778"/>
      <c r="AT34" s="778"/>
      <c r="AU34" s="778"/>
      <c r="AV34" s="778"/>
      <c r="AW34" s="778"/>
      <c r="AX34" s="778"/>
      <c r="AY34" s="778"/>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12"/>
      <c r="AL35" s="778"/>
      <c r="AM35" s="778"/>
      <c r="AN35" s="778"/>
      <c r="AO35" s="778"/>
      <c r="AP35" s="778"/>
      <c r="AQ35" s="778"/>
      <c r="AR35" s="778"/>
      <c r="AS35" s="778"/>
      <c r="AT35" s="778"/>
      <c r="AU35" s="778"/>
      <c r="AV35" s="778"/>
      <c r="AW35" s="778"/>
      <c r="AX35" s="778"/>
      <c r="AY35" s="778"/>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12"/>
      <c r="AL36" s="778"/>
      <c r="AM36" s="778"/>
      <c r="AN36" s="778"/>
      <c r="AO36" s="778"/>
      <c r="AP36" s="778"/>
      <c r="AQ36" s="778"/>
      <c r="AR36" s="778"/>
      <c r="AS36" s="778"/>
      <c r="AT36" s="778"/>
      <c r="AU36" s="778"/>
      <c r="AV36" s="778"/>
      <c r="AW36" s="778"/>
      <c r="AX36" s="778"/>
      <c r="AY36" s="778"/>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12"/>
      <c r="AL37" s="778"/>
      <c r="AM37" s="778"/>
      <c r="AN37" s="778"/>
      <c r="AO37" s="778"/>
      <c r="AP37" s="778"/>
      <c r="AQ37" s="778"/>
      <c r="AR37" s="778"/>
      <c r="AS37" s="778"/>
      <c r="AT37" s="778"/>
      <c r="AU37" s="778"/>
      <c r="AV37" s="778"/>
      <c r="AW37" s="778"/>
      <c r="AX37" s="778"/>
      <c r="AY37" s="778"/>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12"/>
      <c r="AL38" s="778"/>
      <c r="AM38" s="778"/>
      <c r="AN38" s="778"/>
      <c r="AO38" s="778"/>
      <c r="AP38" s="778"/>
      <c r="AQ38" s="778"/>
      <c r="AR38" s="778"/>
      <c r="AS38" s="778"/>
      <c r="AT38" s="778"/>
      <c r="AU38" s="778"/>
      <c r="AV38" s="778"/>
      <c r="AW38" s="778"/>
      <c r="AX38" s="778"/>
      <c r="AY38" s="778"/>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12"/>
      <c r="AL39" s="778"/>
      <c r="AM39" s="778"/>
      <c r="AN39" s="778"/>
      <c r="AO39" s="778"/>
      <c r="AP39" s="778"/>
      <c r="AQ39" s="778"/>
      <c r="AR39" s="778"/>
      <c r="AS39" s="778"/>
      <c r="AT39" s="778"/>
      <c r="AU39" s="778"/>
      <c r="AV39" s="778"/>
      <c r="AW39" s="778"/>
      <c r="AX39" s="778"/>
      <c r="AY39" s="778"/>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12"/>
      <c r="AL40" s="778"/>
      <c r="AM40" s="778"/>
      <c r="AN40" s="778"/>
      <c r="AO40" s="778"/>
      <c r="AP40" s="778"/>
      <c r="AQ40" s="778"/>
      <c r="AR40" s="778"/>
      <c r="AS40" s="778"/>
      <c r="AT40" s="778"/>
      <c r="AU40" s="778"/>
      <c r="AV40" s="778"/>
      <c r="AW40" s="778"/>
      <c r="AX40" s="778"/>
      <c r="AY40" s="778"/>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12"/>
      <c r="AL41" s="778"/>
      <c r="AM41" s="778"/>
      <c r="AN41" s="778"/>
      <c r="AO41" s="778"/>
      <c r="AP41" s="778"/>
      <c r="AQ41" s="778"/>
      <c r="AR41" s="778"/>
      <c r="AS41" s="778"/>
      <c r="AT41" s="778"/>
      <c r="AU41" s="778"/>
      <c r="AV41" s="778"/>
      <c r="AW41" s="778"/>
      <c r="AX41" s="778"/>
      <c r="AY41" s="778"/>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12"/>
      <c r="AL42" s="778"/>
      <c r="AM42" s="778"/>
      <c r="AN42" s="778"/>
      <c r="AO42" s="778"/>
      <c r="AP42" s="778"/>
      <c r="AQ42" s="778"/>
      <c r="AR42" s="778"/>
      <c r="AS42" s="778"/>
      <c r="AT42" s="778"/>
      <c r="AU42" s="778"/>
      <c r="AV42" s="778"/>
      <c r="AW42" s="778"/>
      <c r="AX42" s="778"/>
      <c r="AY42" s="778"/>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12"/>
      <c r="AL43" s="778"/>
      <c r="AM43" s="778"/>
      <c r="AN43" s="778"/>
      <c r="AO43" s="778"/>
      <c r="AP43" s="778"/>
      <c r="AQ43" s="778"/>
      <c r="AR43" s="778"/>
      <c r="AS43" s="778"/>
      <c r="AT43" s="778"/>
      <c r="AU43" s="778"/>
      <c r="AV43" s="778"/>
      <c r="AW43" s="778"/>
      <c r="AX43" s="778"/>
      <c r="AY43" s="778"/>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12"/>
      <c r="AL44" s="778"/>
      <c r="AM44" s="778"/>
      <c r="AN44" s="778"/>
      <c r="AO44" s="778"/>
      <c r="AP44" s="778"/>
      <c r="AQ44" s="778"/>
      <c r="AR44" s="778"/>
      <c r="AS44" s="778"/>
      <c r="AT44" s="778"/>
      <c r="AU44" s="778"/>
      <c r="AV44" s="778"/>
      <c r="AW44" s="778"/>
      <c r="AX44" s="778"/>
      <c r="AY44" s="778"/>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12"/>
      <c r="AL45" s="778"/>
      <c r="AM45" s="778"/>
      <c r="AN45" s="778"/>
      <c r="AO45" s="778"/>
      <c r="AP45" s="778"/>
      <c r="AQ45" s="778"/>
      <c r="AR45" s="778"/>
      <c r="AS45" s="778"/>
      <c r="AT45" s="778"/>
      <c r="AU45" s="778"/>
      <c r="AV45" s="778"/>
      <c r="AW45" s="778"/>
      <c r="AX45" s="778"/>
      <c r="AY45" s="778"/>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12"/>
      <c r="AL46" s="778"/>
      <c r="AM46" s="778"/>
      <c r="AN46" s="778"/>
      <c r="AO46" s="778"/>
      <c r="AP46" s="778"/>
      <c r="AQ46" s="778"/>
      <c r="AR46" s="778"/>
      <c r="AS46" s="778"/>
      <c r="AT46" s="778"/>
      <c r="AU46" s="778"/>
      <c r="AV46" s="778"/>
      <c r="AW46" s="778"/>
      <c r="AX46" s="778"/>
      <c r="AY46" s="778"/>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12"/>
      <c r="AL47" s="778"/>
      <c r="AM47" s="778"/>
      <c r="AN47" s="778"/>
      <c r="AO47" s="778"/>
      <c r="AP47" s="778"/>
      <c r="AQ47" s="778"/>
      <c r="AR47" s="778"/>
      <c r="AS47" s="778"/>
      <c r="AT47" s="778"/>
      <c r="AU47" s="778"/>
      <c r="AV47" s="778"/>
      <c r="AW47" s="778"/>
      <c r="AX47" s="778"/>
      <c r="AY47" s="778"/>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12"/>
      <c r="AL48" s="778"/>
      <c r="AM48" s="778"/>
      <c r="AN48" s="778"/>
      <c r="AO48" s="778"/>
      <c r="AP48" s="778"/>
      <c r="AQ48" s="778"/>
      <c r="AR48" s="778"/>
      <c r="AS48" s="778"/>
      <c r="AT48" s="778"/>
      <c r="AU48" s="778"/>
      <c r="AV48" s="778"/>
      <c r="AW48" s="778"/>
      <c r="AX48" s="778"/>
      <c r="AY48" s="778"/>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12"/>
      <c r="AL49" s="778"/>
      <c r="AM49" s="778"/>
      <c r="AN49" s="778"/>
      <c r="AO49" s="778"/>
      <c r="AP49" s="778"/>
      <c r="AQ49" s="778"/>
      <c r="AR49" s="778"/>
      <c r="AS49" s="778"/>
      <c r="AT49" s="778"/>
      <c r="AU49" s="778"/>
      <c r="AV49" s="778"/>
      <c r="AW49" s="778"/>
      <c r="AX49" s="778"/>
      <c r="AY49" s="778"/>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83" t="s">
        <v>388</v>
      </c>
      <c r="C63" s="984"/>
      <c r="D63" s="984"/>
      <c r="E63" s="984"/>
      <c r="F63" s="984"/>
      <c r="G63" s="984"/>
      <c r="H63" s="984"/>
      <c r="I63" s="984"/>
      <c r="J63" s="984"/>
      <c r="K63" s="984"/>
      <c r="L63" s="984"/>
      <c r="M63" s="984"/>
      <c r="N63" s="984"/>
      <c r="O63" s="984"/>
      <c r="P63" s="985"/>
      <c r="Q63" s="998"/>
      <c r="R63" s="999"/>
      <c r="S63" s="999"/>
      <c r="T63" s="999"/>
      <c r="U63" s="999"/>
      <c r="V63" s="999"/>
      <c r="W63" s="999"/>
      <c r="X63" s="999"/>
      <c r="Y63" s="999"/>
      <c r="Z63" s="999"/>
      <c r="AA63" s="999"/>
      <c r="AB63" s="999"/>
      <c r="AC63" s="999"/>
      <c r="AD63" s="999"/>
      <c r="AE63" s="1057"/>
      <c r="AF63" s="1058">
        <v>3360</v>
      </c>
      <c r="AG63" s="775"/>
      <c r="AH63" s="775"/>
      <c r="AI63" s="775"/>
      <c r="AJ63" s="1059"/>
      <c r="AK63" s="1060"/>
      <c r="AL63" s="999"/>
      <c r="AM63" s="999"/>
      <c r="AN63" s="999"/>
      <c r="AO63" s="999"/>
      <c r="AP63" s="775"/>
      <c r="AQ63" s="775"/>
      <c r="AR63" s="775"/>
      <c r="AS63" s="775"/>
      <c r="AT63" s="775"/>
      <c r="AU63" s="775"/>
      <c r="AV63" s="775"/>
      <c r="AW63" s="775"/>
      <c r="AX63" s="775"/>
      <c r="AY63" s="775"/>
      <c r="AZ63" s="1054"/>
      <c r="BA63" s="1054"/>
      <c r="BB63" s="1054"/>
      <c r="BC63" s="1054"/>
      <c r="BD63" s="1054"/>
      <c r="BE63" s="776"/>
      <c r="BF63" s="776"/>
      <c r="BG63" s="776"/>
      <c r="BH63" s="776"/>
      <c r="BI63" s="777"/>
      <c r="BJ63" s="1055" t="s">
        <v>112</v>
      </c>
      <c r="BK63" s="990"/>
      <c r="BL63" s="990"/>
      <c r="BM63" s="99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92"/>
      <c r="BT66" s="993"/>
      <c r="BU66" s="993"/>
      <c r="BV66" s="993"/>
      <c r="BW66" s="993"/>
      <c r="BX66" s="993"/>
      <c r="BY66" s="993"/>
      <c r="BZ66" s="993"/>
      <c r="CA66" s="993"/>
      <c r="CB66" s="993"/>
      <c r="CC66" s="993"/>
      <c r="CD66" s="993"/>
      <c r="CE66" s="993"/>
      <c r="CF66" s="993"/>
      <c r="CG66" s="994"/>
      <c r="CH66" s="995"/>
      <c r="CI66" s="996"/>
      <c r="CJ66" s="996"/>
      <c r="CK66" s="996"/>
      <c r="CL66" s="997"/>
      <c r="CM66" s="995"/>
      <c r="CN66" s="996"/>
      <c r="CO66" s="996"/>
      <c r="CP66" s="996"/>
      <c r="CQ66" s="997"/>
      <c r="CR66" s="995"/>
      <c r="CS66" s="996"/>
      <c r="CT66" s="996"/>
      <c r="CU66" s="996"/>
      <c r="CV66" s="997"/>
      <c r="CW66" s="995"/>
      <c r="CX66" s="996"/>
      <c r="CY66" s="996"/>
      <c r="CZ66" s="996"/>
      <c r="DA66" s="997"/>
      <c r="DB66" s="995"/>
      <c r="DC66" s="996"/>
      <c r="DD66" s="996"/>
      <c r="DE66" s="996"/>
      <c r="DF66" s="997"/>
      <c r="DG66" s="995"/>
      <c r="DH66" s="996"/>
      <c r="DI66" s="996"/>
      <c r="DJ66" s="996"/>
      <c r="DK66" s="997"/>
      <c r="DL66" s="995"/>
      <c r="DM66" s="996"/>
      <c r="DN66" s="996"/>
      <c r="DO66" s="996"/>
      <c r="DP66" s="997"/>
      <c r="DQ66" s="995"/>
      <c r="DR66" s="996"/>
      <c r="DS66" s="996"/>
      <c r="DT66" s="996"/>
      <c r="DU66" s="997"/>
      <c r="DV66" s="980"/>
      <c r="DW66" s="981"/>
      <c r="DX66" s="981"/>
      <c r="DY66" s="981"/>
      <c r="DZ66" s="98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92"/>
      <c r="BT67" s="993"/>
      <c r="BU67" s="993"/>
      <c r="BV67" s="993"/>
      <c r="BW67" s="993"/>
      <c r="BX67" s="993"/>
      <c r="BY67" s="993"/>
      <c r="BZ67" s="993"/>
      <c r="CA67" s="993"/>
      <c r="CB67" s="993"/>
      <c r="CC67" s="993"/>
      <c r="CD67" s="993"/>
      <c r="CE67" s="993"/>
      <c r="CF67" s="993"/>
      <c r="CG67" s="994"/>
      <c r="CH67" s="995"/>
      <c r="CI67" s="996"/>
      <c r="CJ67" s="996"/>
      <c r="CK67" s="996"/>
      <c r="CL67" s="997"/>
      <c r="CM67" s="995"/>
      <c r="CN67" s="996"/>
      <c r="CO67" s="996"/>
      <c r="CP67" s="996"/>
      <c r="CQ67" s="997"/>
      <c r="CR67" s="995"/>
      <c r="CS67" s="996"/>
      <c r="CT67" s="996"/>
      <c r="CU67" s="996"/>
      <c r="CV67" s="997"/>
      <c r="CW67" s="995"/>
      <c r="CX67" s="996"/>
      <c r="CY67" s="996"/>
      <c r="CZ67" s="996"/>
      <c r="DA67" s="997"/>
      <c r="DB67" s="995"/>
      <c r="DC67" s="996"/>
      <c r="DD67" s="996"/>
      <c r="DE67" s="996"/>
      <c r="DF67" s="997"/>
      <c r="DG67" s="995"/>
      <c r="DH67" s="996"/>
      <c r="DI67" s="996"/>
      <c r="DJ67" s="996"/>
      <c r="DK67" s="997"/>
      <c r="DL67" s="995"/>
      <c r="DM67" s="996"/>
      <c r="DN67" s="996"/>
      <c r="DO67" s="996"/>
      <c r="DP67" s="997"/>
      <c r="DQ67" s="995"/>
      <c r="DR67" s="996"/>
      <c r="DS67" s="996"/>
      <c r="DT67" s="996"/>
      <c r="DU67" s="997"/>
      <c r="DV67" s="980"/>
      <c r="DW67" s="981"/>
      <c r="DX67" s="981"/>
      <c r="DY67" s="981"/>
      <c r="DZ67" s="982"/>
      <c r="EA67" s="199"/>
    </row>
    <row r="68" spans="1:131" s="200" customFormat="1" ht="26.25" customHeight="1" thickTop="1" x14ac:dyDescent="0.15">
      <c r="A68" s="211">
        <v>1</v>
      </c>
      <c r="B68" s="740" t="s">
        <v>538</v>
      </c>
      <c r="C68" s="741"/>
      <c r="D68" s="741"/>
      <c r="E68" s="741"/>
      <c r="F68" s="741"/>
      <c r="G68" s="741"/>
      <c r="H68" s="741"/>
      <c r="I68" s="741"/>
      <c r="J68" s="741"/>
      <c r="K68" s="741"/>
      <c r="L68" s="741"/>
      <c r="M68" s="741"/>
      <c r="N68" s="741"/>
      <c r="O68" s="741"/>
      <c r="P68" s="742"/>
      <c r="Q68" s="1017">
        <v>9002</v>
      </c>
      <c r="R68" s="1014"/>
      <c r="S68" s="1014"/>
      <c r="T68" s="1014"/>
      <c r="U68" s="1014"/>
      <c r="V68" s="1014">
        <v>8367</v>
      </c>
      <c r="W68" s="1014"/>
      <c r="X68" s="1014"/>
      <c r="Y68" s="1014"/>
      <c r="Z68" s="1014"/>
      <c r="AA68" s="1014">
        <v>635</v>
      </c>
      <c r="AB68" s="1014"/>
      <c r="AC68" s="1014"/>
      <c r="AD68" s="1014"/>
      <c r="AE68" s="1014"/>
      <c r="AF68" s="1014">
        <v>635</v>
      </c>
      <c r="AG68" s="1014"/>
      <c r="AH68" s="1014"/>
      <c r="AI68" s="1014"/>
      <c r="AJ68" s="1014"/>
      <c r="AK68" s="1014">
        <v>3</v>
      </c>
      <c r="AL68" s="1014"/>
      <c r="AM68" s="1014"/>
      <c r="AN68" s="1014"/>
      <c r="AO68" s="1014"/>
      <c r="AP68" s="1014"/>
      <c r="AQ68" s="1014"/>
      <c r="AR68" s="1014"/>
      <c r="AS68" s="1014"/>
      <c r="AT68" s="1014"/>
      <c r="AU68" s="1014"/>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92"/>
      <c r="BT68" s="993"/>
      <c r="BU68" s="993"/>
      <c r="BV68" s="993"/>
      <c r="BW68" s="993"/>
      <c r="BX68" s="993"/>
      <c r="BY68" s="993"/>
      <c r="BZ68" s="993"/>
      <c r="CA68" s="993"/>
      <c r="CB68" s="993"/>
      <c r="CC68" s="993"/>
      <c r="CD68" s="993"/>
      <c r="CE68" s="993"/>
      <c r="CF68" s="993"/>
      <c r="CG68" s="994"/>
      <c r="CH68" s="995"/>
      <c r="CI68" s="996"/>
      <c r="CJ68" s="996"/>
      <c r="CK68" s="996"/>
      <c r="CL68" s="997"/>
      <c r="CM68" s="995"/>
      <c r="CN68" s="996"/>
      <c r="CO68" s="996"/>
      <c r="CP68" s="996"/>
      <c r="CQ68" s="997"/>
      <c r="CR68" s="995"/>
      <c r="CS68" s="996"/>
      <c r="CT68" s="996"/>
      <c r="CU68" s="996"/>
      <c r="CV68" s="997"/>
      <c r="CW68" s="995"/>
      <c r="CX68" s="996"/>
      <c r="CY68" s="996"/>
      <c r="CZ68" s="996"/>
      <c r="DA68" s="997"/>
      <c r="DB68" s="995"/>
      <c r="DC68" s="996"/>
      <c r="DD68" s="996"/>
      <c r="DE68" s="996"/>
      <c r="DF68" s="997"/>
      <c r="DG68" s="995"/>
      <c r="DH68" s="996"/>
      <c r="DI68" s="996"/>
      <c r="DJ68" s="996"/>
      <c r="DK68" s="997"/>
      <c r="DL68" s="995"/>
      <c r="DM68" s="996"/>
      <c r="DN68" s="996"/>
      <c r="DO68" s="996"/>
      <c r="DP68" s="997"/>
      <c r="DQ68" s="995"/>
      <c r="DR68" s="996"/>
      <c r="DS68" s="996"/>
      <c r="DT68" s="996"/>
      <c r="DU68" s="997"/>
      <c r="DV68" s="980"/>
      <c r="DW68" s="981"/>
      <c r="DX68" s="981"/>
      <c r="DY68" s="981"/>
      <c r="DZ68" s="982"/>
      <c r="EA68" s="199"/>
    </row>
    <row r="69" spans="1:131" s="200" customFormat="1" ht="26.25" customHeight="1" x14ac:dyDescent="0.15">
      <c r="A69" s="214">
        <v>2</v>
      </c>
      <c r="B69" s="737" t="s">
        <v>539</v>
      </c>
      <c r="C69" s="738"/>
      <c r="D69" s="738"/>
      <c r="E69" s="738"/>
      <c r="F69" s="738"/>
      <c r="G69" s="738"/>
      <c r="H69" s="738"/>
      <c r="I69" s="738"/>
      <c r="J69" s="738"/>
      <c r="K69" s="738"/>
      <c r="L69" s="738"/>
      <c r="M69" s="738"/>
      <c r="N69" s="738"/>
      <c r="O69" s="738"/>
      <c r="P69" s="739"/>
      <c r="Q69" s="1009">
        <v>5411</v>
      </c>
      <c r="R69" s="778"/>
      <c r="S69" s="778"/>
      <c r="T69" s="778"/>
      <c r="U69" s="778"/>
      <c r="V69" s="778">
        <v>5183</v>
      </c>
      <c r="W69" s="778"/>
      <c r="X69" s="778"/>
      <c r="Y69" s="778"/>
      <c r="Z69" s="778"/>
      <c r="AA69" s="778">
        <v>229</v>
      </c>
      <c r="AB69" s="778"/>
      <c r="AC69" s="778"/>
      <c r="AD69" s="778"/>
      <c r="AE69" s="778"/>
      <c r="AF69" s="778">
        <v>186</v>
      </c>
      <c r="AG69" s="778"/>
      <c r="AH69" s="778"/>
      <c r="AI69" s="778"/>
      <c r="AJ69" s="778"/>
      <c r="AK69" s="778">
        <v>67</v>
      </c>
      <c r="AL69" s="778"/>
      <c r="AM69" s="778"/>
      <c r="AN69" s="778"/>
      <c r="AO69" s="778"/>
      <c r="AP69" s="778">
        <v>7583</v>
      </c>
      <c r="AQ69" s="778"/>
      <c r="AR69" s="778"/>
      <c r="AS69" s="778"/>
      <c r="AT69" s="778"/>
      <c r="AU69" s="778">
        <v>664</v>
      </c>
      <c r="AV69" s="778"/>
      <c r="AW69" s="778"/>
      <c r="AX69" s="778"/>
      <c r="AY69" s="778"/>
      <c r="AZ69" s="1007"/>
      <c r="BA69" s="1007"/>
      <c r="BB69" s="1007"/>
      <c r="BC69" s="1007"/>
      <c r="BD69" s="1008"/>
      <c r="BE69" s="218"/>
      <c r="BF69" s="218"/>
      <c r="BG69" s="218"/>
      <c r="BH69" s="218"/>
      <c r="BI69" s="218"/>
      <c r="BJ69" s="218"/>
      <c r="BK69" s="218"/>
      <c r="BL69" s="218"/>
      <c r="BM69" s="218"/>
      <c r="BN69" s="218"/>
      <c r="BO69" s="218"/>
      <c r="BP69" s="218"/>
      <c r="BQ69" s="215">
        <v>63</v>
      </c>
      <c r="BR69" s="220"/>
      <c r="BS69" s="992"/>
      <c r="BT69" s="993"/>
      <c r="BU69" s="993"/>
      <c r="BV69" s="993"/>
      <c r="BW69" s="993"/>
      <c r="BX69" s="993"/>
      <c r="BY69" s="993"/>
      <c r="BZ69" s="993"/>
      <c r="CA69" s="993"/>
      <c r="CB69" s="993"/>
      <c r="CC69" s="993"/>
      <c r="CD69" s="993"/>
      <c r="CE69" s="993"/>
      <c r="CF69" s="993"/>
      <c r="CG69" s="994"/>
      <c r="CH69" s="995"/>
      <c r="CI69" s="996"/>
      <c r="CJ69" s="996"/>
      <c r="CK69" s="996"/>
      <c r="CL69" s="997"/>
      <c r="CM69" s="995"/>
      <c r="CN69" s="996"/>
      <c r="CO69" s="996"/>
      <c r="CP69" s="996"/>
      <c r="CQ69" s="997"/>
      <c r="CR69" s="995"/>
      <c r="CS69" s="996"/>
      <c r="CT69" s="996"/>
      <c r="CU69" s="996"/>
      <c r="CV69" s="997"/>
      <c r="CW69" s="995"/>
      <c r="CX69" s="996"/>
      <c r="CY69" s="996"/>
      <c r="CZ69" s="996"/>
      <c r="DA69" s="997"/>
      <c r="DB69" s="995"/>
      <c r="DC69" s="996"/>
      <c r="DD69" s="996"/>
      <c r="DE69" s="996"/>
      <c r="DF69" s="997"/>
      <c r="DG69" s="995"/>
      <c r="DH69" s="996"/>
      <c r="DI69" s="996"/>
      <c r="DJ69" s="996"/>
      <c r="DK69" s="997"/>
      <c r="DL69" s="995"/>
      <c r="DM69" s="996"/>
      <c r="DN69" s="996"/>
      <c r="DO69" s="996"/>
      <c r="DP69" s="997"/>
      <c r="DQ69" s="995"/>
      <c r="DR69" s="996"/>
      <c r="DS69" s="996"/>
      <c r="DT69" s="996"/>
      <c r="DU69" s="997"/>
      <c r="DV69" s="980"/>
      <c r="DW69" s="981"/>
      <c r="DX69" s="981"/>
      <c r="DY69" s="981"/>
      <c r="DZ69" s="982"/>
      <c r="EA69" s="199"/>
    </row>
    <row r="70" spans="1:131" s="200" customFormat="1" ht="26.25" customHeight="1" x14ac:dyDescent="0.15">
      <c r="A70" s="214">
        <v>3</v>
      </c>
      <c r="B70" s="737" t="s">
        <v>540</v>
      </c>
      <c r="C70" s="738"/>
      <c r="D70" s="738"/>
      <c r="E70" s="738"/>
      <c r="F70" s="738"/>
      <c r="G70" s="738"/>
      <c r="H70" s="738"/>
      <c r="I70" s="738"/>
      <c r="J70" s="738"/>
      <c r="K70" s="738"/>
      <c r="L70" s="738"/>
      <c r="M70" s="738"/>
      <c r="N70" s="738"/>
      <c r="O70" s="738"/>
      <c r="P70" s="739"/>
      <c r="Q70" s="1009">
        <v>1683</v>
      </c>
      <c r="R70" s="778"/>
      <c r="S70" s="778"/>
      <c r="T70" s="778"/>
      <c r="U70" s="778"/>
      <c r="V70" s="778">
        <v>1561</v>
      </c>
      <c r="W70" s="778"/>
      <c r="X70" s="778"/>
      <c r="Y70" s="778"/>
      <c r="Z70" s="778"/>
      <c r="AA70" s="778">
        <v>122</v>
      </c>
      <c r="AB70" s="778"/>
      <c r="AC70" s="778"/>
      <c r="AD70" s="778"/>
      <c r="AE70" s="778"/>
      <c r="AF70" s="778">
        <v>20</v>
      </c>
      <c r="AG70" s="778"/>
      <c r="AH70" s="778"/>
      <c r="AI70" s="778"/>
      <c r="AJ70" s="778"/>
      <c r="AK70" s="778"/>
      <c r="AL70" s="778"/>
      <c r="AM70" s="778"/>
      <c r="AN70" s="778"/>
      <c r="AO70" s="778"/>
      <c r="AP70" s="778"/>
      <c r="AQ70" s="778"/>
      <c r="AR70" s="778"/>
      <c r="AS70" s="778"/>
      <c r="AT70" s="778"/>
      <c r="AU70" s="778"/>
      <c r="AV70" s="778"/>
      <c r="AW70" s="778"/>
      <c r="AX70" s="778"/>
      <c r="AY70" s="778"/>
      <c r="AZ70" s="1007"/>
      <c r="BA70" s="1007"/>
      <c r="BB70" s="1007"/>
      <c r="BC70" s="1007"/>
      <c r="BD70" s="1008"/>
      <c r="BE70" s="218"/>
      <c r="BF70" s="218"/>
      <c r="BG70" s="218"/>
      <c r="BH70" s="218"/>
      <c r="BI70" s="218"/>
      <c r="BJ70" s="218"/>
      <c r="BK70" s="218"/>
      <c r="BL70" s="218"/>
      <c r="BM70" s="218"/>
      <c r="BN70" s="218"/>
      <c r="BO70" s="218"/>
      <c r="BP70" s="218"/>
      <c r="BQ70" s="215">
        <v>64</v>
      </c>
      <c r="BR70" s="220"/>
      <c r="BS70" s="992"/>
      <c r="BT70" s="993"/>
      <c r="BU70" s="993"/>
      <c r="BV70" s="993"/>
      <c r="BW70" s="993"/>
      <c r="BX70" s="993"/>
      <c r="BY70" s="993"/>
      <c r="BZ70" s="993"/>
      <c r="CA70" s="993"/>
      <c r="CB70" s="993"/>
      <c r="CC70" s="993"/>
      <c r="CD70" s="993"/>
      <c r="CE70" s="993"/>
      <c r="CF70" s="993"/>
      <c r="CG70" s="994"/>
      <c r="CH70" s="995"/>
      <c r="CI70" s="996"/>
      <c r="CJ70" s="996"/>
      <c r="CK70" s="996"/>
      <c r="CL70" s="997"/>
      <c r="CM70" s="995"/>
      <c r="CN70" s="996"/>
      <c r="CO70" s="996"/>
      <c r="CP70" s="996"/>
      <c r="CQ70" s="997"/>
      <c r="CR70" s="995"/>
      <c r="CS70" s="996"/>
      <c r="CT70" s="996"/>
      <c r="CU70" s="996"/>
      <c r="CV70" s="997"/>
      <c r="CW70" s="995"/>
      <c r="CX70" s="996"/>
      <c r="CY70" s="996"/>
      <c r="CZ70" s="996"/>
      <c r="DA70" s="997"/>
      <c r="DB70" s="995"/>
      <c r="DC70" s="996"/>
      <c r="DD70" s="996"/>
      <c r="DE70" s="996"/>
      <c r="DF70" s="997"/>
      <c r="DG70" s="995"/>
      <c r="DH70" s="996"/>
      <c r="DI70" s="996"/>
      <c r="DJ70" s="996"/>
      <c r="DK70" s="997"/>
      <c r="DL70" s="995"/>
      <c r="DM70" s="996"/>
      <c r="DN70" s="996"/>
      <c r="DO70" s="996"/>
      <c r="DP70" s="997"/>
      <c r="DQ70" s="995"/>
      <c r="DR70" s="996"/>
      <c r="DS70" s="996"/>
      <c r="DT70" s="996"/>
      <c r="DU70" s="997"/>
      <c r="DV70" s="980"/>
      <c r="DW70" s="981"/>
      <c r="DX70" s="981"/>
      <c r="DY70" s="981"/>
      <c r="DZ70" s="982"/>
      <c r="EA70" s="199"/>
    </row>
    <row r="71" spans="1:131" s="200" customFormat="1" ht="26.25" customHeight="1" x14ac:dyDescent="0.15">
      <c r="A71" s="214">
        <v>4</v>
      </c>
      <c r="B71" s="737" t="s">
        <v>541</v>
      </c>
      <c r="C71" s="738"/>
      <c r="D71" s="738"/>
      <c r="E71" s="738"/>
      <c r="F71" s="738"/>
      <c r="G71" s="738"/>
      <c r="H71" s="738"/>
      <c r="I71" s="738"/>
      <c r="J71" s="738"/>
      <c r="K71" s="738"/>
      <c r="L71" s="738"/>
      <c r="M71" s="738"/>
      <c r="N71" s="738"/>
      <c r="O71" s="738"/>
      <c r="P71" s="739"/>
      <c r="Q71" s="1009">
        <v>271</v>
      </c>
      <c r="R71" s="778"/>
      <c r="S71" s="778"/>
      <c r="T71" s="778"/>
      <c r="U71" s="778"/>
      <c r="V71" s="778">
        <v>249</v>
      </c>
      <c r="W71" s="778"/>
      <c r="X71" s="778"/>
      <c r="Y71" s="778"/>
      <c r="Z71" s="778"/>
      <c r="AA71" s="778">
        <v>22</v>
      </c>
      <c r="AB71" s="778"/>
      <c r="AC71" s="778"/>
      <c r="AD71" s="778"/>
      <c r="AE71" s="778"/>
      <c r="AF71" s="778">
        <v>22</v>
      </c>
      <c r="AG71" s="778"/>
      <c r="AH71" s="778"/>
      <c r="AI71" s="778"/>
      <c r="AJ71" s="778"/>
      <c r="AK71" s="778"/>
      <c r="AL71" s="778"/>
      <c r="AM71" s="778"/>
      <c r="AN71" s="778"/>
      <c r="AO71" s="778"/>
      <c r="AP71" s="778"/>
      <c r="AQ71" s="778"/>
      <c r="AR71" s="778"/>
      <c r="AS71" s="778"/>
      <c r="AT71" s="778"/>
      <c r="AU71" s="778"/>
      <c r="AV71" s="778"/>
      <c r="AW71" s="778"/>
      <c r="AX71" s="778"/>
      <c r="AY71" s="778"/>
      <c r="AZ71" s="1007"/>
      <c r="BA71" s="1007"/>
      <c r="BB71" s="1007"/>
      <c r="BC71" s="1007"/>
      <c r="BD71" s="1008"/>
      <c r="BE71" s="218"/>
      <c r="BF71" s="218"/>
      <c r="BG71" s="218"/>
      <c r="BH71" s="218"/>
      <c r="BI71" s="218"/>
      <c r="BJ71" s="218"/>
      <c r="BK71" s="218"/>
      <c r="BL71" s="218"/>
      <c r="BM71" s="218"/>
      <c r="BN71" s="218"/>
      <c r="BO71" s="218"/>
      <c r="BP71" s="218"/>
      <c r="BQ71" s="215">
        <v>65</v>
      </c>
      <c r="BR71" s="220"/>
      <c r="BS71" s="992"/>
      <c r="BT71" s="993"/>
      <c r="BU71" s="993"/>
      <c r="BV71" s="993"/>
      <c r="BW71" s="993"/>
      <c r="BX71" s="993"/>
      <c r="BY71" s="993"/>
      <c r="BZ71" s="993"/>
      <c r="CA71" s="993"/>
      <c r="CB71" s="993"/>
      <c r="CC71" s="993"/>
      <c r="CD71" s="993"/>
      <c r="CE71" s="993"/>
      <c r="CF71" s="993"/>
      <c r="CG71" s="994"/>
      <c r="CH71" s="995"/>
      <c r="CI71" s="996"/>
      <c r="CJ71" s="996"/>
      <c r="CK71" s="996"/>
      <c r="CL71" s="997"/>
      <c r="CM71" s="995"/>
      <c r="CN71" s="996"/>
      <c r="CO71" s="996"/>
      <c r="CP71" s="996"/>
      <c r="CQ71" s="997"/>
      <c r="CR71" s="995"/>
      <c r="CS71" s="996"/>
      <c r="CT71" s="996"/>
      <c r="CU71" s="996"/>
      <c r="CV71" s="997"/>
      <c r="CW71" s="995"/>
      <c r="CX71" s="996"/>
      <c r="CY71" s="996"/>
      <c r="CZ71" s="996"/>
      <c r="DA71" s="997"/>
      <c r="DB71" s="995"/>
      <c r="DC71" s="996"/>
      <c r="DD71" s="996"/>
      <c r="DE71" s="996"/>
      <c r="DF71" s="997"/>
      <c r="DG71" s="995"/>
      <c r="DH71" s="996"/>
      <c r="DI71" s="996"/>
      <c r="DJ71" s="996"/>
      <c r="DK71" s="997"/>
      <c r="DL71" s="995"/>
      <c r="DM71" s="996"/>
      <c r="DN71" s="996"/>
      <c r="DO71" s="996"/>
      <c r="DP71" s="997"/>
      <c r="DQ71" s="995"/>
      <c r="DR71" s="996"/>
      <c r="DS71" s="996"/>
      <c r="DT71" s="996"/>
      <c r="DU71" s="997"/>
      <c r="DV71" s="980"/>
      <c r="DW71" s="981"/>
      <c r="DX71" s="981"/>
      <c r="DY71" s="981"/>
      <c r="DZ71" s="982"/>
      <c r="EA71" s="199"/>
    </row>
    <row r="72" spans="1:131" s="200" customFormat="1" ht="26.25" customHeight="1" x14ac:dyDescent="0.15">
      <c r="A72" s="214">
        <v>5</v>
      </c>
      <c r="B72" s="737" t="s">
        <v>542</v>
      </c>
      <c r="C72" s="738"/>
      <c r="D72" s="738"/>
      <c r="E72" s="738"/>
      <c r="F72" s="738"/>
      <c r="G72" s="738"/>
      <c r="H72" s="738"/>
      <c r="I72" s="738"/>
      <c r="J72" s="738"/>
      <c r="K72" s="738"/>
      <c r="L72" s="738"/>
      <c r="M72" s="738"/>
      <c r="N72" s="738"/>
      <c r="O72" s="738"/>
      <c r="P72" s="739"/>
      <c r="Q72" s="1009">
        <v>142626</v>
      </c>
      <c r="R72" s="778"/>
      <c r="S72" s="778"/>
      <c r="T72" s="778"/>
      <c r="U72" s="778"/>
      <c r="V72" s="778">
        <v>136995</v>
      </c>
      <c r="W72" s="778"/>
      <c r="X72" s="778"/>
      <c r="Y72" s="778"/>
      <c r="Z72" s="778"/>
      <c r="AA72" s="778">
        <v>5631</v>
      </c>
      <c r="AB72" s="778"/>
      <c r="AC72" s="778"/>
      <c r="AD72" s="778"/>
      <c r="AE72" s="778"/>
      <c r="AF72" s="778">
        <v>5631</v>
      </c>
      <c r="AG72" s="778"/>
      <c r="AH72" s="778"/>
      <c r="AI72" s="778"/>
      <c r="AJ72" s="778"/>
      <c r="AK72" s="778">
        <v>1078</v>
      </c>
      <c r="AL72" s="778"/>
      <c r="AM72" s="778"/>
      <c r="AN72" s="778"/>
      <c r="AO72" s="778"/>
      <c r="AP72" s="778"/>
      <c r="AQ72" s="778"/>
      <c r="AR72" s="778"/>
      <c r="AS72" s="778"/>
      <c r="AT72" s="778"/>
      <c r="AU72" s="778"/>
      <c r="AV72" s="778"/>
      <c r="AW72" s="778"/>
      <c r="AX72" s="778"/>
      <c r="AY72" s="778"/>
      <c r="AZ72" s="1007"/>
      <c r="BA72" s="1007"/>
      <c r="BB72" s="1007"/>
      <c r="BC72" s="1007"/>
      <c r="BD72" s="1008"/>
      <c r="BE72" s="218"/>
      <c r="BF72" s="218"/>
      <c r="BG72" s="218"/>
      <c r="BH72" s="218"/>
      <c r="BI72" s="218"/>
      <c r="BJ72" s="218"/>
      <c r="BK72" s="218"/>
      <c r="BL72" s="218"/>
      <c r="BM72" s="218"/>
      <c r="BN72" s="218"/>
      <c r="BO72" s="218"/>
      <c r="BP72" s="218"/>
      <c r="BQ72" s="215">
        <v>66</v>
      </c>
      <c r="BR72" s="220"/>
      <c r="BS72" s="992"/>
      <c r="BT72" s="993"/>
      <c r="BU72" s="993"/>
      <c r="BV72" s="993"/>
      <c r="BW72" s="993"/>
      <c r="BX72" s="993"/>
      <c r="BY72" s="993"/>
      <c r="BZ72" s="993"/>
      <c r="CA72" s="993"/>
      <c r="CB72" s="993"/>
      <c r="CC72" s="993"/>
      <c r="CD72" s="993"/>
      <c r="CE72" s="993"/>
      <c r="CF72" s="993"/>
      <c r="CG72" s="994"/>
      <c r="CH72" s="995"/>
      <c r="CI72" s="996"/>
      <c r="CJ72" s="996"/>
      <c r="CK72" s="996"/>
      <c r="CL72" s="997"/>
      <c r="CM72" s="995"/>
      <c r="CN72" s="996"/>
      <c r="CO72" s="996"/>
      <c r="CP72" s="996"/>
      <c r="CQ72" s="997"/>
      <c r="CR72" s="995"/>
      <c r="CS72" s="996"/>
      <c r="CT72" s="996"/>
      <c r="CU72" s="996"/>
      <c r="CV72" s="997"/>
      <c r="CW72" s="995"/>
      <c r="CX72" s="996"/>
      <c r="CY72" s="996"/>
      <c r="CZ72" s="996"/>
      <c r="DA72" s="997"/>
      <c r="DB72" s="995"/>
      <c r="DC72" s="996"/>
      <c r="DD72" s="996"/>
      <c r="DE72" s="996"/>
      <c r="DF72" s="997"/>
      <c r="DG72" s="995"/>
      <c r="DH72" s="996"/>
      <c r="DI72" s="996"/>
      <c r="DJ72" s="996"/>
      <c r="DK72" s="997"/>
      <c r="DL72" s="995"/>
      <c r="DM72" s="996"/>
      <c r="DN72" s="996"/>
      <c r="DO72" s="996"/>
      <c r="DP72" s="997"/>
      <c r="DQ72" s="995"/>
      <c r="DR72" s="996"/>
      <c r="DS72" s="996"/>
      <c r="DT72" s="996"/>
      <c r="DU72" s="997"/>
      <c r="DV72" s="980"/>
      <c r="DW72" s="981"/>
      <c r="DX72" s="981"/>
      <c r="DY72" s="981"/>
      <c r="DZ72" s="982"/>
      <c r="EA72" s="199"/>
    </row>
    <row r="73" spans="1:131" s="200" customFormat="1" ht="26.25" customHeight="1" x14ac:dyDescent="0.15">
      <c r="A73" s="214">
        <v>6</v>
      </c>
      <c r="B73" s="737" t="s">
        <v>543</v>
      </c>
      <c r="C73" s="738"/>
      <c r="D73" s="738"/>
      <c r="E73" s="738"/>
      <c r="F73" s="738"/>
      <c r="G73" s="738"/>
      <c r="H73" s="738"/>
      <c r="I73" s="738"/>
      <c r="J73" s="738"/>
      <c r="K73" s="738"/>
      <c r="L73" s="738"/>
      <c r="M73" s="738"/>
      <c r="N73" s="738"/>
      <c r="O73" s="738"/>
      <c r="P73" s="739"/>
      <c r="Q73" s="1009">
        <v>240</v>
      </c>
      <c r="R73" s="778"/>
      <c r="S73" s="778"/>
      <c r="T73" s="778"/>
      <c r="U73" s="778"/>
      <c r="V73" s="778">
        <v>227</v>
      </c>
      <c r="W73" s="778"/>
      <c r="X73" s="778"/>
      <c r="Y73" s="778"/>
      <c r="Z73" s="778"/>
      <c r="AA73" s="778">
        <v>13</v>
      </c>
      <c r="AB73" s="778"/>
      <c r="AC73" s="778"/>
      <c r="AD73" s="778"/>
      <c r="AE73" s="778"/>
      <c r="AF73" s="778">
        <v>13</v>
      </c>
      <c r="AG73" s="778"/>
      <c r="AH73" s="778"/>
      <c r="AI73" s="778"/>
      <c r="AJ73" s="778"/>
      <c r="AK73" s="778">
        <v>40</v>
      </c>
      <c r="AL73" s="778"/>
      <c r="AM73" s="778"/>
      <c r="AN73" s="778"/>
      <c r="AO73" s="778"/>
      <c r="AP73" s="778"/>
      <c r="AQ73" s="778"/>
      <c r="AR73" s="778"/>
      <c r="AS73" s="778"/>
      <c r="AT73" s="778"/>
      <c r="AU73" s="778"/>
      <c r="AV73" s="778"/>
      <c r="AW73" s="778"/>
      <c r="AX73" s="778"/>
      <c r="AY73" s="778"/>
      <c r="AZ73" s="1007"/>
      <c r="BA73" s="1007"/>
      <c r="BB73" s="1007"/>
      <c r="BC73" s="1007"/>
      <c r="BD73" s="1008"/>
      <c r="BE73" s="218"/>
      <c r="BF73" s="218"/>
      <c r="BG73" s="218"/>
      <c r="BH73" s="218"/>
      <c r="BI73" s="218"/>
      <c r="BJ73" s="218"/>
      <c r="BK73" s="218"/>
      <c r="BL73" s="218"/>
      <c r="BM73" s="218"/>
      <c r="BN73" s="218"/>
      <c r="BO73" s="218"/>
      <c r="BP73" s="218"/>
      <c r="BQ73" s="215">
        <v>67</v>
      </c>
      <c r="BR73" s="220"/>
      <c r="BS73" s="992"/>
      <c r="BT73" s="993"/>
      <c r="BU73" s="993"/>
      <c r="BV73" s="993"/>
      <c r="BW73" s="993"/>
      <c r="BX73" s="993"/>
      <c r="BY73" s="993"/>
      <c r="BZ73" s="993"/>
      <c r="CA73" s="993"/>
      <c r="CB73" s="993"/>
      <c r="CC73" s="993"/>
      <c r="CD73" s="993"/>
      <c r="CE73" s="993"/>
      <c r="CF73" s="993"/>
      <c r="CG73" s="994"/>
      <c r="CH73" s="995"/>
      <c r="CI73" s="996"/>
      <c r="CJ73" s="996"/>
      <c r="CK73" s="996"/>
      <c r="CL73" s="997"/>
      <c r="CM73" s="995"/>
      <c r="CN73" s="996"/>
      <c r="CO73" s="996"/>
      <c r="CP73" s="996"/>
      <c r="CQ73" s="997"/>
      <c r="CR73" s="995"/>
      <c r="CS73" s="996"/>
      <c r="CT73" s="996"/>
      <c r="CU73" s="996"/>
      <c r="CV73" s="997"/>
      <c r="CW73" s="995"/>
      <c r="CX73" s="996"/>
      <c r="CY73" s="996"/>
      <c r="CZ73" s="996"/>
      <c r="DA73" s="997"/>
      <c r="DB73" s="995"/>
      <c r="DC73" s="996"/>
      <c r="DD73" s="996"/>
      <c r="DE73" s="996"/>
      <c r="DF73" s="997"/>
      <c r="DG73" s="995"/>
      <c r="DH73" s="996"/>
      <c r="DI73" s="996"/>
      <c r="DJ73" s="996"/>
      <c r="DK73" s="997"/>
      <c r="DL73" s="995"/>
      <c r="DM73" s="996"/>
      <c r="DN73" s="996"/>
      <c r="DO73" s="996"/>
      <c r="DP73" s="997"/>
      <c r="DQ73" s="995"/>
      <c r="DR73" s="996"/>
      <c r="DS73" s="996"/>
      <c r="DT73" s="996"/>
      <c r="DU73" s="997"/>
      <c r="DV73" s="980"/>
      <c r="DW73" s="981"/>
      <c r="DX73" s="981"/>
      <c r="DY73" s="981"/>
      <c r="DZ73" s="982"/>
      <c r="EA73" s="199"/>
    </row>
    <row r="74" spans="1:131" s="200" customFormat="1" ht="26.25" customHeight="1" x14ac:dyDescent="0.15">
      <c r="A74" s="214">
        <v>7</v>
      </c>
      <c r="B74" s="737" t="s">
        <v>544</v>
      </c>
      <c r="C74" s="738"/>
      <c r="D74" s="738"/>
      <c r="E74" s="738"/>
      <c r="F74" s="738"/>
      <c r="G74" s="738"/>
      <c r="H74" s="738"/>
      <c r="I74" s="738"/>
      <c r="J74" s="738"/>
      <c r="K74" s="738"/>
      <c r="L74" s="738"/>
      <c r="M74" s="738"/>
      <c r="N74" s="738"/>
      <c r="O74" s="738"/>
      <c r="P74" s="739"/>
      <c r="Q74" s="1009">
        <v>84</v>
      </c>
      <c r="R74" s="778"/>
      <c r="S74" s="778"/>
      <c r="T74" s="778"/>
      <c r="U74" s="778"/>
      <c r="V74" s="778">
        <v>84</v>
      </c>
      <c r="W74" s="778"/>
      <c r="X74" s="778"/>
      <c r="Y74" s="778"/>
      <c r="Z74" s="778"/>
      <c r="AA74" s="778">
        <v>1</v>
      </c>
      <c r="AB74" s="778"/>
      <c r="AC74" s="778"/>
      <c r="AD74" s="778"/>
      <c r="AE74" s="778"/>
      <c r="AF74" s="778">
        <v>1</v>
      </c>
      <c r="AG74" s="778"/>
      <c r="AH74" s="778"/>
      <c r="AI74" s="778"/>
      <c r="AJ74" s="778"/>
      <c r="AK74" s="778">
        <v>2</v>
      </c>
      <c r="AL74" s="778"/>
      <c r="AM74" s="778"/>
      <c r="AN74" s="778"/>
      <c r="AO74" s="778"/>
      <c r="AP74" s="778"/>
      <c r="AQ74" s="778"/>
      <c r="AR74" s="778"/>
      <c r="AS74" s="778"/>
      <c r="AT74" s="778"/>
      <c r="AU74" s="778"/>
      <c r="AV74" s="778"/>
      <c r="AW74" s="778"/>
      <c r="AX74" s="778"/>
      <c r="AY74" s="778"/>
      <c r="AZ74" s="1007"/>
      <c r="BA74" s="1007"/>
      <c r="BB74" s="1007"/>
      <c r="BC74" s="1007"/>
      <c r="BD74" s="1008"/>
      <c r="BE74" s="218"/>
      <c r="BF74" s="218"/>
      <c r="BG74" s="218"/>
      <c r="BH74" s="218"/>
      <c r="BI74" s="218"/>
      <c r="BJ74" s="218"/>
      <c r="BK74" s="218"/>
      <c r="BL74" s="218"/>
      <c r="BM74" s="218"/>
      <c r="BN74" s="218"/>
      <c r="BO74" s="218"/>
      <c r="BP74" s="218"/>
      <c r="BQ74" s="215">
        <v>68</v>
      </c>
      <c r="BR74" s="220"/>
      <c r="BS74" s="992"/>
      <c r="BT74" s="993"/>
      <c r="BU74" s="993"/>
      <c r="BV74" s="993"/>
      <c r="BW74" s="993"/>
      <c r="BX74" s="993"/>
      <c r="BY74" s="993"/>
      <c r="BZ74" s="993"/>
      <c r="CA74" s="993"/>
      <c r="CB74" s="993"/>
      <c r="CC74" s="993"/>
      <c r="CD74" s="993"/>
      <c r="CE74" s="993"/>
      <c r="CF74" s="993"/>
      <c r="CG74" s="994"/>
      <c r="CH74" s="995"/>
      <c r="CI74" s="996"/>
      <c r="CJ74" s="996"/>
      <c r="CK74" s="996"/>
      <c r="CL74" s="997"/>
      <c r="CM74" s="995"/>
      <c r="CN74" s="996"/>
      <c r="CO74" s="996"/>
      <c r="CP74" s="996"/>
      <c r="CQ74" s="997"/>
      <c r="CR74" s="995"/>
      <c r="CS74" s="996"/>
      <c r="CT74" s="996"/>
      <c r="CU74" s="996"/>
      <c r="CV74" s="997"/>
      <c r="CW74" s="995"/>
      <c r="CX74" s="996"/>
      <c r="CY74" s="996"/>
      <c r="CZ74" s="996"/>
      <c r="DA74" s="997"/>
      <c r="DB74" s="995"/>
      <c r="DC74" s="996"/>
      <c r="DD74" s="996"/>
      <c r="DE74" s="996"/>
      <c r="DF74" s="997"/>
      <c r="DG74" s="995"/>
      <c r="DH74" s="996"/>
      <c r="DI74" s="996"/>
      <c r="DJ74" s="996"/>
      <c r="DK74" s="997"/>
      <c r="DL74" s="995"/>
      <c r="DM74" s="996"/>
      <c r="DN74" s="996"/>
      <c r="DO74" s="996"/>
      <c r="DP74" s="997"/>
      <c r="DQ74" s="995"/>
      <c r="DR74" s="996"/>
      <c r="DS74" s="996"/>
      <c r="DT74" s="996"/>
      <c r="DU74" s="997"/>
      <c r="DV74" s="980"/>
      <c r="DW74" s="981"/>
      <c r="DX74" s="981"/>
      <c r="DY74" s="981"/>
      <c r="DZ74" s="982"/>
      <c r="EA74" s="199"/>
    </row>
    <row r="75" spans="1:131" s="200" customFormat="1" ht="26.25" customHeight="1" x14ac:dyDescent="0.15">
      <c r="A75" s="214">
        <v>8</v>
      </c>
      <c r="B75" s="737" t="s">
        <v>545</v>
      </c>
      <c r="C75" s="738"/>
      <c r="D75" s="738"/>
      <c r="E75" s="738"/>
      <c r="F75" s="738"/>
      <c r="G75" s="738"/>
      <c r="H75" s="738"/>
      <c r="I75" s="738"/>
      <c r="J75" s="738"/>
      <c r="K75" s="738"/>
      <c r="L75" s="738"/>
      <c r="M75" s="738"/>
      <c r="N75" s="738"/>
      <c r="O75" s="738"/>
      <c r="P75" s="739"/>
      <c r="Q75" s="1010">
        <v>12</v>
      </c>
      <c r="R75" s="1011"/>
      <c r="S75" s="1011"/>
      <c r="T75" s="1011"/>
      <c r="U75" s="1012"/>
      <c r="V75" s="1013">
        <v>11</v>
      </c>
      <c r="W75" s="1011"/>
      <c r="X75" s="1011"/>
      <c r="Y75" s="1011"/>
      <c r="Z75" s="1012"/>
      <c r="AA75" s="1013">
        <v>1</v>
      </c>
      <c r="AB75" s="1011"/>
      <c r="AC75" s="1011"/>
      <c r="AD75" s="1011"/>
      <c r="AE75" s="1012"/>
      <c r="AF75" s="1013">
        <v>1</v>
      </c>
      <c r="AG75" s="1011"/>
      <c r="AH75" s="1011"/>
      <c r="AI75" s="1011"/>
      <c r="AJ75" s="1012"/>
      <c r="AK75" s="1013">
        <v>5</v>
      </c>
      <c r="AL75" s="1011"/>
      <c r="AM75" s="1011"/>
      <c r="AN75" s="1011"/>
      <c r="AO75" s="1012"/>
      <c r="AP75" s="1013"/>
      <c r="AQ75" s="1011"/>
      <c r="AR75" s="1011"/>
      <c r="AS75" s="1011"/>
      <c r="AT75" s="1012"/>
      <c r="AU75" s="1013"/>
      <c r="AV75" s="1011"/>
      <c r="AW75" s="1011"/>
      <c r="AX75" s="1011"/>
      <c r="AY75" s="1012"/>
      <c r="AZ75" s="1007"/>
      <c r="BA75" s="1007"/>
      <c r="BB75" s="1007"/>
      <c r="BC75" s="1007"/>
      <c r="BD75" s="1008"/>
      <c r="BE75" s="218"/>
      <c r="BF75" s="218"/>
      <c r="BG75" s="218"/>
      <c r="BH75" s="218"/>
      <c r="BI75" s="218"/>
      <c r="BJ75" s="218"/>
      <c r="BK75" s="218"/>
      <c r="BL75" s="218"/>
      <c r="BM75" s="218"/>
      <c r="BN75" s="218"/>
      <c r="BO75" s="218"/>
      <c r="BP75" s="218"/>
      <c r="BQ75" s="215">
        <v>69</v>
      </c>
      <c r="BR75" s="220"/>
      <c r="BS75" s="992"/>
      <c r="BT75" s="993"/>
      <c r="BU75" s="993"/>
      <c r="BV75" s="993"/>
      <c r="BW75" s="993"/>
      <c r="BX75" s="993"/>
      <c r="BY75" s="993"/>
      <c r="BZ75" s="993"/>
      <c r="CA75" s="993"/>
      <c r="CB75" s="993"/>
      <c r="CC75" s="993"/>
      <c r="CD75" s="993"/>
      <c r="CE75" s="993"/>
      <c r="CF75" s="993"/>
      <c r="CG75" s="994"/>
      <c r="CH75" s="995"/>
      <c r="CI75" s="996"/>
      <c r="CJ75" s="996"/>
      <c r="CK75" s="996"/>
      <c r="CL75" s="997"/>
      <c r="CM75" s="995"/>
      <c r="CN75" s="996"/>
      <c r="CO75" s="996"/>
      <c r="CP75" s="996"/>
      <c r="CQ75" s="997"/>
      <c r="CR75" s="995"/>
      <c r="CS75" s="996"/>
      <c r="CT75" s="996"/>
      <c r="CU75" s="996"/>
      <c r="CV75" s="997"/>
      <c r="CW75" s="995"/>
      <c r="CX75" s="996"/>
      <c r="CY75" s="996"/>
      <c r="CZ75" s="996"/>
      <c r="DA75" s="997"/>
      <c r="DB75" s="995"/>
      <c r="DC75" s="996"/>
      <c r="DD75" s="996"/>
      <c r="DE75" s="996"/>
      <c r="DF75" s="997"/>
      <c r="DG75" s="995"/>
      <c r="DH75" s="996"/>
      <c r="DI75" s="996"/>
      <c r="DJ75" s="996"/>
      <c r="DK75" s="997"/>
      <c r="DL75" s="995"/>
      <c r="DM75" s="996"/>
      <c r="DN75" s="996"/>
      <c r="DO75" s="996"/>
      <c r="DP75" s="997"/>
      <c r="DQ75" s="995"/>
      <c r="DR75" s="996"/>
      <c r="DS75" s="996"/>
      <c r="DT75" s="996"/>
      <c r="DU75" s="997"/>
      <c r="DV75" s="980"/>
      <c r="DW75" s="981"/>
      <c r="DX75" s="981"/>
      <c r="DY75" s="981"/>
      <c r="DZ75" s="982"/>
      <c r="EA75" s="199"/>
    </row>
    <row r="76" spans="1:131" s="200" customFormat="1" ht="26.25" customHeight="1" x14ac:dyDescent="0.15">
      <c r="A76" s="214">
        <v>9</v>
      </c>
      <c r="B76" s="737" t="s">
        <v>546</v>
      </c>
      <c r="C76" s="738"/>
      <c r="D76" s="738"/>
      <c r="E76" s="738"/>
      <c r="F76" s="738"/>
      <c r="G76" s="738"/>
      <c r="H76" s="738"/>
      <c r="I76" s="738"/>
      <c r="J76" s="738"/>
      <c r="K76" s="738"/>
      <c r="L76" s="738"/>
      <c r="M76" s="738"/>
      <c r="N76" s="738"/>
      <c r="O76" s="738"/>
      <c r="P76" s="739"/>
      <c r="Q76" s="1010">
        <v>207</v>
      </c>
      <c r="R76" s="1011"/>
      <c r="S76" s="1011"/>
      <c r="T76" s="1011"/>
      <c r="U76" s="1012"/>
      <c r="V76" s="1013">
        <v>179</v>
      </c>
      <c r="W76" s="1011"/>
      <c r="X76" s="1011"/>
      <c r="Y76" s="1011"/>
      <c r="Z76" s="1012"/>
      <c r="AA76" s="1013">
        <v>29</v>
      </c>
      <c r="AB76" s="1011"/>
      <c r="AC76" s="1011"/>
      <c r="AD76" s="1011"/>
      <c r="AE76" s="1012"/>
      <c r="AF76" s="1013">
        <v>29</v>
      </c>
      <c r="AG76" s="1011"/>
      <c r="AH76" s="1011"/>
      <c r="AI76" s="1011"/>
      <c r="AJ76" s="1012"/>
      <c r="AK76" s="1013"/>
      <c r="AL76" s="1011"/>
      <c r="AM76" s="1011"/>
      <c r="AN76" s="1011"/>
      <c r="AO76" s="1012"/>
      <c r="AP76" s="1013"/>
      <c r="AQ76" s="1011"/>
      <c r="AR76" s="1011"/>
      <c r="AS76" s="1011"/>
      <c r="AT76" s="1012"/>
      <c r="AU76" s="1013"/>
      <c r="AV76" s="1011"/>
      <c r="AW76" s="1011"/>
      <c r="AX76" s="1011"/>
      <c r="AY76" s="1012"/>
      <c r="AZ76" s="1007"/>
      <c r="BA76" s="1007"/>
      <c r="BB76" s="1007"/>
      <c r="BC76" s="1007"/>
      <c r="BD76" s="1008"/>
      <c r="BE76" s="218"/>
      <c r="BF76" s="218"/>
      <c r="BG76" s="218"/>
      <c r="BH76" s="218"/>
      <c r="BI76" s="218"/>
      <c r="BJ76" s="218"/>
      <c r="BK76" s="218"/>
      <c r="BL76" s="218"/>
      <c r="BM76" s="218"/>
      <c r="BN76" s="218"/>
      <c r="BO76" s="218"/>
      <c r="BP76" s="218"/>
      <c r="BQ76" s="215">
        <v>70</v>
      </c>
      <c r="BR76" s="220"/>
      <c r="BS76" s="992"/>
      <c r="BT76" s="993"/>
      <c r="BU76" s="993"/>
      <c r="BV76" s="993"/>
      <c r="BW76" s="993"/>
      <c r="BX76" s="993"/>
      <c r="BY76" s="993"/>
      <c r="BZ76" s="993"/>
      <c r="CA76" s="993"/>
      <c r="CB76" s="993"/>
      <c r="CC76" s="993"/>
      <c r="CD76" s="993"/>
      <c r="CE76" s="993"/>
      <c r="CF76" s="993"/>
      <c r="CG76" s="994"/>
      <c r="CH76" s="995"/>
      <c r="CI76" s="996"/>
      <c r="CJ76" s="996"/>
      <c r="CK76" s="996"/>
      <c r="CL76" s="997"/>
      <c r="CM76" s="995"/>
      <c r="CN76" s="996"/>
      <c r="CO76" s="996"/>
      <c r="CP76" s="996"/>
      <c r="CQ76" s="997"/>
      <c r="CR76" s="995"/>
      <c r="CS76" s="996"/>
      <c r="CT76" s="996"/>
      <c r="CU76" s="996"/>
      <c r="CV76" s="997"/>
      <c r="CW76" s="995"/>
      <c r="CX76" s="996"/>
      <c r="CY76" s="996"/>
      <c r="CZ76" s="996"/>
      <c r="DA76" s="997"/>
      <c r="DB76" s="995"/>
      <c r="DC76" s="996"/>
      <c r="DD76" s="996"/>
      <c r="DE76" s="996"/>
      <c r="DF76" s="997"/>
      <c r="DG76" s="995"/>
      <c r="DH76" s="996"/>
      <c r="DI76" s="996"/>
      <c r="DJ76" s="996"/>
      <c r="DK76" s="997"/>
      <c r="DL76" s="995"/>
      <c r="DM76" s="996"/>
      <c r="DN76" s="996"/>
      <c r="DO76" s="996"/>
      <c r="DP76" s="997"/>
      <c r="DQ76" s="995"/>
      <c r="DR76" s="996"/>
      <c r="DS76" s="996"/>
      <c r="DT76" s="996"/>
      <c r="DU76" s="997"/>
      <c r="DV76" s="980"/>
      <c r="DW76" s="981"/>
      <c r="DX76" s="981"/>
      <c r="DY76" s="981"/>
      <c r="DZ76" s="982"/>
      <c r="EA76" s="199"/>
    </row>
    <row r="77" spans="1:131" s="200" customFormat="1" ht="26.25" customHeight="1" x14ac:dyDescent="0.15">
      <c r="A77" s="214">
        <v>10</v>
      </c>
      <c r="B77" s="737" t="s">
        <v>547</v>
      </c>
      <c r="C77" s="738"/>
      <c r="D77" s="738"/>
      <c r="E77" s="738"/>
      <c r="F77" s="738"/>
      <c r="G77" s="738"/>
      <c r="H77" s="738"/>
      <c r="I77" s="738"/>
      <c r="J77" s="738"/>
      <c r="K77" s="738"/>
      <c r="L77" s="738"/>
      <c r="M77" s="738"/>
      <c r="N77" s="738"/>
      <c r="O77" s="738"/>
      <c r="P77" s="739"/>
      <c r="Q77" s="1010">
        <v>285</v>
      </c>
      <c r="R77" s="1011"/>
      <c r="S77" s="1011"/>
      <c r="T77" s="1011"/>
      <c r="U77" s="1012"/>
      <c r="V77" s="1013">
        <v>267</v>
      </c>
      <c r="W77" s="1011"/>
      <c r="X77" s="1011"/>
      <c r="Y77" s="1011"/>
      <c r="Z77" s="1012"/>
      <c r="AA77" s="1013">
        <v>18</v>
      </c>
      <c r="AB77" s="1011"/>
      <c r="AC77" s="1011"/>
      <c r="AD77" s="1011"/>
      <c r="AE77" s="1012"/>
      <c r="AF77" s="1013">
        <v>18</v>
      </c>
      <c r="AG77" s="1011"/>
      <c r="AH77" s="1011"/>
      <c r="AI77" s="1011"/>
      <c r="AJ77" s="1012"/>
      <c r="AK77" s="1013">
        <v>21</v>
      </c>
      <c r="AL77" s="1011"/>
      <c r="AM77" s="1011"/>
      <c r="AN77" s="1011"/>
      <c r="AO77" s="1012"/>
      <c r="AP77" s="1013"/>
      <c r="AQ77" s="1011"/>
      <c r="AR77" s="1011"/>
      <c r="AS77" s="1011"/>
      <c r="AT77" s="1012"/>
      <c r="AU77" s="1013"/>
      <c r="AV77" s="1011"/>
      <c r="AW77" s="1011"/>
      <c r="AX77" s="1011"/>
      <c r="AY77" s="1012"/>
      <c r="AZ77" s="1007"/>
      <c r="BA77" s="1007"/>
      <c r="BB77" s="1007"/>
      <c r="BC77" s="1007"/>
      <c r="BD77" s="1008"/>
      <c r="BE77" s="218"/>
      <c r="BF77" s="218"/>
      <c r="BG77" s="218"/>
      <c r="BH77" s="218"/>
      <c r="BI77" s="218"/>
      <c r="BJ77" s="218"/>
      <c r="BK77" s="218"/>
      <c r="BL77" s="218"/>
      <c r="BM77" s="218"/>
      <c r="BN77" s="218"/>
      <c r="BO77" s="218"/>
      <c r="BP77" s="218"/>
      <c r="BQ77" s="215">
        <v>71</v>
      </c>
      <c r="BR77" s="220"/>
      <c r="BS77" s="992"/>
      <c r="BT77" s="993"/>
      <c r="BU77" s="993"/>
      <c r="BV77" s="993"/>
      <c r="BW77" s="993"/>
      <c r="BX77" s="993"/>
      <c r="BY77" s="993"/>
      <c r="BZ77" s="993"/>
      <c r="CA77" s="993"/>
      <c r="CB77" s="993"/>
      <c r="CC77" s="993"/>
      <c r="CD77" s="993"/>
      <c r="CE77" s="993"/>
      <c r="CF77" s="993"/>
      <c r="CG77" s="994"/>
      <c r="CH77" s="995"/>
      <c r="CI77" s="996"/>
      <c r="CJ77" s="996"/>
      <c r="CK77" s="996"/>
      <c r="CL77" s="997"/>
      <c r="CM77" s="995"/>
      <c r="CN77" s="996"/>
      <c r="CO77" s="996"/>
      <c r="CP77" s="996"/>
      <c r="CQ77" s="997"/>
      <c r="CR77" s="995"/>
      <c r="CS77" s="996"/>
      <c r="CT77" s="996"/>
      <c r="CU77" s="996"/>
      <c r="CV77" s="997"/>
      <c r="CW77" s="995"/>
      <c r="CX77" s="996"/>
      <c r="CY77" s="996"/>
      <c r="CZ77" s="996"/>
      <c r="DA77" s="997"/>
      <c r="DB77" s="995"/>
      <c r="DC77" s="996"/>
      <c r="DD77" s="996"/>
      <c r="DE77" s="996"/>
      <c r="DF77" s="997"/>
      <c r="DG77" s="995"/>
      <c r="DH77" s="996"/>
      <c r="DI77" s="996"/>
      <c r="DJ77" s="996"/>
      <c r="DK77" s="997"/>
      <c r="DL77" s="995"/>
      <c r="DM77" s="996"/>
      <c r="DN77" s="996"/>
      <c r="DO77" s="996"/>
      <c r="DP77" s="997"/>
      <c r="DQ77" s="995"/>
      <c r="DR77" s="996"/>
      <c r="DS77" s="996"/>
      <c r="DT77" s="996"/>
      <c r="DU77" s="997"/>
      <c r="DV77" s="980"/>
      <c r="DW77" s="981"/>
      <c r="DX77" s="981"/>
      <c r="DY77" s="981"/>
      <c r="DZ77" s="982"/>
      <c r="EA77" s="199"/>
    </row>
    <row r="78" spans="1:131" s="200" customFormat="1" ht="26.25" customHeight="1" x14ac:dyDescent="0.15">
      <c r="A78" s="214">
        <v>11</v>
      </c>
      <c r="B78" s="737"/>
      <c r="C78" s="738"/>
      <c r="D78" s="738"/>
      <c r="E78" s="738"/>
      <c r="F78" s="738"/>
      <c r="G78" s="738"/>
      <c r="H78" s="738"/>
      <c r="I78" s="738"/>
      <c r="J78" s="738"/>
      <c r="K78" s="738"/>
      <c r="L78" s="738"/>
      <c r="M78" s="738"/>
      <c r="N78" s="738"/>
      <c r="O78" s="738"/>
      <c r="P78" s="739"/>
      <c r="Q78" s="1009"/>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1007"/>
      <c r="BA78" s="1007"/>
      <c r="BB78" s="1007"/>
      <c r="BC78" s="1007"/>
      <c r="BD78" s="1008"/>
      <c r="BE78" s="218"/>
      <c r="BF78" s="218"/>
      <c r="BG78" s="218"/>
      <c r="BH78" s="218"/>
      <c r="BI78" s="218"/>
      <c r="BJ78" s="221"/>
      <c r="BK78" s="221"/>
      <c r="BL78" s="221"/>
      <c r="BM78" s="221"/>
      <c r="BN78" s="221"/>
      <c r="BO78" s="218"/>
      <c r="BP78" s="218"/>
      <c r="BQ78" s="215">
        <v>72</v>
      </c>
      <c r="BR78" s="220"/>
      <c r="BS78" s="992"/>
      <c r="BT78" s="993"/>
      <c r="BU78" s="993"/>
      <c r="BV78" s="993"/>
      <c r="BW78" s="993"/>
      <c r="BX78" s="993"/>
      <c r="BY78" s="993"/>
      <c r="BZ78" s="993"/>
      <c r="CA78" s="993"/>
      <c r="CB78" s="993"/>
      <c r="CC78" s="993"/>
      <c r="CD78" s="993"/>
      <c r="CE78" s="993"/>
      <c r="CF78" s="993"/>
      <c r="CG78" s="994"/>
      <c r="CH78" s="995"/>
      <c r="CI78" s="996"/>
      <c r="CJ78" s="996"/>
      <c r="CK78" s="996"/>
      <c r="CL78" s="997"/>
      <c r="CM78" s="995"/>
      <c r="CN78" s="996"/>
      <c r="CO78" s="996"/>
      <c r="CP78" s="996"/>
      <c r="CQ78" s="997"/>
      <c r="CR78" s="995"/>
      <c r="CS78" s="996"/>
      <c r="CT78" s="996"/>
      <c r="CU78" s="996"/>
      <c r="CV78" s="997"/>
      <c r="CW78" s="995"/>
      <c r="CX78" s="996"/>
      <c r="CY78" s="996"/>
      <c r="CZ78" s="996"/>
      <c r="DA78" s="997"/>
      <c r="DB78" s="995"/>
      <c r="DC78" s="996"/>
      <c r="DD78" s="996"/>
      <c r="DE78" s="996"/>
      <c r="DF78" s="997"/>
      <c r="DG78" s="995"/>
      <c r="DH78" s="996"/>
      <c r="DI78" s="996"/>
      <c r="DJ78" s="996"/>
      <c r="DK78" s="997"/>
      <c r="DL78" s="995"/>
      <c r="DM78" s="996"/>
      <c r="DN78" s="996"/>
      <c r="DO78" s="996"/>
      <c r="DP78" s="997"/>
      <c r="DQ78" s="995"/>
      <c r="DR78" s="996"/>
      <c r="DS78" s="996"/>
      <c r="DT78" s="996"/>
      <c r="DU78" s="997"/>
      <c r="DV78" s="980"/>
      <c r="DW78" s="981"/>
      <c r="DX78" s="981"/>
      <c r="DY78" s="981"/>
      <c r="DZ78" s="982"/>
      <c r="EA78" s="199"/>
    </row>
    <row r="79" spans="1:131" s="200" customFormat="1" ht="26.25" customHeight="1" x14ac:dyDescent="0.15">
      <c r="A79" s="214">
        <v>12</v>
      </c>
      <c r="B79" s="737"/>
      <c r="C79" s="738"/>
      <c r="D79" s="738"/>
      <c r="E79" s="738"/>
      <c r="F79" s="738"/>
      <c r="G79" s="738"/>
      <c r="H79" s="738"/>
      <c r="I79" s="738"/>
      <c r="J79" s="738"/>
      <c r="K79" s="738"/>
      <c r="L79" s="738"/>
      <c r="M79" s="738"/>
      <c r="N79" s="738"/>
      <c r="O79" s="738"/>
      <c r="P79" s="739"/>
      <c r="Q79" s="1009"/>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1007"/>
      <c r="BA79" s="1007"/>
      <c r="BB79" s="1007"/>
      <c r="BC79" s="1007"/>
      <c r="BD79" s="1008"/>
      <c r="BE79" s="218"/>
      <c r="BF79" s="218"/>
      <c r="BG79" s="218"/>
      <c r="BH79" s="218"/>
      <c r="BI79" s="218"/>
      <c r="BJ79" s="221"/>
      <c r="BK79" s="221"/>
      <c r="BL79" s="221"/>
      <c r="BM79" s="221"/>
      <c r="BN79" s="221"/>
      <c r="BO79" s="218"/>
      <c r="BP79" s="218"/>
      <c r="BQ79" s="215">
        <v>73</v>
      </c>
      <c r="BR79" s="220"/>
      <c r="BS79" s="992"/>
      <c r="BT79" s="993"/>
      <c r="BU79" s="993"/>
      <c r="BV79" s="993"/>
      <c r="BW79" s="993"/>
      <c r="BX79" s="993"/>
      <c r="BY79" s="993"/>
      <c r="BZ79" s="993"/>
      <c r="CA79" s="993"/>
      <c r="CB79" s="993"/>
      <c r="CC79" s="993"/>
      <c r="CD79" s="993"/>
      <c r="CE79" s="993"/>
      <c r="CF79" s="993"/>
      <c r="CG79" s="994"/>
      <c r="CH79" s="995"/>
      <c r="CI79" s="996"/>
      <c r="CJ79" s="996"/>
      <c r="CK79" s="996"/>
      <c r="CL79" s="997"/>
      <c r="CM79" s="995"/>
      <c r="CN79" s="996"/>
      <c r="CO79" s="996"/>
      <c r="CP79" s="996"/>
      <c r="CQ79" s="997"/>
      <c r="CR79" s="995"/>
      <c r="CS79" s="996"/>
      <c r="CT79" s="996"/>
      <c r="CU79" s="996"/>
      <c r="CV79" s="997"/>
      <c r="CW79" s="995"/>
      <c r="CX79" s="996"/>
      <c r="CY79" s="996"/>
      <c r="CZ79" s="996"/>
      <c r="DA79" s="997"/>
      <c r="DB79" s="995"/>
      <c r="DC79" s="996"/>
      <c r="DD79" s="996"/>
      <c r="DE79" s="996"/>
      <c r="DF79" s="997"/>
      <c r="DG79" s="995"/>
      <c r="DH79" s="996"/>
      <c r="DI79" s="996"/>
      <c r="DJ79" s="996"/>
      <c r="DK79" s="997"/>
      <c r="DL79" s="995"/>
      <c r="DM79" s="996"/>
      <c r="DN79" s="996"/>
      <c r="DO79" s="996"/>
      <c r="DP79" s="997"/>
      <c r="DQ79" s="995"/>
      <c r="DR79" s="996"/>
      <c r="DS79" s="996"/>
      <c r="DT79" s="996"/>
      <c r="DU79" s="997"/>
      <c r="DV79" s="980"/>
      <c r="DW79" s="981"/>
      <c r="DX79" s="981"/>
      <c r="DY79" s="981"/>
      <c r="DZ79" s="982"/>
      <c r="EA79" s="199"/>
    </row>
    <row r="80" spans="1:131" s="200" customFormat="1" ht="26.25" customHeight="1" x14ac:dyDescent="0.15">
      <c r="A80" s="214">
        <v>13</v>
      </c>
      <c r="B80" s="737"/>
      <c r="C80" s="738"/>
      <c r="D80" s="738"/>
      <c r="E80" s="738"/>
      <c r="F80" s="738"/>
      <c r="G80" s="738"/>
      <c r="H80" s="738"/>
      <c r="I80" s="738"/>
      <c r="J80" s="738"/>
      <c r="K80" s="738"/>
      <c r="L80" s="738"/>
      <c r="M80" s="738"/>
      <c r="N80" s="738"/>
      <c r="O80" s="738"/>
      <c r="P80" s="739"/>
      <c r="Q80" s="1009"/>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1007"/>
      <c r="BA80" s="1007"/>
      <c r="BB80" s="1007"/>
      <c r="BC80" s="1007"/>
      <c r="BD80" s="1008"/>
      <c r="BE80" s="218"/>
      <c r="BF80" s="218"/>
      <c r="BG80" s="218"/>
      <c r="BH80" s="218"/>
      <c r="BI80" s="218"/>
      <c r="BJ80" s="218"/>
      <c r="BK80" s="218"/>
      <c r="BL80" s="218"/>
      <c r="BM80" s="218"/>
      <c r="BN80" s="218"/>
      <c r="BO80" s="218"/>
      <c r="BP80" s="218"/>
      <c r="BQ80" s="215">
        <v>74</v>
      </c>
      <c r="BR80" s="220"/>
      <c r="BS80" s="992"/>
      <c r="BT80" s="993"/>
      <c r="BU80" s="993"/>
      <c r="BV80" s="993"/>
      <c r="BW80" s="993"/>
      <c r="BX80" s="993"/>
      <c r="BY80" s="993"/>
      <c r="BZ80" s="993"/>
      <c r="CA80" s="993"/>
      <c r="CB80" s="993"/>
      <c r="CC80" s="993"/>
      <c r="CD80" s="993"/>
      <c r="CE80" s="993"/>
      <c r="CF80" s="993"/>
      <c r="CG80" s="994"/>
      <c r="CH80" s="995"/>
      <c r="CI80" s="996"/>
      <c r="CJ80" s="996"/>
      <c r="CK80" s="996"/>
      <c r="CL80" s="997"/>
      <c r="CM80" s="995"/>
      <c r="CN80" s="996"/>
      <c r="CO80" s="996"/>
      <c r="CP80" s="996"/>
      <c r="CQ80" s="997"/>
      <c r="CR80" s="995"/>
      <c r="CS80" s="996"/>
      <c r="CT80" s="996"/>
      <c r="CU80" s="996"/>
      <c r="CV80" s="997"/>
      <c r="CW80" s="995"/>
      <c r="CX80" s="996"/>
      <c r="CY80" s="996"/>
      <c r="CZ80" s="996"/>
      <c r="DA80" s="997"/>
      <c r="DB80" s="995"/>
      <c r="DC80" s="996"/>
      <c r="DD80" s="996"/>
      <c r="DE80" s="996"/>
      <c r="DF80" s="997"/>
      <c r="DG80" s="995"/>
      <c r="DH80" s="996"/>
      <c r="DI80" s="996"/>
      <c r="DJ80" s="996"/>
      <c r="DK80" s="997"/>
      <c r="DL80" s="995"/>
      <c r="DM80" s="996"/>
      <c r="DN80" s="996"/>
      <c r="DO80" s="996"/>
      <c r="DP80" s="997"/>
      <c r="DQ80" s="995"/>
      <c r="DR80" s="996"/>
      <c r="DS80" s="996"/>
      <c r="DT80" s="996"/>
      <c r="DU80" s="997"/>
      <c r="DV80" s="980"/>
      <c r="DW80" s="981"/>
      <c r="DX80" s="981"/>
      <c r="DY80" s="981"/>
      <c r="DZ80" s="982"/>
      <c r="EA80" s="199"/>
    </row>
    <row r="81" spans="1:131" s="200" customFormat="1" ht="26.25" customHeight="1" x14ac:dyDescent="0.15">
      <c r="A81" s="214">
        <v>14</v>
      </c>
      <c r="B81" s="737"/>
      <c r="C81" s="738"/>
      <c r="D81" s="738"/>
      <c r="E81" s="738"/>
      <c r="F81" s="738"/>
      <c r="G81" s="738"/>
      <c r="H81" s="738"/>
      <c r="I81" s="738"/>
      <c r="J81" s="738"/>
      <c r="K81" s="738"/>
      <c r="L81" s="738"/>
      <c r="M81" s="738"/>
      <c r="N81" s="738"/>
      <c r="O81" s="738"/>
      <c r="P81" s="739"/>
      <c r="Q81" s="1009"/>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1007"/>
      <c r="BA81" s="1007"/>
      <c r="BB81" s="1007"/>
      <c r="BC81" s="1007"/>
      <c r="BD81" s="1008"/>
      <c r="BE81" s="218"/>
      <c r="BF81" s="218"/>
      <c r="BG81" s="218"/>
      <c r="BH81" s="218"/>
      <c r="BI81" s="218"/>
      <c r="BJ81" s="218"/>
      <c r="BK81" s="218"/>
      <c r="BL81" s="218"/>
      <c r="BM81" s="218"/>
      <c r="BN81" s="218"/>
      <c r="BO81" s="218"/>
      <c r="BP81" s="218"/>
      <c r="BQ81" s="215">
        <v>75</v>
      </c>
      <c r="BR81" s="220"/>
      <c r="BS81" s="992"/>
      <c r="BT81" s="993"/>
      <c r="BU81" s="993"/>
      <c r="BV81" s="993"/>
      <c r="BW81" s="993"/>
      <c r="BX81" s="993"/>
      <c r="BY81" s="993"/>
      <c r="BZ81" s="993"/>
      <c r="CA81" s="993"/>
      <c r="CB81" s="993"/>
      <c r="CC81" s="993"/>
      <c r="CD81" s="993"/>
      <c r="CE81" s="993"/>
      <c r="CF81" s="993"/>
      <c r="CG81" s="994"/>
      <c r="CH81" s="995"/>
      <c r="CI81" s="996"/>
      <c r="CJ81" s="996"/>
      <c r="CK81" s="996"/>
      <c r="CL81" s="997"/>
      <c r="CM81" s="995"/>
      <c r="CN81" s="996"/>
      <c r="CO81" s="996"/>
      <c r="CP81" s="996"/>
      <c r="CQ81" s="997"/>
      <c r="CR81" s="995"/>
      <c r="CS81" s="996"/>
      <c r="CT81" s="996"/>
      <c r="CU81" s="996"/>
      <c r="CV81" s="997"/>
      <c r="CW81" s="995"/>
      <c r="CX81" s="996"/>
      <c r="CY81" s="996"/>
      <c r="CZ81" s="996"/>
      <c r="DA81" s="997"/>
      <c r="DB81" s="995"/>
      <c r="DC81" s="996"/>
      <c r="DD81" s="996"/>
      <c r="DE81" s="996"/>
      <c r="DF81" s="997"/>
      <c r="DG81" s="995"/>
      <c r="DH81" s="996"/>
      <c r="DI81" s="996"/>
      <c r="DJ81" s="996"/>
      <c r="DK81" s="997"/>
      <c r="DL81" s="995"/>
      <c r="DM81" s="996"/>
      <c r="DN81" s="996"/>
      <c r="DO81" s="996"/>
      <c r="DP81" s="997"/>
      <c r="DQ81" s="995"/>
      <c r="DR81" s="996"/>
      <c r="DS81" s="996"/>
      <c r="DT81" s="996"/>
      <c r="DU81" s="997"/>
      <c r="DV81" s="980"/>
      <c r="DW81" s="981"/>
      <c r="DX81" s="981"/>
      <c r="DY81" s="981"/>
      <c r="DZ81" s="982"/>
      <c r="EA81" s="199"/>
    </row>
    <row r="82" spans="1:131" s="200" customFormat="1" ht="26.25" customHeight="1" x14ac:dyDescent="0.15">
      <c r="A82" s="214">
        <v>15</v>
      </c>
      <c r="B82" s="737"/>
      <c r="C82" s="738"/>
      <c r="D82" s="738"/>
      <c r="E82" s="738"/>
      <c r="F82" s="738"/>
      <c r="G82" s="738"/>
      <c r="H82" s="738"/>
      <c r="I82" s="738"/>
      <c r="J82" s="738"/>
      <c r="K82" s="738"/>
      <c r="L82" s="738"/>
      <c r="M82" s="738"/>
      <c r="N82" s="738"/>
      <c r="O82" s="738"/>
      <c r="P82" s="739"/>
      <c r="Q82" s="1009"/>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1007"/>
      <c r="BA82" s="1007"/>
      <c r="BB82" s="1007"/>
      <c r="BC82" s="1007"/>
      <c r="BD82" s="1008"/>
      <c r="BE82" s="218"/>
      <c r="BF82" s="218"/>
      <c r="BG82" s="218"/>
      <c r="BH82" s="218"/>
      <c r="BI82" s="218"/>
      <c r="BJ82" s="218"/>
      <c r="BK82" s="218"/>
      <c r="BL82" s="218"/>
      <c r="BM82" s="218"/>
      <c r="BN82" s="218"/>
      <c r="BO82" s="218"/>
      <c r="BP82" s="218"/>
      <c r="BQ82" s="215">
        <v>76</v>
      </c>
      <c r="BR82" s="220"/>
      <c r="BS82" s="992"/>
      <c r="BT82" s="993"/>
      <c r="BU82" s="993"/>
      <c r="BV82" s="993"/>
      <c r="BW82" s="993"/>
      <c r="BX82" s="993"/>
      <c r="BY82" s="993"/>
      <c r="BZ82" s="993"/>
      <c r="CA82" s="993"/>
      <c r="CB82" s="993"/>
      <c r="CC82" s="993"/>
      <c r="CD82" s="993"/>
      <c r="CE82" s="993"/>
      <c r="CF82" s="993"/>
      <c r="CG82" s="994"/>
      <c r="CH82" s="995"/>
      <c r="CI82" s="996"/>
      <c r="CJ82" s="996"/>
      <c r="CK82" s="996"/>
      <c r="CL82" s="997"/>
      <c r="CM82" s="995"/>
      <c r="CN82" s="996"/>
      <c r="CO82" s="996"/>
      <c r="CP82" s="996"/>
      <c r="CQ82" s="997"/>
      <c r="CR82" s="995"/>
      <c r="CS82" s="996"/>
      <c r="CT82" s="996"/>
      <c r="CU82" s="996"/>
      <c r="CV82" s="997"/>
      <c r="CW82" s="995"/>
      <c r="CX82" s="996"/>
      <c r="CY82" s="996"/>
      <c r="CZ82" s="996"/>
      <c r="DA82" s="997"/>
      <c r="DB82" s="995"/>
      <c r="DC82" s="996"/>
      <c r="DD82" s="996"/>
      <c r="DE82" s="996"/>
      <c r="DF82" s="997"/>
      <c r="DG82" s="995"/>
      <c r="DH82" s="996"/>
      <c r="DI82" s="996"/>
      <c r="DJ82" s="996"/>
      <c r="DK82" s="997"/>
      <c r="DL82" s="995"/>
      <c r="DM82" s="996"/>
      <c r="DN82" s="996"/>
      <c r="DO82" s="996"/>
      <c r="DP82" s="997"/>
      <c r="DQ82" s="995"/>
      <c r="DR82" s="996"/>
      <c r="DS82" s="996"/>
      <c r="DT82" s="996"/>
      <c r="DU82" s="997"/>
      <c r="DV82" s="980"/>
      <c r="DW82" s="981"/>
      <c r="DX82" s="981"/>
      <c r="DY82" s="981"/>
      <c r="DZ82" s="982"/>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1009"/>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1007"/>
      <c r="BA83" s="1007"/>
      <c r="BB83" s="1007"/>
      <c r="BC83" s="1007"/>
      <c r="BD83" s="1008"/>
      <c r="BE83" s="218"/>
      <c r="BF83" s="218"/>
      <c r="BG83" s="218"/>
      <c r="BH83" s="218"/>
      <c r="BI83" s="218"/>
      <c r="BJ83" s="218"/>
      <c r="BK83" s="218"/>
      <c r="BL83" s="218"/>
      <c r="BM83" s="218"/>
      <c r="BN83" s="218"/>
      <c r="BO83" s="218"/>
      <c r="BP83" s="218"/>
      <c r="BQ83" s="215">
        <v>77</v>
      </c>
      <c r="BR83" s="220"/>
      <c r="BS83" s="992"/>
      <c r="BT83" s="993"/>
      <c r="BU83" s="993"/>
      <c r="BV83" s="993"/>
      <c r="BW83" s="993"/>
      <c r="BX83" s="993"/>
      <c r="BY83" s="993"/>
      <c r="BZ83" s="993"/>
      <c r="CA83" s="993"/>
      <c r="CB83" s="993"/>
      <c r="CC83" s="993"/>
      <c r="CD83" s="993"/>
      <c r="CE83" s="993"/>
      <c r="CF83" s="993"/>
      <c r="CG83" s="994"/>
      <c r="CH83" s="995"/>
      <c r="CI83" s="996"/>
      <c r="CJ83" s="996"/>
      <c r="CK83" s="996"/>
      <c r="CL83" s="997"/>
      <c r="CM83" s="995"/>
      <c r="CN83" s="996"/>
      <c r="CO83" s="996"/>
      <c r="CP83" s="996"/>
      <c r="CQ83" s="997"/>
      <c r="CR83" s="995"/>
      <c r="CS83" s="996"/>
      <c r="CT83" s="996"/>
      <c r="CU83" s="996"/>
      <c r="CV83" s="997"/>
      <c r="CW83" s="995"/>
      <c r="CX83" s="996"/>
      <c r="CY83" s="996"/>
      <c r="CZ83" s="996"/>
      <c r="DA83" s="997"/>
      <c r="DB83" s="995"/>
      <c r="DC83" s="996"/>
      <c r="DD83" s="996"/>
      <c r="DE83" s="996"/>
      <c r="DF83" s="997"/>
      <c r="DG83" s="995"/>
      <c r="DH83" s="996"/>
      <c r="DI83" s="996"/>
      <c r="DJ83" s="996"/>
      <c r="DK83" s="997"/>
      <c r="DL83" s="995"/>
      <c r="DM83" s="996"/>
      <c r="DN83" s="996"/>
      <c r="DO83" s="996"/>
      <c r="DP83" s="997"/>
      <c r="DQ83" s="995"/>
      <c r="DR83" s="996"/>
      <c r="DS83" s="996"/>
      <c r="DT83" s="996"/>
      <c r="DU83" s="997"/>
      <c r="DV83" s="980"/>
      <c r="DW83" s="981"/>
      <c r="DX83" s="981"/>
      <c r="DY83" s="981"/>
      <c r="DZ83" s="982"/>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1009"/>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1007"/>
      <c r="BA84" s="1007"/>
      <c r="BB84" s="1007"/>
      <c r="BC84" s="1007"/>
      <c r="BD84" s="1008"/>
      <c r="BE84" s="218"/>
      <c r="BF84" s="218"/>
      <c r="BG84" s="218"/>
      <c r="BH84" s="218"/>
      <c r="BI84" s="218"/>
      <c r="BJ84" s="218"/>
      <c r="BK84" s="218"/>
      <c r="BL84" s="218"/>
      <c r="BM84" s="218"/>
      <c r="BN84" s="218"/>
      <c r="BO84" s="218"/>
      <c r="BP84" s="218"/>
      <c r="BQ84" s="215">
        <v>78</v>
      </c>
      <c r="BR84" s="220"/>
      <c r="BS84" s="992"/>
      <c r="BT84" s="993"/>
      <c r="BU84" s="993"/>
      <c r="BV84" s="993"/>
      <c r="BW84" s="993"/>
      <c r="BX84" s="993"/>
      <c r="BY84" s="993"/>
      <c r="BZ84" s="993"/>
      <c r="CA84" s="993"/>
      <c r="CB84" s="993"/>
      <c r="CC84" s="993"/>
      <c r="CD84" s="993"/>
      <c r="CE84" s="993"/>
      <c r="CF84" s="993"/>
      <c r="CG84" s="994"/>
      <c r="CH84" s="995"/>
      <c r="CI84" s="996"/>
      <c r="CJ84" s="996"/>
      <c r="CK84" s="996"/>
      <c r="CL84" s="997"/>
      <c r="CM84" s="995"/>
      <c r="CN84" s="996"/>
      <c r="CO84" s="996"/>
      <c r="CP84" s="996"/>
      <c r="CQ84" s="997"/>
      <c r="CR84" s="995"/>
      <c r="CS84" s="996"/>
      <c r="CT84" s="996"/>
      <c r="CU84" s="996"/>
      <c r="CV84" s="997"/>
      <c r="CW84" s="995"/>
      <c r="CX84" s="996"/>
      <c r="CY84" s="996"/>
      <c r="CZ84" s="996"/>
      <c r="DA84" s="997"/>
      <c r="DB84" s="995"/>
      <c r="DC84" s="996"/>
      <c r="DD84" s="996"/>
      <c r="DE84" s="996"/>
      <c r="DF84" s="997"/>
      <c r="DG84" s="995"/>
      <c r="DH84" s="996"/>
      <c r="DI84" s="996"/>
      <c r="DJ84" s="996"/>
      <c r="DK84" s="997"/>
      <c r="DL84" s="995"/>
      <c r="DM84" s="996"/>
      <c r="DN84" s="996"/>
      <c r="DO84" s="996"/>
      <c r="DP84" s="997"/>
      <c r="DQ84" s="995"/>
      <c r="DR84" s="996"/>
      <c r="DS84" s="996"/>
      <c r="DT84" s="996"/>
      <c r="DU84" s="997"/>
      <c r="DV84" s="980"/>
      <c r="DW84" s="981"/>
      <c r="DX84" s="981"/>
      <c r="DY84" s="981"/>
      <c r="DZ84" s="982"/>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1009"/>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1007"/>
      <c r="BA85" s="1007"/>
      <c r="BB85" s="1007"/>
      <c r="BC85" s="1007"/>
      <c r="BD85" s="1008"/>
      <c r="BE85" s="218"/>
      <c r="BF85" s="218"/>
      <c r="BG85" s="218"/>
      <c r="BH85" s="218"/>
      <c r="BI85" s="218"/>
      <c r="BJ85" s="218"/>
      <c r="BK85" s="218"/>
      <c r="BL85" s="218"/>
      <c r="BM85" s="218"/>
      <c r="BN85" s="218"/>
      <c r="BO85" s="218"/>
      <c r="BP85" s="218"/>
      <c r="BQ85" s="215">
        <v>79</v>
      </c>
      <c r="BR85" s="220"/>
      <c r="BS85" s="992"/>
      <c r="BT85" s="993"/>
      <c r="BU85" s="993"/>
      <c r="BV85" s="993"/>
      <c r="BW85" s="993"/>
      <c r="BX85" s="993"/>
      <c r="BY85" s="993"/>
      <c r="BZ85" s="993"/>
      <c r="CA85" s="993"/>
      <c r="CB85" s="993"/>
      <c r="CC85" s="993"/>
      <c r="CD85" s="993"/>
      <c r="CE85" s="993"/>
      <c r="CF85" s="993"/>
      <c r="CG85" s="994"/>
      <c r="CH85" s="995"/>
      <c r="CI85" s="996"/>
      <c r="CJ85" s="996"/>
      <c r="CK85" s="996"/>
      <c r="CL85" s="997"/>
      <c r="CM85" s="995"/>
      <c r="CN85" s="996"/>
      <c r="CO85" s="996"/>
      <c r="CP85" s="996"/>
      <c r="CQ85" s="997"/>
      <c r="CR85" s="995"/>
      <c r="CS85" s="996"/>
      <c r="CT85" s="996"/>
      <c r="CU85" s="996"/>
      <c r="CV85" s="997"/>
      <c r="CW85" s="995"/>
      <c r="CX85" s="996"/>
      <c r="CY85" s="996"/>
      <c r="CZ85" s="996"/>
      <c r="DA85" s="997"/>
      <c r="DB85" s="995"/>
      <c r="DC85" s="996"/>
      <c r="DD85" s="996"/>
      <c r="DE85" s="996"/>
      <c r="DF85" s="997"/>
      <c r="DG85" s="995"/>
      <c r="DH85" s="996"/>
      <c r="DI85" s="996"/>
      <c r="DJ85" s="996"/>
      <c r="DK85" s="997"/>
      <c r="DL85" s="995"/>
      <c r="DM85" s="996"/>
      <c r="DN85" s="996"/>
      <c r="DO85" s="996"/>
      <c r="DP85" s="997"/>
      <c r="DQ85" s="995"/>
      <c r="DR85" s="996"/>
      <c r="DS85" s="996"/>
      <c r="DT85" s="996"/>
      <c r="DU85" s="997"/>
      <c r="DV85" s="980"/>
      <c r="DW85" s="981"/>
      <c r="DX85" s="981"/>
      <c r="DY85" s="981"/>
      <c r="DZ85" s="982"/>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1009"/>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1007"/>
      <c r="BA86" s="1007"/>
      <c r="BB86" s="1007"/>
      <c r="BC86" s="1007"/>
      <c r="BD86" s="1008"/>
      <c r="BE86" s="218"/>
      <c r="BF86" s="218"/>
      <c r="BG86" s="218"/>
      <c r="BH86" s="218"/>
      <c r="BI86" s="218"/>
      <c r="BJ86" s="218"/>
      <c r="BK86" s="218"/>
      <c r="BL86" s="218"/>
      <c r="BM86" s="218"/>
      <c r="BN86" s="218"/>
      <c r="BO86" s="218"/>
      <c r="BP86" s="218"/>
      <c r="BQ86" s="215">
        <v>80</v>
      </c>
      <c r="BR86" s="220"/>
      <c r="BS86" s="992"/>
      <c r="BT86" s="993"/>
      <c r="BU86" s="993"/>
      <c r="BV86" s="993"/>
      <c r="BW86" s="993"/>
      <c r="BX86" s="993"/>
      <c r="BY86" s="993"/>
      <c r="BZ86" s="993"/>
      <c r="CA86" s="993"/>
      <c r="CB86" s="993"/>
      <c r="CC86" s="993"/>
      <c r="CD86" s="993"/>
      <c r="CE86" s="993"/>
      <c r="CF86" s="993"/>
      <c r="CG86" s="994"/>
      <c r="CH86" s="995"/>
      <c r="CI86" s="996"/>
      <c r="CJ86" s="996"/>
      <c r="CK86" s="996"/>
      <c r="CL86" s="997"/>
      <c r="CM86" s="995"/>
      <c r="CN86" s="996"/>
      <c r="CO86" s="996"/>
      <c r="CP86" s="996"/>
      <c r="CQ86" s="997"/>
      <c r="CR86" s="995"/>
      <c r="CS86" s="996"/>
      <c r="CT86" s="996"/>
      <c r="CU86" s="996"/>
      <c r="CV86" s="997"/>
      <c r="CW86" s="995"/>
      <c r="CX86" s="996"/>
      <c r="CY86" s="996"/>
      <c r="CZ86" s="996"/>
      <c r="DA86" s="997"/>
      <c r="DB86" s="995"/>
      <c r="DC86" s="996"/>
      <c r="DD86" s="996"/>
      <c r="DE86" s="996"/>
      <c r="DF86" s="997"/>
      <c r="DG86" s="995"/>
      <c r="DH86" s="996"/>
      <c r="DI86" s="996"/>
      <c r="DJ86" s="996"/>
      <c r="DK86" s="997"/>
      <c r="DL86" s="995"/>
      <c r="DM86" s="996"/>
      <c r="DN86" s="996"/>
      <c r="DO86" s="996"/>
      <c r="DP86" s="997"/>
      <c r="DQ86" s="995"/>
      <c r="DR86" s="996"/>
      <c r="DS86" s="996"/>
      <c r="DT86" s="996"/>
      <c r="DU86" s="997"/>
      <c r="DV86" s="980"/>
      <c r="DW86" s="981"/>
      <c r="DX86" s="981"/>
      <c r="DY86" s="981"/>
      <c r="DZ86" s="982"/>
      <c r="EA86" s="199"/>
    </row>
    <row r="87" spans="1:131" s="200" customFormat="1" ht="26.25" customHeight="1" x14ac:dyDescent="0.15">
      <c r="A87" s="222">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18"/>
      <c r="BF87" s="218"/>
      <c r="BG87" s="218"/>
      <c r="BH87" s="218"/>
      <c r="BI87" s="218"/>
      <c r="BJ87" s="218"/>
      <c r="BK87" s="218"/>
      <c r="BL87" s="218"/>
      <c r="BM87" s="218"/>
      <c r="BN87" s="218"/>
      <c r="BO87" s="218"/>
      <c r="BP87" s="218"/>
      <c r="BQ87" s="215">
        <v>81</v>
      </c>
      <c r="BR87" s="220"/>
      <c r="BS87" s="992"/>
      <c r="BT87" s="993"/>
      <c r="BU87" s="993"/>
      <c r="BV87" s="993"/>
      <c r="BW87" s="993"/>
      <c r="BX87" s="993"/>
      <c r="BY87" s="993"/>
      <c r="BZ87" s="993"/>
      <c r="CA87" s="993"/>
      <c r="CB87" s="993"/>
      <c r="CC87" s="993"/>
      <c r="CD87" s="993"/>
      <c r="CE87" s="993"/>
      <c r="CF87" s="993"/>
      <c r="CG87" s="994"/>
      <c r="CH87" s="995"/>
      <c r="CI87" s="996"/>
      <c r="CJ87" s="996"/>
      <c r="CK87" s="996"/>
      <c r="CL87" s="997"/>
      <c r="CM87" s="995"/>
      <c r="CN87" s="996"/>
      <c r="CO87" s="996"/>
      <c r="CP87" s="996"/>
      <c r="CQ87" s="997"/>
      <c r="CR87" s="995"/>
      <c r="CS87" s="996"/>
      <c r="CT87" s="996"/>
      <c r="CU87" s="996"/>
      <c r="CV87" s="997"/>
      <c r="CW87" s="995"/>
      <c r="CX87" s="996"/>
      <c r="CY87" s="996"/>
      <c r="CZ87" s="996"/>
      <c r="DA87" s="997"/>
      <c r="DB87" s="995"/>
      <c r="DC87" s="996"/>
      <c r="DD87" s="996"/>
      <c r="DE87" s="996"/>
      <c r="DF87" s="997"/>
      <c r="DG87" s="995"/>
      <c r="DH87" s="996"/>
      <c r="DI87" s="996"/>
      <c r="DJ87" s="996"/>
      <c r="DK87" s="997"/>
      <c r="DL87" s="995"/>
      <c r="DM87" s="996"/>
      <c r="DN87" s="996"/>
      <c r="DO87" s="996"/>
      <c r="DP87" s="997"/>
      <c r="DQ87" s="995"/>
      <c r="DR87" s="996"/>
      <c r="DS87" s="996"/>
      <c r="DT87" s="996"/>
      <c r="DU87" s="997"/>
      <c r="DV87" s="980"/>
      <c r="DW87" s="981"/>
      <c r="DX87" s="981"/>
      <c r="DY87" s="981"/>
      <c r="DZ87" s="982"/>
      <c r="EA87" s="199"/>
    </row>
    <row r="88" spans="1:131" s="200" customFormat="1" ht="26.25" customHeight="1" thickBot="1" x14ac:dyDescent="0.2">
      <c r="A88" s="217" t="s">
        <v>368</v>
      </c>
      <c r="B88" s="983" t="s">
        <v>392</v>
      </c>
      <c r="C88" s="984"/>
      <c r="D88" s="984"/>
      <c r="E88" s="984"/>
      <c r="F88" s="984"/>
      <c r="G88" s="984"/>
      <c r="H88" s="984"/>
      <c r="I88" s="984"/>
      <c r="J88" s="984"/>
      <c r="K88" s="984"/>
      <c r="L88" s="984"/>
      <c r="M88" s="984"/>
      <c r="N88" s="984"/>
      <c r="O88" s="984"/>
      <c r="P88" s="985"/>
      <c r="Q88" s="998"/>
      <c r="R88" s="999"/>
      <c r="S88" s="999"/>
      <c r="T88" s="999"/>
      <c r="U88" s="999"/>
      <c r="V88" s="999"/>
      <c r="W88" s="999"/>
      <c r="X88" s="999"/>
      <c r="Y88" s="999"/>
      <c r="Z88" s="999"/>
      <c r="AA88" s="999"/>
      <c r="AB88" s="999"/>
      <c r="AC88" s="999"/>
      <c r="AD88" s="999"/>
      <c r="AE88" s="999"/>
      <c r="AF88" s="775"/>
      <c r="AG88" s="775"/>
      <c r="AH88" s="775"/>
      <c r="AI88" s="775"/>
      <c r="AJ88" s="775"/>
      <c r="AK88" s="999"/>
      <c r="AL88" s="999"/>
      <c r="AM88" s="999"/>
      <c r="AN88" s="999"/>
      <c r="AO88" s="999"/>
      <c r="AP88" s="775"/>
      <c r="AQ88" s="775"/>
      <c r="AR88" s="775"/>
      <c r="AS88" s="775"/>
      <c r="AT88" s="775"/>
      <c r="AU88" s="775"/>
      <c r="AV88" s="775"/>
      <c r="AW88" s="775"/>
      <c r="AX88" s="775"/>
      <c r="AY88" s="775"/>
      <c r="AZ88" s="776"/>
      <c r="BA88" s="776"/>
      <c r="BB88" s="776"/>
      <c r="BC88" s="776"/>
      <c r="BD88" s="777"/>
      <c r="BE88" s="218"/>
      <c r="BF88" s="218"/>
      <c r="BG88" s="218"/>
      <c r="BH88" s="218"/>
      <c r="BI88" s="218"/>
      <c r="BJ88" s="218"/>
      <c r="BK88" s="218"/>
      <c r="BL88" s="218"/>
      <c r="BM88" s="218"/>
      <c r="BN88" s="218"/>
      <c r="BO88" s="218"/>
      <c r="BP88" s="218"/>
      <c r="BQ88" s="215">
        <v>82</v>
      </c>
      <c r="BR88" s="220"/>
      <c r="BS88" s="992"/>
      <c r="BT88" s="993"/>
      <c r="BU88" s="993"/>
      <c r="BV88" s="993"/>
      <c r="BW88" s="993"/>
      <c r="BX88" s="993"/>
      <c r="BY88" s="993"/>
      <c r="BZ88" s="993"/>
      <c r="CA88" s="993"/>
      <c r="CB88" s="993"/>
      <c r="CC88" s="993"/>
      <c r="CD88" s="993"/>
      <c r="CE88" s="993"/>
      <c r="CF88" s="993"/>
      <c r="CG88" s="994"/>
      <c r="CH88" s="995"/>
      <c r="CI88" s="996"/>
      <c r="CJ88" s="996"/>
      <c r="CK88" s="996"/>
      <c r="CL88" s="997"/>
      <c r="CM88" s="995"/>
      <c r="CN88" s="996"/>
      <c r="CO88" s="996"/>
      <c r="CP88" s="996"/>
      <c r="CQ88" s="997"/>
      <c r="CR88" s="995"/>
      <c r="CS88" s="996"/>
      <c r="CT88" s="996"/>
      <c r="CU88" s="996"/>
      <c r="CV88" s="997"/>
      <c r="CW88" s="995"/>
      <c r="CX88" s="996"/>
      <c r="CY88" s="996"/>
      <c r="CZ88" s="996"/>
      <c r="DA88" s="997"/>
      <c r="DB88" s="995"/>
      <c r="DC88" s="996"/>
      <c r="DD88" s="996"/>
      <c r="DE88" s="996"/>
      <c r="DF88" s="997"/>
      <c r="DG88" s="995"/>
      <c r="DH88" s="996"/>
      <c r="DI88" s="996"/>
      <c r="DJ88" s="996"/>
      <c r="DK88" s="997"/>
      <c r="DL88" s="995"/>
      <c r="DM88" s="996"/>
      <c r="DN88" s="996"/>
      <c r="DO88" s="996"/>
      <c r="DP88" s="997"/>
      <c r="DQ88" s="995"/>
      <c r="DR88" s="996"/>
      <c r="DS88" s="996"/>
      <c r="DT88" s="996"/>
      <c r="DU88" s="997"/>
      <c r="DV88" s="980"/>
      <c r="DW88" s="981"/>
      <c r="DX88" s="981"/>
      <c r="DY88" s="981"/>
      <c r="DZ88" s="9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92"/>
      <c r="BT89" s="993"/>
      <c r="BU89" s="993"/>
      <c r="BV89" s="993"/>
      <c r="BW89" s="993"/>
      <c r="BX89" s="993"/>
      <c r="BY89" s="993"/>
      <c r="BZ89" s="993"/>
      <c r="CA89" s="993"/>
      <c r="CB89" s="993"/>
      <c r="CC89" s="993"/>
      <c r="CD89" s="993"/>
      <c r="CE89" s="993"/>
      <c r="CF89" s="993"/>
      <c r="CG89" s="994"/>
      <c r="CH89" s="995"/>
      <c r="CI89" s="996"/>
      <c r="CJ89" s="996"/>
      <c r="CK89" s="996"/>
      <c r="CL89" s="997"/>
      <c r="CM89" s="995"/>
      <c r="CN89" s="996"/>
      <c r="CO89" s="996"/>
      <c r="CP89" s="996"/>
      <c r="CQ89" s="997"/>
      <c r="CR89" s="995"/>
      <c r="CS89" s="996"/>
      <c r="CT89" s="996"/>
      <c r="CU89" s="996"/>
      <c r="CV89" s="997"/>
      <c r="CW89" s="995"/>
      <c r="CX89" s="996"/>
      <c r="CY89" s="996"/>
      <c r="CZ89" s="996"/>
      <c r="DA89" s="997"/>
      <c r="DB89" s="995"/>
      <c r="DC89" s="996"/>
      <c r="DD89" s="996"/>
      <c r="DE89" s="996"/>
      <c r="DF89" s="997"/>
      <c r="DG89" s="995"/>
      <c r="DH89" s="996"/>
      <c r="DI89" s="996"/>
      <c r="DJ89" s="996"/>
      <c r="DK89" s="997"/>
      <c r="DL89" s="995"/>
      <c r="DM89" s="996"/>
      <c r="DN89" s="996"/>
      <c r="DO89" s="996"/>
      <c r="DP89" s="997"/>
      <c r="DQ89" s="995"/>
      <c r="DR89" s="996"/>
      <c r="DS89" s="996"/>
      <c r="DT89" s="996"/>
      <c r="DU89" s="997"/>
      <c r="DV89" s="980"/>
      <c r="DW89" s="981"/>
      <c r="DX89" s="981"/>
      <c r="DY89" s="981"/>
      <c r="DZ89" s="9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92"/>
      <c r="BT90" s="993"/>
      <c r="BU90" s="993"/>
      <c r="BV90" s="993"/>
      <c r="BW90" s="993"/>
      <c r="BX90" s="993"/>
      <c r="BY90" s="993"/>
      <c r="BZ90" s="993"/>
      <c r="CA90" s="993"/>
      <c r="CB90" s="993"/>
      <c r="CC90" s="993"/>
      <c r="CD90" s="993"/>
      <c r="CE90" s="993"/>
      <c r="CF90" s="993"/>
      <c r="CG90" s="994"/>
      <c r="CH90" s="995"/>
      <c r="CI90" s="996"/>
      <c r="CJ90" s="996"/>
      <c r="CK90" s="996"/>
      <c r="CL90" s="997"/>
      <c r="CM90" s="995"/>
      <c r="CN90" s="996"/>
      <c r="CO90" s="996"/>
      <c r="CP90" s="996"/>
      <c r="CQ90" s="997"/>
      <c r="CR90" s="995"/>
      <c r="CS90" s="996"/>
      <c r="CT90" s="996"/>
      <c r="CU90" s="996"/>
      <c r="CV90" s="997"/>
      <c r="CW90" s="995"/>
      <c r="CX90" s="996"/>
      <c r="CY90" s="996"/>
      <c r="CZ90" s="996"/>
      <c r="DA90" s="997"/>
      <c r="DB90" s="995"/>
      <c r="DC90" s="996"/>
      <c r="DD90" s="996"/>
      <c r="DE90" s="996"/>
      <c r="DF90" s="997"/>
      <c r="DG90" s="995"/>
      <c r="DH90" s="996"/>
      <c r="DI90" s="996"/>
      <c r="DJ90" s="996"/>
      <c r="DK90" s="997"/>
      <c r="DL90" s="995"/>
      <c r="DM90" s="996"/>
      <c r="DN90" s="996"/>
      <c r="DO90" s="996"/>
      <c r="DP90" s="997"/>
      <c r="DQ90" s="995"/>
      <c r="DR90" s="996"/>
      <c r="DS90" s="996"/>
      <c r="DT90" s="996"/>
      <c r="DU90" s="997"/>
      <c r="DV90" s="980"/>
      <c r="DW90" s="981"/>
      <c r="DX90" s="981"/>
      <c r="DY90" s="981"/>
      <c r="DZ90" s="9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92"/>
      <c r="BT91" s="993"/>
      <c r="BU91" s="993"/>
      <c r="BV91" s="993"/>
      <c r="BW91" s="993"/>
      <c r="BX91" s="993"/>
      <c r="BY91" s="993"/>
      <c r="BZ91" s="993"/>
      <c r="CA91" s="993"/>
      <c r="CB91" s="993"/>
      <c r="CC91" s="993"/>
      <c r="CD91" s="993"/>
      <c r="CE91" s="993"/>
      <c r="CF91" s="993"/>
      <c r="CG91" s="994"/>
      <c r="CH91" s="995"/>
      <c r="CI91" s="996"/>
      <c r="CJ91" s="996"/>
      <c r="CK91" s="996"/>
      <c r="CL91" s="997"/>
      <c r="CM91" s="995"/>
      <c r="CN91" s="996"/>
      <c r="CO91" s="996"/>
      <c r="CP91" s="996"/>
      <c r="CQ91" s="997"/>
      <c r="CR91" s="995"/>
      <c r="CS91" s="996"/>
      <c r="CT91" s="996"/>
      <c r="CU91" s="996"/>
      <c r="CV91" s="997"/>
      <c r="CW91" s="995"/>
      <c r="CX91" s="996"/>
      <c r="CY91" s="996"/>
      <c r="CZ91" s="996"/>
      <c r="DA91" s="997"/>
      <c r="DB91" s="995"/>
      <c r="DC91" s="996"/>
      <c r="DD91" s="996"/>
      <c r="DE91" s="996"/>
      <c r="DF91" s="997"/>
      <c r="DG91" s="995"/>
      <c r="DH91" s="996"/>
      <c r="DI91" s="996"/>
      <c r="DJ91" s="996"/>
      <c r="DK91" s="997"/>
      <c r="DL91" s="995"/>
      <c r="DM91" s="996"/>
      <c r="DN91" s="996"/>
      <c r="DO91" s="996"/>
      <c r="DP91" s="997"/>
      <c r="DQ91" s="995"/>
      <c r="DR91" s="996"/>
      <c r="DS91" s="996"/>
      <c r="DT91" s="996"/>
      <c r="DU91" s="997"/>
      <c r="DV91" s="980"/>
      <c r="DW91" s="981"/>
      <c r="DX91" s="981"/>
      <c r="DY91" s="981"/>
      <c r="DZ91" s="9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92"/>
      <c r="BT92" s="993"/>
      <c r="BU92" s="993"/>
      <c r="BV92" s="993"/>
      <c r="BW92" s="993"/>
      <c r="BX92" s="993"/>
      <c r="BY92" s="993"/>
      <c r="BZ92" s="993"/>
      <c r="CA92" s="993"/>
      <c r="CB92" s="993"/>
      <c r="CC92" s="993"/>
      <c r="CD92" s="993"/>
      <c r="CE92" s="993"/>
      <c r="CF92" s="993"/>
      <c r="CG92" s="994"/>
      <c r="CH92" s="995"/>
      <c r="CI92" s="996"/>
      <c r="CJ92" s="996"/>
      <c r="CK92" s="996"/>
      <c r="CL92" s="997"/>
      <c r="CM92" s="995"/>
      <c r="CN92" s="996"/>
      <c r="CO92" s="996"/>
      <c r="CP92" s="996"/>
      <c r="CQ92" s="997"/>
      <c r="CR92" s="995"/>
      <c r="CS92" s="996"/>
      <c r="CT92" s="996"/>
      <c r="CU92" s="996"/>
      <c r="CV92" s="997"/>
      <c r="CW92" s="995"/>
      <c r="CX92" s="996"/>
      <c r="CY92" s="996"/>
      <c r="CZ92" s="996"/>
      <c r="DA92" s="997"/>
      <c r="DB92" s="995"/>
      <c r="DC92" s="996"/>
      <c r="DD92" s="996"/>
      <c r="DE92" s="996"/>
      <c r="DF92" s="997"/>
      <c r="DG92" s="995"/>
      <c r="DH92" s="996"/>
      <c r="DI92" s="996"/>
      <c r="DJ92" s="996"/>
      <c r="DK92" s="997"/>
      <c r="DL92" s="995"/>
      <c r="DM92" s="996"/>
      <c r="DN92" s="996"/>
      <c r="DO92" s="996"/>
      <c r="DP92" s="997"/>
      <c r="DQ92" s="995"/>
      <c r="DR92" s="996"/>
      <c r="DS92" s="996"/>
      <c r="DT92" s="996"/>
      <c r="DU92" s="997"/>
      <c r="DV92" s="980"/>
      <c r="DW92" s="981"/>
      <c r="DX92" s="981"/>
      <c r="DY92" s="981"/>
      <c r="DZ92" s="9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92"/>
      <c r="BT93" s="993"/>
      <c r="BU93" s="993"/>
      <c r="BV93" s="993"/>
      <c r="BW93" s="993"/>
      <c r="BX93" s="993"/>
      <c r="BY93" s="993"/>
      <c r="BZ93" s="993"/>
      <c r="CA93" s="993"/>
      <c r="CB93" s="993"/>
      <c r="CC93" s="993"/>
      <c r="CD93" s="993"/>
      <c r="CE93" s="993"/>
      <c r="CF93" s="993"/>
      <c r="CG93" s="994"/>
      <c r="CH93" s="995"/>
      <c r="CI93" s="996"/>
      <c r="CJ93" s="996"/>
      <c r="CK93" s="996"/>
      <c r="CL93" s="997"/>
      <c r="CM93" s="995"/>
      <c r="CN93" s="996"/>
      <c r="CO93" s="996"/>
      <c r="CP93" s="996"/>
      <c r="CQ93" s="997"/>
      <c r="CR93" s="995"/>
      <c r="CS93" s="996"/>
      <c r="CT93" s="996"/>
      <c r="CU93" s="996"/>
      <c r="CV93" s="997"/>
      <c r="CW93" s="995"/>
      <c r="CX93" s="996"/>
      <c r="CY93" s="996"/>
      <c r="CZ93" s="996"/>
      <c r="DA93" s="997"/>
      <c r="DB93" s="995"/>
      <c r="DC93" s="996"/>
      <c r="DD93" s="996"/>
      <c r="DE93" s="996"/>
      <c r="DF93" s="997"/>
      <c r="DG93" s="995"/>
      <c r="DH93" s="996"/>
      <c r="DI93" s="996"/>
      <c r="DJ93" s="996"/>
      <c r="DK93" s="997"/>
      <c r="DL93" s="995"/>
      <c r="DM93" s="996"/>
      <c r="DN93" s="996"/>
      <c r="DO93" s="996"/>
      <c r="DP93" s="997"/>
      <c r="DQ93" s="995"/>
      <c r="DR93" s="996"/>
      <c r="DS93" s="996"/>
      <c r="DT93" s="996"/>
      <c r="DU93" s="997"/>
      <c r="DV93" s="980"/>
      <c r="DW93" s="981"/>
      <c r="DX93" s="981"/>
      <c r="DY93" s="981"/>
      <c r="DZ93" s="9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92"/>
      <c r="BT94" s="993"/>
      <c r="BU94" s="993"/>
      <c r="BV94" s="993"/>
      <c r="BW94" s="993"/>
      <c r="BX94" s="993"/>
      <c r="BY94" s="993"/>
      <c r="BZ94" s="993"/>
      <c r="CA94" s="993"/>
      <c r="CB94" s="993"/>
      <c r="CC94" s="993"/>
      <c r="CD94" s="993"/>
      <c r="CE94" s="993"/>
      <c r="CF94" s="993"/>
      <c r="CG94" s="994"/>
      <c r="CH94" s="995"/>
      <c r="CI94" s="996"/>
      <c r="CJ94" s="996"/>
      <c r="CK94" s="996"/>
      <c r="CL94" s="997"/>
      <c r="CM94" s="995"/>
      <c r="CN94" s="996"/>
      <c r="CO94" s="996"/>
      <c r="CP94" s="996"/>
      <c r="CQ94" s="997"/>
      <c r="CR94" s="995"/>
      <c r="CS94" s="996"/>
      <c r="CT94" s="996"/>
      <c r="CU94" s="996"/>
      <c r="CV94" s="997"/>
      <c r="CW94" s="995"/>
      <c r="CX94" s="996"/>
      <c r="CY94" s="996"/>
      <c r="CZ94" s="996"/>
      <c r="DA94" s="997"/>
      <c r="DB94" s="995"/>
      <c r="DC94" s="996"/>
      <c r="DD94" s="996"/>
      <c r="DE94" s="996"/>
      <c r="DF94" s="997"/>
      <c r="DG94" s="995"/>
      <c r="DH94" s="996"/>
      <c r="DI94" s="996"/>
      <c r="DJ94" s="996"/>
      <c r="DK94" s="997"/>
      <c r="DL94" s="995"/>
      <c r="DM94" s="996"/>
      <c r="DN94" s="996"/>
      <c r="DO94" s="996"/>
      <c r="DP94" s="997"/>
      <c r="DQ94" s="995"/>
      <c r="DR94" s="996"/>
      <c r="DS94" s="996"/>
      <c r="DT94" s="996"/>
      <c r="DU94" s="997"/>
      <c r="DV94" s="980"/>
      <c r="DW94" s="981"/>
      <c r="DX94" s="981"/>
      <c r="DY94" s="981"/>
      <c r="DZ94" s="9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92"/>
      <c r="BT95" s="993"/>
      <c r="BU95" s="993"/>
      <c r="BV95" s="993"/>
      <c r="BW95" s="993"/>
      <c r="BX95" s="993"/>
      <c r="BY95" s="993"/>
      <c r="BZ95" s="993"/>
      <c r="CA95" s="993"/>
      <c r="CB95" s="993"/>
      <c r="CC95" s="993"/>
      <c r="CD95" s="993"/>
      <c r="CE95" s="993"/>
      <c r="CF95" s="993"/>
      <c r="CG95" s="994"/>
      <c r="CH95" s="995"/>
      <c r="CI95" s="996"/>
      <c r="CJ95" s="996"/>
      <c r="CK95" s="996"/>
      <c r="CL95" s="997"/>
      <c r="CM95" s="995"/>
      <c r="CN95" s="996"/>
      <c r="CO95" s="996"/>
      <c r="CP95" s="996"/>
      <c r="CQ95" s="997"/>
      <c r="CR95" s="995"/>
      <c r="CS95" s="996"/>
      <c r="CT95" s="996"/>
      <c r="CU95" s="996"/>
      <c r="CV95" s="997"/>
      <c r="CW95" s="995"/>
      <c r="CX95" s="996"/>
      <c r="CY95" s="996"/>
      <c r="CZ95" s="996"/>
      <c r="DA95" s="997"/>
      <c r="DB95" s="995"/>
      <c r="DC95" s="996"/>
      <c r="DD95" s="996"/>
      <c r="DE95" s="996"/>
      <c r="DF95" s="997"/>
      <c r="DG95" s="995"/>
      <c r="DH95" s="996"/>
      <c r="DI95" s="996"/>
      <c r="DJ95" s="996"/>
      <c r="DK95" s="997"/>
      <c r="DL95" s="995"/>
      <c r="DM95" s="996"/>
      <c r="DN95" s="996"/>
      <c r="DO95" s="996"/>
      <c r="DP95" s="997"/>
      <c r="DQ95" s="995"/>
      <c r="DR95" s="996"/>
      <c r="DS95" s="996"/>
      <c r="DT95" s="996"/>
      <c r="DU95" s="997"/>
      <c r="DV95" s="980"/>
      <c r="DW95" s="981"/>
      <c r="DX95" s="981"/>
      <c r="DY95" s="981"/>
      <c r="DZ95" s="9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92"/>
      <c r="BT96" s="993"/>
      <c r="BU96" s="993"/>
      <c r="BV96" s="993"/>
      <c r="BW96" s="993"/>
      <c r="BX96" s="993"/>
      <c r="BY96" s="993"/>
      <c r="BZ96" s="993"/>
      <c r="CA96" s="993"/>
      <c r="CB96" s="993"/>
      <c r="CC96" s="993"/>
      <c r="CD96" s="993"/>
      <c r="CE96" s="993"/>
      <c r="CF96" s="993"/>
      <c r="CG96" s="994"/>
      <c r="CH96" s="995"/>
      <c r="CI96" s="996"/>
      <c r="CJ96" s="996"/>
      <c r="CK96" s="996"/>
      <c r="CL96" s="997"/>
      <c r="CM96" s="995"/>
      <c r="CN96" s="996"/>
      <c r="CO96" s="996"/>
      <c r="CP96" s="996"/>
      <c r="CQ96" s="997"/>
      <c r="CR96" s="995"/>
      <c r="CS96" s="996"/>
      <c r="CT96" s="996"/>
      <c r="CU96" s="996"/>
      <c r="CV96" s="997"/>
      <c r="CW96" s="995"/>
      <c r="CX96" s="996"/>
      <c r="CY96" s="996"/>
      <c r="CZ96" s="996"/>
      <c r="DA96" s="997"/>
      <c r="DB96" s="995"/>
      <c r="DC96" s="996"/>
      <c r="DD96" s="996"/>
      <c r="DE96" s="996"/>
      <c r="DF96" s="997"/>
      <c r="DG96" s="995"/>
      <c r="DH96" s="996"/>
      <c r="DI96" s="996"/>
      <c r="DJ96" s="996"/>
      <c r="DK96" s="997"/>
      <c r="DL96" s="995"/>
      <c r="DM96" s="996"/>
      <c r="DN96" s="996"/>
      <c r="DO96" s="996"/>
      <c r="DP96" s="997"/>
      <c r="DQ96" s="995"/>
      <c r="DR96" s="996"/>
      <c r="DS96" s="996"/>
      <c r="DT96" s="996"/>
      <c r="DU96" s="997"/>
      <c r="DV96" s="980"/>
      <c r="DW96" s="981"/>
      <c r="DX96" s="981"/>
      <c r="DY96" s="981"/>
      <c r="DZ96" s="9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92"/>
      <c r="BT97" s="993"/>
      <c r="BU97" s="993"/>
      <c r="BV97" s="993"/>
      <c r="BW97" s="993"/>
      <c r="BX97" s="993"/>
      <c r="BY97" s="993"/>
      <c r="BZ97" s="993"/>
      <c r="CA97" s="993"/>
      <c r="CB97" s="993"/>
      <c r="CC97" s="993"/>
      <c r="CD97" s="993"/>
      <c r="CE97" s="993"/>
      <c r="CF97" s="993"/>
      <c r="CG97" s="994"/>
      <c r="CH97" s="995"/>
      <c r="CI97" s="996"/>
      <c r="CJ97" s="996"/>
      <c r="CK97" s="996"/>
      <c r="CL97" s="997"/>
      <c r="CM97" s="995"/>
      <c r="CN97" s="996"/>
      <c r="CO97" s="996"/>
      <c r="CP97" s="996"/>
      <c r="CQ97" s="997"/>
      <c r="CR97" s="995"/>
      <c r="CS97" s="996"/>
      <c r="CT97" s="996"/>
      <c r="CU97" s="996"/>
      <c r="CV97" s="997"/>
      <c r="CW97" s="995"/>
      <c r="CX97" s="996"/>
      <c r="CY97" s="996"/>
      <c r="CZ97" s="996"/>
      <c r="DA97" s="997"/>
      <c r="DB97" s="995"/>
      <c r="DC97" s="996"/>
      <c r="DD97" s="996"/>
      <c r="DE97" s="996"/>
      <c r="DF97" s="997"/>
      <c r="DG97" s="995"/>
      <c r="DH97" s="996"/>
      <c r="DI97" s="996"/>
      <c r="DJ97" s="996"/>
      <c r="DK97" s="997"/>
      <c r="DL97" s="995"/>
      <c r="DM97" s="996"/>
      <c r="DN97" s="996"/>
      <c r="DO97" s="996"/>
      <c r="DP97" s="997"/>
      <c r="DQ97" s="995"/>
      <c r="DR97" s="996"/>
      <c r="DS97" s="996"/>
      <c r="DT97" s="996"/>
      <c r="DU97" s="997"/>
      <c r="DV97" s="980"/>
      <c r="DW97" s="981"/>
      <c r="DX97" s="981"/>
      <c r="DY97" s="981"/>
      <c r="DZ97" s="9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92"/>
      <c r="BT98" s="993"/>
      <c r="BU98" s="993"/>
      <c r="BV98" s="993"/>
      <c r="BW98" s="993"/>
      <c r="BX98" s="993"/>
      <c r="BY98" s="993"/>
      <c r="BZ98" s="993"/>
      <c r="CA98" s="993"/>
      <c r="CB98" s="993"/>
      <c r="CC98" s="993"/>
      <c r="CD98" s="993"/>
      <c r="CE98" s="993"/>
      <c r="CF98" s="993"/>
      <c r="CG98" s="994"/>
      <c r="CH98" s="995"/>
      <c r="CI98" s="996"/>
      <c r="CJ98" s="996"/>
      <c r="CK98" s="996"/>
      <c r="CL98" s="997"/>
      <c r="CM98" s="995"/>
      <c r="CN98" s="996"/>
      <c r="CO98" s="996"/>
      <c r="CP98" s="996"/>
      <c r="CQ98" s="997"/>
      <c r="CR98" s="995"/>
      <c r="CS98" s="996"/>
      <c r="CT98" s="996"/>
      <c r="CU98" s="996"/>
      <c r="CV98" s="997"/>
      <c r="CW98" s="995"/>
      <c r="CX98" s="996"/>
      <c r="CY98" s="996"/>
      <c r="CZ98" s="996"/>
      <c r="DA98" s="997"/>
      <c r="DB98" s="995"/>
      <c r="DC98" s="996"/>
      <c r="DD98" s="996"/>
      <c r="DE98" s="996"/>
      <c r="DF98" s="997"/>
      <c r="DG98" s="995"/>
      <c r="DH98" s="996"/>
      <c r="DI98" s="996"/>
      <c r="DJ98" s="996"/>
      <c r="DK98" s="997"/>
      <c r="DL98" s="995"/>
      <c r="DM98" s="996"/>
      <c r="DN98" s="996"/>
      <c r="DO98" s="996"/>
      <c r="DP98" s="997"/>
      <c r="DQ98" s="995"/>
      <c r="DR98" s="996"/>
      <c r="DS98" s="996"/>
      <c r="DT98" s="996"/>
      <c r="DU98" s="997"/>
      <c r="DV98" s="980"/>
      <c r="DW98" s="981"/>
      <c r="DX98" s="981"/>
      <c r="DY98" s="981"/>
      <c r="DZ98" s="9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92"/>
      <c r="BT99" s="993"/>
      <c r="BU99" s="993"/>
      <c r="BV99" s="993"/>
      <c r="BW99" s="993"/>
      <c r="BX99" s="993"/>
      <c r="BY99" s="993"/>
      <c r="BZ99" s="993"/>
      <c r="CA99" s="993"/>
      <c r="CB99" s="993"/>
      <c r="CC99" s="993"/>
      <c r="CD99" s="993"/>
      <c r="CE99" s="993"/>
      <c r="CF99" s="993"/>
      <c r="CG99" s="994"/>
      <c r="CH99" s="995"/>
      <c r="CI99" s="996"/>
      <c r="CJ99" s="996"/>
      <c r="CK99" s="996"/>
      <c r="CL99" s="997"/>
      <c r="CM99" s="995"/>
      <c r="CN99" s="996"/>
      <c r="CO99" s="996"/>
      <c r="CP99" s="996"/>
      <c r="CQ99" s="997"/>
      <c r="CR99" s="995"/>
      <c r="CS99" s="996"/>
      <c r="CT99" s="996"/>
      <c r="CU99" s="996"/>
      <c r="CV99" s="997"/>
      <c r="CW99" s="995"/>
      <c r="CX99" s="996"/>
      <c r="CY99" s="996"/>
      <c r="CZ99" s="996"/>
      <c r="DA99" s="997"/>
      <c r="DB99" s="995"/>
      <c r="DC99" s="996"/>
      <c r="DD99" s="996"/>
      <c r="DE99" s="996"/>
      <c r="DF99" s="997"/>
      <c r="DG99" s="995"/>
      <c r="DH99" s="996"/>
      <c r="DI99" s="996"/>
      <c r="DJ99" s="996"/>
      <c r="DK99" s="997"/>
      <c r="DL99" s="995"/>
      <c r="DM99" s="996"/>
      <c r="DN99" s="996"/>
      <c r="DO99" s="996"/>
      <c r="DP99" s="997"/>
      <c r="DQ99" s="995"/>
      <c r="DR99" s="996"/>
      <c r="DS99" s="996"/>
      <c r="DT99" s="996"/>
      <c r="DU99" s="997"/>
      <c r="DV99" s="980"/>
      <c r="DW99" s="981"/>
      <c r="DX99" s="981"/>
      <c r="DY99" s="981"/>
      <c r="DZ99" s="9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92"/>
      <c r="BT100" s="993"/>
      <c r="BU100" s="993"/>
      <c r="BV100" s="993"/>
      <c r="BW100" s="993"/>
      <c r="BX100" s="993"/>
      <c r="BY100" s="993"/>
      <c r="BZ100" s="993"/>
      <c r="CA100" s="993"/>
      <c r="CB100" s="993"/>
      <c r="CC100" s="993"/>
      <c r="CD100" s="993"/>
      <c r="CE100" s="993"/>
      <c r="CF100" s="993"/>
      <c r="CG100" s="994"/>
      <c r="CH100" s="995"/>
      <c r="CI100" s="996"/>
      <c r="CJ100" s="996"/>
      <c r="CK100" s="996"/>
      <c r="CL100" s="997"/>
      <c r="CM100" s="995"/>
      <c r="CN100" s="996"/>
      <c r="CO100" s="996"/>
      <c r="CP100" s="996"/>
      <c r="CQ100" s="997"/>
      <c r="CR100" s="995"/>
      <c r="CS100" s="996"/>
      <c r="CT100" s="996"/>
      <c r="CU100" s="996"/>
      <c r="CV100" s="997"/>
      <c r="CW100" s="995"/>
      <c r="CX100" s="996"/>
      <c r="CY100" s="996"/>
      <c r="CZ100" s="996"/>
      <c r="DA100" s="997"/>
      <c r="DB100" s="995"/>
      <c r="DC100" s="996"/>
      <c r="DD100" s="996"/>
      <c r="DE100" s="996"/>
      <c r="DF100" s="997"/>
      <c r="DG100" s="995"/>
      <c r="DH100" s="996"/>
      <c r="DI100" s="996"/>
      <c r="DJ100" s="996"/>
      <c r="DK100" s="997"/>
      <c r="DL100" s="995"/>
      <c r="DM100" s="996"/>
      <c r="DN100" s="996"/>
      <c r="DO100" s="996"/>
      <c r="DP100" s="997"/>
      <c r="DQ100" s="995"/>
      <c r="DR100" s="996"/>
      <c r="DS100" s="996"/>
      <c r="DT100" s="996"/>
      <c r="DU100" s="997"/>
      <c r="DV100" s="980"/>
      <c r="DW100" s="981"/>
      <c r="DX100" s="981"/>
      <c r="DY100" s="981"/>
      <c r="DZ100" s="9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92"/>
      <c r="BT101" s="993"/>
      <c r="BU101" s="993"/>
      <c r="BV101" s="993"/>
      <c r="BW101" s="993"/>
      <c r="BX101" s="993"/>
      <c r="BY101" s="993"/>
      <c r="BZ101" s="993"/>
      <c r="CA101" s="993"/>
      <c r="CB101" s="993"/>
      <c r="CC101" s="993"/>
      <c r="CD101" s="993"/>
      <c r="CE101" s="993"/>
      <c r="CF101" s="993"/>
      <c r="CG101" s="994"/>
      <c r="CH101" s="995"/>
      <c r="CI101" s="996"/>
      <c r="CJ101" s="996"/>
      <c r="CK101" s="996"/>
      <c r="CL101" s="997"/>
      <c r="CM101" s="995"/>
      <c r="CN101" s="996"/>
      <c r="CO101" s="996"/>
      <c r="CP101" s="996"/>
      <c r="CQ101" s="997"/>
      <c r="CR101" s="995"/>
      <c r="CS101" s="996"/>
      <c r="CT101" s="996"/>
      <c r="CU101" s="996"/>
      <c r="CV101" s="997"/>
      <c r="CW101" s="995"/>
      <c r="CX101" s="996"/>
      <c r="CY101" s="996"/>
      <c r="CZ101" s="996"/>
      <c r="DA101" s="997"/>
      <c r="DB101" s="995"/>
      <c r="DC101" s="996"/>
      <c r="DD101" s="996"/>
      <c r="DE101" s="996"/>
      <c r="DF101" s="997"/>
      <c r="DG101" s="995"/>
      <c r="DH101" s="996"/>
      <c r="DI101" s="996"/>
      <c r="DJ101" s="996"/>
      <c r="DK101" s="997"/>
      <c r="DL101" s="995"/>
      <c r="DM101" s="996"/>
      <c r="DN101" s="996"/>
      <c r="DO101" s="996"/>
      <c r="DP101" s="997"/>
      <c r="DQ101" s="995"/>
      <c r="DR101" s="996"/>
      <c r="DS101" s="996"/>
      <c r="DT101" s="996"/>
      <c r="DU101" s="997"/>
      <c r="DV101" s="980"/>
      <c r="DW101" s="981"/>
      <c r="DX101" s="981"/>
      <c r="DY101" s="981"/>
      <c r="DZ101" s="9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83" t="s">
        <v>393</v>
      </c>
      <c r="BS102" s="984"/>
      <c r="BT102" s="984"/>
      <c r="BU102" s="984"/>
      <c r="BV102" s="984"/>
      <c r="BW102" s="984"/>
      <c r="BX102" s="984"/>
      <c r="BY102" s="984"/>
      <c r="BZ102" s="984"/>
      <c r="CA102" s="984"/>
      <c r="CB102" s="984"/>
      <c r="CC102" s="984"/>
      <c r="CD102" s="984"/>
      <c r="CE102" s="984"/>
      <c r="CF102" s="984"/>
      <c r="CG102" s="985"/>
      <c r="CH102" s="986"/>
      <c r="CI102" s="987"/>
      <c r="CJ102" s="987"/>
      <c r="CK102" s="987"/>
      <c r="CL102" s="988"/>
      <c r="CM102" s="986"/>
      <c r="CN102" s="987"/>
      <c r="CO102" s="987"/>
      <c r="CP102" s="987"/>
      <c r="CQ102" s="988"/>
      <c r="CR102" s="989"/>
      <c r="CS102" s="990"/>
      <c r="CT102" s="990"/>
      <c r="CU102" s="990"/>
      <c r="CV102" s="991"/>
      <c r="CW102" s="989"/>
      <c r="CX102" s="990"/>
      <c r="CY102" s="990"/>
      <c r="CZ102" s="990"/>
      <c r="DA102" s="991"/>
      <c r="DB102" s="989"/>
      <c r="DC102" s="990"/>
      <c r="DD102" s="990"/>
      <c r="DE102" s="990"/>
      <c r="DF102" s="991"/>
      <c r="DG102" s="989"/>
      <c r="DH102" s="990"/>
      <c r="DI102" s="990"/>
      <c r="DJ102" s="990"/>
      <c r="DK102" s="991"/>
      <c r="DL102" s="989"/>
      <c r="DM102" s="990"/>
      <c r="DN102" s="990"/>
      <c r="DO102" s="990"/>
      <c r="DP102" s="991"/>
      <c r="DQ102" s="989"/>
      <c r="DR102" s="990"/>
      <c r="DS102" s="990"/>
      <c r="DT102" s="990"/>
      <c r="DU102" s="991"/>
      <c r="DV102" s="972"/>
      <c r="DW102" s="973"/>
      <c r="DX102" s="973"/>
      <c r="DY102" s="973"/>
      <c r="DZ102" s="97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5" t="s">
        <v>394</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6" t="s">
        <v>395</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77" t="s">
        <v>398</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399</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199" customFormat="1" ht="26.25" customHeight="1" x14ac:dyDescent="0.15">
      <c r="A109" s="932" t="s">
        <v>400</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5" t="s">
        <v>401</v>
      </c>
      <c r="AB109" s="933"/>
      <c r="AC109" s="933"/>
      <c r="AD109" s="933"/>
      <c r="AE109" s="934"/>
      <c r="AF109" s="935" t="s">
        <v>287</v>
      </c>
      <c r="AG109" s="933"/>
      <c r="AH109" s="933"/>
      <c r="AI109" s="933"/>
      <c r="AJ109" s="934"/>
      <c r="AK109" s="935" t="s">
        <v>286</v>
      </c>
      <c r="AL109" s="933"/>
      <c r="AM109" s="933"/>
      <c r="AN109" s="933"/>
      <c r="AO109" s="934"/>
      <c r="AP109" s="935" t="s">
        <v>402</v>
      </c>
      <c r="AQ109" s="933"/>
      <c r="AR109" s="933"/>
      <c r="AS109" s="933"/>
      <c r="AT109" s="964"/>
      <c r="AU109" s="932" t="s">
        <v>400</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5" t="s">
        <v>401</v>
      </c>
      <c r="BR109" s="933"/>
      <c r="BS109" s="933"/>
      <c r="BT109" s="933"/>
      <c r="BU109" s="934"/>
      <c r="BV109" s="935" t="s">
        <v>287</v>
      </c>
      <c r="BW109" s="933"/>
      <c r="BX109" s="933"/>
      <c r="BY109" s="933"/>
      <c r="BZ109" s="934"/>
      <c r="CA109" s="935" t="s">
        <v>286</v>
      </c>
      <c r="CB109" s="933"/>
      <c r="CC109" s="933"/>
      <c r="CD109" s="933"/>
      <c r="CE109" s="934"/>
      <c r="CF109" s="971" t="s">
        <v>402</v>
      </c>
      <c r="CG109" s="971"/>
      <c r="CH109" s="971"/>
      <c r="CI109" s="971"/>
      <c r="CJ109" s="971"/>
      <c r="CK109" s="935" t="s">
        <v>403</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5" t="s">
        <v>401</v>
      </c>
      <c r="DH109" s="933"/>
      <c r="DI109" s="933"/>
      <c r="DJ109" s="933"/>
      <c r="DK109" s="934"/>
      <c r="DL109" s="935" t="s">
        <v>287</v>
      </c>
      <c r="DM109" s="933"/>
      <c r="DN109" s="933"/>
      <c r="DO109" s="933"/>
      <c r="DP109" s="934"/>
      <c r="DQ109" s="935" t="s">
        <v>286</v>
      </c>
      <c r="DR109" s="933"/>
      <c r="DS109" s="933"/>
      <c r="DT109" s="933"/>
      <c r="DU109" s="934"/>
      <c r="DV109" s="935" t="s">
        <v>402</v>
      </c>
      <c r="DW109" s="933"/>
      <c r="DX109" s="933"/>
      <c r="DY109" s="933"/>
      <c r="DZ109" s="964"/>
    </row>
    <row r="110" spans="1:131" s="199" customFormat="1" ht="26.25" customHeight="1" x14ac:dyDescent="0.15">
      <c r="A110" s="843" t="s">
        <v>404</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25">
        <v>3556210</v>
      </c>
      <c r="AB110" s="926"/>
      <c r="AC110" s="926"/>
      <c r="AD110" s="926"/>
      <c r="AE110" s="927"/>
      <c r="AF110" s="928">
        <v>3431133</v>
      </c>
      <c r="AG110" s="926"/>
      <c r="AH110" s="926"/>
      <c r="AI110" s="926"/>
      <c r="AJ110" s="927"/>
      <c r="AK110" s="928">
        <v>3410917</v>
      </c>
      <c r="AL110" s="926"/>
      <c r="AM110" s="926"/>
      <c r="AN110" s="926"/>
      <c r="AO110" s="927"/>
      <c r="AP110" s="929">
        <v>17.2</v>
      </c>
      <c r="AQ110" s="930"/>
      <c r="AR110" s="930"/>
      <c r="AS110" s="930"/>
      <c r="AT110" s="931"/>
      <c r="AU110" s="965" t="s">
        <v>62</v>
      </c>
      <c r="AV110" s="966"/>
      <c r="AW110" s="966"/>
      <c r="AX110" s="966"/>
      <c r="AY110" s="966"/>
      <c r="AZ110" s="896" t="s">
        <v>405</v>
      </c>
      <c r="BA110" s="844"/>
      <c r="BB110" s="844"/>
      <c r="BC110" s="844"/>
      <c r="BD110" s="844"/>
      <c r="BE110" s="844"/>
      <c r="BF110" s="844"/>
      <c r="BG110" s="844"/>
      <c r="BH110" s="844"/>
      <c r="BI110" s="844"/>
      <c r="BJ110" s="844"/>
      <c r="BK110" s="844"/>
      <c r="BL110" s="844"/>
      <c r="BM110" s="844"/>
      <c r="BN110" s="844"/>
      <c r="BO110" s="844"/>
      <c r="BP110" s="845"/>
      <c r="BQ110" s="897">
        <v>36453545</v>
      </c>
      <c r="BR110" s="878"/>
      <c r="BS110" s="878"/>
      <c r="BT110" s="878"/>
      <c r="BU110" s="878"/>
      <c r="BV110" s="878">
        <v>36460050</v>
      </c>
      <c r="BW110" s="878"/>
      <c r="BX110" s="878"/>
      <c r="BY110" s="878"/>
      <c r="BZ110" s="878"/>
      <c r="CA110" s="878">
        <v>36888472</v>
      </c>
      <c r="CB110" s="878"/>
      <c r="CC110" s="878"/>
      <c r="CD110" s="878"/>
      <c r="CE110" s="878"/>
      <c r="CF110" s="899">
        <v>186.4</v>
      </c>
      <c r="CG110" s="900"/>
      <c r="CH110" s="900"/>
      <c r="CI110" s="900"/>
      <c r="CJ110" s="900"/>
      <c r="CK110" s="961" t="s">
        <v>406</v>
      </c>
      <c r="CL110" s="855"/>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897" t="s">
        <v>112</v>
      </c>
      <c r="DH110" s="878"/>
      <c r="DI110" s="878"/>
      <c r="DJ110" s="878"/>
      <c r="DK110" s="878"/>
      <c r="DL110" s="878" t="s">
        <v>112</v>
      </c>
      <c r="DM110" s="878"/>
      <c r="DN110" s="878"/>
      <c r="DO110" s="878"/>
      <c r="DP110" s="878"/>
      <c r="DQ110" s="878" t="s">
        <v>112</v>
      </c>
      <c r="DR110" s="878"/>
      <c r="DS110" s="878"/>
      <c r="DT110" s="878"/>
      <c r="DU110" s="878"/>
      <c r="DV110" s="879" t="s">
        <v>112</v>
      </c>
      <c r="DW110" s="879"/>
      <c r="DX110" s="879"/>
      <c r="DY110" s="879"/>
      <c r="DZ110" s="880"/>
    </row>
    <row r="111" spans="1:131" s="199" customFormat="1" ht="26.25" customHeight="1" x14ac:dyDescent="0.15">
      <c r="A111" s="814" t="s">
        <v>408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60"/>
      <c r="AA111" s="953" t="s">
        <v>112</v>
      </c>
      <c r="AB111" s="954"/>
      <c r="AC111" s="954"/>
      <c r="AD111" s="954"/>
      <c r="AE111" s="955"/>
      <c r="AF111" s="956" t="s">
        <v>112</v>
      </c>
      <c r="AG111" s="954"/>
      <c r="AH111" s="954"/>
      <c r="AI111" s="954"/>
      <c r="AJ111" s="955"/>
      <c r="AK111" s="956" t="s">
        <v>112</v>
      </c>
      <c r="AL111" s="954"/>
      <c r="AM111" s="954"/>
      <c r="AN111" s="954"/>
      <c r="AO111" s="955"/>
      <c r="AP111" s="957" t="s">
        <v>112</v>
      </c>
      <c r="AQ111" s="958"/>
      <c r="AR111" s="958"/>
      <c r="AS111" s="958"/>
      <c r="AT111" s="959"/>
      <c r="AU111" s="967"/>
      <c r="AV111" s="968"/>
      <c r="AW111" s="968"/>
      <c r="AX111" s="968"/>
      <c r="AY111" s="968"/>
      <c r="AZ111" s="851" t="s">
        <v>409</v>
      </c>
      <c r="BA111" s="758"/>
      <c r="BB111" s="758"/>
      <c r="BC111" s="758"/>
      <c r="BD111" s="758"/>
      <c r="BE111" s="758"/>
      <c r="BF111" s="758"/>
      <c r="BG111" s="758"/>
      <c r="BH111" s="758"/>
      <c r="BI111" s="758"/>
      <c r="BJ111" s="758"/>
      <c r="BK111" s="758"/>
      <c r="BL111" s="758"/>
      <c r="BM111" s="758"/>
      <c r="BN111" s="758"/>
      <c r="BO111" s="758"/>
      <c r="BP111" s="759"/>
      <c r="BQ111" s="852" t="s">
        <v>112</v>
      </c>
      <c r="BR111" s="853"/>
      <c r="BS111" s="853"/>
      <c r="BT111" s="853"/>
      <c r="BU111" s="853"/>
      <c r="BV111" s="853">
        <v>124070</v>
      </c>
      <c r="BW111" s="853"/>
      <c r="BX111" s="853"/>
      <c r="BY111" s="853"/>
      <c r="BZ111" s="853"/>
      <c r="CA111" s="853">
        <v>124554</v>
      </c>
      <c r="CB111" s="853"/>
      <c r="CC111" s="853"/>
      <c r="CD111" s="853"/>
      <c r="CE111" s="853"/>
      <c r="CF111" s="908">
        <v>0.6</v>
      </c>
      <c r="CG111" s="909"/>
      <c r="CH111" s="909"/>
      <c r="CI111" s="909"/>
      <c r="CJ111" s="909"/>
      <c r="CK111" s="962"/>
      <c r="CL111" s="857"/>
      <c r="CM111" s="860" t="s">
        <v>410</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2" t="s">
        <v>112</v>
      </c>
      <c r="DH111" s="853"/>
      <c r="DI111" s="853"/>
      <c r="DJ111" s="853"/>
      <c r="DK111" s="853"/>
      <c r="DL111" s="853" t="s">
        <v>112</v>
      </c>
      <c r="DM111" s="853"/>
      <c r="DN111" s="853"/>
      <c r="DO111" s="853"/>
      <c r="DP111" s="853"/>
      <c r="DQ111" s="853" t="s">
        <v>112</v>
      </c>
      <c r="DR111" s="853"/>
      <c r="DS111" s="853"/>
      <c r="DT111" s="853"/>
      <c r="DU111" s="853"/>
      <c r="DV111" s="830" t="s">
        <v>112</v>
      </c>
      <c r="DW111" s="830"/>
      <c r="DX111" s="830"/>
      <c r="DY111" s="830"/>
      <c r="DZ111" s="831"/>
    </row>
    <row r="112" spans="1:131" s="199" customFormat="1" ht="26.25" customHeight="1" x14ac:dyDescent="0.15">
      <c r="A112" s="947" t="s">
        <v>411</v>
      </c>
      <c r="B112" s="948"/>
      <c r="C112" s="758" t="s">
        <v>412</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65" t="s">
        <v>112</v>
      </c>
      <c r="AB112" s="766"/>
      <c r="AC112" s="766"/>
      <c r="AD112" s="766"/>
      <c r="AE112" s="767"/>
      <c r="AF112" s="768" t="s">
        <v>112</v>
      </c>
      <c r="AG112" s="766"/>
      <c r="AH112" s="766"/>
      <c r="AI112" s="766"/>
      <c r="AJ112" s="767"/>
      <c r="AK112" s="768" t="s">
        <v>112</v>
      </c>
      <c r="AL112" s="766"/>
      <c r="AM112" s="766"/>
      <c r="AN112" s="766"/>
      <c r="AO112" s="767"/>
      <c r="AP112" s="769" t="s">
        <v>112</v>
      </c>
      <c r="AQ112" s="770"/>
      <c r="AR112" s="770"/>
      <c r="AS112" s="770"/>
      <c r="AT112" s="771"/>
      <c r="AU112" s="967"/>
      <c r="AV112" s="968"/>
      <c r="AW112" s="968"/>
      <c r="AX112" s="968"/>
      <c r="AY112" s="968"/>
      <c r="AZ112" s="851" t="s">
        <v>413</v>
      </c>
      <c r="BA112" s="758"/>
      <c r="BB112" s="758"/>
      <c r="BC112" s="758"/>
      <c r="BD112" s="758"/>
      <c r="BE112" s="758"/>
      <c r="BF112" s="758"/>
      <c r="BG112" s="758"/>
      <c r="BH112" s="758"/>
      <c r="BI112" s="758"/>
      <c r="BJ112" s="758"/>
      <c r="BK112" s="758"/>
      <c r="BL112" s="758"/>
      <c r="BM112" s="758"/>
      <c r="BN112" s="758"/>
      <c r="BO112" s="758"/>
      <c r="BP112" s="759"/>
      <c r="BQ112" s="852">
        <v>2803345</v>
      </c>
      <c r="BR112" s="853"/>
      <c r="BS112" s="853"/>
      <c r="BT112" s="853"/>
      <c r="BU112" s="853"/>
      <c r="BV112" s="853">
        <v>2888595</v>
      </c>
      <c r="BW112" s="853"/>
      <c r="BX112" s="853"/>
      <c r="BY112" s="853"/>
      <c r="BZ112" s="853"/>
      <c r="CA112" s="853">
        <v>2795766</v>
      </c>
      <c r="CB112" s="853"/>
      <c r="CC112" s="853"/>
      <c r="CD112" s="853"/>
      <c r="CE112" s="853"/>
      <c r="CF112" s="908">
        <v>14.1</v>
      </c>
      <c r="CG112" s="909"/>
      <c r="CH112" s="909"/>
      <c r="CI112" s="909"/>
      <c r="CJ112" s="909"/>
      <c r="CK112" s="962"/>
      <c r="CL112" s="857"/>
      <c r="CM112" s="860" t="s">
        <v>414</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2" t="s">
        <v>112</v>
      </c>
      <c r="DH112" s="853"/>
      <c r="DI112" s="853"/>
      <c r="DJ112" s="853"/>
      <c r="DK112" s="853"/>
      <c r="DL112" s="853" t="s">
        <v>112</v>
      </c>
      <c r="DM112" s="853"/>
      <c r="DN112" s="853"/>
      <c r="DO112" s="853"/>
      <c r="DP112" s="853"/>
      <c r="DQ112" s="853" t="s">
        <v>112</v>
      </c>
      <c r="DR112" s="853"/>
      <c r="DS112" s="853"/>
      <c r="DT112" s="853"/>
      <c r="DU112" s="853"/>
      <c r="DV112" s="830" t="s">
        <v>112</v>
      </c>
      <c r="DW112" s="830"/>
      <c r="DX112" s="830"/>
      <c r="DY112" s="830"/>
      <c r="DZ112" s="831"/>
    </row>
    <row r="113" spans="1:130" s="199" customFormat="1" ht="26.25" customHeight="1" x14ac:dyDescent="0.15">
      <c r="A113" s="949"/>
      <c r="B113" s="950"/>
      <c r="C113" s="758" t="s">
        <v>415</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953">
        <v>256434</v>
      </c>
      <c r="AB113" s="954"/>
      <c r="AC113" s="954"/>
      <c r="AD113" s="954"/>
      <c r="AE113" s="955"/>
      <c r="AF113" s="956">
        <v>280154</v>
      </c>
      <c r="AG113" s="954"/>
      <c r="AH113" s="954"/>
      <c r="AI113" s="954"/>
      <c r="AJ113" s="955"/>
      <c r="AK113" s="956">
        <v>221604</v>
      </c>
      <c r="AL113" s="954"/>
      <c r="AM113" s="954"/>
      <c r="AN113" s="954"/>
      <c r="AO113" s="955"/>
      <c r="AP113" s="957">
        <v>1.1000000000000001</v>
      </c>
      <c r="AQ113" s="958"/>
      <c r="AR113" s="958"/>
      <c r="AS113" s="958"/>
      <c r="AT113" s="959"/>
      <c r="AU113" s="967"/>
      <c r="AV113" s="968"/>
      <c r="AW113" s="968"/>
      <c r="AX113" s="968"/>
      <c r="AY113" s="968"/>
      <c r="AZ113" s="851" t="s">
        <v>416</v>
      </c>
      <c r="BA113" s="758"/>
      <c r="BB113" s="758"/>
      <c r="BC113" s="758"/>
      <c r="BD113" s="758"/>
      <c r="BE113" s="758"/>
      <c r="BF113" s="758"/>
      <c r="BG113" s="758"/>
      <c r="BH113" s="758"/>
      <c r="BI113" s="758"/>
      <c r="BJ113" s="758"/>
      <c r="BK113" s="758"/>
      <c r="BL113" s="758"/>
      <c r="BM113" s="758"/>
      <c r="BN113" s="758"/>
      <c r="BO113" s="758"/>
      <c r="BP113" s="759"/>
      <c r="BQ113" s="852">
        <v>796502</v>
      </c>
      <c r="BR113" s="853"/>
      <c r="BS113" s="853"/>
      <c r="BT113" s="853"/>
      <c r="BU113" s="853"/>
      <c r="BV113" s="853">
        <v>734880</v>
      </c>
      <c r="BW113" s="853"/>
      <c r="BX113" s="853"/>
      <c r="BY113" s="853"/>
      <c r="BZ113" s="853"/>
      <c r="CA113" s="853">
        <v>664373</v>
      </c>
      <c r="CB113" s="853"/>
      <c r="CC113" s="853"/>
      <c r="CD113" s="853"/>
      <c r="CE113" s="853"/>
      <c r="CF113" s="908">
        <v>3.4</v>
      </c>
      <c r="CG113" s="909"/>
      <c r="CH113" s="909"/>
      <c r="CI113" s="909"/>
      <c r="CJ113" s="909"/>
      <c r="CK113" s="962"/>
      <c r="CL113" s="857"/>
      <c r="CM113" s="860" t="s">
        <v>417</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765" t="s">
        <v>112</v>
      </c>
      <c r="DH113" s="766"/>
      <c r="DI113" s="766"/>
      <c r="DJ113" s="766"/>
      <c r="DK113" s="767"/>
      <c r="DL113" s="768" t="s">
        <v>112</v>
      </c>
      <c r="DM113" s="766"/>
      <c r="DN113" s="766"/>
      <c r="DO113" s="766"/>
      <c r="DP113" s="767"/>
      <c r="DQ113" s="768" t="s">
        <v>112</v>
      </c>
      <c r="DR113" s="766"/>
      <c r="DS113" s="766"/>
      <c r="DT113" s="766"/>
      <c r="DU113" s="767"/>
      <c r="DV113" s="769" t="s">
        <v>112</v>
      </c>
      <c r="DW113" s="770"/>
      <c r="DX113" s="770"/>
      <c r="DY113" s="770"/>
      <c r="DZ113" s="771"/>
    </row>
    <row r="114" spans="1:130" s="199" customFormat="1" ht="26.25" customHeight="1" x14ac:dyDescent="0.15">
      <c r="A114" s="949"/>
      <c r="B114" s="950"/>
      <c r="C114" s="758" t="s">
        <v>418</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65">
        <v>85043</v>
      </c>
      <c r="AB114" s="766"/>
      <c r="AC114" s="766"/>
      <c r="AD114" s="766"/>
      <c r="AE114" s="767"/>
      <c r="AF114" s="768">
        <v>87904</v>
      </c>
      <c r="AG114" s="766"/>
      <c r="AH114" s="766"/>
      <c r="AI114" s="766"/>
      <c r="AJ114" s="767"/>
      <c r="AK114" s="768">
        <v>89040</v>
      </c>
      <c r="AL114" s="766"/>
      <c r="AM114" s="766"/>
      <c r="AN114" s="766"/>
      <c r="AO114" s="767"/>
      <c r="AP114" s="769">
        <v>0.4</v>
      </c>
      <c r="AQ114" s="770"/>
      <c r="AR114" s="770"/>
      <c r="AS114" s="770"/>
      <c r="AT114" s="771"/>
      <c r="AU114" s="967"/>
      <c r="AV114" s="968"/>
      <c r="AW114" s="968"/>
      <c r="AX114" s="968"/>
      <c r="AY114" s="968"/>
      <c r="AZ114" s="851" t="s">
        <v>419</v>
      </c>
      <c r="BA114" s="758"/>
      <c r="BB114" s="758"/>
      <c r="BC114" s="758"/>
      <c r="BD114" s="758"/>
      <c r="BE114" s="758"/>
      <c r="BF114" s="758"/>
      <c r="BG114" s="758"/>
      <c r="BH114" s="758"/>
      <c r="BI114" s="758"/>
      <c r="BJ114" s="758"/>
      <c r="BK114" s="758"/>
      <c r="BL114" s="758"/>
      <c r="BM114" s="758"/>
      <c r="BN114" s="758"/>
      <c r="BO114" s="758"/>
      <c r="BP114" s="759"/>
      <c r="BQ114" s="852">
        <v>2188917</v>
      </c>
      <c r="BR114" s="853"/>
      <c r="BS114" s="853"/>
      <c r="BT114" s="853"/>
      <c r="BU114" s="853"/>
      <c r="BV114" s="853">
        <v>1603561</v>
      </c>
      <c r="BW114" s="853"/>
      <c r="BX114" s="853"/>
      <c r="BY114" s="853"/>
      <c r="BZ114" s="853"/>
      <c r="CA114" s="853">
        <v>1805476</v>
      </c>
      <c r="CB114" s="853"/>
      <c r="CC114" s="853"/>
      <c r="CD114" s="853"/>
      <c r="CE114" s="853"/>
      <c r="CF114" s="908">
        <v>9.1</v>
      </c>
      <c r="CG114" s="909"/>
      <c r="CH114" s="909"/>
      <c r="CI114" s="909"/>
      <c r="CJ114" s="909"/>
      <c r="CK114" s="962"/>
      <c r="CL114" s="857"/>
      <c r="CM114" s="860" t="s">
        <v>420</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765" t="s">
        <v>112</v>
      </c>
      <c r="DH114" s="766"/>
      <c r="DI114" s="766"/>
      <c r="DJ114" s="766"/>
      <c r="DK114" s="767"/>
      <c r="DL114" s="768" t="s">
        <v>112</v>
      </c>
      <c r="DM114" s="766"/>
      <c r="DN114" s="766"/>
      <c r="DO114" s="766"/>
      <c r="DP114" s="767"/>
      <c r="DQ114" s="768" t="s">
        <v>112</v>
      </c>
      <c r="DR114" s="766"/>
      <c r="DS114" s="766"/>
      <c r="DT114" s="766"/>
      <c r="DU114" s="767"/>
      <c r="DV114" s="769" t="s">
        <v>112</v>
      </c>
      <c r="DW114" s="770"/>
      <c r="DX114" s="770"/>
      <c r="DY114" s="770"/>
      <c r="DZ114" s="771"/>
    </row>
    <row r="115" spans="1:130" s="199" customFormat="1" ht="26.25" customHeight="1" x14ac:dyDescent="0.15">
      <c r="A115" s="949"/>
      <c r="B115" s="950"/>
      <c r="C115" s="758" t="s">
        <v>421</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953">
        <v>70267</v>
      </c>
      <c r="AB115" s="954"/>
      <c r="AC115" s="954"/>
      <c r="AD115" s="954"/>
      <c r="AE115" s="955"/>
      <c r="AF115" s="956">
        <v>70000</v>
      </c>
      <c r="AG115" s="954"/>
      <c r="AH115" s="954"/>
      <c r="AI115" s="954"/>
      <c r="AJ115" s="955"/>
      <c r="AK115" s="956">
        <v>70000</v>
      </c>
      <c r="AL115" s="954"/>
      <c r="AM115" s="954"/>
      <c r="AN115" s="954"/>
      <c r="AO115" s="955"/>
      <c r="AP115" s="957">
        <v>0.4</v>
      </c>
      <c r="AQ115" s="958"/>
      <c r="AR115" s="958"/>
      <c r="AS115" s="958"/>
      <c r="AT115" s="959"/>
      <c r="AU115" s="967"/>
      <c r="AV115" s="968"/>
      <c r="AW115" s="968"/>
      <c r="AX115" s="968"/>
      <c r="AY115" s="968"/>
      <c r="AZ115" s="851" t="s">
        <v>422</v>
      </c>
      <c r="BA115" s="758"/>
      <c r="BB115" s="758"/>
      <c r="BC115" s="758"/>
      <c r="BD115" s="758"/>
      <c r="BE115" s="758"/>
      <c r="BF115" s="758"/>
      <c r="BG115" s="758"/>
      <c r="BH115" s="758"/>
      <c r="BI115" s="758"/>
      <c r="BJ115" s="758"/>
      <c r="BK115" s="758"/>
      <c r="BL115" s="758"/>
      <c r="BM115" s="758"/>
      <c r="BN115" s="758"/>
      <c r="BO115" s="758"/>
      <c r="BP115" s="759"/>
      <c r="BQ115" s="852">
        <v>2258</v>
      </c>
      <c r="BR115" s="853"/>
      <c r="BS115" s="853"/>
      <c r="BT115" s="853"/>
      <c r="BU115" s="853"/>
      <c r="BV115" s="853">
        <v>1378</v>
      </c>
      <c r="BW115" s="853"/>
      <c r="BX115" s="853"/>
      <c r="BY115" s="853"/>
      <c r="BZ115" s="853"/>
      <c r="CA115" s="853">
        <v>701</v>
      </c>
      <c r="CB115" s="853"/>
      <c r="CC115" s="853"/>
      <c r="CD115" s="853"/>
      <c r="CE115" s="853"/>
      <c r="CF115" s="908">
        <v>0</v>
      </c>
      <c r="CG115" s="909"/>
      <c r="CH115" s="909"/>
      <c r="CI115" s="909"/>
      <c r="CJ115" s="909"/>
      <c r="CK115" s="962"/>
      <c r="CL115" s="857"/>
      <c r="CM115" s="851" t="s">
        <v>423</v>
      </c>
      <c r="CN115" s="946"/>
      <c r="CO115" s="946"/>
      <c r="CP115" s="946"/>
      <c r="CQ115" s="946"/>
      <c r="CR115" s="946"/>
      <c r="CS115" s="946"/>
      <c r="CT115" s="946"/>
      <c r="CU115" s="946"/>
      <c r="CV115" s="946"/>
      <c r="CW115" s="946"/>
      <c r="CX115" s="946"/>
      <c r="CY115" s="946"/>
      <c r="CZ115" s="946"/>
      <c r="DA115" s="946"/>
      <c r="DB115" s="946"/>
      <c r="DC115" s="946"/>
      <c r="DD115" s="946"/>
      <c r="DE115" s="946"/>
      <c r="DF115" s="759"/>
      <c r="DG115" s="765" t="s">
        <v>112</v>
      </c>
      <c r="DH115" s="766"/>
      <c r="DI115" s="766"/>
      <c r="DJ115" s="766"/>
      <c r="DK115" s="767"/>
      <c r="DL115" s="768">
        <v>124070</v>
      </c>
      <c r="DM115" s="766"/>
      <c r="DN115" s="766"/>
      <c r="DO115" s="766"/>
      <c r="DP115" s="767"/>
      <c r="DQ115" s="768">
        <v>124554</v>
      </c>
      <c r="DR115" s="766"/>
      <c r="DS115" s="766"/>
      <c r="DT115" s="766"/>
      <c r="DU115" s="767"/>
      <c r="DV115" s="769">
        <v>0.6</v>
      </c>
      <c r="DW115" s="770"/>
      <c r="DX115" s="770"/>
      <c r="DY115" s="770"/>
      <c r="DZ115" s="771"/>
    </row>
    <row r="116" spans="1:130" s="199" customFormat="1" ht="26.25" customHeight="1" x14ac:dyDescent="0.15">
      <c r="A116" s="951"/>
      <c r="B116" s="952"/>
      <c r="C116" s="763" t="s">
        <v>424</v>
      </c>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4"/>
      <c r="AA116" s="765" t="s">
        <v>112</v>
      </c>
      <c r="AB116" s="766"/>
      <c r="AC116" s="766"/>
      <c r="AD116" s="766"/>
      <c r="AE116" s="767"/>
      <c r="AF116" s="768" t="s">
        <v>112</v>
      </c>
      <c r="AG116" s="766"/>
      <c r="AH116" s="766"/>
      <c r="AI116" s="766"/>
      <c r="AJ116" s="767"/>
      <c r="AK116" s="768" t="s">
        <v>112</v>
      </c>
      <c r="AL116" s="766"/>
      <c r="AM116" s="766"/>
      <c r="AN116" s="766"/>
      <c r="AO116" s="767"/>
      <c r="AP116" s="769" t="s">
        <v>112</v>
      </c>
      <c r="AQ116" s="770"/>
      <c r="AR116" s="770"/>
      <c r="AS116" s="770"/>
      <c r="AT116" s="771"/>
      <c r="AU116" s="967"/>
      <c r="AV116" s="968"/>
      <c r="AW116" s="968"/>
      <c r="AX116" s="968"/>
      <c r="AY116" s="968"/>
      <c r="AZ116" s="772" t="s">
        <v>425</v>
      </c>
      <c r="BA116" s="773"/>
      <c r="BB116" s="773"/>
      <c r="BC116" s="773"/>
      <c r="BD116" s="773"/>
      <c r="BE116" s="773"/>
      <c r="BF116" s="773"/>
      <c r="BG116" s="773"/>
      <c r="BH116" s="773"/>
      <c r="BI116" s="773"/>
      <c r="BJ116" s="773"/>
      <c r="BK116" s="773"/>
      <c r="BL116" s="773"/>
      <c r="BM116" s="773"/>
      <c r="BN116" s="773"/>
      <c r="BO116" s="773"/>
      <c r="BP116" s="774"/>
      <c r="BQ116" s="852" t="s">
        <v>112</v>
      </c>
      <c r="BR116" s="853"/>
      <c r="BS116" s="853"/>
      <c r="BT116" s="853"/>
      <c r="BU116" s="853"/>
      <c r="BV116" s="853" t="s">
        <v>112</v>
      </c>
      <c r="BW116" s="853"/>
      <c r="BX116" s="853"/>
      <c r="BY116" s="853"/>
      <c r="BZ116" s="853"/>
      <c r="CA116" s="853" t="s">
        <v>112</v>
      </c>
      <c r="CB116" s="853"/>
      <c r="CC116" s="853"/>
      <c r="CD116" s="853"/>
      <c r="CE116" s="853"/>
      <c r="CF116" s="908" t="s">
        <v>112</v>
      </c>
      <c r="CG116" s="909"/>
      <c r="CH116" s="909"/>
      <c r="CI116" s="909"/>
      <c r="CJ116" s="909"/>
      <c r="CK116" s="962"/>
      <c r="CL116" s="857"/>
      <c r="CM116" s="860" t="s">
        <v>426</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765" t="s">
        <v>112</v>
      </c>
      <c r="DH116" s="766"/>
      <c r="DI116" s="766"/>
      <c r="DJ116" s="766"/>
      <c r="DK116" s="767"/>
      <c r="DL116" s="768" t="s">
        <v>112</v>
      </c>
      <c r="DM116" s="766"/>
      <c r="DN116" s="766"/>
      <c r="DO116" s="766"/>
      <c r="DP116" s="767"/>
      <c r="DQ116" s="768" t="s">
        <v>112</v>
      </c>
      <c r="DR116" s="766"/>
      <c r="DS116" s="766"/>
      <c r="DT116" s="766"/>
      <c r="DU116" s="767"/>
      <c r="DV116" s="769" t="s">
        <v>112</v>
      </c>
      <c r="DW116" s="770"/>
      <c r="DX116" s="770"/>
      <c r="DY116" s="770"/>
      <c r="DZ116" s="771"/>
    </row>
    <row r="117" spans="1:130" s="199" customFormat="1" ht="26.25" customHeight="1" x14ac:dyDescent="0.15">
      <c r="A117" s="932" t="s">
        <v>170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910" t="s">
        <v>427</v>
      </c>
      <c r="Z117" s="934"/>
      <c r="AA117" s="939">
        <v>3967954</v>
      </c>
      <c r="AB117" s="940"/>
      <c r="AC117" s="940"/>
      <c r="AD117" s="940"/>
      <c r="AE117" s="941"/>
      <c r="AF117" s="942">
        <v>3869191</v>
      </c>
      <c r="AG117" s="940"/>
      <c r="AH117" s="940"/>
      <c r="AI117" s="940"/>
      <c r="AJ117" s="941"/>
      <c r="AK117" s="942">
        <v>3791561</v>
      </c>
      <c r="AL117" s="940"/>
      <c r="AM117" s="940"/>
      <c r="AN117" s="940"/>
      <c r="AO117" s="941"/>
      <c r="AP117" s="943"/>
      <c r="AQ117" s="944"/>
      <c r="AR117" s="944"/>
      <c r="AS117" s="944"/>
      <c r="AT117" s="945"/>
      <c r="AU117" s="967"/>
      <c r="AV117" s="968"/>
      <c r="AW117" s="968"/>
      <c r="AX117" s="968"/>
      <c r="AY117" s="968"/>
      <c r="AZ117" s="772" t="s">
        <v>428</v>
      </c>
      <c r="BA117" s="773"/>
      <c r="BB117" s="773"/>
      <c r="BC117" s="773"/>
      <c r="BD117" s="773"/>
      <c r="BE117" s="773"/>
      <c r="BF117" s="773"/>
      <c r="BG117" s="773"/>
      <c r="BH117" s="773"/>
      <c r="BI117" s="773"/>
      <c r="BJ117" s="773"/>
      <c r="BK117" s="773"/>
      <c r="BL117" s="773"/>
      <c r="BM117" s="773"/>
      <c r="BN117" s="773"/>
      <c r="BO117" s="773"/>
      <c r="BP117" s="774"/>
      <c r="BQ117" s="852" t="s">
        <v>112</v>
      </c>
      <c r="BR117" s="853"/>
      <c r="BS117" s="853"/>
      <c r="BT117" s="853"/>
      <c r="BU117" s="853"/>
      <c r="BV117" s="853" t="s">
        <v>112</v>
      </c>
      <c r="BW117" s="853"/>
      <c r="BX117" s="853"/>
      <c r="BY117" s="853"/>
      <c r="BZ117" s="853"/>
      <c r="CA117" s="853" t="s">
        <v>112</v>
      </c>
      <c r="CB117" s="853"/>
      <c r="CC117" s="853"/>
      <c r="CD117" s="853"/>
      <c r="CE117" s="853"/>
      <c r="CF117" s="908" t="s">
        <v>112</v>
      </c>
      <c r="CG117" s="909"/>
      <c r="CH117" s="909"/>
      <c r="CI117" s="909"/>
      <c r="CJ117" s="909"/>
      <c r="CK117" s="962"/>
      <c r="CL117" s="857"/>
      <c r="CM117" s="860" t="s">
        <v>429</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765" t="s">
        <v>112</v>
      </c>
      <c r="DH117" s="766"/>
      <c r="DI117" s="766"/>
      <c r="DJ117" s="766"/>
      <c r="DK117" s="767"/>
      <c r="DL117" s="768" t="s">
        <v>112</v>
      </c>
      <c r="DM117" s="766"/>
      <c r="DN117" s="766"/>
      <c r="DO117" s="766"/>
      <c r="DP117" s="767"/>
      <c r="DQ117" s="768" t="s">
        <v>112</v>
      </c>
      <c r="DR117" s="766"/>
      <c r="DS117" s="766"/>
      <c r="DT117" s="766"/>
      <c r="DU117" s="767"/>
      <c r="DV117" s="769" t="s">
        <v>112</v>
      </c>
      <c r="DW117" s="770"/>
      <c r="DX117" s="770"/>
      <c r="DY117" s="770"/>
      <c r="DZ117" s="771"/>
    </row>
    <row r="118" spans="1:130" s="199" customFormat="1" ht="26.25" customHeight="1" x14ac:dyDescent="0.15">
      <c r="A118" s="932" t="s">
        <v>403</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5" t="s">
        <v>401</v>
      </c>
      <c r="AB118" s="933"/>
      <c r="AC118" s="933"/>
      <c r="AD118" s="933"/>
      <c r="AE118" s="934"/>
      <c r="AF118" s="935" t="s">
        <v>287</v>
      </c>
      <c r="AG118" s="933"/>
      <c r="AH118" s="933"/>
      <c r="AI118" s="933"/>
      <c r="AJ118" s="934"/>
      <c r="AK118" s="935" t="s">
        <v>286</v>
      </c>
      <c r="AL118" s="933"/>
      <c r="AM118" s="933"/>
      <c r="AN118" s="933"/>
      <c r="AO118" s="934"/>
      <c r="AP118" s="936" t="s">
        <v>402</v>
      </c>
      <c r="AQ118" s="937"/>
      <c r="AR118" s="937"/>
      <c r="AS118" s="937"/>
      <c r="AT118" s="938"/>
      <c r="AU118" s="967"/>
      <c r="AV118" s="968"/>
      <c r="AW118" s="968"/>
      <c r="AX118" s="968"/>
      <c r="AY118" s="968"/>
      <c r="AZ118" s="912" t="s">
        <v>430</v>
      </c>
      <c r="BA118" s="763"/>
      <c r="BB118" s="763"/>
      <c r="BC118" s="763"/>
      <c r="BD118" s="763"/>
      <c r="BE118" s="763"/>
      <c r="BF118" s="763"/>
      <c r="BG118" s="763"/>
      <c r="BH118" s="763"/>
      <c r="BI118" s="763"/>
      <c r="BJ118" s="763"/>
      <c r="BK118" s="763"/>
      <c r="BL118" s="763"/>
      <c r="BM118" s="763"/>
      <c r="BN118" s="763"/>
      <c r="BO118" s="763"/>
      <c r="BP118" s="764"/>
      <c r="BQ118" s="913" t="s">
        <v>112</v>
      </c>
      <c r="BR118" s="881"/>
      <c r="BS118" s="881"/>
      <c r="BT118" s="881"/>
      <c r="BU118" s="881"/>
      <c r="BV118" s="881" t="s">
        <v>112</v>
      </c>
      <c r="BW118" s="881"/>
      <c r="BX118" s="881"/>
      <c r="BY118" s="881"/>
      <c r="BZ118" s="881"/>
      <c r="CA118" s="881" t="s">
        <v>112</v>
      </c>
      <c r="CB118" s="881"/>
      <c r="CC118" s="881"/>
      <c r="CD118" s="881"/>
      <c r="CE118" s="881"/>
      <c r="CF118" s="908" t="s">
        <v>112</v>
      </c>
      <c r="CG118" s="909"/>
      <c r="CH118" s="909"/>
      <c r="CI118" s="909"/>
      <c r="CJ118" s="909"/>
      <c r="CK118" s="962"/>
      <c r="CL118" s="857"/>
      <c r="CM118" s="860" t="s">
        <v>431</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765" t="s">
        <v>112</v>
      </c>
      <c r="DH118" s="766"/>
      <c r="DI118" s="766"/>
      <c r="DJ118" s="766"/>
      <c r="DK118" s="767"/>
      <c r="DL118" s="768" t="s">
        <v>112</v>
      </c>
      <c r="DM118" s="766"/>
      <c r="DN118" s="766"/>
      <c r="DO118" s="766"/>
      <c r="DP118" s="767"/>
      <c r="DQ118" s="768" t="s">
        <v>112</v>
      </c>
      <c r="DR118" s="766"/>
      <c r="DS118" s="766"/>
      <c r="DT118" s="766"/>
      <c r="DU118" s="767"/>
      <c r="DV118" s="769" t="s">
        <v>112</v>
      </c>
      <c r="DW118" s="770"/>
      <c r="DX118" s="770"/>
      <c r="DY118" s="770"/>
      <c r="DZ118" s="771"/>
    </row>
    <row r="119" spans="1:130" s="199" customFormat="1" ht="26.25" customHeight="1" x14ac:dyDescent="0.15">
      <c r="A119" s="854" t="s">
        <v>406</v>
      </c>
      <c r="B119" s="855"/>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69"/>
      <c r="AV119" s="970"/>
      <c r="AW119" s="970"/>
      <c r="AX119" s="970"/>
      <c r="AY119" s="970"/>
      <c r="AZ119" s="230" t="s">
        <v>170</v>
      </c>
      <c r="BA119" s="230"/>
      <c r="BB119" s="230"/>
      <c r="BC119" s="230"/>
      <c r="BD119" s="230"/>
      <c r="BE119" s="230"/>
      <c r="BF119" s="230"/>
      <c r="BG119" s="230"/>
      <c r="BH119" s="230"/>
      <c r="BI119" s="230"/>
      <c r="BJ119" s="230"/>
      <c r="BK119" s="230"/>
      <c r="BL119" s="230"/>
      <c r="BM119" s="230"/>
      <c r="BN119" s="230"/>
      <c r="BO119" s="910" t="s">
        <v>432</v>
      </c>
      <c r="BP119" s="911"/>
      <c r="BQ119" s="913">
        <v>42244567</v>
      </c>
      <c r="BR119" s="881"/>
      <c r="BS119" s="881"/>
      <c r="BT119" s="881"/>
      <c r="BU119" s="881"/>
      <c r="BV119" s="881">
        <v>41812534</v>
      </c>
      <c r="BW119" s="881"/>
      <c r="BX119" s="881"/>
      <c r="BY119" s="881"/>
      <c r="BZ119" s="881"/>
      <c r="CA119" s="881">
        <v>42279342</v>
      </c>
      <c r="CB119" s="881"/>
      <c r="CC119" s="881"/>
      <c r="CD119" s="881"/>
      <c r="CE119" s="881"/>
      <c r="CF119" s="792"/>
      <c r="CG119" s="793"/>
      <c r="CH119" s="793"/>
      <c r="CI119" s="793"/>
      <c r="CJ119" s="870"/>
      <c r="CK119" s="963"/>
      <c r="CL119" s="859"/>
      <c r="CM119" s="874" t="s">
        <v>433</v>
      </c>
      <c r="CN119" s="875"/>
      <c r="CO119" s="875"/>
      <c r="CP119" s="875"/>
      <c r="CQ119" s="875"/>
      <c r="CR119" s="875"/>
      <c r="CS119" s="875"/>
      <c r="CT119" s="875"/>
      <c r="CU119" s="875"/>
      <c r="CV119" s="875"/>
      <c r="CW119" s="875"/>
      <c r="CX119" s="875"/>
      <c r="CY119" s="875"/>
      <c r="CZ119" s="875"/>
      <c r="DA119" s="875"/>
      <c r="DB119" s="875"/>
      <c r="DC119" s="875"/>
      <c r="DD119" s="875"/>
      <c r="DE119" s="875"/>
      <c r="DF119" s="876"/>
      <c r="DG119" s="805" t="s">
        <v>112</v>
      </c>
      <c r="DH119" s="806"/>
      <c r="DI119" s="806"/>
      <c r="DJ119" s="806"/>
      <c r="DK119" s="807"/>
      <c r="DL119" s="808" t="s">
        <v>112</v>
      </c>
      <c r="DM119" s="806"/>
      <c r="DN119" s="806"/>
      <c r="DO119" s="806"/>
      <c r="DP119" s="807"/>
      <c r="DQ119" s="808" t="s">
        <v>112</v>
      </c>
      <c r="DR119" s="806"/>
      <c r="DS119" s="806"/>
      <c r="DT119" s="806"/>
      <c r="DU119" s="807"/>
      <c r="DV119" s="884" t="s">
        <v>112</v>
      </c>
      <c r="DW119" s="885"/>
      <c r="DX119" s="885"/>
      <c r="DY119" s="885"/>
      <c r="DZ119" s="886"/>
    </row>
    <row r="120" spans="1:130" s="199" customFormat="1" ht="26.25" customHeight="1" x14ac:dyDescent="0.15">
      <c r="A120" s="856"/>
      <c r="B120" s="857"/>
      <c r="C120" s="860" t="s">
        <v>410</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765" t="s">
        <v>112</v>
      </c>
      <c r="AB120" s="766"/>
      <c r="AC120" s="766"/>
      <c r="AD120" s="766"/>
      <c r="AE120" s="767"/>
      <c r="AF120" s="768" t="s">
        <v>112</v>
      </c>
      <c r="AG120" s="766"/>
      <c r="AH120" s="766"/>
      <c r="AI120" s="766"/>
      <c r="AJ120" s="767"/>
      <c r="AK120" s="768" t="s">
        <v>112</v>
      </c>
      <c r="AL120" s="766"/>
      <c r="AM120" s="766"/>
      <c r="AN120" s="766"/>
      <c r="AO120" s="767"/>
      <c r="AP120" s="769" t="s">
        <v>112</v>
      </c>
      <c r="AQ120" s="770"/>
      <c r="AR120" s="770"/>
      <c r="AS120" s="770"/>
      <c r="AT120" s="771"/>
      <c r="AU120" s="914" t="s">
        <v>434</v>
      </c>
      <c r="AV120" s="915"/>
      <c r="AW120" s="915"/>
      <c r="AX120" s="915"/>
      <c r="AY120" s="916"/>
      <c r="AZ120" s="896" t="s">
        <v>435</v>
      </c>
      <c r="BA120" s="844"/>
      <c r="BB120" s="844"/>
      <c r="BC120" s="844"/>
      <c r="BD120" s="844"/>
      <c r="BE120" s="844"/>
      <c r="BF120" s="844"/>
      <c r="BG120" s="844"/>
      <c r="BH120" s="844"/>
      <c r="BI120" s="844"/>
      <c r="BJ120" s="844"/>
      <c r="BK120" s="844"/>
      <c r="BL120" s="844"/>
      <c r="BM120" s="844"/>
      <c r="BN120" s="844"/>
      <c r="BO120" s="844"/>
      <c r="BP120" s="845"/>
      <c r="BQ120" s="897">
        <v>6579841</v>
      </c>
      <c r="BR120" s="878"/>
      <c r="BS120" s="878"/>
      <c r="BT120" s="878"/>
      <c r="BU120" s="878"/>
      <c r="BV120" s="878">
        <v>7186096</v>
      </c>
      <c r="BW120" s="878"/>
      <c r="BX120" s="878"/>
      <c r="BY120" s="878"/>
      <c r="BZ120" s="878"/>
      <c r="CA120" s="878">
        <v>6696233</v>
      </c>
      <c r="CB120" s="878"/>
      <c r="CC120" s="878"/>
      <c r="CD120" s="878"/>
      <c r="CE120" s="878"/>
      <c r="CF120" s="899">
        <v>33.799999999999997</v>
      </c>
      <c r="CG120" s="900"/>
      <c r="CH120" s="900"/>
      <c r="CI120" s="900"/>
      <c r="CJ120" s="900"/>
      <c r="CK120" s="901" t="s">
        <v>436</v>
      </c>
      <c r="CL120" s="888"/>
      <c r="CM120" s="888"/>
      <c r="CN120" s="888"/>
      <c r="CO120" s="889"/>
      <c r="CP120" s="905" t="s">
        <v>385</v>
      </c>
      <c r="CQ120" s="906"/>
      <c r="CR120" s="906"/>
      <c r="CS120" s="906"/>
      <c r="CT120" s="906"/>
      <c r="CU120" s="906"/>
      <c r="CV120" s="906"/>
      <c r="CW120" s="906"/>
      <c r="CX120" s="906"/>
      <c r="CY120" s="906"/>
      <c r="CZ120" s="906"/>
      <c r="DA120" s="906"/>
      <c r="DB120" s="906"/>
      <c r="DC120" s="906"/>
      <c r="DD120" s="906"/>
      <c r="DE120" s="906"/>
      <c r="DF120" s="907"/>
      <c r="DG120" s="897">
        <v>2803345</v>
      </c>
      <c r="DH120" s="878"/>
      <c r="DI120" s="878"/>
      <c r="DJ120" s="878"/>
      <c r="DK120" s="878"/>
      <c r="DL120" s="878">
        <v>2888595</v>
      </c>
      <c r="DM120" s="878"/>
      <c r="DN120" s="878"/>
      <c r="DO120" s="878"/>
      <c r="DP120" s="878"/>
      <c r="DQ120" s="878">
        <v>2795766</v>
      </c>
      <c r="DR120" s="878"/>
      <c r="DS120" s="878"/>
      <c r="DT120" s="878"/>
      <c r="DU120" s="878"/>
      <c r="DV120" s="879">
        <v>14.1</v>
      </c>
      <c r="DW120" s="879"/>
      <c r="DX120" s="879"/>
      <c r="DY120" s="879"/>
      <c r="DZ120" s="880"/>
    </row>
    <row r="121" spans="1:130" s="199" customFormat="1" ht="26.25" customHeight="1" x14ac:dyDescent="0.15">
      <c r="A121" s="856"/>
      <c r="B121" s="857"/>
      <c r="C121" s="772" t="s">
        <v>437</v>
      </c>
      <c r="D121" s="773"/>
      <c r="E121" s="773"/>
      <c r="F121" s="773"/>
      <c r="G121" s="773"/>
      <c r="H121" s="773"/>
      <c r="I121" s="773"/>
      <c r="J121" s="773"/>
      <c r="K121" s="773"/>
      <c r="L121" s="773"/>
      <c r="M121" s="773"/>
      <c r="N121" s="773"/>
      <c r="O121" s="773"/>
      <c r="P121" s="773"/>
      <c r="Q121" s="773"/>
      <c r="R121" s="773"/>
      <c r="S121" s="773"/>
      <c r="T121" s="773"/>
      <c r="U121" s="773"/>
      <c r="V121" s="773"/>
      <c r="W121" s="773"/>
      <c r="X121" s="773"/>
      <c r="Y121" s="773"/>
      <c r="Z121" s="774"/>
      <c r="AA121" s="765" t="s">
        <v>112</v>
      </c>
      <c r="AB121" s="766"/>
      <c r="AC121" s="766"/>
      <c r="AD121" s="766"/>
      <c r="AE121" s="767"/>
      <c r="AF121" s="768" t="s">
        <v>112</v>
      </c>
      <c r="AG121" s="766"/>
      <c r="AH121" s="766"/>
      <c r="AI121" s="766"/>
      <c r="AJ121" s="767"/>
      <c r="AK121" s="768" t="s">
        <v>112</v>
      </c>
      <c r="AL121" s="766"/>
      <c r="AM121" s="766"/>
      <c r="AN121" s="766"/>
      <c r="AO121" s="767"/>
      <c r="AP121" s="769" t="s">
        <v>112</v>
      </c>
      <c r="AQ121" s="770"/>
      <c r="AR121" s="770"/>
      <c r="AS121" s="770"/>
      <c r="AT121" s="771"/>
      <c r="AU121" s="917"/>
      <c r="AV121" s="918"/>
      <c r="AW121" s="918"/>
      <c r="AX121" s="918"/>
      <c r="AY121" s="919"/>
      <c r="AZ121" s="851" t="s">
        <v>438</v>
      </c>
      <c r="BA121" s="758"/>
      <c r="BB121" s="758"/>
      <c r="BC121" s="758"/>
      <c r="BD121" s="758"/>
      <c r="BE121" s="758"/>
      <c r="BF121" s="758"/>
      <c r="BG121" s="758"/>
      <c r="BH121" s="758"/>
      <c r="BI121" s="758"/>
      <c r="BJ121" s="758"/>
      <c r="BK121" s="758"/>
      <c r="BL121" s="758"/>
      <c r="BM121" s="758"/>
      <c r="BN121" s="758"/>
      <c r="BO121" s="758"/>
      <c r="BP121" s="759"/>
      <c r="BQ121" s="852">
        <v>270188</v>
      </c>
      <c r="BR121" s="853"/>
      <c r="BS121" s="853"/>
      <c r="BT121" s="853"/>
      <c r="BU121" s="853"/>
      <c r="BV121" s="853">
        <v>287771</v>
      </c>
      <c r="BW121" s="853"/>
      <c r="BX121" s="853"/>
      <c r="BY121" s="853"/>
      <c r="BZ121" s="853"/>
      <c r="CA121" s="853">
        <v>305203</v>
      </c>
      <c r="CB121" s="853"/>
      <c r="CC121" s="853"/>
      <c r="CD121" s="853"/>
      <c r="CE121" s="853"/>
      <c r="CF121" s="908">
        <v>1.5</v>
      </c>
      <c r="CG121" s="909"/>
      <c r="CH121" s="909"/>
      <c r="CI121" s="909"/>
      <c r="CJ121" s="909"/>
      <c r="CK121" s="902"/>
      <c r="CL121" s="891"/>
      <c r="CM121" s="891"/>
      <c r="CN121" s="891"/>
      <c r="CO121" s="892"/>
      <c r="CP121" s="871" t="s">
        <v>381</v>
      </c>
      <c r="CQ121" s="872"/>
      <c r="CR121" s="872"/>
      <c r="CS121" s="872"/>
      <c r="CT121" s="872"/>
      <c r="CU121" s="872"/>
      <c r="CV121" s="872"/>
      <c r="CW121" s="872"/>
      <c r="CX121" s="872"/>
      <c r="CY121" s="872"/>
      <c r="CZ121" s="872"/>
      <c r="DA121" s="872"/>
      <c r="DB121" s="872"/>
      <c r="DC121" s="872"/>
      <c r="DD121" s="872"/>
      <c r="DE121" s="872"/>
      <c r="DF121" s="873"/>
      <c r="DG121" s="852" t="s">
        <v>112</v>
      </c>
      <c r="DH121" s="853"/>
      <c r="DI121" s="853"/>
      <c r="DJ121" s="853"/>
      <c r="DK121" s="853"/>
      <c r="DL121" s="853" t="s">
        <v>112</v>
      </c>
      <c r="DM121" s="853"/>
      <c r="DN121" s="853"/>
      <c r="DO121" s="853"/>
      <c r="DP121" s="853"/>
      <c r="DQ121" s="853" t="s">
        <v>112</v>
      </c>
      <c r="DR121" s="853"/>
      <c r="DS121" s="853"/>
      <c r="DT121" s="853"/>
      <c r="DU121" s="853"/>
      <c r="DV121" s="830" t="s">
        <v>112</v>
      </c>
      <c r="DW121" s="830"/>
      <c r="DX121" s="830"/>
      <c r="DY121" s="830"/>
      <c r="DZ121" s="831"/>
    </row>
    <row r="122" spans="1:130" s="199" customFormat="1" ht="26.25" customHeight="1" x14ac:dyDescent="0.15">
      <c r="A122" s="856"/>
      <c r="B122" s="857"/>
      <c r="C122" s="860" t="s">
        <v>420</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765" t="s">
        <v>112</v>
      </c>
      <c r="AB122" s="766"/>
      <c r="AC122" s="766"/>
      <c r="AD122" s="766"/>
      <c r="AE122" s="767"/>
      <c r="AF122" s="768" t="s">
        <v>112</v>
      </c>
      <c r="AG122" s="766"/>
      <c r="AH122" s="766"/>
      <c r="AI122" s="766"/>
      <c r="AJ122" s="767"/>
      <c r="AK122" s="768" t="s">
        <v>112</v>
      </c>
      <c r="AL122" s="766"/>
      <c r="AM122" s="766"/>
      <c r="AN122" s="766"/>
      <c r="AO122" s="767"/>
      <c r="AP122" s="769" t="s">
        <v>112</v>
      </c>
      <c r="AQ122" s="770"/>
      <c r="AR122" s="770"/>
      <c r="AS122" s="770"/>
      <c r="AT122" s="771"/>
      <c r="AU122" s="917"/>
      <c r="AV122" s="918"/>
      <c r="AW122" s="918"/>
      <c r="AX122" s="918"/>
      <c r="AY122" s="919"/>
      <c r="AZ122" s="912" t="s">
        <v>439</v>
      </c>
      <c r="BA122" s="763"/>
      <c r="BB122" s="763"/>
      <c r="BC122" s="763"/>
      <c r="BD122" s="763"/>
      <c r="BE122" s="763"/>
      <c r="BF122" s="763"/>
      <c r="BG122" s="763"/>
      <c r="BH122" s="763"/>
      <c r="BI122" s="763"/>
      <c r="BJ122" s="763"/>
      <c r="BK122" s="763"/>
      <c r="BL122" s="763"/>
      <c r="BM122" s="763"/>
      <c r="BN122" s="763"/>
      <c r="BO122" s="763"/>
      <c r="BP122" s="764"/>
      <c r="BQ122" s="913">
        <v>26117812</v>
      </c>
      <c r="BR122" s="881"/>
      <c r="BS122" s="881"/>
      <c r="BT122" s="881"/>
      <c r="BU122" s="881"/>
      <c r="BV122" s="881">
        <v>26639957</v>
      </c>
      <c r="BW122" s="881"/>
      <c r="BX122" s="881"/>
      <c r="BY122" s="881"/>
      <c r="BZ122" s="881"/>
      <c r="CA122" s="881">
        <v>27087919</v>
      </c>
      <c r="CB122" s="881"/>
      <c r="CC122" s="881"/>
      <c r="CD122" s="881"/>
      <c r="CE122" s="881"/>
      <c r="CF122" s="882">
        <v>136.9</v>
      </c>
      <c r="CG122" s="883"/>
      <c r="CH122" s="883"/>
      <c r="CI122" s="883"/>
      <c r="CJ122" s="883"/>
      <c r="CK122" s="902"/>
      <c r="CL122" s="891"/>
      <c r="CM122" s="891"/>
      <c r="CN122" s="891"/>
      <c r="CO122" s="892"/>
      <c r="CP122" s="871" t="s">
        <v>440</v>
      </c>
      <c r="CQ122" s="872"/>
      <c r="CR122" s="872"/>
      <c r="CS122" s="872"/>
      <c r="CT122" s="872"/>
      <c r="CU122" s="872"/>
      <c r="CV122" s="872"/>
      <c r="CW122" s="872"/>
      <c r="CX122" s="872"/>
      <c r="CY122" s="872"/>
      <c r="CZ122" s="872"/>
      <c r="DA122" s="872"/>
      <c r="DB122" s="872"/>
      <c r="DC122" s="872"/>
      <c r="DD122" s="872"/>
      <c r="DE122" s="872"/>
      <c r="DF122" s="873"/>
      <c r="DG122" s="852" t="s">
        <v>441</v>
      </c>
      <c r="DH122" s="853"/>
      <c r="DI122" s="853"/>
      <c r="DJ122" s="853"/>
      <c r="DK122" s="853"/>
      <c r="DL122" s="853" t="s">
        <v>441</v>
      </c>
      <c r="DM122" s="853"/>
      <c r="DN122" s="853"/>
      <c r="DO122" s="853"/>
      <c r="DP122" s="853"/>
      <c r="DQ122" s="853" t="s">
        <v>441</v>
      </c>
      <c r="DR122" s="853"/>
      <c r="DS122" s="853"/>
      <c r="DT122" s="853"/>
      <c r="DU122" s="853"/>
      <c r="DV122" s="830" t="s">
        <v>441</v>
      </c>
      <c r="DW122" s="830"/>
      <c r="DX122" s="830"/>
      <c r="DY122" s="830"/>
      <c r="DZ122" s="831"/>
    </row>
    <row r="123" spans="1:130" s="199" customFormat="1" ht="26.25" customHeight="1" x14ac:dyDescent="0.15">
      <c r="A123" s="856"/>
      <c r="B123" s="857"/>
      <c r="C123" s="860" t="s">
        <v>426</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765" t="s">
        <v>441</v>
      </c>
      <c r="AB123" s="766"/>
      <c r="AC123" s="766"/>
      <c r="AD123" s="766"/>
      <c r="AE123" s="767"/>
      <c r="AF123" s="768" t="s">
        <v>441</v>
      </c>
      <c r="AG123" s="766"/>
      <c r="AH123" s="766"/>
      <c r="AI123" s="766"/>
      <c r="AJ123" s="767"/>
      <c r="AK123" s="768" t="s">
        <v>441</v>
      </c>
      <c r="AL123" s="766"/>
      <c r="AM123" s="766"/>
      <c r="AN123" s="766"/>
      <c r="AO123" s="767"/>
      <c r="AP123" s="769" t="s">
        <v>441</v>
      </c>
      <c r="AQ123" s="770"/>
      <c r="AR123" s="770"/>
      <c r="AS123" s="770"/>
      <c r="AT123" s="771"/>
      <c r="AU123" s="920"/>
      <c r="AV123" s="921"/>
      <c r="AW123" s="921"/>
      <c r="AX123" s="921"/>
      <c r="AY123" s="921"/>
      <c r="AZ123" s="230" t="s">
        <v>170</v>
      </c>
      <c r="BA123" s="230"/>
      <c r="BB123" s="230"/>
      <c r="BC123" s="230"/>
      <c r="BD123" s="230"/>
      <c r="BE123" s="230"/>
      <c r="BF123" s="230"/>
      <c r="BG123" s="230"/>
      <c r="BH123" s="230"/>
      <c r="BI123" s="230"/>
      <c r="BJ123" s="230"/>
      <c r="BK123" s="230"/>
      <c r="BL123" s="230"/>
      <c r="BM123" s="230"/>
      <c r="BN123" s="230"/>
      <c r="BO123" s="910" t="s">
        <v>442</v>
      </c>
      <c r="BP123" s="911"/>
      <c r="BQ123" s="868">
        <v>32967841</v>
      </c>
      <c r="BR123" s="869"/>
      <c r="BS123" s="869"/>
      <c r="BT123" s="869"/>
      <c r="BU123" s="869"/>
      <c r="BV123" s="869">
        <v>34113824</v>
      </c>
      <c r="BW123" s="869"/>
      <c r="BX123" s="869"/>
      <c r="BY123" s="869"/>
      <c r="BZ123" s="869"/>
      <c r="CA123" s="869">
        <v>34089355</v>
      </c>
      <c r="CB123" s="869"/>
      <c r="CC123" s="869"/>
      <c r="CD123" s="869"/>
      <c r="CE123" s="869"/>
      <c r="CF123" s="792"/>
      <c r="CG123" s="793"/>
      <c r="CH123" s="793"/>
      <c r="CI123" s="793"/>
      <c r="CJ123" s="870"/>
      <c r="CK123" s="902"/>
      <c r="CL123" s="891"/>
      <c r="CM123" s="891"/>
      <c r="CN123" s="891"/>
      <c r="CO123" s="892"/>
      <c r="CP123" s="871" t="s">
        <v>443</v>
      </c>
      <c r="CQ123" s="872"/>
      <c r="CR123" s="872"/>
      <c r="CS123" s="872"/>
      <c r="CT123" s="872"/>
      <c r="CU123" s="872"/>
      <c r="CV123" s="872"/>
      <c r="CW123" s="872"/>
      <c r="CX123" s="872"/>
      <c r="CY123" s="872"/>
      <c r="CZ123" s="872"/>
      <c r="DA123" s="872"/>
      <c r="DB123" s="872"/>
      <c r="DC123" s="872"/>
      <c r="DD123" s="872"/>
      <c r="DE123" s="872"/>
      <c r="DF123" s="873"/>
      <c r="DG123" s="765" t="s">
        <v>444</v>
      </c>
      <c r="DH123" s="766"/>
      <c r="DI123" s="766"/>
      <c r="DJ123" s="766"/>
      <c r="DK123" s="767"/>
      <c r="DL123" s="768" t="s">
        <v>444</v>
      </c>
      <c r="DM123" s="766"/>
      <c r="DN123" s="766"/>
      <c r="DO123" s="766"/>
      <c r="DP123" s="767"/>
      <c r="DQ123" s="768" t="s">
        <v>444</v>
      </c>
      <c r="DR123" s="766"/>
      <c r="DS123" s="766"/>
      <c r="DT123" s="766"/>
      <c r="DU123" s="767"/>
      <c r="DV123" s="769" t="s">
        <v>444</v>
      </c>
      <c r="DW123" s="770"/>
      <c r="DX123" s="770"/>
      <c r="DY123" s="770"/>
      <c r="DZ123" s="771"/>
    </row>
    <row r="124" spans="1:130" s="199" customFormat="1" ht="26.25" customHeight="1" thickBot="1" x14ac:dyDescent="0.2">
      <c r="A124" s="856"/>
      <c r="B124" s="857"/>
      <c r="C124" s="860" t="s">
        <v>429</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765">
        <v>70267</v>
      </c>
      <c r="AB124" s="766"/>
      <c r="AC124" s="766"/>
      <c r="AD124" s="766"/>
      <c r="AE124" s="767"/>
      <c r="AF124" s="768">
        <v>70000</v>
      </c>
      <c r="AG124" s="766"/>
      <c r="AH124" s="766"/>
      <c r="AI124" s="766"/>
      <c r="AJ124" s="767"/>
      <c r="AK124" s="768">
        <v>70000</v>
      </c>
      <c r="AL124" s="766"/>
      <c r="AM124" s="766"/>
      <c r="AN124" s="766"/>
      <c r="AO124" s="767"/>
      <c r="AP124" s="769">
        <v>0.4</v>
      </c>
      <c r="AQ124" s="770"/>
      <c r="AR124" s="770"/>
      <c r="AS124" s="770"/>
      <c r="AT124" s="771"/>
      <c r="AU124" s="863" t="s">
        <v>445</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48.8</v>
      </c>
      <c r="BR124" s="867"/>
      <c r="BS124" s="867"/>
      <c r="BT124" s="867"/>
      <c r="BU124" s="867"/>
      <c r="BV124" s="867">
        <v>39.5</v>
      </c>
      <c r="BW124" s="867"/>
      <c r="BX124" s="867"/>
      <c r="BY124" s="867"/>
      <c r="BZ124" s="867"/>
      <c r="CA124" s="867">
        <v>41.3</v>
      </c>
      <c r="CB124" s="867"/>
      <c r="CC124" s="867"/>
      <c r="CD124" s="867"/>
      <c r="CE124" s="867"/>
      <c r="CF124" s="748"/>
      <c r="CG124" s="749"/>
      <c r="CH124" s="749"/>
      <c r="CI124" s="749"/>
      <c r="CJ124" s="898"/>
      <c r="CK124" s="903"/>
      <c r="CL124" s="903"/>
      <c r="CM124" s="903"/>
      <c r="CN124" s="903"/>
      <c r="CO124" s="904"/>
      <c r="CP124" s="871" t="s">
        <v>446</v>
      </c>
      <c r="CQ124" s="872"/>
      <c r="CR124" s="872"/>
      <c r="CS124" s="872"/>
      <c r="CT124" s="872"/>
      <c r="CU124" s="872"/>
      <c r="CV124" s="872"/>
      <c r="CW124" s="872"/>
      <c r="CX124" s="872"/>
      <c r="CY124" s="872"/>
      <c r="CZ124" s="872"/>
      <c r="DA124" s="872"/>
      <c r="DB124" s="872"/>
      <c r="DC124" s="872"/>
      <c r="DD124" s="872"/>
      <c r="DE124" s="872"/>
      <c r="DF124" s="873"/>
      <c r="DG124" s="805" t="s">
        <v>112</v>
      </c>
      <c r="DH124" s="806"/>
      <c r="DI124" s="806"/>
      <c r="DJ124" s="806"/>
      <c r="DK124" s="807"/>
      <c r="DL124" s="808" t="s">
        <v>112</v>
      </c>
      <c r="DM124" s="806"/>
      <c r="DN124" s="806"/>
      <c r="DO124" s="806"/>
      <c r="DP124" s="807"/>
      <c r="DQ124" s="808" t="s">
        <v>112</v>
      </c>
      <c r="DR124" s="806"/>
      <c r="DS124" s="806"/>
      <c r="DT124" s="806"/>
      <c r="DU124" s="807"/>
      <c r="DV124" s="884" t="s">
        <v>112</v>
      </c>
      <c r="DW124" s="885"/>
      <c r="DX124" s="885"/>
      <c r="DY124" s="885"/>
      <c r="DZ124" s="886"/>
    </row>
    <row r="125" spans="1:130" s="199" customFormat="1" ht="26.25" customHeight="1" x14ac:dyDescent="0.15">
      <c r="A125" s="856"/>
      <c r="B125" s="857"/>
      <c r="C125" s="860" t="s">
        <v>431</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765" t="s">
        <v>112</v>
      </c>
      <c r="AB125" s="766"/>
      <c r="AC125" s="766"/>
      <c r="AD125" s="766"/>
      <c r="AE125" s="767"/>
      <c r="AF125" s="768" t="s">
        <v>112</v>
      </c>
      <c r="AG125" s="766"/>
      <c r="AH125" s="766"/>
      <c r="AI125" s="766"/>
      <c r="AJ125" s="767"/>
      <c r="AK125" s="768" t="s">
        <v>112</v>
      </c>
      <c r="AL125" s="766"/>
      <c r="AM125" s="766"/>
      <c r="AN125" s="766"/>
      <c r="AO125" s="767"/>
      <c r="AP125" s="769" t="s">
        <v>112</v>
      </c>
      <c r="AQ125" s="770"/>
      <c r="AR125" s="770"/>
      <c r="AS125" s="770"/>
      <c r="AT125" s="77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7" t="s">
        <v>447</v>
      </c>
      <c r="CL125" s="888"/>
      <c r="CM125" s="888"/>
      <c r="CN125" s="888"/>
      <c r="CO125" s="889"/>
      <c r="CP125" s="896" t="s">
        <v>448</v>
      </c>
      <c r="CQ125" s="844"/>
      <c r="CR125" s="844"/>
      <c r="CS125" s="844"/>
      <c r="CT125" s="844"/>
      <c r="CU125" s="844"/>
      <c r="CV125" s="844"/>
      <c r="CW125" s="844"/>
      <c r="CX125" s="844"/>
      <c r="CY125" s="844"/>
      <c r="CZ125" s="844"/>
      <c r="DA125" s="844"/>
      <c r="DB125" s="844"/>
      <c r="DC125" s="844"/>
      <c r="DD125" s="844"/>
      <c r="DE125" s="844"/>
      <c r="DF125" s="845"/>
      <c r="DG125" s="897" t="s">
        <v>112</v>
      </c>
      <c r="DH125" s="878"/>
      <c r="DI125" s="878"/>
      <c r="DJ125" s="878"/>
      <c r="DK125" s="878"/>
      <c r="DL125" s="878" t="s">
        <v>112</v>
      </c>
      <c r="DM125" s="878"/>
      <c r="DN125" s="878"/>
      <c r="DO125" s="878"/>
      <c r="DP125" s="878"/>
      <c r="DQ125" s="878" t="s">
        <v>112</v>
      </c>
      <c r="DR125" s="878"/>
      <c r="DS125" s="878"/>
      <c r="DT125" s="878"/>
      <c r="DU125" s="878"/>
      <c r="DV125" s="879" t="s">
        <v>112</v>
      </c>
      <c r="DW125" s="879"/>
      <c r="DX125" s="879"/>
      <c r="DY125" s="879"/>
      <c r="DZ125" s="880"/>
    </row>
    <row r="126" spans="1:130" s="199" customFormat="1" ht="26.25" customHeight="1" thickBot="1" x14ac:dyDescent="0.2">
      <c r="A126" s="856"/>
      <c r="B126" s="857"/>
      <c r="C126" s="860" t="s">
        <v>433</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765" t="s">
        <v>112</v>
      </c>
      <c r="AB126" s="766"/>
      <c r="AC126" s="766"/>
      <c r="AD126" s="766"/>
      <c r="AE126" s="767"/>
      <c r="AF126" s="768" t="s">
        <v>112</v>
      </c>
      <c r="AG126" s="766"/>
      <c r="AH126" s="766"/>
      <c r="AI126" s="766"/>
      <c r="AJ126" s="767"/>
      <c r="AK126" s="768" t="s">
        <v>112</v>
      </c>
      <c r="AL126" s="766"/>
      <c r="AM126" s="766"/>
      <c r="AN126" s="766"/>
      <c r="AO126" s="767"/>
      <c r="AP126" s="769" t="s">
        <v>112</v>
      </c>
      <c r="AQ126" s="770"/>
      <c r="AR126" s="770"/>
      <c r="AS126" s="770"/>
      <c r="AT126" s="77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90"/>
      <c r="CL126" s="891"/>
      <c r="CM126" s="891"/>
      <c r="CN126" s="891"/>
      <c r="CO126" s="892"/>
      <c r="CP126" s="851" t="s">
        <v>449</v>
      </c>
      <c r="CQ126" s="758"/>
      <c r="CR126" s="758"/>
      <c r="CS126" s="758"/>
      <c r="CT126" s="758"/>
      <c r="CU126" s="758"/>
      <c r="CV126" s="758"/>
      <c r="CW126" s="758"/>
      <c r="CX126" s="758"/>
      <c r="CY126" s="758"/>
      <c r="CZ126" s="758"/>
      <c r="DA126" s="758"/>
      <c r="DB126" s="758"/>
      <c r="DC126" s="758"/>
      <c r="DD126" s="758"/>
      <c r="DE126" s="758"/>
      <c r="DF126" s="759"/>
      <c r="DG126" s="852" t="s">
        <v>112</v>
      </c>
      <c r="DH126" s="853"/>
      <c r="DI126" s="853"/>
      <c r="DJ126" s="853"/>
      <c r="DK126" s="853"/>
      <c r="DL126" s="853" t="s">
        <v>112</v>
      </c>
      <c r="DM126" s="853"/>
      <c r="DN126" s="853"/>
      <c r="DO126" s="853"/>
      <c r="DP126" s="853"/>
      <c r="DQ126" s="853" t="s">
        <v>112</v>
      </c>
      <c r="DR126" s="853"/>
      <c r="DS126" s="853"/>
      <c r="DT126" s="853"/>
      <c r="DU126" s="853"/>
      <c r="DV126" s="830" t="s">
        <v>112</v>
      </c>
      <c r="DW126" s="830"/>
      <c r="DX126" s="830"/>
      <c r="DY126" s="830"/>
      <c r="DZ126" s="831"/>
    </row>
    <row r="127" spans="1:130" s="199" customFormat="1" ht="26.25" customHeight="1" x14ac:dyDescent="0.15">
      <c r="A127" s="858"/>
      <c r="B127" s="859"/>
      <c r="C127" s="874" t="s">
        <v>450</v>
      </c>
      <c r="D127" s="875"/>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6"/>
      <c r="AA127" s="765" t="s">
        <v>112</v>
      </c>
      <c r="AB127" s="766"/>
      <c r="AC127" s="766"/>
      <c r="AD127" s="766"/>
      <c r="AE127" s="767"/>
      <c r="AF127" s="768" t="s">
        <v>112</v>
      </c>
      <c r="AG127" s="766"/>
      <c r="AH127" s="766"/>
      <c r="AI127" s="766"/>
      <c r="AJ127" s="767"/>
      <c r="AK127" s="768" t="s">
        <v>112</v>
      </c>
      <c r="AL127" s="766"/>
      <c r="AM127" s="766"/>
      <c r="AN127" s="766"/>
      <c r="AO127" s="767"/>
      <c r="AP127" s="769" t="s">
        <v>112</v>
      </c>
      <c r="AQ127" s="770"/>
      <c r="AR127" s="770"/>
      <c r="AS127" s="770"/>
      <c r="AT127" s="771"/>
      <c r="AU127" s="235"/>
      <c r="AV127" s="235"/>
      <c r="AW127" s="235"/>
      <c r="AX127" s="877" t="s">
        <v>451</v>
      </c>
      <c r="AY127" s="848"/>
      <c r="AZ127" s="848"/>
      <c r="BA127" s="848"/>
      <c r="BB127" s="848"/>
      <c r="BC127" s="848"/>
      <c r="BD127" s="848"/>
      <c r="BE127" s="849"/>
      <c r="BF127" s="847" t="s">
        <v>452</v>
      </c>
      <c r="BG127" s="848"/>
      <c r="BH127" s="848"/>
      <c r="BI127" s="848"/>
      <c r="BJ127" s="848"/>
      <c r="BK127" s="848"/>
      <c r="BL127" s="849"/>
      <c r="BM127" s="847" t="s">
        <v>453</v>
      </c>
      <c r="BN127" s="848"/>
      <c r="BO127" s="848"/>
      <c r="BP127" s="848"/>
      <c r="BQ127" s="848"/>
      <c r="BR127" s="848"/>
      <c r="BS127" s="849"/>
      <c r="BT127" s="847" t="s">
        <v>454</v>
      </c>
      <c r="BU127" s="848"/>
      <c r="BV127" s="848"/>
      <c r="BW127" s="848"/>
      <c r="BX127" s="848"/>
      <c r="BY127" s="848"/>
      <c r="BZ127" s="850"/>
      <c r="CA127" s="235"/>
      <c r="CB127" s="235"/>
      <c r="CC127" s="235"/>
      <c r="CD127" s="236"/>
      <c r="CE127" s="236"/>
      <c r="CF127" s="236"/>
      <c r="CG127" s="233"/>
      <c r="CH127" s="233"/>
      <c r="CI127" s="233"/>
      <c r="CJ127" s="234"/>
      <c r="CK127" s="890"/>
      <c r="CL127" s="891"/>
      <c r="CM127" s="891"/>
      <c r="CN127" s="891"/>
      <c r="CO127" s="892"/>
      <c r="CP127" s="851" t="s">
        <v>455</v>
      </c>
      <c r="CQ127" s="758"/>
      <c r="CR127" s="758"/>
      <c r="CS127" s="758"/>
      <c r="CT127" s="758"/>
      <c r="CU127" s="758"/>
      <c r="CV127" s="758"/>
      <c r="CW127" s="758"/>
      <c r="CX127" s="758"/>
      <c r="CY127" s="758"/>
      <c r="CZ127" s="758"/>
      <c r="DA127" s="758"/>
      <c r="DB127" s="758"/>
      <c r="DC127" s="758"/>
      <c r="DD127" s="758"/>
      <c r="DE127" s="758"/>
      <c r="DF127" s="759"/>
      <c r="DG127" s="852" t="s">
        <v>112</v>
      </c>
      <c r="DH127" s="853"/>
      <c r="DI127" s="853"/>
      <c r="DJ127" s="853"/>
      <c r="DK127" s="853"/>
      <c r="DL127" s="853" t="s">
        <v>112</v>
      </c>
      <c r="DM127" s="853"/>
      <c r="DN127" s="853"/>
      <c r="DO127" s="853"/>
      <c r="DP127" s="853"/>
      <c r="DQ127" s="853" t="s">
        <v>112</v>
      </c>
      <c r="DR127" s="853"/>
      <c r="DS127" s="853"/>
      <c r="DT127" s="853"/>
      <c r="DU127" s="853"/>
      <c r="DV127" s="830" t="s">
        <v>112</v>
      </c>
      <c r="DW127" s="830"/>
      <c r="DX127" s="830"/>
      <c r="DY127" s="830"/>
      <c r="DZ127" s="831"/>
    </row>
    <row r="128" spans="1:130" s="199" customFormat="1" ht="26.25" customHeight="1" thickBot="1" x14ac:dyDescent="0.2">
      <c r="A128" s="832" t="s">
        <v>456</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457</v>
      </c>
      <c r="X128" s="834"/>
      <c r="Y128" s="834"/>
      <c r="Z128" s="835"/>
      <c r="AA128" s="836">
        <v>53828</v>
      </c>
      <c r="AB128" s="837"/>
      <c r="AC128" s="837"/>
      <c r="AD128" s="837"/>
      <c r="AE128" s="838"/>
      <c r="AF128" s="839">
        <v>49531</v>
      </c>
      <c r="AG128" s="837"/>
      <c r="AH128" s="837"/>
      <c r="AI128" s="837"/>
      <c r="AJ128" s="838"/>
      <c r="AK128" s="839">
        <v>47410</v>
      </c>
      <c r="AL128" s="837"/>
      <c r="AM128" s="837"/>
      <c r="AN128" s="837"/>
      <c r="AO128" s="838"/>
      <c r="AP128" s="840"/>
      <c r="AQ128" s="841"/>
      <c r="AR128" s="841"/>
      <c r="AS128" s="841"/>
      <c r="AT128" s="842"/>
      <c r="AU128" s="235"/>
      <c r="AV128" s="235"/>
      <c r="AW128" s="235"/>
      <c r="AX128" s="843" t="s">
        <v>458</v>
      </c>
      <c r="AY128" s="844"/>
      <c r="AZ128" s="844"/>
      <c r="BA128" s="844"/>
      <c r="BB128" s="844"/>
      <c r="BC128" s="844"/>
      <c r="BD128" s="844"/>
      <c r="BE128" s="845"/>
      <c r="BF128" s="822" t="s">
        <v>112</v>
      </c>
      <c r="BG128" s="823"/>
      <c r="BH128" s="823"/>
      <c r="BI128" s="823"/>
      <c r="BJ128" s="823"/>
      <c r="BK128" s="823"/>
      <c r="BL128" s="846"/>
      <c r="BM128" s="822">
        <v>12.31</v>
      </c>
      <c r="BN128" s="823"/>
      <c r="BO128" s="823"/>
      <c r="BP128" s="823"/>
      <c r="BQ128" s="823"/>
      <c r="BR128" s="823"/>
      <c r="BS128" s="846"/>
      <c r="BT128" s="822">
        <v>20</v>
      </c>
      <c r="BU128" s="823"/>
      <c r="BV128" s="823"/>
      <c r="BW128" s="823"/>
      <c r="BX128" s="823"/>
      <c r="BY128" s="823"/>
      <c r="BZ128" s="824"/>
      <c r="CA128" s="236"/>
      <c r="CB128" s="236"/>
      <c r="CC128" s="236"/>
      <c r="CD128" s="236"/>
      <c r="CE128" s="236"/>
      <c r="CF128" s="236"/>
      <c r="CG128" s="233"/>
      <c r="CH128" s="233"/>
      <c r="CI128" s="233"/>
      <c r="CJ128" s="234"/>
      <c r="CK128" s="893"/>
      <c r="CL128" s="894"/>
      <c r="CM128" s="894"/>
      <c r="CN128" s="894"/>
      <c r="CO128" s="895"/>
      <c r="CP128" s="825" t="s">
        <v>459</v>
      </c>
      <c r="CQ128" s="752"/>
      <c r="CR128" s="752"/>
      <c r="CS128" s="752"/>
      <c r="CT128" s="752"/>
      <c r="CU128" s="752"/>
      <c r="CV128" s="752"/>
      <c r="CW128" s="752"/>
      <c r="CX128" s="752"/>
      <c r="CY128" s="752"/>
      <c r="CZ128" s="752"/>
      <c r="DA128" s="752"/>
      <c r="DB128" s="752"/>
      <c r="DC128" s="752"/>
      <c r="DD128" s="752"/>
      <c r="DE128" s="752"/>
      <c r="DF128" s="753"/>
      <c r="DG128" s="826">
        <v>2258</v>
      </c>
      <c r="DH128" s="827"/>
      <c r="DI128" s="827"/>
      <c r="DJ128" s="827"/>
      <c r="DK128" s="827"/>
      <c r="DL128" s="827">
        <v>1378</v>
      </c>
      <c r="DM128" s="827"/>
      <c r="DN128" s="827"/>
      <c r="DO128" s="827"/>
      <c r="DP128" s="827"/>
      <c r="DQ128" s="827">
        <v>701</v>
      </c>
      <c r="DR128" s="827"/>
      <c r="DS128" s="827"/>
      <c r="DT128" s="827"/>
      <c r="DU128" s="827"/>
      <c r="DV128" s="828">
        <v>0</v>
      </c>
      <c r="DW128" s="828"/>
      <c r="DX128" s="828"/>
      <c r="DY128" s="828"/>
      <c r="DZ128" s="829"/>
    </row>
    <row r="129" spans="1:131" s="199" customFormat="1" ht="26.25" customHeight="1" x14ac:dyDescent="0.15">
      <c r="A129" s="814" t="s">
        <v>92</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460</v>
      </c>
      <c r="X129" s="817"/>
      <c r="Y129" s="817"/>
      <c r="Z129" s="818"/>
      <c r="AA129" s="765">
        <v>21225594</v>
      </c>
      <c r="AB129" s="766"/>
      <c r="AC129" s="766"/>
      <c r="AD129" s="766"/>
      <c r="AE129" s="767"/>
      <c r="AF129" s="768">
        <v>21645047</v>
      </c>
      <c r="AG129" s="766"/>
      <c r="AH129" s="766"/>
      <c r="AI129" s="766"/>
      <c r="AJ129" s="767"/>
      <c r="AK129" s="768">
        <v>21965844</v>
      </c>
      <c r="AL129" s="766"/>
      <c r="AM129" s="766"/>
      <c r="AN129" s="766"/>
      <c r="AO129" s="767"/>
      <c r="AP129" s="819"/>
      <c r="AQ129" s="820"/>
      <c r="AR129" s="820"/>
      <c r="AS129" s="820"/>
      <c r="AT129" s="821"/>
      <c r="AU129" s="237"/>
      <c r="AV129" s="237"/>
      <c r="AW129" s="237"/>
      <c r="AX129" s="757" t="s">
        <v>461</v>
      </c>
      <c r="AY129" s="758"/>
      <c r="AZ129" s="758"/>
      <c r="BA129" s="758"/>
      <c r="BB129" s="758"/>
      <c r="BC129" s="758"/>
      <c r="BD129" s="758"/>
      <c r="BE129" s="759"/>
      <c r="BF129" s="760" t="s">
        <v>112</v>
      </c>
      <c r="BG129" s="761"/>
      <c r="BH129" s="761"/>
      <c r="BI129" s="761"/>
      <c r="BJ129" s="761"/>
      <c r="BK129" s="761"/>
      <c r="BL129" s="762"/>
      <c r="BM129" s="760">
        <v>17.309999999999999</v>
      </c>
      <c r="BN129" s="761"/>
      <c r="BO129" s="761"/>
      <c r="BP129" s="761"/>
      <c r="BQ129" s="761"/>
      <c r="BR129" s="761"/>
      <c r="BS129" s="762"/>
      <c r="BT129" s="760">
        <v>30</v>
      </c>
      <c r="BU129" s="812"/>
      <c r="BV129" s="812"/>
      <c r="BW129" s="812"/>
      <c r="BX129" s="812"/>
      <c r="BY129" s="812"/>
      <c r="BZ129" s="81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814" t="s">
        <v>462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463</v>
      </c>
      <c r="X130" s="817"/>
      <c r="Y130" s="817"/>
      <c r="Z130" s="818"/>
      <c r="AA130" s="765">
        <v>2249054</v>
      </c>
      <c r="AB130" s="766"/>
      <c r="AC130" s="766"/>
      <c r="AD130" s="766"/>
      <c r="AE130" s="767"/>
      <c r="AF130" s="768">
        <v>2159132</v>
      </c>
      <c r="AG130" s="766"/>
      <c r="AH130" s="766"/>
      <c r="AI130" s="766"/>
      <c r="AJ130" s="767"/>
      <c r="AK130" s="768">
        <v>2178906</v>
      </c>
      <c r="AL130" s="766"/>
      <c r="AM130" s="766"/>
      <c r="AN130" s="766"/>
      <c r="AO130" s="767"/>
      <c r="AP130" s="819"/>
      <c r="AQ130" s="820"/>
      <c r="AR130" s="820"/>
      <c r="AS130" s="820"/>
      <c r="AT130" s="821"/>
      <c r="AU130" s="237"/>
      <c r="AV130" s="237"/>
      <c r="AW130" s="237"/>
      <c r="AX130" s="757" t="s">
        <v>464</v>
      </c>
      <c r="AY130" s="758"/>
      <c r="AZ130" s="758"/>
      <c r="BA130" s="758"/>
      <c r="BB130" s="758"/>
      <c r="BC130" s="758"/>
      <c r="BD130" s="758"/>
      <c r="BE130" s="759"/>
      <c r="BF130" s="795">
        <v>8.4</v>
      </c>
      <c r="BG130" s="796"/>
      <c r="BH130" s="796"/>
      <c r="BI130" s="796"/>
      <c r="BJ130" s="796"/>
      <c r="BK130" s="796"/>
      <c r="BL130" s="797"/>
      <c r="BM130" s="795">
        <v>25</v>
      </c>
      <c r="BN130" s="796"/>
      <c r="BO130" s="796"/>
      <c r="BP130" s="796"/>
      <c r="BQ130" s="796"/>
      <c r="BR130" s="796"/>
      <c r="BS130" s="797"/>
      <c r="BT130" s="795">
        <v>35</v>
      </c>
      <c r="BU130" s="798"/>
      <c r="BV130" s="798"/>
      <c r="BW130" s="798"/>
      <c r="BX130" s="798"/>
      <c r="BY130" s="798"/>
      <c r="BZ130" s="79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465</v>
      </c>
      <c r="X131" s="803"/>
      <c r="Y131" s="803"/>
      <c r="Z131" s="804"/>
      <c r="AA131" s="805">
        <v>18976540</v>
      </c>
      <c r="AB131" s="806"/>
      <c r="AC131" s="806"/>
      <c r="AD131" s="806"/>
      <c r="AE131" s="807"/>
      <c r="AF131" s="808">
        <v>19485915</v>
      </c>
      <c r="AG131" s="806"/>
      <c r="AH131" s="806"/>
      <c r="AI131" s="806"/>
      <c r="AJ131" s="807"/>
      <c r="AK131" s="808">
        <v>19786938</v>
      </c>
      <c r="AL131" s="806"/>
      <c r="AM131" s="806"/>
      <c r="AN131" s="806"/>
      <c r="AO131" s="807"/>
      <c r="AP131" s="809"/>
      <c r="AQ131" s="810"/>
      <c r="AR131" s="810"/>
      <c r="AS131" s="810"/>
      <c r="AT131" s="811"/>
      <c r="AU131" s="237"/>
      <c r="AV131" s="237"/>
      <c r="AW131" s="237"/>
      <c r="AX131" s="751" t="s">
        <v>466</v>
      </c>
      <c r="AY131" s="752"/>
      <c r="AZ131" s="752"/>
      <c r="BA131" s="752"/>
      <c r="BB131" s="752"/>
      <c r="BC131" s="752"/>
      <c r="BD131" s="752"/>
      <c r="BE131" s="753"/>
      <c r="BF131" s="754">
        <v>41.3</v>
      </c>
      <c r="BG131" s="755"/>
      <c r="BH131" s="755"/>
      <c r="BI131" s="755"/>
      <c r="BJ131" s="755"/>
      <c r="BK131" s="755"/>
      <c r="BL131" s="756"/>
      <c r="BM131" s="754">
        <v>350</v>
      </c>
      <c r="BN131" s="755"/>
      <c r="BO131" s="755"/>
      <c r="BP131" s="755"/>
      <c r="BQ131" s="755"/>
      <c r="BR131" s="755"/>
      <c r="BS131" s="756"/>
      <c r="BT131" s="779"/>
      <c r="BU131" s="780"/>
      <c r="BV131" s="780"/>
      <c r="BW131" s="780"/>
      <c r="BX131" s="780"/>
      <c r="BY131" s="780"/>
      <c r="BZ131" s="78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82" t="s">
        <v>467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468</v>
      </c>
      <c r="W132" s="786"/>
      <c r="X132" s="786"/>
      <c r="Y132" s="786"/>
      <c r="Z132" s="787"/>
      <c r="AA132" s="788">
        <v>8.7743708809999994</v>
      </c>
      <c r="AB132" s="789"/>
      <c r="AC132" s="789"/>
      <c r="AD132" s="789"/>
      <c r="AE132" s="790"/>
      <c r="AF132" s="791">
        <v>8.5216834830000003</v>
      </c>
      <c r="AG132" s="789"/>
      <c r="AH132" s="789"/>
      <c r="AI132" s="789"/>
      <c r="AJ132" s="790"/>
      <c r="AK132" s="791">
        <v>7.9104963079999999</v>
      </c>
      <c r="AL132" s="789"/>
      <c r="AM132" s="789"/>
      <c r="AN132" s="789"/>
      <c r="AO132" s="790"/>
      <c r="AP132" s="792"/>
      <c r="AQ132" s="793"/>
      <c r="AR132" s="793"/>
      <c r="AS132" s="793"/>
      <c r="AT132" s="79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43" t="s">
        <v>469</v>
      </c>
      <c r="W133" s="743"/>
      <c r="X133" s="743"/>
      <c r="Y133" s="743"/>
      <c r="Z133" s="744"/>
      <c r="AA133" s="745">
        <v>9.3000000000000007</v>
      </c>
      <c r="AB133" s="746"/>
      <c r="AC133" s="746"/>
      <c r="AD133" s="746"/>
      <c r="AE133" s="747"/>
      <c r="AF133" s="745">
        <v>8.8000000000000007</v>
      </c>
      <c r="AG133" s="746"/>
      <c r="AH133" s="746"/>
      <c r="AI133" s="746"/>
      <c r="AJ133" s="747"/>
      <c r="AK133" s="745">
        <v>8.4</v>
      </c>
      <c r="AL133" s="746"/>
      <c r="AM133" s="746"/>
      <c r="AN133" s="746"/>
      <c r="AO133" s="747"/>
      <c r="AP133" s="748"/>
      <c r="AQ133" s="749"/>
      <c r="AR133" s="749"/>
      <c r="AS133" s="749"/>
      <c r="AT133" s="75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DV69:DZ69"/>
    <mergeCell ref="CW67:DA67"/>
    <mergeCell ref="DB67:DF67"/>
    <mergeCell ref="DG67:DK67"/>
    <mergeCell ref="DL67:DP67"/>
    <mergeCell ref="DQ67:DU67"/>
    <mergeCell ref="DQ69:DU69"/>
    <mergeCell ref="DQ65:DU65"/>
    <mergeCell ref="DV65:DZ65"/>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G69:DK69"/>
    <mergeCell ref="DL69:DP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85" zoomScaleNormal="85" zoomScaleSheetLayoutView="85" workbookViewId="0">
      <selection activeCell="AF50" sqref="AF5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election activeCell="B1" sqref="B1:DI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3"/>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B1" sqref="B1:DI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5581220</v>
      </c>
      <c r="L9" s="266">
        <v>48814</v>
      </c>
      <c r="M9" s="267">
        <v>62065</v>
      </c>
      <c r="N9" s="268">
        <v>-21.4</v>
      </c>
    </row>
    <row r="10" spans="1:16" x14ac:dyDescent="0.15">
      <c r="A10" s="250"/>
      <c r="B10" s="246"/>
      <c r="C10" s="246"/>
      <c r="D10" s="246"/>
      <c r="E10" s="246"/>
      <c r="F10" s="246"/>
      <c r="G10" s="1166" t="s">
        <v>478</v>
      </c>
      <c r="H10" s="1167"/>
      <c r="I10" s="1167"/>
      <c r="J10" s="1168"/>
      <c r="K10" s="269">
        <v>599798</v>
      </c>
      <c r="L10" s="270">
        <v>5246</v>
      </c>
      <c r="M10" s="271">
        <v>5121</v>
      </c>
      <c r="N10" s="272">
        <v>2.4</v>
      </c>
    </row>
    <row r="11" spans="1:16" ht="13.5" customHeight="1" x14ac:dyDescent="0.15">
      <c r="A11" s="250"/>
      <c r="B11" s="246"/>
      <c r="C11" s="246"/>
      <c r="D11" s="246"/>
      <c r="E11" s="246"/>
      <c r="F11" s="246"/>
      <c r="G11" s="1166" t="s">
        <v>479</v>
      </c>
      <c r="H11" s="1167"/>
      <c r="I11" s="1167"/>
      <c r="J11" s="1168"/>
      <c r="K11" s="269">
        <v>46565</v>
      </c>
      <c r="L11" s="270">
        <v>407</v>
      </c>
      <c r="M11" s="271">
        <v>6030</v>
      </c>
      <c r="N11" s="272">
        <v>-93.3</v>
      </c>
    </row>
    <row r="12" spans="1:16" ht="13.5" customHeight="1" x14ac:dyDescent="0.15">
      <c r="A12" s="250"/>
      <c r="B12" s="246"/>
      <c r="C12" s="246"/>
      <c r="D12" s="246"/>
      <c r="E12" s="246"/>
      <c r="F12" s="246"/>
      <c r="G12" s="1166" t="s">
        <v>480</v>
      </c>
      <c r="H12" s="1167"/>
      <c r="I12" s="1167"/>
      <c r="J12" s="1168"/>
      <c r="K12" s="269" t="s">
        <v>481</v>
      </c>
      <c r="L12" s="270" t="s">
        <v>481</v>
      </c>
      <c r="M12" s="271">
        <v>823</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490146</v>
      </c>
      <c r="L14" s="270">
        <v>4287</v>
      </c>
      <c r="M14" s="271">
        <v>2403</v>
      </c>
      <c r="N14" s="272">
        <v>78.400000000000006</v>
      </c>
    </row>
    <row r="15" spans="1:16" ht="13.5" customHeight="1" x14ac:dyDescent="0.15">
      <c r="A15" s="250"/>
      <c r="B15" s="246"/>
      <c r="C15" s="246"/>
      <c r="D15" s="246"/>
      <c r="E15" s="246"/>
      <c r="F15" s="246"/>
      <c r="G15" s="1166" t="s">
        <v>484</v>
      </c>
      <c r="H15" s="1167"/>
      <c r="I15" s="1167"/>
      <c r="J15" s="1168"/>
      <c r="K15" s="269">
        <v>273344</v>
      </c>
      <c r="L15" s="270">
        <v>2391</v>
      </c>
      <c r="M15" s="271">
        <v>1960</v>
      </c>
      <c r="N15" s="272">
        <v>22</v>
      </c>
    </row>
    <row r="16" spans="1:16" x14ac:dyDescent="0.15">
      <c r="A16" s="250"/>
      <c r="B16" s="246"/>
      <c r="C16" s="246"/>
      <c r="D16" s="246"/>
      <c r="E16" s="246"/>
      <c r="F16" s="246"/>
      <c r="G16" s="1169" t="s">
        <v>485</v>
      </c>
      <c r="H16" s="1170"/>
      <c r="I16" s="1170"/>
      <c r="J16" s="1171"/>
      <c r="K16" s="270">
        <v>-649740</v>
      </c>
      <c r="L16" s="270">
        <v>-5683</v>
      </c>
      <c r="M16" s="271">
        <v>-6101</v>
      </c>
      <c r="N16" s="272">
        <v>-6.9</v>
      </c>
    </row>
    <row r="17" spans="1:16" x14ac:dyDescent="0.15">
      <c r="A17" s="250"/>
      <c r="B17" s="246"/>
      <c r="C17" s="246"/>
      <c r="D17" s="246"/>
      <c r="E17" s="246"/>
      <c r="F17" s="246"/>
      <c r="G17" s="1169" t="s">
        <v>170</v>
      </c>
      <c r="H17" s="1170"/>
      <c r="I17" s="1170"/>
      <c r="J17" s="1171"/>
      <c r="K17" s="270">
        <v>6341333</v>
      </c>
      <c r="L17" s="270">
        <v>55462</v>
      </c>
      <c r="M17" s="271">
        <v>72301</v>
      </c>
      <c r="N17" s="272">
        <v>-23.3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6.15</v>
      </c>
      <c r="L21" s="283">
        <v>7.06</v>
      </c>
      <c r="M21" s="284">
        <v>-0.91</v>
      </c>
      <c r="N21" s="251"/>
      <c r="O21" s="285"/>
      <c r="P21" s="281"/>
    </row>
    <row r="22" spans="1:16" s="286" customFormat="1" x14ac:dyDescent="0.15">
      <c r="A22" s="281"/>
      <c r="B22" s="251"/>
      <c r="C22" s="251"/>
      <c r="D22" s="251"/>
      <c r="E22" s="251"/>
      <c r="F22" s="251"/>
      <c r="G22" s="1163" t="s">
        <v>491</v>
      </c>
      <c r="H22" s="1164"/>
      <c r="I22" s="1164"/>
      <c r="J22" s="1165"/>
      <c r="K22" s="287">
        <v>96.4</v>
      </c>
      <c r="L22" s="288">
        <v>98.2</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3410917</v>
      </c>
      <c r="L32" s="296">
        <v>29832</v>
      </c>
      <c r="M32" s="297">
        <v>44939</v>
      </c>
      <c r="N32" s="298">
        <v>-33.6</v>
      </c>
    </row>
    <row r="33" spans="1:16" ht="13.5" customHeight="1" x14ac:dyDescent="0.15">
      <c r="A33" s="250"/>
      <c r="B33" s="246"/>
      <c r="C33" s="246"/>
      <c r="D33" s="246"/>
      <c r="E33" s="246"/>
      <c r="F33" s="246"/>
      <c r="G33" s="1154" t="s">
        <v>496</v>
      </c>
      <c r="H33" s="1155"/>
      <c r="I33" s="1155"/>
      <c r="J33" s="1156"/>
      <c r="K33" s="296" t="s">
        <v>481</v>
      </c>
      <c r="L33" s="296" t="s">
        <v>481</v>
      </c>
      <c r="M33" s="297">
        <v>8</v>
      </c>
      <c r="N33" s="298" t="s">
        <v>481</v>
      </c>
    </row>
    <row r="34" spans="1:16" ht="27" customHeight="1" x14ac:dyDescent="0.15">
      <c r="A34" s="250"/>
      <c r="B34" s="246"/>
      <c r="C34" s="246"/>
      <c r="D34" s="246"/>
      <c r="E34" s="246"/>
      <c r="F34" s="246"/>
      <c r="G34" s="1154" t="s">
        <v>497</v>
      </c>
      <c r="H34" s="1155"/>
      <c r="I34" s="1155"/>
      <c r="J34" s="1156"/>
      <c r="K34" s="296" t="s">
        <v>481</v>
      </c>
      <c r="L34" s="296" t="s">
        <v>481</v>
      </c>
      <c r="M34" s="297">
        <v>27</v>
      </c>
      <c r="N34" s="298" t="s">
        <v>481</v>
      </c>
    </row>
    <row r="35" spans="1:16" ht="27" customHeight="1" x14ac:dyDescent="0.15">
      <c r="A35" s="250"/>
      <c r="B35" s="246"/>
      <c r="C35" s="246"/>
      <c r="D35" s="246"/>
      <c r="E35" s="246"/>
      <c r="F35" s="246"/>
      <c r="G35" s="1154" t="s">
        <v>498</v>
      </c>
      <c r="H35" s="1155"/>
      <c r="I35" s="1155"/>
      <c r="J35" s="1156"/>
      <c r="K35" s="296">
        <v>221604</v>
      </c>
      <c r="L35" s="296">
        <v>1938</v>
      </c>
      <c r="M35" s="297">
        <v>13271</v>
      </c>
      <c r="N35" s="298">
        <v>-85.4</v>
      </c>
    </row>
    <row r="36" spans="1:16" ht="27" customHeight="1" x14ac:dyDescent="0.15">
      <c r="A36" s="250"/>
      <c r="B36" s="246"/>
      <c r="C36" s="246"/>
      <c r="D36" s="246"/>
      <c r="E36" s="246"/>
      <c r="F36" s="246"/>
      <c r="G36" s="1154" t="s">
        <v>499</v>
      </c>
      <c r="H36" s="1155"/>
      <c r="I36" s="1155"/>
      <c r="J36" s="1156"/>
      <c r="K36" s="296">
        <v>89040</v>
      </c>
      <c r="L36" s="296">
        <v>779</v>
      </c>
      <c r="M36" s="297">
        <v>1417</v>
      </c>
      <c r="N36" s="298">
        <v>-45</v>
      </c>
    </row>
    <row r="37" spans="1:16" ht="13.5" customHeight="1" x14ac:dyDescent="0.15">
      <c r="A37" s="250"/>
      <c r="B37" s="246"/>
      <c r="C37" s="246"/>
      <c r="D37" s="246"/>
      <c r="E37" s="246"/>
      <c r="F37" s="246"/>
      <c r="G37" s="1154" t="s">
        <v>500</v>
      </c>
      <c r="H37" s="1155"/>
      <c r="I37" s="1155"/>
      <c r="J37" s="1156"/>
      <c r="K37" s="296">
        <v>70000</v>
      </c>
      <c r="L37" s="296">
        <v>612</v>
      </c>
      <c r="M37" s="297">
        <v>1166</v>
      </c>
      <c r="N37" s="298">
        <v>-47.5</v>
      </c>
    </row>
    <row r="38" spans="1:16" ht="27" customHeight="1" x14ac:dyDescent="0.15">
      <c r="A38" s="250"/>
      <c r="B38" s="246"/>
      <c r="C38" s="246"/>
      <c r="D38" s="246"/>
      <c r="E38" s="246"/>
      <c r="F38" s="246"/>
      <c r="G38" s="1157" t="s">
        <v>501</v>
      </c>
      <c r="H38" s="1158"/>
      <c r="I38" s="1158"/>
      <c r="J38" s="1159"/>
      <c r="K38" s="299" t="s">
        <v>481</v>
      </c>
      <c r="L38" s="299" t="s">
        <v>481</v>
      </c>
      <c r="M38" s="300">
        <v>3</v>
      </c>
      <c r="N38" s="301" t="s">
        <v>481</v>
      </c>
      <c r="O38" s="295"/>
    </row>
    <row r="39" spans="1:16" x14ac:dyDescent="0.15">
      <c r="A39" s="250"/>
      <c r="B39" s="246"/>
      <c r="C39" s="246"/>
      <c r="D39" s="246"/>
      <c r="E39" s="246"/>
      <c r="F39" s="246"/>
      <c r="G39" s="1157" t="s">
        <v>502</v>
      </c>
      <c r="H39" s="1158"/>
      <c r="I39" s="1158"/>
      <c r="J39" s="1159"/>
      <c r="K39" s="302">
        <v>-47410</v>
      </c>
      <c r="L39" s="302">
        <v>-415</v>
      </c>
      <c r="M39" s="303">
        <v>-4631</v>
      </c>
      <c r="N39" s="304">
        <v>-91</v>
      </c>
      <c r="O39" s="295"/>
    </row>
    <row r="40" spans="1:16" ht="27" customHeight="1" x14ac:dyDescent="0.15">
      <c r="A40" s="250"/>
      <c r="B40" s="246"/>
      <c r="C40" s="246"/>
      <c r="D40" s="246"/>
      <c r="E40" s="246"/>
      <c r="F40" s="246"/>
      <c r="G40" s="1154" t="s">
        <v>503</v>
      </c>
      <c r="H40" s="1155"/>
      <c r="I40" s="1155"/>
      <c r="J40" s="1156"/>
      <c r="K40" s="302">
        <v>-2178906</v>
      </c>
      <c r="L40" s="302">
        <v>-19057</v>
      </c>
      <c r="M40" s="303">
        <v>-38859</v>
      </c>
      <c r="N40" s="304">
        <v>-51</v>
      </c>
      <c r="O40" s="295"/>
    </row>
    <row r="41" spans="1:16" x14ac:dyDescent="0.15">
      <c r="A41" s="250"/>
      <c r="B41" s="246"/>
      <c r="C41" s="246"/>
      <c r="D41" s="246"/>
      <c r="E41" s="246"/>
      <c r="F41" s="246"/>
      <c r="G41" s="1160" t="s">
        <v>281</v>
      </c>
      <c r="H41" s="1161"/>
      <c r="I41" s="1161"/>
      <c r="J41" s="1162"/>
      <c r="K41" s="296">
        <v>1565245</v>
      </c>
      <c r="L41" s="302">
        <v>13690</v>
      </c>
      <c r="M41" s="303">
        <v>17340</v>
      </c>
      <c r="N41" s="304">
        <v>-21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5930157</v>
      </c>
      <c r="J51" s="322">
        <v>52132</v>
      </c>
      <c r="K51" s="323">
        <v>36.1</v>
      </c>
      <c r="L51" s="324">
        <v>43493</v>
      </c>
      <c r="M51" s="325">
        <v>5</v>
      </c>
      <c r="N51" s="326">
        <v>31.1</v>
      </c>
    </row>
    <row r="52" spans="1:14" x14ac:dyDescent="0.15">
      <c r="A52" s="250"/>
      <c r="B52" s="246"/>
      <c r="C52" s="246"/>
      <c r="D52" s="246"/>
      <c r="E52" s="246"/>
      <c r="F52" s="246"/>
      <c r="G52" s="327"/>
      <c r="H52" s="328" t="s">
        <v>514</v>
      </c>
      <c r="I52" s="329">
        <v>1523962</v>
      </c>
      <c r="J52" s="330">
        <v>13397</v>
      </c>
      <c r="K52" s="331">
        <v>98.2</v>
      </c>
      <c r="L52" s="332">
        <v>23254</v>
      </c>
      <c r="M52" s="333">
        <v>4</v>
      </c>
      <c r="N52" s="334">
        <v>94.2</v>
      </c>
    </row>
    <row r="53" spans="1:14" x14ac:dyDescent="0.15">
      <c r="A53" s="250"/>
      <c r="B53" s="246"/>
      <c r="C53" s="246"/>
      <c r="D53" s="246"/>
      <c r="E53" s="246"/>
      <c r="F53" s="246"/>
      <c r="G53" s="312" t="s">
        <v>515</v>
      </c>
      <c r="H53" s="313"/>
      <c r="I53" s="321">
        <v>6051998</v>
      </c>
      <c r="J53" s="322">
        <v>52987</v>
      </c>
      <c r="K53" s="323">
        <v>1.6</v>
      </c>
      <c r="L53" s="324">
        <v>50840</v>
      </c>
      <c r="M53" s="325">
        <v>16.899999999999999</v>
      </c>
      <c r="N53" s="326">
        <v>-15.3</v>
      </c>
    </row>
    <row r="54" spans="1:14" x14ac:dyDescent="0.15">
      <c r="A54" s="250"/>
      <c r="B54" s="246"/>
      <c r="C54" s="246"/>
      <c r="D54" s="246"/>
      <c r="E54" s="246"/>
      <c r="F54" s="246"/>
      <c r="G54" s="327"/>
      <c r="H54" s="328" t="s">
        <v>514</v>
      </c>
      <c r="I54" s="329">
        <v>1016368</v>
      </c>
      <c r="J54" s="330">
        <v>8899</v>
      </c>
      <c r="K54" s="331">
        <v>-33.6</v>
      </c>
      <c r="L54" s="332">
        <v>25367</v>
      </c>
      <c r="M54" s="333">
        <v>9.1</v>
      </c>
      <c r="N54" s="334">
        <v>-42.7</v>
      </c>
    </row>
    <row r="55" spans="1:14" x14ac:dyDescent="0.15">
      <c r="A55" s="250"/>
      <c r="B55" s="246"/>
      <c r="C55" s="246"/>
      <c r="D55" s="246"/>
      <c r="E55" s="246"/>
      <c r="F55" s="246"/>
      <c r="G55" s="312" t="s">
        <v>516</v>
      </c>
      <c r="H55" s="313"/>
      <c r="I55" s="321">
        <v>7178160</v>
      </c>
      <c r="J55" s="322">
        <v>62831</v>
      </c>
      <c r="K55" s="323">
        <v>18.600000000000001</v>
      </c>
      <c r="L55" s="324">
        <v>53605</v>
      </c>
      <c r="M55" s="325">
        <v>5.4</v>
      </c>
      <c r="N55" s="326">
        <v>13.2</v>
      </c>
    </row>
    <row r="56" spans="1:14" x14ac:dyDescent="0.15">
      <c r="A56" s="250"/>
      <c r="B56" s="246"/>
      <c r="C56" s="246"/>
      <c r="D56" s="246"/>
      <c r="E56" s="246"/>
      <c r="F56" s="246"/>
      <c r="G56" s="327"/>
      <c r="H56" s="328" t="s">
        <v>514</v>
      </c>
      <c r="I56" s="329">
        <v>1062528</v>
      </c>
      <c r="J56" s="330">
        <v>9300</v>
      </c>
      <c r="K56" s="331">
        <v>4.5</v>
      </c>
      <c r="L56" s="332">
        <v>28343</v>
      </c>
      <c r="M56" s="333">
        <v>11.7</v>
      </c>
      <c r="N56" s="334">
        <v>-7.2</v>
      </c>
    </row>
    <row r="57" spans="1:14" x14ac:dyDescent="0.15">
      <c r="A57" s="250"/>
      <c r="B57" s="246"/>
      <c r="C57" s="246"/>
      <c r="D57" s="246"/>
      <c r="E57" s="246"/>
      <c r="F57" s="246"/>
      <c r="G57" s="312" t="s">
        <v>517</v>
      </c>
      <c r="H57" s="313"/>
      <c r="I57" s="321">
        <v>6835630</v>
      </c>
      <c r="J57" s="322">
        <v>59875</v>
      </c>
      <c r="K57" s="323">
        <v>-4.7</v>
      </c>
      <c r="L57" s="324">
        <v>58051</v>
      </c>
      <c r="M57" s="325">
        <v>8.3000000000000007</v>
      </c>
      <c r="N57" s="326">
        <v>-13</v>
      </c>
    </row>
    <row r="58" spans="1:14" x14ac:dyDescent="0.15">
      <c r="A58" s="250"/>
      <c r="B58" s="246"/>
      <c r="C58" s="246"/>
      <c r="D58" s="246"/>
      <c r="E58" s="246"/>
      <c r="F58" s="246"/>
      <c r="G58" s="327"/>
      <c r="H58" s="328" t="s">
        <v>514</v>
      </c>
      <c r="I58" s="329">
        <v>1653999</v>
      </c>
      <c r="J58" s="330">
        <v>14488</v>
      </c>
      <c r="K58" s="331">
        <v>55.8</v>
      </c>
      <c r="L58" s="332">
        <v>32143</v>
      </c>
      <c r="M58" s="333">
        <v>13.4</v>
      </c>
      <c r="N58" s="334">
        <v>42.4</v>
      </c>
    </row>
    <row r="59" spans="1:14" x14ac:dyDescent="0.15">
      <c r="A59" s="250"/>
      <c r="B59" s="246"/>
      <c r="C59" s="246"/>
      <c r="D59" s="246"/>
      <c r="E59" s="246"/>
      <c r="F59" s="246"/>
      <c r="G59" s="312" t="s">
        <v>518</v>
      </c>
      <c r="H59" s="313"/>
      <c r="I59" s="321">
        <v>12774946</v>
      </c>
      <c r="J59" s="322">
        <v>111731</v>
      </c>
      <c r="K59" s="323">
        <v>86.6</v>
      </c>
      <c r="L59" s="324">
        <v>65942</v>
      </c>
      <c r="M59" s="325">
        <v>13.6</v>
      </c>
      <c r="N59" s="326">
        <v>73</v>
      </c>
    </row>
    <row r="60" spans="1:14" x14ac:dyDescent="0.15">
      <c r="A60" s="250"/>
      <c r="B60" s="246"/>
      <c r="C60" s="246"/>
      <c r="D60" s="246"/>
      <c r="E60" s="246"/>
      <c r="F60" s="246"/>
      <c r="G60" s="327"/>
      <c r="H60" s="328" t="s">
        <v>514</v>
      </c>
      <c r="I60" s="335">
        <v>1488523</v>
      </c>
      <c r="J60" s="330">
        <v>13019</v>
      </c>
      <c r="K60" s="331">
        <v>-10.1</v>
      </c>
      <c r="L60" s="332">
        <v>32778</v>
      </c>
      <c r="M60" s="333">
        <v>2</v>
      </c>
      <c r="N60" s="334">
        <v>-12.1</v>
      </c>
    </row>
    <row r="61" spans="1:14" x14ac:dyDescent="0.15">
      <c r="A61" s="250"/>
      <c r="B61" s="246"/>
      <c r="C61" s="246"/>
      <c r="D61" s="246"/>
      <c r="E61" s="246"/>
      <c r="F61" s="246"/>
      <c r="G61" s="312" t="s">
        <v>519</v>
      </c>
      <c r="H61" s="336"/>
      <c r="I61" s="337">
        <v>7754178</v>
      </c>
      <c r="J61" s="338">
        <v>67911</v>
      </c>
      <c r="K61" s="339">
        <v>27.6</v>
      </c>
      <c r="L61" s="340">
        <v>54386</v>
      </c>
      <c r="M61" s="341">
        <v>9.8000000000000007</v>
      </c>
      <c r="N61" s="326">
        <v>17.8</v>
      </c>
    </row>
    <row r="62" spans="1:14" x14ac:dyDescent="0.15">
      <c r="A62" s="250"/>
      <c r="B62" s="246"/>
      <c r="C62" s="246"/>
      <c r="D62" s="246"/>
      <c r="E62" s="246"/>
      <c r="F62" s="246"/>
      <c r="G62" s="327"/>
      <c r="H62" s="328" t="s">
        <v>514</v>
      </c>
      <c r="I62" s="329">
        <v>1349076</v>
      </c>
      <c r="J62" s="330">
        <v>11821</v>
      </c>
      <c r="K62" s="331">
        <v>23</v>
      </c>
      <c r="L62" s="332">
        <v>28377</v>
      </c>
      <c r="M62" s="333">
        <v>8</v>
      </c>
      <c r="N62" s="334">
        <v>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J103" sqref="J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B1" sqref="B1:DI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9.98</v>
      </c>
      <c r="G47" s="12">
        <v>15.22</v>
      </c>
      <c r="H47" s="12">
        <v>17.04</v>
      </c>
      <c r="I47" s="12">
        <v>17.52</v>
      </c>
      <c r="J47" s="13">
        <v>13.61</v>
      </c>
    </row>
    <row r="48" spans="2:10" ht="57.75" customHeight="1" x14ac:dyDescent="0.15">
      <c r="B48" s="14"/>
      <c r="C48" s="1174" t="s">
        <v>4</v>
      </c>
      <c r="D48" s="1174"/>
      <c r="E48" s="1175"/>
      <c r="F48" s="15">
        <v>4.1100000000000003</v>
      </c>
      <c r="G48" s="16">
        <v>4.3</v>
      </c>
      <c r="H48" s="16">
        <v>3.55</v>
      </c>
      <c r="I48" s="16">
        <v>4.7</v>
      </c>
      <c r="J48" s="17">
        <v>2.66</v>
      </c>
    </row>
    <row r="49" spans="2:10" ht="57.75" customHeight="1" thickBot="1" x14ac:dyDescent="0.2">
      <c r="B49" s="18"/>
      <c r="C49" s="1176" t="s">
        <v>5</v>
      </c>
      <c r="D49" s="1176"/>
      <c r="E49" s="1177"/>
      <c r="F49" s="19">
        <v>1.07</v>
      </c>
      <c r="G49" s="20">
        <v>5.68</v>
      </c>
      <c r="H49" s="20">
        <v>1.07</v>
      </c>
      <c r="I49" s="20">
        <v>2.0299999999999998</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2018-05-02T01:04:17Z</cp:lastPrinted>
  <dcterms:created xsi:type="dcterms:W3CDTF">2018-01-24T06:45:27Z</dcterms:created>
  <dcterms:modified xsi:type="dcterms:W3CDTF">2018-11-22T06:59:07Z</dcterms:modified>
  <cp:category/>
</cp:coreProperties>
</file>