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800" windowHeight="5880" tabRatio="8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35" i="9"/>
  <c r="CO34" i="9"/>
  <c r="BW34" i="9"/>
  <c r="BW35" i="9" s="1"/>
  <c r="BW36" i="9" s="1"/>
  <c r="BW37" i="9" s="1"/>
  <c r="BW38" i="9" s="1"/>
  <c r="BW39" i="9" s="1"/>
  <c r="BW40" i="9" s="1"/>
  <c r="BW41" i="9" s="1"/>
  <c r="BW42" i="9" s="1"/>
  <c r="BW43" i="9" s="1"/>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<sst xmlns="http://schemas.openxmlformats.org/spreadsheetml/2006/main" count="1119" uniqueCount="562">
  <si>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</si>
  <si>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</si>
  <si>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</si>
  <si>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</si>
  <si>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</si>
  <si>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</si>
  <si>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</si>
  <si>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</si>
  <si>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</si>
  <si>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</si>
  <si>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</si>
  <si>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</si>
  <si>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</si>
  <si>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</si>
  <si>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</si>
  <si>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</si>
  <si>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</si>
  <si>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</si>
  <si>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</si>
  <si>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</si>
  <si>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</si>
  <si>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</si>
  <si>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</si>
  <si>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</si>
  <si>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</si>
  <si>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</si>
  <si>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</si>
  <si>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</si>
  <si>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</si>
  <si>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</si>
  <si>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</si>
  <si>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</si>
  <si>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</si>
  <si>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</si>
  <si>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</si>
  <si>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</si>
  <si>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</si>
  <si>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</si>
  <si>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</si>
  <si>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</si>
  <si>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</si>
  <si>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</si>
  <si>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</si>
  <si>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</si>
  <si>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</si>
  <si>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</si>
  <si>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</si>
  <si>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</si>
  <si>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</si>
  <si>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</si>
  <si>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</si>
  <si>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</si>
  <si>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</si>
  <si>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</si>
  <si>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</si>
  <si>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</si>
  <si>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</si>
  <si>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</si>
  <si>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</si>
  <si>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</si>
  <si>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</si>
  <si>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</si>
  <si>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</si>
  <si>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</si>
  <si>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</si>
  <si>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</si>
  <si>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</si>
  <si>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</si>
  <si>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</si>
  <si>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</si>
  <si>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</si>
  <si>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</si>
  <si>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</si>
  <si>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</si>
  <si>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</si>
  <si>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</si>
  <si>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</si>
  <si>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</si>
  <si>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</si>
  <si>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</si>
  <si>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</si>
  <si>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</si>
  <si>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</si>
  <si>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</si>
  <si>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</si>
  <si>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</si>
  <si>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</si>
  <si>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</si>
  <si>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</si>
  <si>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</si>
  <si>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</si>
  <si>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</si>
  <si>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</si>
  <si>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</si>
  <si>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</si>
  <si>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</si>
  <si>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</si>
  <si>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</si>
  <si>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</si>
  <si>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</si>
  <si>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</si>
  <si>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</si>
  <si>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</si>
  <si>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</si>
  <si>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</si>
  <si>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</si>
  <si>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</si>
  <si>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</si>
  <si>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</si>
  <si>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</si>
  <si>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</si>
  <si>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</si>
  <si>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</si>
  <si>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</si>
  <si>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</si>
  <si>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</si>
  <si>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</si>
  <si>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</si>
  <si>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</si>
  <si>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</si>
  <si>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</si>
  <si>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</si>
  <si>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</si>
  <si>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</si>
  <si>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</si>
  <si>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</si>
  <si>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</si>
  <si>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</si>
  <si>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</si>
  <si>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</si>
  <si>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</si>
  <si>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</si>
  <si>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</si>
  <si>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</si>
  <si>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</si>
  <si>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</si>
  <si>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</si>
  <si>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</si>
  <si>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</si>
  <si>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</si>
  <si>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</si>
  <si>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</si>
  <si>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</si>
  <si>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</si>
  <si>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</si>
  <si>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</si>
  <si>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</si>
  <si>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</si>
  <si>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</si>
  <si>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</si>
  <si>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</si>
  <si>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</si>
  <si>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</si>
  <si>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</si>
  <si>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</si>
  <si>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</si>
  <si>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</si>
  <si>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</si>
  <si>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</si>
  <si>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</si>
  <si>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</si>
  <si>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</si>
  <si>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</si>
  <si>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</si>
  <si>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</si>
  <si>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</si>
  <si>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</si>
  <si>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</si>
  <si>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</si>
  <si>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</si>
  <si>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</si>
  <si>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</si>
  <si>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</si>
  <si>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</si>
  <si>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</si>
  <si>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</si>
  <si>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</si>
  <si>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</si>
  <si>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</si>
  <si>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</si>
  <si>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</si>
  <si>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</si>
  <si>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</si>
  <si>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</si>
  <si>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</si>
  <si>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</si>
  <si>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</si>
  <si>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</si>
  <si>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</si>
  <si>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</si>
  <si>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</si>
  <si>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</si>
  <si>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</si>
  <si>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沖縄県粟国村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</si>
  <si>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</si>
  <si>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</si>
  <si>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</si>
  <si>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</si>
  <si>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</si>
  <si>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</si>
  <si>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</si>
  <si>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</si>
  <si>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</si>
  <si>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</si>
  <si>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</si>
  <si>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</si>
  <si>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</si>
  <si>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</si>
  <si>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</si>
  <si>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</si>
  <si>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</si>
  <si>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</si>
  <si>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</si>
  <si>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</si>
  <si>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</si>
  <si>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</si>
  <si>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</si>
  <si>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</si>
  <si>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</si>
  <si>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</si>
  <si>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</si>
  <si>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</si>
  <si>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</si>
  <si>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</si>
  <si>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</si>
  <si>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</si>
  <si>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</si>
  <si>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</si>
  <si>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</si>
  <si>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</si>
  <si>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</si>
  <si>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</si>
  <si>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</si>
  <si>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</si>
  <si>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</si>
  <si>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</si>
  <si>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</si>
  <si>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</si>
  <si>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</si>
  <si>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</si>
  <si>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</si>
  <si>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</si>
  <si>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</si>
  <si>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</si>
  <si>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</si>
  <si>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</si>
  <si>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</si>
  <si>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</si>
  <si>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</si>
  <si>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</si>
  <si>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</si>
  <si>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</si>
  <si>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</si>
  <si>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</si>
  <si>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</si>
  <si>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</si>
  <si>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</si>
  <si>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</si>
  <si>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</si>
  <si>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</si>
  <si>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</si>
  <si>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</si>
  <si>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</si>
  <si>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</si>
  <si>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</si>
  <si>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</si>
  <si>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</si>
  <si>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</si>
  <si>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</si>
  <si>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</si>
  <si>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</si>
  <si>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</si>
  <si>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</si>
  <si>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</si>
  <si>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</si>
  <si>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</si>
  <si>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</si>
  <si>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</si>
  <si>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</si>
  <si>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</si>
  <si>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</si>
  <si>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</si>
  <si>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</si>
  <si>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</si>
  <si>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</si>
  <si>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</si>
  <si>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</si>
  <si>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</si>
  <si>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</si>
  <si>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</si>
  <si>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</si>
  <si>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</si>
  <si>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</si>
  <si>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</si>
  <si>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</si>
  <si>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</si>
  <si>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</si>
  <si>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</si>
  <si>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</si>
  <si>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</si>
  <si>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</si>
  <si>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</si>
  <si>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</si>
  <si>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</si>
  <si>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</si>
  <si>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</si>
  <si>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</si>
  <si>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</si>
  <si>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</si>
  <si>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</si>
  <si>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</si>
  <si>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</si>
  <si>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</si>
  <si>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</si>
  <si>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</si>
  <si>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</si>
  <si>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</si>
  <si>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</si>
  <si>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</si>
  <si>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</si>
  <si>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</si>
  <si>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</si>
  <si>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</si>
  <si>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</si>
  <si>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</si>
  <si>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</si>
  <si>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</si>
  <si>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</si>
  <si>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</si>
  <si>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</si>
  <si>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</si>
  <si>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</si>
  <si>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</si>
  <si>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</si>
  <si>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</si>
  <si>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</si>
  <si>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</si>
  <si>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</si>
  <si>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</si>
  <si>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</si>
  <si>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</si>
  <si>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沖縄県粟国村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</si>
  <si>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</si>
  <si>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</si>
  <si>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</si>
  <si>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</si>
  <si>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</si>
  <si>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</si>
  <si>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</si>
  <si>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</si>
  <si>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</si>
  <si>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</si>
  <si>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</si>
  <si>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</si>
  <si>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</si>
  <si>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</si>
  <si>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</si>
  <si>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</si>
  <si>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</si>
  <si>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</si>
  <si>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</si>
  <si>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</si>
  <si>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</si>
  <si>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</si>
  <si>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</si>
  <si>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</si>
  <si>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</si>
  <si>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</si>
  <si>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</si>
  <si>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</si>
  <si>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</si>
  <si>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</si>
  <si>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</si>
  <si>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</si>
  <si>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</si>
  <si>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</si>
  <si>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</si>
  <si>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</si>
  <si>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</si>
  <si>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航路事業特別会計</t>
    <phoneticPr fontId="5"/>
  </si>
  <si>
    <t>農業集落排水事業特別会計</t>
    <phoneticPr fontId="5"/>
  </si>
  <si>
    <t>村民牧場事業特別会計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</si>
  <si>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</si>
  <si>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</si>
  <si>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</si>
  <si>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</si>
  <si>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</si>
  <si>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</si>
  <si>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</si>
  <si>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</si>
  <si>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</si>
  <si>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</si>
  <si>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</si>
  <si>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</si>
  <si>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</si>
  <si>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</si>
  <si>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</si>
  <si>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</si>
  <si>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</si>
  <si>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</si>
  <si>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</si>
  <si>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</si>
  <si>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</si>
  <si>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</si>
  <si>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</si>
  <si>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</si>
  <si>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</si>
  <si>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</si>
  <si>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</si>
  <si>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</si>
  <si>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</si>
  <si>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</si>
  <si>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</si>
  <si>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</si>
  <si>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</si>
  <si>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</si>
  <si>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</si>
  <si>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</si>
  <si>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</si>
  <si>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</si>
  <si>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</si>
  <si>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</si>
  <si>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</si>
  <si>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</si>
  <si>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</si>
  <si>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</si>
  <si>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</si>
  <si>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</si>
  <si>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</si>
  <si>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</si>
  <si>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</si>
  <si>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</si>
  <si>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</si>
  <si>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</si>
  <si>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</si>
  <si>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</si>
  <si>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</si>
  <si>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</si>
  <si>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航路事業特別会計</t>
    <phoneticPr fontId="5"/>
  </si>
  <si>
    <t>-</t>
    <phoneticPr fontId="5"/>
  </si>
  <si>
    <t>将来負担比率（(Ｅ)－(Ｆ)）／（(Ｃ)－(Ｄ)）×１００</t>
    <rPh sb="0" eb="2">
      <t>ショウライ</t>
    </rPh>
    <rPh sb="2" eb="4">
      <t>フタン</t>
    </rPh>
    <rPh sb="4" eb="6">
      <t>ヒリツ</t>
    </rPh>
    <phoneticPr fontId="5"/>
  </si>
  <si>
    <t>村民牧場事業特別会計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</si>
  <si>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</si>
  <si>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</si>
  <si>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</si>
  <si>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</si>
  <si>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</si>
  <si>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</si>
  <si>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</si>
  <si>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</si>
  <si>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</si>
  <si>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</si>
  <si>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</si>
  <si>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</si>
  <si>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</si>
  <si>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</si>
  <si>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</si>
  <si>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</si>
  <si>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</si>
  <si>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</si>
  <si>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</si>
  <si>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</si>
  <si>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</si>
  <si>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</si>
  <si>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</si>
  <si>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</si>
  <si>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</si>
  <si>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</si>
  <si>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</si>
  <si>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</si>
  <si>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</si>
  <si>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</si>
  <si>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</si>
  <si>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</si>
  <si>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</si>
  <si>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</si>
  <si>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</si>
  <si>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</si>
  <si>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</si>
  <si>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</si>
  <si>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</si>
  <si>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</si>
  <si>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</si>
  <si>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</si>
  <si>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</si>
  <si>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</si>
  <si>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</si>
  <si>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</si>
  <si>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</si>
  <si>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</si>
  <si>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</si>
  <si>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</si>
  <si>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</si>
  <si>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</si>
  <si>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</si>
  <si>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</si>
  <si>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</si>
  <si>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</si>
  <si>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</si>
  <si>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</si>
  <si>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</si>
  <si>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</si>
  <si>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</si>
  <si>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</si>
  <si>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</si>
  <si>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</si>
  <si>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</si>
  <si>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</si>
  <si>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</si>
  <si>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</si>
  <si>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</si>
  <si>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</si>
  <si>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</si>
  <si>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</si>
  <si>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</si>
  <si>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</si>
  <si>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</si>
  <si>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</si>
  <si>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</si>
  <si>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</si>
  <si>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</si>
  <si>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</si>
  <si>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</si>
  <si>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29.95</t>
  </si>
  <si>
    <t>▲ 3.38</t>
  </si>
  <si>
    <t>▲ 2.16</t>
  </si>
  <si>
    <t>一般会計</t>
  </si>
  <si>
    <t>航路事業特別会計</t>
  </si>
  <si>
    <t>国民健康保険特別会計</t>
  </si>
  <si>
    <t>村民牧場事業特別会計</t>
  </si>
  <si>
    <t>簡易水道事業特別会計</t>
  </si>
  <si>
    <t>後期高齢者医療特別会計</t>
  </si>
  <si>
    <t>農業集落排水事業特別会計</t>
  </si>
  <si>
    <t>その他会計（赤字）</t>
  </si>
  <si>
    <t>その他会計（黒字）</t>
  </si>
  <si>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</si>
  <si>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</si>
  <si>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</si>
  <si>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沖縄県後期高齢者広域連合（一般会計）</t>
    <rPh sb="0" eb="3">
      <t>オキナワケン</t>
    </rPh>
    <rPh sb="3" eb="5">
      <t>コウキ</t>
    </rPh>
    <rPh sb="5" eb="8">
      <t>コウレイシャ</t>
    </rPh>
    <rPh sb="8" eb="10">
      <t>コウイキ</t>
    </rPh>
    <rPh sb="10" eb="12">
      <t>レンゴウ</t>
    </rPh>
    <rPh sb="13" eb="15">
      <t>イッパン</t>
    </rPh>
    <rPh sb="15" eb="17">
      <t>カイケイ</t>
    </rPh>
    <phoneticPr fontId="2"/>
  </si>
  <si>
    <t>沖縄県後期高齢者広域連合（特別会計）</t>
    <rPh sb="0" eb="3">
      <t>オキナワケン</t>
    </rPh>
    <rPh sb="3" eb="5">
      <t>コウキ</t>
    </rPh>
    <rPh sb="5" eb="8">
      <t>コウレイシャ</t>
    </rPh>
    <rPh sb="8" eb="10">
      <t>コウイキ</t>
    </rPh>
    <rPh sb="10" eb="12">
      <t>レンゴウ</t>
    </rPh>
    <rPh sb="13" eb="15">
      <t>トクベツ</t>
    </rPh>
    <rPh sb="15" eb="17">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</si>
  <si>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</si>
  <si>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t>
    </rPh>
    <phoneticPr fontId="2"/>
  </si>
  <si>
    <t>南部広域行政組合</t>
    <rPh sb="0" eb="2">
      <t>ナンブ</t>
    </rPh>
    <rPh sb="2" eb="4">
      <t>コウイキ</t>
    </rPh>
    <rPh sb="4" eb="6">
      <t>ギョウセイ</t>
    </rPh>
    <rPh sb="6" eb="8">
      <t>クミア</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</si>
  <si>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</si>
  <si>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</si>
  <si>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</si>
  <si>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</si>
  <si>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</si>
  <si>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</si>
  <si>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</si>
  <si>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</si>
  <si>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</si>
  <si>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</si>
  <si>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</si>
  <si>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</si>
  <si>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</si>
  <si>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</si>
  <si>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</si>
  <si>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</si>
  <si>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</si>
  <si>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類似団体よりも将来負担比率・実質公債費率共に高いが、これは地方債にかかる費用が類似団体より高いことが推測される。今後は新規事業の精査を強化し地方債の発行を抑制していくことに努める。</t>
    <rPh sb="0" eb="2">
      <t>ルイジ</t>
    </rPh>
    <rPh sb="2" eb="4">
      <t>ダンタイ</t>
    </rPh>
    <rPh sb="7" eb="9">
      <t>ショウライ</t>
    </rPh>
    <rPh sb="9" eb="11">
      <t>フタン</t>
    </rPh>
    <rPh sb="11" eb="13">
      <t>ヒリツ</t>
    </rPh>
    <rPh sb="14" eb="16">
      <t>ジッシツ</t>
    </rPh>
    <rPh sb="16" eb="19">
      <t>コウサイヒ</t>
    </rPh>
    <rPh sb="19" eb="20">
      <t>リツ</t>
    </rPh>
    <rPh sb="20" eb="21">
      <t>トモ</t>
    </rPh>
    <rPh sb="22" eb="23">
      <t>タカ</t>
    </rPh>
    <rPh sb="29" eb="32">
      <t>チホウサイ</t>
    </rPh>
    <rPh sb="36" eb="38">
      <t>ヒヨウ</t>
    </rPh>
    <rPh sb="39" eb="41">
      <t>ルイジ</t>
    </rPh>
    <rPh sb="41" eb="43">
      <t>ダンタイ</t>
    </rPh>
    <rPh sb="45" eb="46">
      <t>タカ</t>
    </rPh>
    <rPh sb="50" eb="52">
      <t>スイソク</t>
    </rPh>
    <rPh sb="56" eb="58">
      <t>コンゴ</t>
    </rPh>
    <rPh sb="59" eb="61">
      <t>シンキ</t>
    </rPh>
    <rPh sb="61" eb="63">
      <t>ジギョウ</t>
    </rPh>
    <rPh sb="64" eb="66">
      <t>セイサ</t>
    </rPh>
    <rPh sb="67" eb="69">
      <t>キョウカ</t>
    </rPh>
    <rPh sb="70" eb="73">
      <t>チホウサイ</t>
    </rPh>
    <rPh sb="74" eb="76">
      <t>ハッコウ</t>
    </rPh>
    <rPh sb="77" eb="79">
      <t>ヨクセイ</t>
    </rPh>
    <rPh sb="86" eb="87">
      <t>ツト</t>
    </rPh>
    <phoneticPr fontId="2"/>
  </si>
  <si>
    <t>類似団体と比較して将来負担比率が高いが、これは普通建設事業費増（固定資産整備）による地方債発行が主な要因である。一方、固定資産整備の影響で減価償却率が減少し、類似団体よりも低い数値となった。今後は普通建設事業費にかかる地方債発行を抑え、将来負担比率の減少に努める。</t>
    <rPh sb="0" eb="2">
      <t>ルイジ</t>
    </rPh>
    <rPh sb="2" eb="4">
      <t>ダンタイ</t>
    </rPh>
    <rPh sb="5" eb="7">
      <t>ヒカク</t>
    </rPh>
    <rPh sb="9" eb="11">
      <t>ショウライ</t>
    </rPh>
    <rPh sb="11" eb="13">
      <t>フタン</t>
    </rPh>
    <rPh sb="13" eb="15">
      <t>ヒリツ</t>
    </rPh>
    <rPh sb="16" eb="17">
      <t>タカ</t>
    </rPh>
    <rPh sb="23" eb="25">
      <t>フツウ</t>
    </rPh>
    <rPh sb="25" eb="27">
      <t>ケンセツ</t>
    </rPh>
    <rPh sb="27" eb="30">
      <t>ジギョウヒ</t>
    </rPh>
    <rPh sb="30" eb="31">
      <t>ゾウ</t>
    </rPh>
    <rPh sb="32" eb="34">
      <t>コテイ</t>
    </rPh>
    <rPh sb="34" eb="36">
      <t>シサン</t>
    </rPh>
    <rPh sb="36" eb="38">
      <t>セイビ</t>
    </rPh>
    <rPh sb="42" eb="45">
      <t>チホウサイ</t>
    </rPh>
    <rPh sb="45" eb="47">
      <t>ハッコウ</t>
    </rPh>
    <rPh sb="48" eb="49">
      <t>オモ</t>
    </rPh>
    <rPh sb="50" eb="52">
      <t>ヨウイン</t>
    </rPh>
    <rPh sb="56" eb="58">
      <t>イッポウ</t>
    </rPh>
    <rPh sb="59" eb="61">
      <t>コテイ</t>
    </rPh>
    <rPh sb="61" eb="63">
      <t>シサン</t>
    </rPh>
    <rPh sb="63" eb="65">
      <t>セイビ</t>
    </rPh>
    <rPh sb="66" eb="68">
      <t>エイキョウ</t>
    </rPh>
    <rPh sb="69" eb="71">
      <t>ゲンカ</t>
    </rPh>
    <rPh sb="71" eb="73">
      <t>ショウキャク</t>
    </rPh>
    <rPh sb="73" eb="74">
      <t>リツ</t>
    </rPh>
    <rPh sb="75" eb="77">
      <t>ゲンショウ</t>
    </rPh>
    <rPh sb="79" eb="81">
      <t>ルイジ</t>
    </rPh>
    <rPh sb="81" eb="83">
      <t>ダンタイ</t>
    </rPh>
    <rPh sb="86" eb="87">
      <t>ヒク</t>
    </rPh>
    <rPh sb="88" eb="90">
      <t>スウチ</t>
    </rPh>
    <rPh sb="95" eb="97">
      <t>コンゴ</t>
    </rPh>
    <rPh sb="98" eb="100">
      <t>フツウ</t>
    </rPh>
    <rPh sb="100" eb="102">
      <t>ケンセツ</t>
    </rPh>
    <rPh sb="102" eb="104">
      <t>ジギョウ</t>
    </rPh>
    <rPh sb="104" eb="105">
      <t>ヒ</t>
    </rPh>
    <rPh sb="109" eb="112">
      <t>チホウサイ</t>
    </rPh>
    <rPh sb="112" eb="114">
      <t>ハッコウ</t>
    </rPh>
    <rPh sb="115" eb="116">
      <t>オサ</t>
    </rPh>
    <rPh sb="118" eb="120">
      <t>ショウライ</t>
    </rPh>
    <rPh sb="120" eb="122">
      <t>フタン</t>
    </rPh>
    <rPh sb="122" eb="124">
      <t>ヒリツ</t>
    </rPh>
    <rPh sb="125" eb="127">
      <t>ゲンショウ</t>
    </rPh>
    <rPh sb="128" eb="12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</si>
</sst>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239294</c:v>
                </c:pt>
                <c:pt idx="1">
                  <c:v>632919</c:v>
                </c:pt>
                <c:pt idx="2">
                  <c:v>284588</c:v>
                </c:pt>
                <c:pt idx="3">
                  <c:v>837091</c:v>
                </c:pt>
                <c:pt idx="4">
                  <c:v>2102027</c:v>
                </c:pt>
              </c:numCache>
            </c:numRef>
          </c:val>
          <c:smooth val="0"/>
        </c:ser>
        <c:dLbls>
          <c:showLegendKey val="0"/>
          <c:showVal val="0"/>
          <c:showCatName val="0"/>
          <c:showSerName val="0"/>
          <c:showPercent val="0"/>
          <c:showBubbleSize val="0"/>
        </c:dLbls>
        <c:marker val="1"/>
        <c:smooth val="0"/>
        <c:axId val="120194560"/>
        <c:axId val="120196480"/>
      </c:lineChart>
      <c:catAx>
        <c:axId val="12019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96480"/>
        <c:crosses val="autoZero"/>
        <c:auto val="1"/>
        <c:lblAlgn val="ctr"/>
        <c:lblOffset val="100"/>
        <c:tickLblSkip val="1"/>
        <c:tickMarkSkip val="1"/>
        <c:noMultiLvlLbl val="0"/>
      </c:catAx>
      <c:valAx>
        <c:axId val="1201964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9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c:v>
                </c:pt>
                <c:pt idx="1">
                  <c:v>22.38</c:v>
                </c:pt>
                <c:pt idx="2">
                  <c:v>16.7</c:v>
                </c:pt>
                <c:pt idx="3">
                  <c:v>17.54</c:v>
                </c:pt>
                <c:pt idx="4">
                  <c:v>34.090000000000003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54.37</c:v>
                </c:pt>
                <c:pt idx="1">
                  <c:v>48.02</c:v>
                </c:pt>
                <c:pt idx="2">
                  <c:v>52.18</c:v>
                </c:pt>
                <c:pt idx="3">
                  <c:v>47.29</c:v>
                </c:pt>
                <c:pt idx="4">
                  <c:v>34.43</c:v>
                </c:pt>
              </c:numCache>
            </c:numRef>
          </c:val>
        </c:ser>
        <c:dLbls>
          <c:showLegendKey val="0"/>
          <c:showVal val="0"/>
          <c:showCatName val="0"/>
          <c:showSerName val="0"/>
          <c:showPercent val="0"/>
          <c:showBubbleSize val="0"/>
        </c:dLbls>
        <c:gapWidth val="250"/>
        <c:overlap val="100"/>
        <c:axId val="127940480"/>
        <c:axId val="12794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-29.95</c:v>
                </c:pt>
                <c:pt idx="1">
                  <c:v>6.98</c:v>
                </c:pt>
                <c:pt idx="2">
                  <c:v>-3.38</c:v>
                </c:pt>
                <c:pt idx="3">
                  <c:v>-2.16</c:v>
                </c:pt>
                <c:pt idx="4">
                  <c:v>6.53</c:v>
                </c:pt>
              </c:numCache>
            </c:numRef>
          </c:val>
          <c:smooth val="0"/>
        </c:ser>
        <c:dLbls>
          <c:showLegendKey val="0"/>
          <c:showVal val="0"/>
          <c:showCatName val="0"/>
          <c:showSerName val="0"/>
          <c:showPercent val="0"/>
          <c:showBubbleSize val="0"/>
        </c:dLbls>
        <c:marker val="1"/>
        <c:smooth val="0"/>
        <c:axId val="127940480"/>
        <c:axId val="127942656"/>
      </c:lineChart>
      <c:catAx>
        <c:axId val="1279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42656"/>
        <c:crosses val="autoZero"/>
        <c:auto val="1"/>
        <c:lblAlgn val="ctr"/>
        <c:lblOffset val="100"/>
        <c:tickLblSkip val="1"/>
        <c:tickMarkSkip val="1"/>
        <c:noMultiLvlLbl val="0"/>
      </c:catAx>
      <c:valAx>
        <c:axId val="12794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0.13</c:v>
                </c:pt>
                <c:pt idx="8">
                  <c:v>#N/A</c:v>
                </c:pt>
                <c:pt idx="9">
                  <c:v>0.13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0.11</c:v>
                </c:pt>
                <c:pt idx="4">
                  <c:v>#N/A</c:v>
                </c:pt>
                <c:pt idx="5">
                  <c:v>0.08</c:v>
                </c:pt>
                <c:pt idx="6">
                  <c:v>#N/A</c:v>
                </c:pt>
                <c:pt idx="7">
                  <c:v>0.12</c:v>
                </c:pt>
                <c:pt idx="8">
                  <c:v>#N/A</c:v>
                </c:pt>
                <c:pt idx="9">
                  <c:v>0.22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0.48</c:v>
                </c:pt>
              </c:numCache>
            </c:numRef>
          </c:val>
        </c:ser>
        <c:ser>
          <c:idx val="6"/>
          <c:order val="6"/>
          <c:tx>
            <c:strRef>
              <c:f>データシート!$A$33</c:f>
              <c:strCache>
                <c:ptCount val="1"/>
                <c:pt idx="0">
                  <c:v>村民牧場事業特別会計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0.36</c:v>
                </c:pt>
                <c:pt idx="2">
                  <c:v>#N/A</c:v>
                </c:pt>
                <c:pt idx="3">
                  <c:v>0.87</c:v>
                </c:pt>
                <c:pt idx="4">
                  <c:v>#N/A</c:v>
                </c:pt>
                <c:pt idx="5">
                  <c:v>2.08</c:v>
                </c:pt>
                <c:pt idx="6">
                  <c:v>#N/A</c:v>
                </c:pt>
                <c:pt idx="7">
                  <c:v>3.47</c:v>
                </c:pt>
                <c:pt idx="8">
                  <c:v>#N/A</c:v>
                </c:pt>
                <c:pt idx="9">
                  <c:v>1.62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#N/A</c:v>
                </c:pt>
                <c:pt idx="3">
                  <c:v>0.56999999999999995</c:v>
                </c:pt>
                <c:pt idx="4">
                  <c:v>#N/A</c:v>
                </c:pt>
                <c:pt idx="5">
                  <c:v>0.21</c:v>
                </c:pt>
                <c:pt idx="6">
                  <c:v>#N/A</c:v>
                </c:pt>
                <c:pt idx="7">
                  <c:v>2.9</c:v>
                </c:pt>
                <c:pt idx="8">
                  <c:v>#N/A</c:v>
                </c:pt>
                <c:pt idx="9">
                  <c:v>4.2</c:v>
                </c:pt>
              </c:numCache>
            </c:numRef>
          </c:val>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2.5099999999999998</c:v>
                </c:pt>
                <c:pt idx="8">
                  <c:v>#N/A</c:v>
                </c:pt>
                <c:pt idx="9">
                  <c:v>6.98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c:v>
                </c:pt>
                <c:pt idx="2">
                  <c:v>#N/A</c:v>
                </c:pt>
                <c:pt idx="3">
                  <c:v>22.38</c:v>
                </c:pt>
                <c:pt idx="4">
                  <c:v>#N/A</c:v>
                </c:pt>
                <c:pt idx="5">
                  <c:v>16.690000000000001</c:v>
                </c:pt>
                <c:pt idx="6">
                  <c:v>#N/A</c:v>
                </c:pt>
                <c:pt idx="7">
                  <c:v>17.54</c:v>
                </c:pt>
                <c:pt idx="8">
                  <c:v>#N/A</c:v>
                </c:pt>
                <c:pt idx="9">
                  <c:v>34.08</c:v>
                </c:pt>
              </c:numCache>
            </c:numRef>
          </c:val>
        </c:ser>
        <c:dLbls>
          <c:showLegendKey val="0"/>
          <c:showVal val="0"/>
          <c:showCatName val="0"/>
          <c:showSerName val="0"/>
          <c:showPercent val="0"/>
          <c:showBubbleSize val="0"/>
        </c:dLbls>
        <c:gapWidth val="150"/>
        <c:overlap val="100"/>
        <c:axId val="128703872"/>
        <c:axId val="128705664"/>
      </c:barChart>
      <c:catAx>
        <c:axId val="1287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05664"/>
        <c:crosses val="autoZero"/>
        <c:auto val="1"/>
        <c:lblAlgn val="ctr"/>
        <c:lblOffset val="100"/>
        <c:tickLblSkip val="1"/>
        <c:tickMarkSkip val="1"/>
        <c:noMultiLvlLbl val="0"/>
      </c:catAx>
      <c:valAx>
        <c:axId val="12870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0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108</c:v>
                </c:pt>
                <c:pt idx="5">
                  <c:v>92</c:v>
                </c:pt>
                <c:pt idx="8">
                  <c:v>106</c:v>
                </c:pt>
                <c:pt idx="11">
                  <c:v>95</c:v>
                </c:pt>
                <c:pt idx="14">
                  <c:v>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c:v>
                </c:pt>
                <c:pt idx="3">
                  <c:v>25</c:v>
                </c:pt>
                <c:pt idx="6">
                  <c:v>28</c:v>
                </c:pt>
                <c:pt idx="9">
                  <c:v>24</c:v>
                </c:pt>
                <c:pt idx="12">
                  <c:v>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c:v>
                </c:pt>
                <c:pt idx="3">
                  <c:v>144</c:v>
                </c:pt>
                <c:pt idx="6">
                  <c:v>138</c:v>
                </c:pt>
                <c:pt idx="9">
                  <c:v>116</c:v>
                </c:pt>
                <c:pt idx="12">
                  <c:v>112</c:v>
                </c:pt>
              </c:numCache>
            </c:numRef>
          </c:val>
        </c:ser>
        <c:dLbls>
          <c:showLegendKey val="0"/>
          <c:showVal val="0"/>
          <c:showCatName val="0"/>
          <c:showSerName val="0"/>
          <c:showPercent val="0"/>
          <c:showBubbleSize val="0"/>
        </c:dLbls>
        <c:gapWidth val="100"/>
        <c:overlap val="100"/>
        <c:axId val="120048256"/>
        <c:axId val="12144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c:v>
                </c:pt>
                <c:pt idx="2">
                  <c:v>#N/A</c:v>
                </c:pt>
                <c:pt idx="3">
                  <c:v>#N/A</c:v>
                </c:pt>
                <c:pt idx="4">
                  <c:v>77</c:v>
                </c:pt>
                <c:pt idx="5">
                  <c:v>#N/A</c:v>
                </c:pt>
                <c:pt idx="6">
                  <c:v>#N/A</c:v>
                </c:pt>
                <c:pt idx="7">
                  <c:v>60</c:v>
                </c:pt>
                <c:pt idx="8">
                  <c:v>#N/A</c:v>
                </c:pt>
                <c:pt idx="9">
                  <c:v>#N/A</c:v>
                </c:pt>
                <c:pt idx="10">
                  <c:v>45</c:v>
                </c:pt>
                <c:pt idx="11">
                  <c:v>#N/A</c:v>
                </c:pt>
                <c:pt idx="12">
                  <c:v>#N/A</c:v>
                </c:pt>
                <c:pt idx="13">
                  <c:v>40</c:v>
                </c:pt>
                <c:pt idx="14">
                  <c:v>#N/A</c:v>
                </c:pt>
              </c:numCache>
            </c:numRef>
          </c:val>
          <c:smooth val="0"/>
        </c:ser>
        <c:dLbls>
          <c:showLegendKey val="0"/>
          <c:showVal val="0"/>
          <c:showCatName val="0"/>
          <c:showSerName val="0"/>
          <c:showPercent val="0"/>
          <c:showBubbleSize val="0"/>
        </c:dLbls>
        <c:marker val="1"/>
        <c:smooth val="0"/>
        <c:axId val="120048256"/>
        <c:axId val="121447168"/>
      </c:lineChart>
      <c:catAx>
        <c:axId val="1200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47168"/>
        <c:crosses val="autoZero"/>
        <c:auto val="1"/>
        <c:lblAlgn val="ctr"/>
        <c:lblOffset val="100"/>
        <c:tickLblSkip val="1"/>
        <c:tickMarkSkip val="1"/>
        <c:noMultiLvlLbl val="0"/>
      </c:catAx>
      <c:valAx>
        <c:axId val="12144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4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706</c:v>
                </c:pt>
                <c:pt idx="5">
                  <c:v>681</c:v>
                </c:pt>
                <c:pt idx="8">
                  <c:v>660</c:v>
                </c:pt>
                <c:pt idx="11">
                  <c:v>735</c:v>
                </c:pt>
                <c:pt idx="14">
                  <c:v>800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c:v>
                </c:pt>
                <c:pt idx="5">
                  <c:v>58</c:v>
                </c:pt>
                <c:pt idx="8">
                  <c:v>50</c:v>
                </c:pt>
                <c:pt idx="11">
                  <c:v>43</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723</c:v>
                </c:pt>
                <c:pt idx="5">
                  <c:v>670</c:v>
                </c:pt>
                <c:pt idx="8">
                  <c:v>691</c:v>
                </c:pt>
                <c:pt idx="11">
                  <c:v>652</c:v>
                </c:pt>
                <c:pt idx="14">
                  <c:v>595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c:v>
                </c:pt>
                <c:pt idx="3">
                  <c:v>244</c:v>
                </c:pt>
                <c:pt idx="6">
                  <c:v>231</c:v>
                </c:pt>
                <c:pt idx="9">
                  <c:v>175</c:v>
                </c:pt>
                <c:pt idx="12">
                  <c:v>114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181</c:v>
                </c:pt>
                <c:pt idx="3">
                  <c:v>160</c:v>
                </c:pt>
                <c:pt idx="6">
                  <c:v>142</c:v>
                </c:pt>
                <c:pt idx="9">
                  <c:v>127</c:v>
                </c:pt>
                <c:pt idx="12">
                  <c:v>116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960</c:v>
                </c:pt>
                <c:pt idx="3">
                  <c:v>885</c:v>
                </c:pt>
                <c:pt idx="6">
                  <c:v>908</c:v>
                </c:pt>
                <c:pt idx="9">
                  <c:v>1021</c:v>
                </c:pt>
                <c:pt idx="12">
                  <c:v>1543</c:v>
                </c:pt>
              </c:numCache>
            </c:numRef>
          </c:val>
        </c:ser>
        <c:dLbls>
          <c:showLegendKey val="0"/>
          <c:showVal val="0"/>
          <c:showCatName val="0"/>
          <c:showSerName val="0"/>
          <c:showPercent val="0"/>
          <c:showBubbleSize val="0"/>
        </c:dLbls>
        <c:gapWidth val="100"/>
        <c:overlap val="100"/>
        <c:axId val="128606976"/>
        <c:axId val="12860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128606976"/>
        <c:axId val="128608896"/>
      </c:lineChart>
      <c:catAx>
        <c:axId val="1286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08896"/>
        <c:crosses val="autoZero"/>
        <c:auto val="1"/>
        <c:lblAlgn val="ctr"/>
        <c:lblOffset val="100"/>
        <c:tickLblSkip val="1"/>
        <c:tickMarkSkip val="1"/>
        <c:noMultiLvlLbl val="0"/>
      </c:catAx>
      <c:valAx>
        <c:axId val="12860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0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{D63B48D4-2BFF-4BDD-A500-76685370B470}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{8D54E5E9-E0BA-48E0-873E-F040CACEC853}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{F5BE2AF7-E1FE-4AEF-9225-16406035E384}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{2C4F6115-117C-40D2-84CE-AE545DD38EC2}</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{8B9DF63D-71A6-4E83-9E3F-4BD14AEDA9ED}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43.8</c:v>
                </c:pt>
              </c:numCache>
            </c:numRef>
          </c:xVal>
          <c:yVal>
            <c:numRef>
              <c:f>公会計指標分析・財政指標組合せ分析表!$K$51:$O$51</c:f>
              <c:numCache>
                <c:formatCode>#,##0.0;"▲ "#,##0.0</c:formatCode>
                <c:ptCount val="5"/>
                <c:pt idx="4">
                  <c:v>57.6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{C7F9E2BF-A0EC-4028-9A0D-B12E40E500CF}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{AF915310-DC87-44E4-8B2B-8469A04010BC}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{B5631855-7F68-4BC3-8E73-50EA46A071B5}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{A71E7A7C-FDA2-4047-84C9-5E7AE9CC972B}</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{E6EFE9A2-834E-4485-A153-F69FC6FA52DA}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29399040"/>
        <c:axId val="129413504"/>
      </c:scatterChart>
      <c:valAx>
        <c:axId val="129399040"/>
        <c:scaling>
          <c:orientation val="minMax"/>
          <c:max val="57"/>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13504"/>
        <c:crosses val="autoZero"/>
        <c:crossBetween val="midCat"/>
      </c:valAx>
      <c:valAx>
        <c:axId val="129413504"/>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3990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{BB875FBB-8B7B-4A19-9ED5-29BC9B1BA5A4}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{9DFA56B2-0024-41AD-877F-504198315063}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{D836381D-38E9-4D6A-A846-50CD6A224E54}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{9384BBA5-1F30-4D60-9881-CC0F3FB203A8}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{0A0F3280-3CEE-48BF-9AB5-76D883C4F908}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c:v>
                </c:pt>
                <c:pt idx="2">
                  <c:v>11.9</c:v>
                </c:pt>
                <c:pt idx="3">
                  <c:v>11</c:v>
                </c:pt>
                <c:pt idx="4">
                  <c:v>8.6999999999999993</c:v>
                </c:pt>
              </c:numCache>
            </c:numRef>
          </c:xVal>
          <c:yVal>
            <c:numRef>
              <c:f>公会計指標分析・財政指標組合せ分析表!$K$73:$O$73</c:f>
              <c:numCache>
                <c:formatCode>#,##0.0;"▲ "#,##0.0</c:formatCode>
                <c:ptCount val="5"/>
                <c:pt idx="4">
                  <c:v>57.6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{EE299342-BA6B-4AC5-A925-A3E9F9ABFED6}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{38031C57-F333-4AEF-9104-FAE5438D5C37}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{AD2AABF3-5A64-403C-8CBC-4A23008662D5}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{0B1A20D6-3A51-4D97-8BBE-898C46BB0DA8}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{D3D517DB-DF91-4A0A-B7FA-9C07C76A03CA}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966848"/>
        <c:axId val="3981312"/>
      </c:scatterChart>
      <c:valAx>
        <c:axId val="3966848"/>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1312"/>
        <c:crosses val="autoZero"/>
        <c:crossBetween val="midCat"/>
      </c:valAx>
      <c:valAx>
        <c:axId val="3981312"/>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684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の分子となる額は減少しているが、今後沖縄振興特別推進交付金事業の普通建設事業や小中学校建設に伴う公債費の増額が見込まれる。今後は新規事業について起債内容を精査し起債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本年度より将来負担費率が生じ主な要因は普通建設事業の増に伴う地方債発行増が主な要因である。今後は、地方債発行の抑制や基金の運営等適正な財政運営に努める。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固定資産全体で見ると、類似団体平均値よりも減価償却率が低い。有形固定資産の整備時期が比較的若いことが要因である。（一方、沖縄県平均より若干高い）</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6" name="直線コネクタ 65"/>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7"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68" name="直線コネクタ 67"/>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69"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0" name="直線コネクタ 69"/>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49801</xdr:rowOff>
    </xdr:from>
    <xdr:ext cx="405111" cy="259045"/>
    <xdr:sp macro="" textlink="">
      <xdr:nvSpPr>
        <xdr:cNvPr id="71" name="有形固定資産減価償却率平均値テキスト"/>
        <xdr:cNvSpPr txBox="1"/>
      </xdr:nvSpPr>
      <xdr:spPr>
        <a:xfrm>
          <a:off x="4813300" y="5802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2" name="フローチャート : 判断 71"/>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26416</xdr:rowOff>
    </xdr:from>
    <xdr:to>
      <xdr:col>3</xdr:col>
      <xdr:colOff>1222375</xdr:colOff>
      <xdr:row>33</xdr:row>
      <xdr:rowOff>128015</xdr:rowOff>
    </xdr:to>
    <xdr:sp macro="" textlink="">
      <xdr:nvSpPr>
        <xdr:cNvPr id="78" name="円/楕円 77"/>
        <xdr:cNvSpPr/>
      </xdr:nvSpPr>
      <xdr:spPr>
        <a:xfrm>
          <a:off x="4711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112793</xdr:rowOff>
    </xdr:from>
    <xdr:ext cx="405111" cy="259045"/>
    <xdr:sp macro="" textlink="">
      <xdr:nvSpPr>
        <xdr:cNvPr id="79" name="有形固定資産減価償却率該当値テキスト"/>
        <xdr:cNvSpPr txBox="1"/>
      </xdr:nvSpPr>
      <xdr:spPr>
        <a:xfrm>
          <a:off x="4813300" y="638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28320</xdr:rowOff>
    </xdr:from>
    <xdr:ext cx="405111" cy="259045"/>
    <xdr:sp macro="" textlink="">
      <xdr:nvSpPr>
        <xdr:cNvPr id="64" name="【道路】&#10;有形固定資産減価償却率平均値テキスト"/>
        <xdr:cNvSpPr txBox="1"/>
      </xdr:nvSpPr>
      <xdr:spPr>
        <a:xfrm>
          <a:off x="47244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101600</xdr:rowOff>
    </xdr:from>
    <xdr:to>
      <xdr:col>6</xdr:col>
      <xdr:colOff>561975</xdr:colOff>
      <xdr:row>33</xdr:row>
      <xdr:rowOff>31750</xdr:rowOff>
    </xdr:to>
    <xdr:sp macro="" textlink="">
      <xdr:nvSpPr>
        <xdr:cNvPr id="71" name="円/楕円 70"/>
        <xdr:cNvSpPr/>
      </xdr:nvSpPr>
      <xdr:spPr>
        <a:xfrm>
          <a:off x="4584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54627</xdr:rowOff>
    </xdr:from>
    <xdr:ext cx="405111" cy="259045"/>
    <xdr:sp macro="" textlink="">
      <xdr:nvSpPr>
        <xdr:cNvPr id="72" name="【道路】&#10;有形固定資産減価償却率該当値テキスト"/>
        <xdr:cNvSpPr txBox="1"/>
      </xdr:nvSpPr>
      <xdr:spPr>
        <a:xfrm>
          <a:off x="4724400"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60977</xdr:rowOff>
    </xdr:from>
    <xdr:ext cx="534377" cy="259045"/>
    <xdr:sp macro="" textlink="">
      <xdr:nvSpPr>
        <xdr:cNvPr id="104" name="【道路】&#10;一人当たり延長平均値テキスト"/>
        <xdr:cNvSpPr txBox="1"/>
      </xdr:nvSpPr>
      <xdr:spPr>
        <a:xfrm>
          <a:off x="10566400" y="657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32078</xdr:rowOff>
    </xdr:from>
    <xdr:to>
      <xdr:col>15</xdr:col>
      <xdr:colOff>231775</xdr:colOff>
      <xdr:row>37</xdr:row>
      <xdr:rowOff>133678</xdr:rowOff>
    </xdr:to>
    <xdr:sp macro="" textlink="">
      <xdr:nvSpPr>
        <xdr:cNvPr id="111" name="円/楕円 110"/>
        <xdr:cNvSpPr/>
      </xdr:nvSpPr>
      <xdr:spPr>
        <a:xfrm>
          <a:off x="10426700" y="63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54955</xdr:rowOff>
    </xdr:from>
    <xdr:ext cx="534377" cy="259045"/>
    <xdr:sp macro="" textlink="">
      <xdr:nvSpPr>
        <xdr:cNvPr id="112" name="【道路】&#10;一人当たり延長該当値テキスト"/>
        <xdr:cNvSpPr txBox="1"/>
      </xdr:nvSpPr>
      <xdr:spPr>
        <a:xfrm>
          <a:off x="10566400" y="62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152671</xdr:rowOff>
    </xdr:from>
    <xdr:ext cx="405111" cy="259045"/>
    <xdr:sp macro="" textlink="">
      <xdr:nvSpPr>
        <xdr:cNvPr id="140" name="【橋りょう・トンネル】&#10;有形固定資産減価償却率平均値テキスト"/>
        <xdr:cNvSpPr txBox="1"/>
      </xdr:nvSpPr>
      <xdr:spPr>
        <a:xfrm>
          <a:off x="4724400" y="9753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127508</xdr:rowOff>
    </xdr:from>
    <xdr:to>
      <xdr:col>6</xdr:col>
      <xdr:colOff>561975</xdr:colOff>
      <xdr:row>61</xdr:row>
      <xdr:rowOff>57658</xdr:rowOff>
    </xdr:to>
    <xdr:sp macro="" textlink="">
      <xdr:nvSpPr>
        <xdr:cNvPr id="147" name="円/楕円 146"/>
        <xdr:cNvSpPr/>
      </xdr:nvSpPr>
      <xdr:spPr>
        <a:xfrm>
          <a:off x="4584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105935</xdr:rowOff>
    </xdr:from>
    <xdr:ext cx="405111" cy="259045"/>
    <xdr:sp macro="" textlink="">
      <xdr:nvSpPr>
        <xdr:cNvPr id="148" name="【橋りょう・トンネル】&#10;有形固定資産減価償却率該当値テキスト"/>
        <xdr:cNvSpPr txBox="1"/>
      </xdr:nvSpPr>
      <xdr:spPr>
        <a:xfrm>
          <a:off x="4724400"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10566400" y="10343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76298</xdr:rowOff>
    </xdr:from>
    <xdr:to>
      <xdr:col>15</xdr:col>
      <xdr:colOff>231775</xdr:colOff>
      <xdr:row>65</xdr:row>
      <xdr:rowOff>6448</xdr:rowOff>
    </xdr:to>
    <xdr:sp macro="" textlink="">
      <xdr:nvSpPr>
        <xdr:cNvPr id="186" name="円/楕円 185"/>
        <xdr:cNvSpPr/>
      </xdr:nvSpPr>
      <xdr:spPr>
        <a:xfrm>
          <a:off x="10426700" y="110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162675</xdr:rowOff>
    </xdr:from>
    <xdr:ext cx="534377" cy="259045"/>
    <xdr:sp macro="" textlink="">
      <xdr:nvSpPr>
        <xdr:cNvPr id="187" name="【橋りょう・トンネル】&#10;一人当たり有形固定資産（償却資産）額該当値テキスト"/>
        <xdr:cNvSpPr txBox="1"/>
      </xdr:nvSpPr>
      <xdr:spPr>
        <a:xfrm>
          <a:off x="10566400" y="109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36847</xdr:rowOff>
    </xdr:from>
    <xdr:ext cx="405111" cy="259045"/>
    <xdr:sp macro="" textlink="">
      <xdr:nvSpPr>
        <xdr:cNvPr id="217" name="【公営住宅】&#10;有形固定資産減価償却率平均値テキスト"/>
        <xdr:cNvSpPr txBox="1"/>
      </xdr:nvSpPr>
      <xdr:spPr>
        <a:xfrm>
          <a:off x="47244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59689</xdr:rowOff>
    </xdr:from>
    <xdr:to>
      <xdr:col>6</xdr:col>
      <xdr:colOff>561975</xdr:colOff>
      <xdr:row>85</xdr:row>
      <xdr:rowOff>161289</xdr:rowOff>
    </xdr:to>
    <xdr:sp macro="" textlink="">
      <xdr:nvSpPr>
        <xdr:cNvPr id="224" name="円/楕円 223"/>
        <xdr:cNvSpPr/>
      </xdr:nvSpPr>
      <xdr:spPr>
        <a:xfrm>
          <a:off x="4584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146066</xdr:rowOff>
    </xdr:from>
    <xdr:ext cx="405111" cy="259045"/>
    <xdr:sp macro="" textlink="">
      <xdr:nvSpPr>
        <xdr:cNvPr id="225" name="【公営住宅】&#10;有形固定資産減価償却率該当値テキスト"/>
        <xdr:cNvSpPr txBox="1"/>
      </xdr:nvSpPr>
      <xdr:spPr>
        <a:xfrm>
          <a:off x="4724400" y="1454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52142</xdr:rowOff>
    </xdr:from>
    <xdr:ext cx="469744" cy="259045"/>
    <xdr:sp macro="" textlink="">
      <xdr:nvSpPr>
        <xdr:cNvPr id="256" name="【公営住宅】&#10;一人当たり面積平均値テキスト"/>
        <xdr:cNvSpPr txBox="1"/>
      </xdr:nvSpPr>
      <xdr:spPr>
        <a:xfrm>
          <a:off x="10566400" y="1393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91149</xdr:rowOff>
    </xdr:from>
    <xdr:to>
      <xdr:col>15</xdr:col>
      <xdr:colOff>231775</xdr:colOff>
      <xdr:row>85</xdr:row>
      <xdr:rowOff>21299</xdr:rowOff>
    </xdr:to>
    <xdr:sp macro="" textlink="">
      <xdr:nvSpPr>
        <xdr:cNvPr id="263" name="円/楕円 262"/>
        <xdr:cNvSpPr/>
      </xdr:nvSpPr>
      <xdr:spPr>
        <a:xfrm>
          <a:off x="10426700" y="144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69576</xdr:rowOff>
    </xdr:from>
    <xdr:ext cx="469744" cy="259045"/>
    <xdr:sp macro="" textlink="">
      <xdr:nvSpPr>
        <xdr:cNvPr id="264" name="【公営住宅】&#10;一人当たり面積該当値テキスト"/>
        <xdr:cNvSpPr txBox="1"/>
      </xdr:nvSpPr>
      <xdr:spPr>
        <a:xfrm>
          <a:off x="10566400" y="144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107</xdr:row>
      <xdr:rowOff>152400</xdr:rowOff>
    </xdr:to>
    <xdr:cxnSp macro="">
      <xdr:nvCxnSpPr>
        <xdr:cNvPr id="289" name="直線コネクタ 288"/>
        <xdr:cNvCxnSpPr/>
      </xdr:nvCxnSpPr>
      <xdr:spPr>
        <a:xfrm flipV="1">
          <a:off x="4634865" y="1703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156227</xdr:rowOff>
    </xdr:from>
    <xdr:ext cx="405111" cy="259045"/>
    <xdr:sp macro="" textlink="">
      <xdr:nvSpPr>
        <xdr:cNvPr id="290" name="【港湾・漁港】&#10;有形固定資産減価償却率最小値テキスト"/>
        <xdr:cNvSpPr txBox="1"/>
      </xdr:nvSpPr>
      <xdr:spPr>
        <a:xfrm>
          <a:off x="47244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107</xdr:row>
      <xdr:rowOff>152400</xdr:rowOff>
    </xdr:from>
    <xdr:to>
      <xdr:col>6</xdr:col>
      <xdr:colOff>600075</xdr:colOff>
      <xdr:row>107</xdr:row>
      <xdr:rowOff>152400</xdr:rowOff>
    </xdr:to>
    <xdr:cxnSp macro="">
      <xdr:nvCxnSpPr>
        <xdr:cNvPr id="291" name="直線コネクタ 290"/>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2"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162577</xdr:rowOff>
    </xdr:from>
    <xdr:ext cx="405111" cy="259045"/>
    <xdr:sp macro="" textlink="">
      <xdr:nvSpPr>
        <xdr:cNvPr id="294" name="【港湾・漁港】&#10;有形固定資産減価償却率平均値テキスト"/>
        <xdr:cNvSpPr txBox="1"/>
      </xdr:nvSpPr>
      <xdr:spPr>
        <a:xfrm>
          <a:off x="4724400" y="1696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139700</xdr:rowOff>
    </xdr:from>
    <xdr:to>
      <xdr:col>6</xdr:col>
      <xdr:colOff>561975</xdr:colOff>
      <xdr:row>100</xdr:row>
      <xdr:rowOff>69850</xdr:rowOff>
    </xdr:to>
    <xdr:sp macro="" textlink="">
      <xdr:nvSpPr>
        <xdr:cNvPr id="295" name="フローチャート : 判断 294"/>
        <xdr:cNvSpPr/>
      </xdr:nvSpPr>
      <xdr:spPr>
        <a:xfrm>
          <a:off x="45847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101600</xdr:rowOff>
    </xdr:from>
    <xdr:to>
      <xdr:col>6</xdr:col>
      <xdr:colOff>561975</xdr:colOff>
      <xdr:row>108</xdr:row>
      <xdr:rowOff>31750</xdr:rowOff>
    </xdr:to>
    <xdr:sp macro="" textlink="">
      <xdr:nvSpPr>
        <xdr:cNvPr id="301" name="円/楕円 300"/>
        <xdr:cNvSpPr/>
      </xdr:nvSpPr>
      <xdr:spPr>
        <a:xfrm>
          <a:off x="4584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16527</xdr:rowOff>
    </xdr:from>
    <xdr:ext cx="405111" cy="259045"/>
    <xdr:sp macro="" textlink="">
      <xdr:nvSpPr>
        <xdr:cNvPr id="302" name="【港湾・漁港】&#10;有形固定資産減価償却率該当値テキスト"/>
        <xdr:cNvSpPr txBox="1"/>
      </xdr:nvSpPr>
      <xdr:spPr>
        <a:xfrm>
          <a:off x="4724400"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3" name="正方形/長方形 30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10" name="正方形/長方形 30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4" name="テキスト ボックス 3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6" name="テキスト ボックス 3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18" name="テキスト ボックス 3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0" name="テキスト ボックス 3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2" name="テキスト ボックス 3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3"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107869</xdr:rowOff>
    </xdr:from>
    <xdr:to>
      <xdr:col>15</xdr:col>
      <xdr:colOff>180340</xdr:colOff>
      <xdr:row>107</xdr:row>
      <xdr:rowOff>149614</xdr:rowOff>
    </xdr:to>
    <xdr:cxnSp macro="">
      <xdr:nvCxnSpPr>
        <xdr:cNvPr id="324" name="直線コネクタ 323"/>
        <xdr:cNvCxnSpPr/>
      </xdr:nvCxnSpPr>
      <xdr:spPr>
        <a:xfrm flipV="1">
          <a:off x="10476865" y="17424319"/>
          <a:ext cx="0" cy="107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153441</xdr:rowOff>
    </xdr:from>
    <xdr:ext cx="599010" cy="259045"/>
    <xdr:sp macro="" textlink="">
      <xdr:nvSpPr>
        <xdr:cNvPr id="325" name="【港湾・漁港】&#10;一人当たり有形固定資産（償却資産）額最小値テキスト"/>
        <xdr:cNvSpPr txBox="1"/>
      </xdr:nvSpPr>
      <xdr:spPr>
        <a:xfrm>
          <a:off x="10566400" y="184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214,425</a:t>
          </a:r>
          <a:endParaRPr kumimoji="1" lang="ja-JP" altLang="en-US" sz="1000" b="1">
            <a:latin typeface="ＭＳ Ｐゴシック"/>
          </a:endParaRPr>
        </a:p>
      </xdr:txBody>
    </xdr:sp>
    <xdr:clientData/>
  </xdr:oneCellAnchor>
  <xdr:twoCellAnchor>
    <xdr:from>
      <xdr:col>15</xdr:col>
      <xdr:colOff>92075</xdr:colOff>
      <xdr:row>107</xdr:row>
      <xdr:rowOff>149614</xdr:rowOff>
    </xdr:from>
    <xdr:to>
      <xdr:col>15</xdr:col>
      <xdr:colOff>269875</xdr:colOff>
      <xdr:row>107</xdr:row>
      <xdr:rowOff>149614</xdr:rowOff>
    </xdr:to>
    <xdr:cxnSp macro="">
      <xdr:nvCxnSpPr>
        <xdr:cNvPr id="326" name="直線コネクタ 325"/>
        <xdr:cNvCxnSpPr/>
      </xdr:nvCxnSpPr>
      <xdr:spPr>
        <a:xfrm>
          <a:off x="10388600" y="1849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54546</xdr:rowOff>
    </xdr:from>
    <xdr:ext cx="690189" cy="259045"/>
    <xdr:sp macro="" textlink="">
      <xdr:nvSpPr>
        <xdr:cNvPr id="327" name="【港湾・漁港】&#10;一人当たり有形固定資産（償却資産）額最大値テキスト"/>
        <xdr:cNvSpPr txBox="1"/>
      </xdr:nvSpPr>
      <xdr:spPr>
        <a:xfrm>
          <a:off x="10566400" y="17199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2,555,732</a:t>
          </a:r>
          <a:endParaRPr kumimoji="1" lang="ja-JP" altLang="en-US" sz="1000" b="1">
            <a:latin typeface="ＭＳ Ｐゴシック"/>
          </a:endParaRPr>
        </a:p>
      </xdr:txBody>
    </xdr:sp>
    <xdr:clientData/>
  </xdr:oneCellAnchor>
  <xdr:twoCellAnchor>
    <xdr:from>
      <xdr:col>15</xdr:col>
      <xdr:colOff>92075</xdr:colOff>
      <xdr:row>101</xdr:row>
      <xdr:rowOff>107869</xdr:rowOff>
    </xdr:from>
    <xdr:to>
      <xdr:col>15</xdr:col>
      <xdr:colOff>269875</xdr:colOff>
      <xdr:row>101</xdr:row>
      <xdr:rowOff>107869</xdr:rowOff>
    </xdr:to>
    <xdr:cxnSp macro="">
      <xdr:nvCxnSpPr>
        <xdr:cNvPr id="328" name="直線コネクタ 327"/>
        <xdr:cNvCxnSpPr/>
      </xdr:nvCxnSpPr>
      <xdr:spPr>
        <a:xfrm>
          <a:off x="10388600" y="174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116197</xdr:rowOff>
    </xdr:from>
    <xdr:ext cx="690189" cy="259045"/>
    <xdr:sp macro="" textlink="">
      <xdr:nvSpPr>
        <xdr:cNvPr id="329" name="【港湾・漁港】&#10;一人当たり有形固定資産（償却資産）額平均値テキスト"/>
        <xdr:cNvSpPr txBox="1"/>
      </xdr:nvSpPr>
      <xdr:spPr>
        <a:xfrm>
          <a:off x="10566400" y="1777554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1,351,444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93320</xdr:rowOff>
    </xdr:from>
    <xdr:to>
      <xdr:col>15</xdr:col>
      <xdr:colOff>231775</xdr:colOff>
      <xdr:row>105</xdr:row>
      <xdr:rowOff>23470</xdr:rowOff>
    </xdr:to>
    <xdr:sp macro="" textlink="">
      <xdr:nvSpPr>
        <xdr:cNvPr id="330" name="フローチャート : 判断 329"/>
        <xdr:cNvSpPr/>
      </xdr:nvSpPr>
      <xdr:spPr>
        <a:xfrm>
          <a:off x="10426700" y="179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98814</xdr:rowOff>
    </xdr:from>
    <xdr:to>
      <xdr:col>15</xdr:col>
      <xdr:colOff>231775</xdr:colOff>
      <xdr:row>108</xdr:row>
      <xdr:rowOff>28964</xdr:rowOff>
    </xdr:to>
    <xdr:sp macro="" textlink="">
      <xdr:nvSpPr>
        <xdr:cNvPr id="336" name="円/楕円 335"/>
        <xdr:cNvSpPr/>
      </xdr:nvSpPr>
      <xdr:spPr>
        <a:xfrm>
          <a:off x="10426700" y="18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13741</xdr:rowOff>
    </xdr:from>
    <xdr:ext cx="599010" cy="259045"/>
    <xdr:sp macro="" textlink="">
      <xdr:nvSpPr>
        <xdr:cNvPr id="337" name="【港湾・漁港】&#10;一人当たり有形固定資産（償却資産）額該当値テキスト"/>
        <xdr:cNvSpPr txBox="1"/>
      </xdr:nvSpPr>
      <xdr:spPr>
        <a:xfrm>
          <a:off x="10566400" y="183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8" name="正方形/長方形 33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5" name="正方形/長方形 34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349" name="テキスト ボックス 34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7" name="テキスト ボックス 35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61" name="直線コネクタ 360"/>
        <xdr:cNvCxnSpPr/>
      </xdr:nvCxnSpPr>
      <xdr:spPr>
        <a:xfrm flipV="1">
          <a:off x="16318864" y="581977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62" name="【認定こども園・幼稚園・保育所】&#10;有形固定資産減価償却率最小値テキスト"/>
        <xdr:cNvSpPr txBox="1"/>
      </xdr:nvSpPr>
      <xdr:spPr>
        <a:xfrm>
          <a:off x="16408400" y="723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63" name="直線コネクタ 362"/>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64" name="【認定こども園・幼稚園・保育所】&#10;有形固定資産減価償却率最大値テキスト"/>
        <xdr:cNvSpPr txBox="1"/>
      </xdr:nvSpPr>
      <xdr:spPr>
        <a:xfrm>
          <a:off x="164084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65" name="直線コネクタ 364"/>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33037</xdr:rowOff>
    </xdr:from>
    <xdr:ext cx="405111" cy="259045"/>
    <xdr:sp macro="" textlink="">
      <xdr:nvSpPr>
        <xdr:cNvPr id="366" name="【認定こども園・幼稚園・保育所】&#10;有形固定資産減価償却率平均値テキスト"/>
        <xdr:cNvSpPr txBox="1"/>
      </xdr:nvSpPr>
      <xdr:spPr>
        <a:xfrm>
          <a:off x="164084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67" name="フローチャート : 判断 366"/>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151130</xdr:rowOff>
    </xdr:from>
    <xdr:to>
      <xdr:col>23</xdr:col>
      <xdr:colOff>568325</xdr:colOff>
      <xdr:row>42</xdr:row>
      <xdr:rowOff>81280</xdr:rowOff>
    </xdr:to>
    <xdr:sp macro="" textlink="">
      <xdr:nvSpPr>
        <xdr:cNvPr id="373" name="円/楕円 372"/>
        <xdr:cNvSpPr/>
      </xdr:nvSpPr>
      <xdr:spPr>
        <a:xfrm>
          <a:off x="16268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66057</xdr:rowOff>
    </xdr:from>
    <xdr:ext cx="340478" cy="259045"/>
    <xdr:sp macro="" textlink="">
      <xdr:nvSpPr>
        <xdr:cNvPr id="374" name="【認定こども園・幼稚園・保育所】&#10;有形固定資産減価償却率該当値テキスト"/>
        <xdr:cNvSpPr txBox="1"/>
      </xdr:nvSpPr>
      <xdr:spPr>
        <a:xfrm>
          <a:off x="16408400" y="7095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5" name="正方形/長方形 37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2" name="正方形/長方形 38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5" name="テキスト ボックス 38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97" name="直線コネクタ 396"/>
        <xdr:cNvCxnSpPr/>
      </xdr:nvCxnSpPr>
      <xdr:spPr>
        <a:xfrm flipV="1">
          <a:off x="22160864" y="572719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98" name="【認定こども園・幼稚園・保育所】&#10;一人当たり面積最小値テキスト"/>
        <xdr:cNvSpPr txBox="1"/>
      </xdr:nvSpPr>
      <xdr:spPr>
        <a:xfrm>
          <a:off x="22250400"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99" name="直線コネクタ 398"/>
        <xdr:cNvCxnSpPr/>
      </xdr:nvCxnSpPr>
      <xdr:spPr>
        <a:xfrm>
          <a:off x="22072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400" name="【認定こども園・幼稚園・保育所】&#10;一人当たり面積最大値テキスト"/>
        <xdr:cNvSpPr txBox="1"/>
      </xdr:nvSpPr>
      <xdr:spPr>
        <a:xfrm>
          <a:off x="22250400" y="55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401" name="直線コネクタ 400"/>
        <xdr:cNvCxnSpPr/>
      </xdr:nvCxnSpPr>
      <xdr:spPr>
        <a:xfrm>
          <a:off x="22072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104411</xdr:rowOff>
    </xdr:from>
    <xdr:ext cx="469744" cy="259045"/>
    <xdr:sp macro="" textlink="">
      <xdr:nvSpPr>
        <xdr:cNvPr id="402" name="【認定こども園・幼稚園・保育所】&#10;一人当たり面積平均値テキスト"/>
        <xdr:cNvSpPr txBox="1"/>
      </xdr:nvSpPr>
      <xdr:spPr>
        <a:xfrm>
          <a:off x="222504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403" name="フローチャート : 判断 402"/>
        <xdr:cNvSpPr/>
      </xdr:nvSpPr>
      <xdr:spPr>
        <a:xfrm>
          <a:off x="22110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18542</xdr:rowOff>
    </xdr:from>
    <xdr:to>
      <xdr:col>32</xdr:col>
      <xdr:colOff>238125</xdr:colOff>
      <xdr:row>35</xdr:row>
      <xdr:rowOff>120142</xdr:rowOff>
    </xdr:to>
    <xdr:sp macro="" textlink="">
      <xdr:nvSpPr>
        <xdr:cNvPr id="409" name="円/楕円 408"/>
        <xdr:cNvSpPr/>
      </xdr:nvSpPr>
      <xdr:spPr>
        <a:xfrm>
          <a:off x="22110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41419</xdr:rowOff>
    </xdr:from>
    <xdr:ext cx="469744" cy="259045"/>
    <xdr:sp macro="" textlink="">
      <xdr:nvSpPr>
        <xdr:cNvPr id="410" name="【認定こども園・幼稚園・保育所】&#10;一人当たり面積該当値テキスト"/>
        <xdr:cNvSpPr txBox="1"/>
      </xdr:nvSpPr>
      <xdr:spPr>
        <a:xfrm>
          <a:off x="22250400" y="58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22" name="テキスト ボックス 42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2" name="テキスト ボックス 4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3"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434" name="直線コネクタ 433"/>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435"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436" name="直線コネクタ 435"/>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37"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38" name="直線コネクタ 437"/>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113047</xdr:rowOff>
    </xdr:from>
    <xdr:ext cx="405111" cy="259045"/>
    <xdr:sp macro="" textlink="">
      <xdr:nvSpPr>
        <xdr:cNvPr id="439" name="【学校施設】&#10;有形固定資産減価償却率平均値テキスト"/>
        <xdr:cNvSpPr txBox="1"/>
      </xdr:nvSpPr>
      <xdr:spPr>
        <a:xfrm>
          <a:off x="164084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440" name="フローチャート : 判断 439"/>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50165</xdr:rowOff>
    </xdr:from>
    <xdr:to>
      <xdr:col>23</xdr:col>
      <xdr:colOff>568325</xdr:colOff>
      <xdr:row>63</xdr:row>
      <xdr:rowOff>151765</xdr:rowOff>
    </xdr:to>
    <xdr:sp macro="" textlink="">
      <xdr:nvSpPr>
        <xdr:cNvPr id="446" name="円/楕円 445"/>
        <xdr:cNvSpPr/>
      </xdr:nvSpPr>
      <xdr:spPr>
        <a:xfrm>
          <a:off x="16268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136542</xdr:rowOff>
    </xdr:from>
    <xdr:ext cx="340478" cy="259045"/>
    <xdr:sp macro="" textlink="">
      <xdr:nvSpPr>
        <xdr:cNvPr id="447" name="【学校施設】&#10;有形固定資産減価償却率該当値テキスト"/>
        <xdr:cNvSpPr txBox="1"/>
      </xdr:nvSpPr>
      <xdr:spPr>
        <a:xfrm>
          <a:off x="16408400" y="10766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8" name="正方形/長方形 44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5" name="正方形/長方形 45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8" name="テキスト ボックス 46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0" name="テキスト ボックス 46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74" name="直線コネクタ 473"/>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75"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76" name="直線コネクタ 475"/>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77"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78" name="直線コネクタ 477"/>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77197</xdr:rowOff>
    </xdr:from>
    <xdr:ext cx="469744" cy="259045"/>
    <xdr:sp macro="" textlink="">
      <xdr:nvSpPr>
        <xdr:cNvPr id="479" name="【学校施設】&#10;一人当たり面積平均値テキスト"/>
        <xdr:cNvSpPr txBox="1"/>
      </xdr:nvSpPr>
      <xdr:spPr>
        <a:xfrm>
          <a:off x="22250400" y="1053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80" name="フローチャート : 判断 479"/>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170942</xdr:rowOff>
    </xdr:from>
    <xdr:to>
      <xdr:col>32</xdr:col>
      <xdr:colOff>238125</xdr:colOff>
      <xdr:row>61</xdr:row>
      <xdr:rowOff>101092</xdr:rowOff>
    </xdr:to>
    <xdr:sp macro="" textlink="">
      <xdr:nvSpPr>
        <xdr:cNvPr id="486" name="円/楕円 485"/>
        <xdr:cNvSpPr/>
      </xdr:nvSpPr>
      <xdr:spPr>
        <a:xfrm>
          <a:off x="22110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22369</xdr:rowOff>
    </xdr:from>
    <xdr:ext cx="469744" cy="259045"/>
    <xdr:sp macro="" textlink="">
      <xdr:nvSpPr>
        <xdr:cNvPr id="487" name="【学校施設】&#10;一人当たり面積該当値テキスト"/>
        <xdr:cNvSpPr txBox="1"/>
      </xdr:nvSpPr>
      <xdr:spPr>
        <a:xfrm>
          <a:off x="22250400"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8" name="正方形/長方形 48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89" name="正方形/長方形 48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90" name="正方形/長方形 48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91" name="正方形/長方形 49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92" name="正方形/長方形 49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4" name="正方形/長方形 49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95" name="正方形/長方形 49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96" name="正方形/長方形 49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97" name="正方形/長方形 49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98" name="正方形/長方形 49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9" name="正方形/長方形 49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8" name="テキスト ボックス 51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106</xdr:row>
      <xdr:rowOff>140208</xdr:rowOff>
    </xdr:to>
    <xdr:cxnSp macro="">
      <xdr:nvCxnSpPr>
        <xdr:cNvPr id="522" name="直線コネクタ 521"/>
        <xdr:cNvCxnSpPr/>
      </xdr:nvCxnSpPr>
      <xdr:spPr>
        <a:xfrm flipV="1">
          <a:off x="16318864" y="17312639"/>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144035</xdr:rowOff>
    </xdr:from>
    <xdr:ext cx="405111" cy="259045"/>
    <xdr:sp macro="" textlink="">
      <xdr:nvSpPr>
        <xdr:cNvPr id="523" name="【公民館】&#10;有形固定資産減価償却率最小値テキスト"/>
        <xdr:cNvSpPr txBox="1"/>
      </xdr:nvSpPr>
      <xdr:spPr>
        <a:xfrm>
          <a:off x="16408400" y="1831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a:t>
          </a:r>
          <a:endParaRPr kumimoji="1" lang="ja-JP" altLang="en-US" sz="1000" b="1">
            <a:latin typeface="ＭＳ Ｐゴシック"/>
          </a:endParaRPr>
        </a:p>
      </xdr:txBody>
    </xdr:sp>
    <xdr:clientData/>
  </xdr:oneCellAnchor>
  <xdr:twoCellAnchor>
    <xdr:from>
      <xdr:col>23</xdr:col>
      <xdr:colOff>428625</xdr:colOff>
      <xdr:row>106</xdr:row>
      <xdr:rowOff>140208</xdr:rowOff>
    </xdr:from>
    <xdr:to>
      <xdr:col>23</xdr:col>
      <xdr:colOff>606425</xdr:colOff>
      <xdr:row>106</xdr:row>
      <xdr:rowOff>140208</xdr:rowOff>
    </xdr:to>
    <xdr:cxnSp macro="">
      <xdr:nvCxnSpPr>
        <xdr:cNvPr id="524" name="直線コネクタ 523"/>
        <xdr:cNvCxnSpPr/>
      </xdr:nvCxnSpPr>
      <xdr:spPr>
        <a:xfrm>
          <a:off x="16230600" y="1831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25"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26" name="直線コネクタ 52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61992</xdr:rowOff>
    </xdr:from>
    <xdr:ext cx="405111" cy="259045"/>
    <xdr:sp macro="" textlink="">
      <xdr:nvSpPr>
        <xdr:cNvPr id="527" name="【公民館】&#10;有形固定資産減価償却率平均値テキスト"/>
        <xdr:cNvSpPr txBox="1"/>
      </xdr:nvSpPr>
      <xdr:spPr>
        <a:xfrm>
          <a:off x="16408400" y="1772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528" name="フローチャート : 判断 527"/>
        <xdr:cNvSpPr/>
      </xdr:nvSpPr>
      <xdr:spPr>
        <a:xfrm>
          <a:off x="16268700" y="178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89408</xdr:rowOff>
    </xdr:from>
    <xdr:to>
      <xdr:col>23</xdr:col>
      <xdr:colOff>568325</xdr:colOff>
      <xdr:row>107</xdr:row>
      <xdr:rowOff>19558</xdr:rowOff>
    </xdr:to>
    <xdr:sp macro="" textlink="">
      <xdr:nvSpPr>
        <xdr:cNvPr id="534" name="円/楕円 533"/>
        <xdr:cNvSpPr/>
      </xdr:nvSpPr>
      <xdr:spPr>
        <a:xfrm>
          <a:off x="16268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4335</xdr:rowOff>
    </xdr:from>
    <xdr:ext cx="405111" cy="259045"/>
    <xdr:sp macro="" textlink="">
      <xdr:nvSpPr>
        <xdr:cNvPr id="535" name="【公民館】&#10;有形固定資産減価償却率該当値テキスト"/>
        <xdr:cNvSpPr txBox="1"/>
      </xdr:nvSpPr>
      <xdr:spPr>
        <a:xfrm>
          <a:off x="16408400" y="1817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6" name="直線コネクタ 5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7" name="テキスト ボックス 5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8" name="直線コネクタ 5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9" name="テキスト ボックス 5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0" name="直線コネクタ 5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1" name="テキスト ボックス 5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2" name="直線コネクタ 5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3" name="テキスト ボックス 5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19507</xdr:rowOff>
    </xdr:from>
    <xdr:to>
      <xdr:col>32</xdr:col>
      <xdr:colOff>186689</xdr:colOff>
      <xdr:row>107</xdr:row>
      <xdr:rowOff>154839</xdr:rowOff>
    </xdr:to>
    <xdr:cxnSp macro="">
      <xdr:nvCxnSpPr>
        <xdr:cNvPr id="557" name="直線コネクタ 556"/>
        <xdr:cNvCxnSpPr/>
      </xdr:nvCxnSpPr>
      <xdr:spPr>
        <a:xfrm flipV="1">
          <a:off x="22160864" y="17507407"/>
          <a:ext cx="0" cy="99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158666</xdr:rowOff>
    </xdr:from>
    <xdr:ext cx="469744" cy="259045"/>
    <xdr:sp macro="" textlink="">
      <xdr:nvSpPr>
        <xdr:cNvPr id="558" name="【公民館】&#10;一人当たり面積最小値テキスト"/>
        <xdr:cNvSpPr txBox="1"/>
      </xdr:nvSpPr>
      <xdr:spPr>
        <a:xfrm>
          <a:off x="222504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0.203</a:t>
          </a:r>
          <a:endParaRPr kumimoji="1" lang="ja-JP" altLang="en-US" sz="1000" b="1">
            <a:latin typeface="ＭＳ Ｐゴシック"/>
          </a:endParaRPr>
        </a:p>
      </xdr:txBody>
    </xdr:sp>
    <xdr:clientData/>
  </xdr:oneCellAnchor>
  <xdr:twoCellAnchor>
    <xdr:from>
      <xdr:col>32</xdr:col>
      <xdr:colOff>98425</xdr:colOff>
      <xdr:row>107</xdr:row>
      <xdr:rowOff>154839</xdr:rowOff>
    </xdr:from>
    <xdr:to>
      <xdr:col>32</xdr:col>
      <xdr:colOff>276225</xdr:colOff>
      <xdr:row>107</xdr:row>
      <xdr:rowOff>154839</xdr:rowOff>
    </xdr:to>
    <xdr:cxnSp macro="">
      <xdr:nvCxnSpPr>
        <xdr:cNvPr id="559" name="直線コネクタ 55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137634</xdr:rowOff>
    </xdr:from>
    <xdr:ext cx="469744" cy="259045"/>
    <xdr:sp macro="" textlink="">
      <xdr:nvSpPr>
        <xdr:cNvPr id="560" name="【公民館】&#10;一人当たり面積最大値テキスト"/>
        <xdr:cNvSpPr txBox="1"/>
      </xdr:nvSpPr>
      <xdr:spPr>
        <a:xfrm>
          <a:off x="22250400" y="17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a:t>
          </a:r>
          <a:endParaRPr kumimoji="1" lang="ja-JP" altLang="en-US" sz="1000" b="1">
            <a:latin typeface="ＭＳ Ｐゴシック"/>
          </a:endParaRPr>
        </a:p>
      </xdr:txBody>
    </xdr:sp>
    <xdr:clientData/>
  </xdr:oneCellAnchor>
  <xdr:twoCellAnchor>
    <xdr:from>
      <xdr:col>32</xdr:col>
      <xdr:colOff>98425</xdr:colOff>
      <xdr:row>102</xdr:row>
      <xdr:rowOff>19507</xdr:rowOff>
    </xdr:from>
    <xdr:to>
      <xdr:col>32</xdr:col>
      <xdr:colOff>276225</xdr:colOff>
      <xdr:row>102</xdr:row>
      <xdr:rowOff>19507</xdr:rowOff>
    </xdr:to>
    <xdr:cxnSp macro="">
      <xdr:nvCxnSpPr>
        <xdr:cNvPr id="561" name="直線コネクタ 560"/>
        <xdr:cNvCxnSpPr/>
      </xdr:nvCxnSpPr>
      <xdr:spPr>
        <a:xfrm>
          <a:off x="22072600" y="17507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161205</xdr:rowOff>
    </xdr:from>
    <xdr:ext cx="469744" cy="259045"/>
    <xdr:sp macro="" textlink="">
      <xdr:nvSpPr>
        <xdr:cNvPr id="562" name="【公民館】&#10;一人当たり面積平均値テキスト"/>
        <xdr:cNvSpPr txBox="1"/>
      </xdr:nvSpPr>
      <xdr:spPr>
        <a:xfrm>
          <a:off x="22250400" y="179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138328</xdr:rowOff>
    </xdr:from>
    <xdr:to>
      <xdr:col>32</xdr:col>
      <xdr:colOff>238125</xdr:colOff>
      <xdr:row>106</xdr:row>
      <xdr:rowOff>68478</xdr:rowOff>
    </xdr:to>
    <xdr:sp macro="" textlink="">
      <xdr:nvSpPr>
        <xdr:cNvPr id="563" name="フローチャート : 判断 562"/>
        <xdr:cNvSpPr/>
      </xdr:nvSpPr>
      <xdr:spPr>
        <a:xfrm>
          <a:off x="22110700" y="1814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54203</xdr:rowOff>
    </xdr:from>
    <xdr:to>
      <xdr:col>32</xdr:col>
      <xdr:colOff>238125</xdr:colOff>
      <xdr:row>106</xdr:row>
      <xdr:rowOff>155803</xdr:rowOff>
    </xdr:to>
    <xdr:sp macro="" textlink="">
      <xdr:nvSpPr>
        <xdr:cNvPr id="569" name="円/楕円 568"/>
        <xdr:cNvSpPr/>
      </xdr:nvSpPr>
      <xdr:spPr>
        <a:xfrm>
          <a:off x="22110700" y="18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32630</xdr:rowOff>
    </xdr:from>
    <xdr:ext cx="469744" cy="259045"/>
    <xdr:sp macro="" textlink="">
      <xdr:nvSpPr>
        <xdr:cNvPr id="570" name="【公民館】&#10;一人当たり面積該当値テキスト"/>
        <xdr:cNvSpPr txBox="1"/>
      </xdr:nvSpPr>
      <xdr:spPr>
        <a:xfrm>
          <a:off x="22250400" y="182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1" name="正方形/長方形 5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3" name="テキスト ボックス 5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類似団体平均値との比較：</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以外の有形固定資産減価償却率は平均値より低いため、類似団体より有形固定資産更新の緊急性は低いと言える。</a:t>
          </a:r>
          <a:endParaRPr lang="ja-JP" altLang="ja-JP" sz="1400">
            <a:effectLst/>
          </a:endParaRPr>
        </a:p>
        <a:p>
          <a:r>
            <a:rPr kumimoji="1" lang="ja-JP" altLang="ja-JP" sz="1100">
              <a:solidFill>
                <a:schemeClr val="dk1"/>
              </a:solidFill>
              <a:effectLst/>
              <a:latin typeface="+mn-lt"/>
              <a:ea typeface="+mn-ea"/>
              <a:cs typeface="+mn-cs"/>
            </a:rPr>
            <a:t>　・一人当たり資産整備量が平均値より高い資産は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である。これらは十分な行政サービスを行っていると言える一方、運営の効率化を図る対象とも言える。</a:t>
          </a:r>
          <a:endParaRPr lang="ja-JP" altLang="ja-JP" sz="1400">
            <a:effectLst/>
          </a:endParaRPr>
        </a:p>
        <a:p>
          <a:r>
            <a:rPr kumimoji="1" lang="ja-JP" altLang="ja-JP" sz="1100">
              <a:solidFill>
                <a:schemeClr val="dk1"/>
              </a:solidFill>
              <a:effectLst/>
              <a:latin typeface="+mn-lt"/>
              <a:ea typeface="+mn-ea"/>
              <a:cs typeface="+mn-cs"/>
            </a:rPr>
            <a:t>上記を踏まえ、各施設の老朽化度合・利用度等を加味した適正な施設管理運営を行っていく。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3" name="正方形/長方形 5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0" name="正方形/長方形 59"/>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1" name="正方形/長方形 6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68" name="正方形/長方形 6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69" name="正方形/長方形 6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0" name="正方形/長方形 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1" name="正方形/長方形 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2" name="正方形/長方形 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3" name="正方形/長方形 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4" name="正方形/長方形 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5" name="正方形/長方形 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76" name="正方形/長方形 7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77" name="正方形/長方形 7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8" name="正方形/長方形 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9" name="正方形/長方形 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0" name="正方形/長方形 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1" name="正方形/長方形 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2" name="正方形/長方形 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3" name="正方形/長方形 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84" name="正方形/長方形 8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5" name="テキスト ボックス 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86" name="直線コネクタ 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87" name="テキスト ボックス 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88" name="直線コネクタ 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89" name="テキスト ボックス 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90" name="直線コネクタ 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1" name="テキスト ボックス 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2" name="直線コネクタ 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3" name="テキスト ボックス 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4" name="直線コネクタ 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5" name="テキスト ボックス 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96" name="直線コネクタ 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97" name="テキスト ボックス 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98" name="直線コネクタ 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99" name="テキスト ボックス 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0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108</xdr:row>
      <xdr:rowOff>80011</xdr:rowOff>
    </xdr:to>
    <xdr:cxnSp macro="">
      <xdr:nvCxnSpPr>
        <xdr:cNvPr id="101" name="直線コネクタ 100"/>
        <xdr:cNvCxnSpPr/>
      </xdr:nvCxnSpPr>
      <xdr:spPr>
        <a:xfrm flipV="1">
          <a:off x="4634865" y="17263111"/>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102"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103" name="直線コネクタ 102"/>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10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105" name="直線コネクタ 10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152416</xdr:rowOff>
    </xdr:from>
    <xdr:ext cx="405111" cy="259045"/>
    <xdr:sp macro="" textlink="">
      <xdr:nvSpPr>
        <xdr:cNvPr id="106" name="【市民会館】&#10;有形固定資産減価償却率平均値テキスト"/>
        <xdr:cNvSpPr txBox="1"/>
      </xdr:nvSpPr>
      <xdr:spPr>
        <a:xfrm>
          <a:off x="47244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2539</xdr:rowOff>
    </xdr:from>
    <xdr:to>
      <xdr:col>6</xdr:col>
      <xdr:colOff>561975</xdr:colOff>
      <xdr:row>104</xdr:row>
      <xdr:rowOff>104139</xdr:rowOff>
    </xdr:to>
    <xdr:sp macro="" textlink="">
      <xdr:nvSpPr>
        <xdr:cNvPr id="107" name="フローチャート : 判断 106"/>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08" name="テキスト ボックス 1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09" name="テキスト ボックス 1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0" name="テキスト ボックス 1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1" name="テキスト ボックス 1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2" name="テキスト ボックス 1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67311</xdr:rowOff>
    </xdr:from>
    <xdr:to>
      <xdr:col>6</xdr:col>
      <xdr:colOff>561975</xdr:colOff>
      <xdr:row>100</xdr:row>
      <xdr:rowOff>168911</xdr:rowOff>
    </xdr:to>
    <xdr:sp macro="" textlink="">
      <xdr:nvSpPr>
        <xdr:cNvPr id="113" name="円/楕円 112"/>
        <xdr:cNvSpPr/>
      </xdr:nvSpPr>
      <xdr:spPr>
        <a:xfrm>
          <a:off x="45847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20338</xdr:rowOff>
    </xdr:from>
    <xdr:ext cx="405111" cy="259045"/>
    <xdr:sp macro="" textlink="">
      <xdr:nvSpPr>
        <xdr:cNvPr id="114" name="【市民会館】&#10;有形固定資産減価償却率該当値テキスト"/>
        <xdr:cNvSpPr txBox="1"/>
      </xdr:nvSpPr>
      <xdr:spPr>
        <a:xfrm>
          <a:off x="4724400"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15" name="正方形/長方形 11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16" name="正方形/長方形 1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17" name="正方形/長方形 1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18" name="正方形/長方形 1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19" name="正方形/長方形 1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0" name="正方形/長方形 1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1" name="正方形/長方形 1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22" name="正方形/長方形 12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3" name="テキスト ボックス 1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24" name="直線コネクタ 1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25" name="直線コネクタ 1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26" name="テキスト ボックス 1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27" name="直線コネクタ 1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28" name="テキスト ボックス 1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29" name="直線コネクタ 1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30" name="テキスト ボックス 1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31" name="直線コネクタ 1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32" name="テキスト ボックス 1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33" name="直線コネクタ 1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34" name="テキスト ボックス 1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35" name="直線コネクタ 1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36" name="テキスト ボックス 1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3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156972</xdr:rowOff>
    </xdr:from>
    <xdr:to>
      <xdr:col>15</xdr:col>
      <xdr:colOff>180340</xdr:colOff>
      <xdr:row>107</xdr:row>
      <xdr:rowOff>112395</xdr:rowOff>
    </xdr:to>
    <xdr:cxnSp macro="">
      <xdr:nvCxnSpPr>
        <xdr:cNvPr id="138" name="直線コネクタ 137"/>
        <xdr:cNvCxnSpPr/>
      </xdr:nvCxnSpPr>
      <xdr:spPr>
        <a:xfrm flipV="1">
          <a:off x="10476865" y="17301972"/>
          <a:ext cx="0" cy="11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116222</xdr:rowOff>
    </xdr:from>
    <xdr:ext cx="469744" cy="259045"/>
    <xdr:sp macro="" textlink="">
      <xdr:nvSpPr>
        <xdr:cNvPr id="139" name="【市民会館】&#10;一人当たり面積最小値テキスト"/>
        <xdr:cNvSpPr txBox="1"/>
      </xdr:nvSpPr>
      <xdr:spPr>
        <a:xfrm>
          <a:off x="10566400"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0.555</a:t>
          </a:r>
          <a:endParaRPr kumimoji="1" lang="ja-JP" altLang="en-US" sz="1000" b="1">
            <a:latin typeface="ＭＳ Ｐゴシック"/>
          </a:endParaRPr>
        </a:p>
      </xdr:txBody>
    </xdr:sp>
    <xdr:clientData/>
  </xdr:oneCellAnchor>
  <xdr:twoCellAnchor>
    <xdr:from>
      <xdr:col>15</xdr:col>
      <xdr:colOff>92075</xdr:colOff>
      <xdr:row>107</xdr:row>
      <xdr:rowOff>112395</xdr:rowOff>
    </xdr:from>
    <xdr:to>
      <xdr:col>15</xdr:col>
      <xdr:colOff>269875</xdr:colOff>
      <xdr:row>107</xdr:row>
      <xdr:rowOff>112395</xdr:rowOff>
    </xdr:to>
    <xdr:cxnSp macro="">
      <xdr:nvCxnSpPr>
        <xdr:cNvPr id="140" name="直線コネクタ 139"/>
        <xdr:cNvCxnSpPr/>
      </xdr:nvCxnSpPr>
      <xdr:spPr>
        <a:xfrm>
          <a:off x="10388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103649</xdr:rowOff>
    </xdr:from>
    <xdr:ext cx="469744" cy="259045"/>
    <xdr:sp macro="" textlink="">
      <xdr:nvSpPr>
        <xdr:cNvPr id="141" name="【市民会館】&#10;一人当たり面積最大値テキスト"/>
        <xdr:cNvSpPr txBox="1"/>
      </xdr:nvSpPr>
      <xdr:spPr>
        <a:xfrm>
          <a:off x="10566400" y="1707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3.588</a:t>
          </a:r>
          <a:endParaRPr kumimoji="1" lang="ja-JP" altLang="en-US" sz="1000" b="1">
            <a:latin typeface="ＭＳ Ｐゴシック"/>
          </a:endParaRPr>
        </a:p>
      </xdr:txBody>
    </xdr:sp>
    <xdr:clientData/>
  </xdr:oneCellAnchor>
  <xdr:twoCellAnchor>
    <xdr:from>
      <xdr:col>15</xdr:col>
      <xdr:colOff>92075</xdr:colOff>
      <xdr:row>100</xdr:row>
      <xdr:rowOff>156972</xdr:rowOff>
    </xdr:from>
    <xdr:to>
      <xdr:col>15</xdr:col>
      <xdr:colOff>269875</xdr:colOff>
      <xdr:row>100</xdr:row>
      <xdr:rowOff>156972</xdr:rowOff>
    </xdr:to>
    <xdr:cxnSp macro="">
      <xdr:nvCxnSpPr>
        <xdr:cNvPr id="142" name="直線コネクタ 141"/>
        <xdr:cNvCxnSpPr/>
      </xdr:nvCxnSpPr>
      <xdr:spPr>
        <a:xfrm>
          <a:off x="10388600" y="1730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105935</xdr:rowOff>
    </xdr:from>
    <xdr:ext cx="469744" cy="259045"/>
    <xdr:sp macro="" textlink="">
      <xdr:nvSpPr>
        <xdr:cNvPr id="143" name="【市民会館】&#10;一人当たり面積平均値テキスト"/>
        <xdr:cNvSpPr txBox="1"/>
      </xdr:nvSpPr>
      <xdr:spPr>
        <a:xfrm>
          <a:off x="10566400" y="1810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127508</xdr:rowOff>
    </xdr:from>
    <xdr:to>
      <xdr:col>15</xdr:col>
      <xdr:colOff>231775</xdr:colOff>
      <xdr:row>106</xdr:row>
      <xdr:rowOff>57658</xdr:rowOff>
    </xdr:to>
    <xdr:sp macro="" textlink="">
      <xdr:nvSpPr>
        <xdr:cNvPr id="144" name="フローチャート : 判断 143"/>
        <xdr:cNvSpPr/>
      </xdr:nvSpPr>
      <xdr:spPr>
        <a:xfrm>
          <a:off x="10426700" y="181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45" name="テキスト ボックス 1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46" name="テキスト ボックス 1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47" name="テキスト ボックス 1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48" name="テキスト ボックス 1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49" name="テキスト ボックス 1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161417</xdr:rowOff>
    </xdr:from>
    <xdr:to>
      <xdr:col>15</xdr:col>
      <xdr:colOff>231775</xdr:colOff>
      <xdr:row>105</xdr:row>
      <xdr:rowOff>91567</xdr:rowOff>
    </xdr:to>
    <xdr:sp macro="" textlink="">
      <xdr:nvSpPr>
        <xdr:cNvPr id="150" name="円/楕円 149"/>
        <xdr:cNvSpPr/>
      </xdr:nvSpPr>
      <xdr:spPr>
        <a:xfrm>
          <a:off x="10426700" y="179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12844</xdr:rowOff>
    </xdr:from>
    <xdr:ext cx="469744" cy="259045"/>
    <xdr:sp macro="" textlink="">
      <xdr:nvSpPr>
        <xdr:cNvPr id="151" name="【市民会館】&#10;一人当たり面積該当値テキスト"/>
        <xdr:cNvSpPr txBox="1"/>
      </xdr:nvSpPr>
      <xdr:spPr>
        <a:xfrm>
          <a:off x="10566400" y="178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52" name="正方形/長方形 15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3" name="正方形/長方形 1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4" name="正方形/長方形 1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5" name="正方形/長方形 1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6" name="正方形/長方形 1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7" name="正方形/長方形 1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8" name="正方形/長方形 1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9" name="正方形/長方形 15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0" name="テキスト ボックス 1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1" name="直線コネクタ 1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162" name="直線コネクタ 1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163" name="テキスト ボックス 1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64" name="直線コネクタ 1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65" name="テキスト ボックス 1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66" name="直線コネクタ 1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67" name="テキスト ボックス 1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68" name="直線コネクタ 1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69" name="テキスト ボックス 1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0" name="直線コネクタ 1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1" name="テキスト ボックス 1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2" name="直線コネクタ 1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73" name="テキスト ボックス 1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4" name="直線コネクタ 1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5" name="テキスト ボックス 1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51707</xdr:rowOff>
    </xdr:to>
    <xdr:cxnSp macro="">
      <xdr:nvCxnSpPr>
        <xdr:cNvPr id="177" name="直線コネクタ 176"/>
        <xdr:cNvCxnSpPr/>
      </xdr:nvCxnSpPr>
      <xdr:spPr>
        <a:xfrm flipV="1">
          <a:off x="16318864" y="5660572"/>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55534</xdr:rowOff>
    </xdr:from>
    <xdr:ext cx="340478" cy="259045"/>
    <xdr:sp macro="" textlink="">
      <xdr:nvSpPr>
        <xdr:cNvPr id="178" name="【一般廃棄物処理施設】&#10;有形固定資産減価償却率最小値テキスト"/>
        <xdr:cNvSpPr txBox="1"/>
      </xdr:nvSpPr>
      <xdr:spPr>
        <a:xfrm>
          <a:off x="164084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428625</xdr:colOff>
      <xdr:row>42</xdr:row>
      <xdr:rowOff>51707</xdr:rowOff>
    </xdr:from>
    <xdr:to>
      <xdr:col>23</xdr:col>
      <xdr:colOff>606425</xdr:colOff>
      <xdr:row>42</xdr:row>
      <xdr:rowOff>51707</xdr:rowOff>
    </xdr:to>
    <xdr:cxnSp macro="">
      <xdr:nvCxnSpPr>
        <xdr:cNvPr id="179" name="直線コネクタ 17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80" name="【一般廃棄物処理施設】&#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1" name="直線コネクタ 1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116494</xdr:rowOff>
    </xdr:from>
    <xdr:ext cx="405111" cy="259045"/>
    <xdr:sp macro="" textlink="">
      <xdr:nvSpPr>
        <xdr:cNvPr id="182" name="【一般廃棄物処理施設】&#10;有形固定資産減価償却率平均値テキスト"/>
        <xdr:cNvSpPr txBox="1"/>
      </xdr:nvSpPr>
      <xdr:spPr>
        <a:xfrm>
          <a:off x="16408400" y="646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138067</xdr:rowOff>
    </xdr:from>
    <xdr:to>
      <xdr:col>23</xdr:col>
      <xdr:colOff>568325</xdr:colOff>
      <xdr:row>38</xdr:row>
      <xdr:rowOff>68218</xdr:rowOff>
    </xdr:to>
    <xdr:sp macro="" textlink="">
      <xdr:nvSpPr>
        <xdr:cNvPr id="183" name="フローチャート : 判断 182"/>
        <xdr:cNvSpPr/>
      </xdr:nvSpPr>
      <xdr:spPr>
        <a:xfrm>
          <a:off x="162687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4" name="テキスト ボックス 1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5" name="テキスト ボックス 1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6" name="テキスト ボックス 1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7" name="テキスト ボックス 1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8" name="テキスト ボックス 1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126637</xdr:rowOff>
    </xdr:from>
    <xdr:to>
      <xdr:col>23</xdr:col>
      <xdr:colOff>568325</xdr:colOff>
      <xdr:row>37</xdr:row>
      <xdr:rowOff>56787</xdr:rowOff>
    </xdr:to>
    <xdr:sp macro="" textlink="">
      <xdr:nvSpPr>
        <xdr:cNvPr id="189" name="円/楕円 188"/>
        <xdr:cNvSpPr/>
      </xdr:nvSpPr>
      <xdr:spPr>
        <a:xfrm>
          <a:off x="16268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149514</xdr:rowOff>
    </xdr:from>
    <xdr:ext cx="405111" cy="259045"/>
    <xdr:sp macro="" textlink="">
      <xdr:nvSpPr>
        <xdr:cNvPr id="190" name="【一般廃棄物処理施設】&#10;有形固定資産減価償却率該当値テキスト"/>
        <xdr:cNvSpPr txBox="1"/>
      </xdr:nvSpPr>
      <xdr:spPr>
        <a:xfrm>
          <a:off x="164084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1" name="正方形/長方形 19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2" name="正方形/長方形 1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3" name="正方形/長方形 1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4" name="正方形/長方形 1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5" name="正方形/長方形 1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6" name="正方形/長方形 1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7" name="正方形/長方形 1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8" name="正方形/長方形 19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9" name="テキスト ボックス 1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0" name="直線コネクタ 1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01" name="直線コネクタ 2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02" name="テキスト ボックス 2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3" name="直線コネクタ 2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04" name="テキスト ボックス 2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5" name="直線コネクタ 2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06" name="テキスト ボックス 2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7" name="直線コネクタ 2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08" name="テキスト ボックス 2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09" name="直線コネクタ 2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86377</xdr:rowOff>
    </xdr:from>
    <xdr:ext cx="685572" cy="259045"/>
    <xdr:sp macro="" textlink="">
      <xdr:nvSpPr>
        <xdr:cNvPr id="210" name="テキスト ボックス 20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1" name="直線コネクタ 2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2" name="テキスト ボックス 21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50519</xdr:rowOff>
    </xdr:from>
    <xdr:to>
      <xdr:col>32</xdr:col>
      <xdr:colOff>186689</xdr:colOff>
      <xdr:row>42</xdr:row>
      <xdr:rowOff>9632</xdr:rowOff>
    </xdr:to>
    <xdr:cxnSp macro="">
      <xdr:nvCxnSpPr>
        <xdr:cNvPr id="214" name="直線コネクタ 213"/>
        <xdr:cNvCxnSpPr/>
      </xdr:nvCxnSpPr>
      <xdr:spPr>
        <a:xfrm flipV="1">
          <a:off x="22160864" y="5708369"/>
          <a:ext cx="0" cy="150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13459</xdr:rowOff>
    </xdr:from>
    <xdr:ext cx="534377" cy="259045"/>
    <xdr:sp macro="" textlink="">
      <xdr:nvSpPr>
        <xdr:cNvPr id="215" name="【一般廃棄物処理施設】&#10;一人当たり有形固定資産（償却資産）額最小値テキスト"/>
        <xdr:cNvSpPr txBox="1"/>
      </xdr:nvSpPr>
      <xdr:spPr>
        <a:xfrm>
          <a:off x="22250400" y="72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22,416</a:t>
          </a:r>
          <a:endParaRPr kumimoji="1" lang="ja-JP" altLang="en-US" sz="1000" b="1">
            <a:latin typeface="ＭＳ Ｐゴシック"/>
          </a:endParaRPr>
        </a:p>
      </xdr:txBody>
    </xdr:sp>
    <xdr:clientData/>
  </xdr:oneCellAnchor>
  <xdr:twoCellAnchor>
    <xdr:from>
      <xdr:col>32</xdr:col>
      <xdr:colOff>98425</xdr:colOff>
      <xdr:row>42</xdr:row>
      <xdr:rowOff>9632</xdr:rowOff>
    </xdr:from>
    <xdr:to>
      <xdr:col>32</xdr:col>
      <xdr:colOff>276225</xdr:colOff>
      <xdr:row>42</xdr:row>
      <xdr:rowOff>9632</xdr:rowOff>
    </xdr:to>
    <xdr:cxnSp macro="">
      <xdr:nvCxnSpPr>
        <xdr:cNvPr id="216" name="直線コネクタ 215"/>
        <xdr:cNvCxnSpPr/>
      </xdr:nvCxnSpPr>
      <xdr:spPr>
        <a:xfrm>
          <a:off x="22072600" y="7210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168646</xdr:rowOff>
    </xdr:from>
    <xdr:ext cx="690189" cy="259045"/>
    <xdr:sp macro="" textlink="">
      <xdr:nvSpPr>
        <xdr:cNvPr id="217" name="【一般廃棄物処理施設】&#10;一人当たり有形固定資産（償却資産）額最大値テキスト"/>
        <xdr:cNvSpPr txBox="1"/>
      </xdr:nvSpPr>
      <xdr:spPr>
        <a:xfrm>
          <a:off x="22250400" y="54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1,205,221</a:t>
          </a:r>
          <a:endParaRPr kumimoji="1" lang="ja-JP" altLang="en-US" sz="1000" b="1">
            <a:latin typeface="ＭＳ Ｐゴシック"/>
          </a:endParaRPr>
        </a:p>
      </xdr:txBody>
    </xdr:sp>
    <xdr:clientData/>
  </xdr:oneCellAnchor>
  <xdr:twoCellAnchor>
    <xdr:from>
      <xdr:col>32</xdr:col>
      <xdr:colOff>98425</xdr:colOff>
      <xdr:row>33</xdr:row>
      <xdr:rowOff>50519</xdr:rowOff>
    </xdr:from>
    <xdr:to>
      <xdr:col>32</xdr:col>
      <xdr:colOff>276225</xdr:colOff>
      <xdr:row>33</xdr:row>
      <xdr:rowOff>50519</xdr:rowOff>
    </xdr:to>
    <xdr:cxnSp macro="">
      <xdr:nvCxnSpPr>
        <xdr:cNvPr id="218" name="直線コネクタ 217"/>
        <xdr:cNvCxnSpPr/>
      </xdr:nvCxnSpPr>
      <xdr:spPr>
        <a:xfrm>
          <a:off x="22072600" y="570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18039</xdr:rowOff>
    </xdr:from>
    <xdr:ext cx="599010" cy="259045"/>
    <xdr:sp macro="" textlink="">
      <xdr:nvSpPr>
        <xdr:cNvPr id="219" name="【一般廃棄物処理施設】&#10;一人当たり有形固定資産（償却資産）額平均値テキスト"/>
        <xdr:cNvSpPr txBox="1"/>
      </xdr:nvSpPr>
      <xdr:spPr>
        <a:xfrm>
          <a:off x="22250400" y="65331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498,809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39612</xdr:rowOff>
    </xdr:from>
    <xdr:to>
      <xdr:col>32</xdr:col>
      <xdr:colOff>238125</xdr:colOff>
      <xdr:row>38</xdr:row>
      <xdr:rowOff>141212</xdr:rowOff>
    </xdr:to>
    <xdr:sp macro="" textlink="">
      <xdr:nvSpPr>
        <xdr:cNvPr id="220" name="フローチャート : 判断 219"/>
        <xdr:cNvSpPr/>
      </xdr:nvSpPr>
      <xdr:spPr>
        <a:xfrm>
          <a:off x="22110700" y="655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1" name="テキスト ボックス 2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2" name="テキスト ボックス 2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3" name="テキスト ボックス 2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4" name="テキスト ボックス 2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5" name="テキスト ボックス 2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171169</xdr:rowOff>
    </xdr:from>
    <xdr:to>
      <xdr:col>32</xdr:col>
      <xdr:colOff>238125</xdr:colOff>
      <xdr:row>33</xdr:row>
      <xdr:rowOff>101319</xdr:rowOff>
    </xdr:to>
    <xdr:sp macro="" textlink="">
      <xdr:nvSpPr>
        <xdr:cNvPr id="226" name="円/楕円 225"/>
        <xdr:cNvSpPr/>
      </xdr:nvSpPr>
      <xdr:spPr>
        <a:xfrm>
          <a:off x="22110700" y="5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124196</xdr:rowOff>
    </xdr:from>
    <xdr:ext cx="690189" cy="259045"/>
    <xdr:sp macro="" textlink="">
      <xdr:nvSpPr>
        <xdr:cNvPr id="227" name="【一般廃棄物処理施設】&#10;一人当たり有形固定資産（償却資産）額該当値テキスト"/>
        <xdr:cNvSpPr txBox="1"/>
      </xdr:nvSpPr>
      <xdr:spPr>
        <a:xfrm>
          <a:off x="22250400" y="5610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1,205,221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8" name="正方形/長方形 22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9" name="正方形/長方形 2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0" name="正方形/長方形 2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1" name="正方形/長方形 2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2" name="正方形/長方形 2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3" name="正方形/長方形 2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4" name="正方形/長方形 2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5" name="正方形/長方形 23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36" name="正方形/長方形 23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7" name="正方形/長方形 2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38" name="正方形/長方形 2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39" name="正方形/長方形 2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0" name="正方形/長方形 2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1" name="正方形/長方形 2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2" name="正方形/長方形 2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3" name="正方形/長方形 24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4" name="正方形/長方形 24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5" name="正方形/長方形 2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6" name="正方形/長方形 2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 name="正方形/長方形 2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8" name="正方形/長方形 2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9" name="正方形/長方形 2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0" name="正方形/長方形 2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1" name="正方形/長方形 25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2" name="テキスト ボックス 2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3" name="直線コネクタ 2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54" name="テキスト ボックス 2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55" name="直線コネクタ 2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56" name="テキスト ボックス 2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57" name="直線コネクタ 2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58" name="テキスト ボックス 2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59" name="直線コネクタ 2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60" name="テキスト ボックス 2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61" name="直線コネクタ 2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62" name="テキスト ボックス 2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3" name="直線コネクタ 2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4" name="テキスト ボックス 2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6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85</xdr:row>
      <xdr:rowOff>19813</xdr:rowOff>
    </xdr:to>
    <xdr:cxnSp macro="">
      <xdr:nvCxnSpPr>
        <xdr:cNvPr id="266" name="直線コネクタ 265"/>
        <xdr:cNvCxnSpPr/>
      </xdr:nvCxnSpPr>
      <xdr:spPr>
        <a:xfrm flipV="1">
          <a:off x="16318864" y="13315187"/>
          <a:ext cx="0" cy="127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23640</xdr:rowOff>
    </xdr:from>
    <xdr:ext cx="405111" cy="259045"/>
    <xdr:sp macro="" textlink="">
      <xdr:nvSpPr>
        <xdr:cNvPr id="267" name="【消防施設】&#10;有形固定資産減価償却率最小値テキスト"/>
        <xdr:cNvSpPr txBox="1"/>
      </xdr:nvSpPr>
      <xdr:spPr>
        <a:xfrm>
          <a:off x="16408400" y="145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428625</xdr:colOff>
      <xdr:row>85</xdr:row>
      <xdr:rowOff>19813</xdr:rowOff>
    </xdr:from>
    <xdr:to>
      <xdr:col>23</xdr:col>
      <xdr:colOff>606425</xdr:colOff>
      <xdr:row>85</xdr:row>
      <xdr:rowOff>19813</xdr:rowOff>
    </xdr:to>
    <xdr:cxnSp macro="">
      <xdr:nvCxnSpPr>
        <xdr:cNvPr id="268" name="直線コネクタ 267"/>
        <xdr:cNvCxnSpPr/>
      </xdr:nvCxnSpPr>
      <xdr:spPr>
        <a:xfrm>
          <a:off x="16230600" y="1459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269"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270" name="直線コネクタ 269"/>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99331</xdr:rowOff>
    </xdr:from>
    <xdr:ext cx="405111" cy="259045"/>
    <xdr:sp macro="" textlink="">
      <xdr:nvSpPr>
        <xdr:cNvPr id="271" name="【消防施設】&#10;有形固定資産減価償却率平均値テキスト"/>
        <xdr:cNvSpPr txBox="1"/>
      </xdr:nvSpPr>
      <xdr:spPr>
        <a:xfrm>
          <a:off x="16408400" y="13815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76454</xdr:rowOff>
    </xdr:from>
    <xdr:to>
      <xdr:col>23</xdr:col>
      <xdr:colOff>568325</xdr:colOff>
      <xdr:row>82</xdr:row>
      <xdr:rowOff>6604</xdr:rowOff>
    </xdr:to>
    <xdr:sp macro="" textlink="">
      <xdr:nvSpPr>
        <xdr:cNvPr id="272" name="フローチャート : 判断 271"/>
        <xdr:cNvSpPr/>
      </xdr:nvSpPr>
      <xdr:spPr>
        <a:xfrm>
          <a:off x="162687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73" name="テキスト ボックス 2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74" name="テキスト ボックス 2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75" name="テキスト ボックス 2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76" name="テキスト ボックス 2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77" name="テキスト ボックス 2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42163</xdr:rowOff>
    </xdr:from>
    <xdr:to>
      <xdr:col>23</xdr:col>
      <xdr:colOff>568325</xdr:colOff>
      <xdr:row>82</xdr:row>
      <xdr:rowOff>143763</xdr:rowOff>
    </xdr:to>
    <xdr:sp macro="" textlink="">
      <xdr:nvSpPr>
        <xdr:cNvPr id="278" name="円/楕円 277"/>
        <xdr:cNvSpPr/>
      </xdr:nvSpPr>
      <xdr:spPr>
        <a:xfrm>
          <a:off x="16268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20590</xdr:rowOff>
    </xdr:from>
    <xdr:ext cx="405111" cy="259045"/>
    <xdr:sp macro="" textlink="">
      <xdr:nvSpPr>
        <xdr:cNvPr id="279" name="【消防施設】&#10;有形固定資産減価償却率該当値テキスト"/>
        <xdr:cNvSpPr txBox="1"/>
      </xdr:nvSpPr>
      <xdr:spPr>
        <a:xfrm>
          <a:off x="16408400"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80" name="正方形/長方形 27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1" name="正方形/長方形 2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2" name="正方形/長方形 2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83" name="正方形/長方形 2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84" name="正方形/長方形 2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85" name="正方形/長方形 2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86" name="正方形/長方形 2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87" name="正方形/長方形 28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88" name="テキスト ボックス 2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89" name="直線コネクタ 2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90" name="テキスト ボックス 2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291" name="直線コネクタ 2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92" name="テキスト ボックス 2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93" name="直線コネクタ 2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94" name="テキスト ボックス 2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95" name="直線コネクタ 2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96" name="テキスト ボックス 2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97" name="直線コネクタ 2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98" name="テキスト ボックス 2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99" name="直線コネクタ 2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00" name="テキスト ボックス 2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01" name="直線コネクタ 3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02" name="テキスト ボックス 3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3" name="直線コネクタ 3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04" name="テキスト ボックス 3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0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100149</xdr:rowOff>
    </xdr:from>
    <xdr:to>
      <xdr:col>32</xdr:col>
      <xdr:colOff>186689</xdr:colOff>
      <xdr:row>87</xdr:row>
      <xdr:rowOff>54429</xdr:rowOff>
    </xdr:to>
    <xdr:cxnSp macro="">
      <xdr:nvCxnSpPr>
        <xdr:cNvPr id="306" name="直線コネクタ 305"/>
        <xdr:cNvCxnSpPr/>
      </xdr:nvCxnSpPr>
      <xdr:spPr>
        <a:xfrm flipV="1">
          <a:off x="22160864" y="134732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58256</xdr:rowOff>
    </xdr:from>
    <xdr:ext cx="469744" cy="259045"/>
    <xdr:sp macro="" textlink="">
      <xdr:nvSpPr>
        <xdr:cNvPr id="307" name="【消防施設】&#10;一人当たり面積最小値テキスト"/>
        <xdr:cNvSpPr txBox="1"/>
      </xdr:nvSpPr>
      <xdr:spPr>
        <a:xfrm>
          <a:off x="22250400" y="149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87</xdr:row>
      <xdr:rowOff>54429</xdr:rowOff>
    </xdr:from>
    <xdr:to>
      <xdr:col>32</xdr:col>
      <xdr:colOff>276225</xdr:colOff>
      <xdr:row>87</xdr:row>
      <xdr:rowOff>54429</xdr:rowOff>
    </xdr:to>
    <xdr:cxnSp macro="">
      <xdr:nvCxnSpPr>
        <xdr:cNvPr id="308" name="直線コネクタ 307"/>
        <xdr:cNvCxnSpPr/>
      </xdr:nvCxnSpPr>
      <xdr:spPr>
        <a:xfrm>
          <a:off x="22072600" y="1497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46826</xdr:rowOff>
    </xdr:from>
    <xdr:ext cx="469744" cy="259045"/>
    <xdr:sp macro="" textlink="">
      <xdr:nvSpPr>
        <xdr:cNvPr id="309" name="【消防施設】&#10;一人当たり面積最大値テキスト"/>
        <xdr:cNvSpPr txBox="1"/>
      </xdr:nvSpPr>
      <xdr:spPr>
        <a:xfrm>
          <a:off x="222504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32</xdr:col>
      <xdr:colOff>98425</xdr:colOff>
      <xdr:row>78</xdr:row>
      <xdr:rowOff>100149</xdr:rowOff>
    </xdr:from>
    <xdr:to>
      <xdr:col>32</xdr:col>
      <xdr:colOff>276225</xdr:colOff>
      <xdr:row>78</xdr:row>
      <xdr:rowOff>100149</xdr:rowOff>
    </xdr:to>
    <xdr:cxnSp macro="">
      <xdr:nvCxnSpPr>
        <xdr:cNvPr id="310" name="直線コネクタ 309"/>
        <xdr:cNvCxnSpPr/>
      </xdr:nvCxnSpPr>
      <xdr:spPr>
        <a:xfrm>
          <a:off x="22072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33038</xdr:rowOff>
    </xdr:from>
    <xdr:ext cx="469744" cy="259045"/>
    <xdr:sp macro="" textlink="">
      <xdr:nvSpPr>
        <xdr:cNvPr id="311" name="【消防施設】&#10;一人当たり面積平均値テキスト"/>
        <xdr:cNvSpPr txBox="1"/>
      </xdr:nvSpPr>
      <xdr:spPr>
        <a:xfrm>
          <a:off x="22250400" y="1392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10161</xdr:rowOff>
    </xdr:from>
    <xdr:to>
      <xdr:col>32</xdr:col>
      <xdr:colOff>238125</xdr:colOff>
      <xdr:row>82</xdr:row>
      <xdr:rowOff>111761</xdr:rowOff>
    </xdr:to>
    <xdr:sp macro="" textlink="">
      <xdr:nvSpPr>
        <xdr:cNvPr id="312" name="フローチャート : 判断 311"/>
        <xdr:cNvSpPr/>
      </xdr:nvSpPr>
      <xdr:spPr>
        <a:xfrm>
          <a:off x="22110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13" name="テキスト ボックス 3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14" name="テキスト ボックス 3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15" name="テキスト ボックス 3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16" name="テキスト ボックス 3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17" name="テキスト ボックス 3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139156</xdr:rowOff>
    </xdr:from>
    <xdr:to>
      <xdr:col>32</xdr:col>
      <xdr:colOff>238125</xdr:colOff>
      <xdr:row>87</xdr:row>
      <xdr:rowOff>69306</xdr:rowOff>
    </xdr:to>
    <xdr:sp macro="" textlink="">
      <xdr:nvSpPr>
        <xdr:cNvPr id="318" name="円/楕円 317"/>
        <xdr:cNvSpPr/>
      </xdr:nvSpPr>
      <xdr:spPr>
        <a:xfrm>
          <a:off x="22110700" y="148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54083</xdr:rowOff>
    </xdr:from>
    <xdr:ext cx="469744" cy="259045"/>
    <xdr:sp macro="" textlink="">
      <xdr:nvSpPr>
        <xdr:cNvPr id="319" name="【消防施設】&#10;一人当たり面積該当値テキスト"/>
        <xdr:cNvSpPr txBox="1"/>
      </xdr:nvSpPr>
      <xdr:spPr>
        <a:xfrm>
          <a:off x="22250400" y="1479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20" name="正方形/長方形 31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1" name="正方形/長方形 3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2" name="正方形/長方形 3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3" name="正方形/長方形 3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4" name="正方形/長方形 3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5" name="正方形/長方形 3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6" name="正方形/長方形 3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7" name="正方形/長方形 32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8" name="テキスト ボックス 3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29" name="直線コネクタ 3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30" name="直線コネクタ 3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31" name="テキスト ボックス 3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32" name="直線コネクタ 3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33" name="テキスト ボックス 3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34" name="直線コネクタ 3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35" name="テキスト ボックス 3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36" name="直線コネクタ 3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37" name="テキスト ボックス 3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38" name="直線コネクタ 3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39" name="テキスト ボックス 3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40" name="直線コネクタ 3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41" name="テキスト ボックス 3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345" name="直線コネクタ 344"/>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346"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347" name="直線コネクタ 346"/>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348"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349" name="直線コネクタ 34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350" name="【庁舎】&#10;有形固定資産減価償却率平均値テキスト"/>
        <xdr:cNvSpPr txBox="1"/>
      </xdr:nvSpPr>
      <xdr:spPr>
        <a:xfrm>
          <a:off x="164084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351" name="フローチャート : 判断 35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103777</xdr:rowOff>
    </xdr:from>
    <xdr:to>
      <xdr:col>23</xdr:col>
      <xdr:colOff>568325</xdr:colOff>
      <xdr:row>102</xdr:row>
      <xdr:rowOff>33927</xdr:rowOff>
    </xdr:to>
    <xdr:sp macro="" textlink="">
      <xdr:nvSpPr>
        <xdr:cNvPr id="357" name="円/楕円 356"/>
        <xdr:cNvSpPr/>
      </xdr:nvSpPr>
      <xdr:spPr>
        <a:xfrm>
          <a:off x="162687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126654</xdr:rowOff>
    </xdr:from>
    <xdr:ext cx="405111" cy="259045"/>
    <xdr:sp macro="" textlink="">
      <xdr:nvSpPr>
        <xdr:cNvPr id="358" name="【庁舎】&#10;有形固定資産減価償却率該当値テキスト"/>
        <xdr:cNvSpPr txBox="1"/>
      </xdr:nvSpPr>
      <xdr:spPr>
        <a:xfrm>
          <a:off x="16408400"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69" name="直線コネクタ 3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70" name="テキスト ボックス 3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71" name="直線コネクタ 3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72" name="テキスト ボックス 3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73" name="直線コネクタ 3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74" name="テキスト ボックス 3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75" name="直線コネクタ 3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76" name="テキスト ボックス 3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7" name="直線コネクタ 3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8" name="テキスト ボックス 3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7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380" name="直線コネクタ 379"/>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381"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382" name="直線コネクタ 381"/>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383"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384" name="直線コネクタ 383"/>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82466</xdr:rowOff>
    </xdr:from>
    <xdr:ext cx="469744" cy="259045"/>
    <xdr:sp macro="" textlink="">
      <xdr:nvSpPr>
        <xdr:cNvPr id="385" name="【庁舎】&#10;一人当たり面積平均値テキスト"/>
        <xdr:cNvSpPr txBox="1"/>
      </xdr:nvSpPr>
      <xdr:spPr>
        <a:xfrm>
          <a:off x="22250400" y="182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386" name="フローチャート : 判断 385"/>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87" name="テキスト ボックス 3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8" name="テキスト ボックス 3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9" name="テキスト ボックス 3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0" name="テキスト ボックス 3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1" name="テキスト ボックス 3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108610</xdr:rowOff>
    </xdr:from>
    <xdr:to>
      <xdr:col>32</xdr:col>
      <xdr:colOff>238125</xdr:colOff>
      <xdr:row>106</xdr:row>
      <xdr:rowOff>38760</xdr:rowOff>
    </xdr:to>
    <xdr:sp macro="" textlink="">
      <xdr:nvSpPr>
        <xdr:cNvPr id="392" name="円/楕円 391"/>
        <xdr:cNvSpPr/>
      </xdr:nvSpPr>
      <xdr:spPr>
        <a:xfrm>
          <a:off x="22110700" y="181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131487</xdr:rowOff>
    </xdr:from>
    <xdr:ext cx="469744" cy="259045"/>
    <xdr:sp macro="" textlink="">
      <xdr:nvSpPr>
        <xdr:cNvPr id="393" name="【庁舎】&#10;一人当たり面積該当値テキスト"/>
        <xdr:cNvSpPr txBox="1"/>
      </xdr:nvSpPr>
      <xdr:spPr>
        <a:xfrm>
          <a:off x="22250400" y="179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4" name="正方形/長方形 39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5" name="正方形/長方形 3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6" name="テキスト ボックス 39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類似団体平均値との比較：</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以外の有形固定資産減価償却率は平均値より高いため、類似団体より有形固定資産更新の緊急性が高いと言える。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以外は、一人当たり資産整備量が平均値より高い。これらは十分な行政サービスを行っていると言える一方、運営の効率化を図る対象とも言える。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上記を踏まえ、各施設の老朽化度合・利用度等を加味した適正な施設管理運営を行っていく。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1694</xdr:rowOff>
    </xdr:to>
    <xdr:cxnSp macro="">
      <xdr:nvCxnSpPr>
        <xdr:cNvPr id="73" name="直線コネクタ 72"/>
        <xdr:cNvCxnSpPr/>
      </xdr:nvCxnSpPr>
      <xdr:spPr>
        <a:xfrm flipV="1">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1694</xdr:rowOff>
    </xdr:to>
    <xdr:cxnSp macro="">
      <xdr:nvCxnSpPr>
        <xdr:cNvPr id="76" name="直線コネクタ 75"/>
        <xdr:cNvCxnSpPr/>
      </xdr:nvCxnSpPr>
      <xdr:spPr>
        <a:xfrm>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95.4%</a:t>
          </a:r>
          <a:r>
            <a:rPr kumimoji="1" lang="ja-JP" altLang="en-US" sz="1300">
              <a:latin typeface="ＭＳ Ｐゴシック"/>
            </a:rPr>
            <a:t>から平成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95.3%</a:t>
          </a:r>
          <a:r>
            <a:rPr kumimoji="1" lang="ja-JP" altLang="en-US" sz="1300">
              <a:latin typeface="ＭＳ Ｐゴシック"/>
            </a:rPr>
            <a:t>増減</a:t>
          </a:r>
          <a:r>
            <a:rPr kumimoji="1" lang="en-US" altLang="ja-JP" sz="1300">
              <a:latin typeface="ＭＳ Ｐゴシック"/>
            </a:rPr>
            <a:t>0.01%</a:t>
          </a:r>
          <a:r>
            <a:rPr kumimoji="1" lang="ja-JP" altLang="en-US" sz="1300">
              <a:latin typeface="ＭＳ Ｐゴシック"/>
            </a:rPr>
            <a:t>減となっているが、沖縄県平均及び全国平均より</a:t>
          </a:r>
          <a:r>
            <a:rPr kumimoji="1" lang="en-US" altLang="ja-JP" sz="1300">
              <a:latin typeface="ＭＳ Ｐゴシック"/>
            </a:rPr>
            <a:t> </a:t>
          </a:r>
          <a:r>
            <a:rPr kumimoji="1" lang="ja-JP" altLang="en-US" sz="1300">
              <a:latin typeface="ＭＳ Ｐゴシック"/>
            </a:rPr>
            <a:t>未だに高い状況にある。</a:t>
          </a:r>
          <a:endParaRPr kumimoji="1" lang="en-US" altLang="ja-JP" sz="1300">
            <a:latin typeface="ＭＳ Ｐゴシック"/>
          </a:endParaRPr>
        </a:p>
        <a:p>
          <a:r>
            <a:rPr kumimoji="1" lang="ja-JP" altLang="en-US" sz="1300">
              <a:latin typeface="ＭＳ Ｐゴシック"/>
            </a:rPr>
            <a:t>公債費の償還は、近年減少傾向にあるが、人件費、物件費等の義務的経費が大きく占めており、また、公営企業の経営改善に取り組み一般会計から操出金の抑制に努める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89789</xdr:rowOff>
    </xdr:from>
    <xdr:to>
      <xdr:col>7</xdr:col>
      <xdr:colOff>152400</xdr:colOff>
      <xdr:row>66</xdr:row>
      <xdr:rowOff>92202</xdr:rowOff>
    </xdr:to>
    <xdr:cxnSp macro="">
      <xdr:nvCxnSpPr>
        <xdr:cNvPr id="128" name="直線コネクタ 127"/>
        <xdr:cNvCxnSpPr/>
      </xdr:nvCxnSpPr>
      <xdr:spPr>
        <a:xfrm flipV="1">
          <a:off x="4114800" y="1140548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92202</xdr:rowOff>
    </xdr:from>
    <xdr:to>
      <xdr:col>6</xdr:col>
      <xdr:colOff>0</xdr:colOff>
      <xdr:row>66</xdr:row>
      <xdr:rowOff>169418</xdr:rowOff>
    </xdr:to>
    <xdr:cxnSp macro="">
      <xdr:nvCxnSpPr>
        <xdr:cNvPr id="131" name="直線コネクタ 130"/>
        <xdr:cNvCxnSpPr/>
      </xdr:nvCxnSpPr>
      <xdr:spPr>
        <a:xfrm flipV="1">
          <a:off x="3225800" y="114079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169418</xdr:rowOff>
    </xdr:from>
    <xdr:to>
      <xdr:col>4</xdr:col>
      <xdr:colOff>482600</xdr:colOff>
      <xdr:row>67</xdr:row>
      <xdr:rowOff>22098</xdr:rowOff>
    </xdr:to>
    <xdr:cxnSp macro="">
      <xdr:nvCxnSpPr>
        <xdr:cNvPr id="134" name="直線コネクタ 133"/>
        <xdr:cNvCxnSpPr/>
      </xdr:nvCxnSpPr>
      <xdr:spPr>
        <a:xfrm flipV="1">
          <a:off x="2336800" y="114851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2794</xdr:rowOff>
    </xdr:from>
    <xdr:to>
      <xdr:col>3</xdr:col>
      <xdr:colOff>279400</xdr:colOff>
      <xdr:row>67</xdr:row>
      <xdr:rowOff>22098</xdr:rowOff>
    </xdr:to>
    <xdr:cxnSp macro="">
      <xdr:nvCxnSpPr>
        <xdr:cNvPr id="137" name="直線コネクタ 136"/>
        <xdr:cNvCxnSpPr/>
      </xdr:nvCxnSpPr>
      <xdr:spPr>
        <a:xfrm>
          <a:off x="1447800" y="1148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38989</xdr:rowOff>
    </xdr:from>
    <xdr:to>
      <xdr:col>7</xdr:col>
      <xdr:colOff>203200</xdr:colOff>
      <xdr:row>66</xdr:row>
      <xdr:rowOff>140589</xdr:rowOff>
    </xdr:to>
    <xdr:sp macro="" textlink="">
      <xdr:nvSpPr>
        <xdr:cNvPr id="147" name="円/楕円 146"/>
        <xdr:cNvSpPr/>
      </xdr:nvSpPr>
      <xdr:spPr>
        <a:xfrm>
          <a:off x="49022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106316</xdr:rowOff>
    </xdr:from>
    <xdr:ext cx="762000" cy="259045"/>
    <xdr:sp macro="" textlink="">
      <xdr:nvSpPr>
        <xdr:cNvPr id="148" name="財政構造の弾力性該当値テキスト"/>
        <xdr:cNvSpPr txBox="1"/>
      </xdr:nvSpPr>
      <xdr:spPr>
        <a:xfrm>
          <a:off x="5041900" y="1125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41402</xdr:rowOff>
    </xdr:from>
    <xdr:to>
      <xdr:col>6</xdr:col>
      <xdr:colOff>50800</xdr:colOff>
      <xdr:row>66</xdr:row>
      <xdr:rowOff>143002</xdr:rowOff>
    </xdr:to>
    <xdr:sp macro="" textlink="">
      <xdr:nvSpPr>
        <xdr:cNvPr id="149" name="円/楕円 148"/>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127779</xdr:rowOff>
    </xdr:from>
    <xdr:ext cx="736600" cy="259045"/>
    <xdr:sp macro="" textlink="">
      <xdr:nvSpPr>
        <xdr:cNvPr id="150" name="テキスト ボックス 149"/>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118618</xdr:rowOff>
    </xdr:from>
    <xdr:to>
      <xdr:col>4</xdr:col>
      <xdr:colOff>533400</xdr:colOff>
      <xdr:row>67</xdr:row>
      <xdr:rowOff>48768</xdr:rowOff>
    </xdr:to>
    <xdr:sp macro="" textlink="">
      <xdr:nvSpPr>
        <xdr:cNvPr id="151" name="円/楕円 150"/>
        <xdr:cNvSpPr/>
      </xdr:nvSpPr>
      <xdr:spPr>
        <a:xfrm>
          <a:off x="3175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33545</xdr:rowOff>
    </xdr:from>
    <xdr:ext cx="762000" cy="259045"/>
    <xdr:sp macro="" textlink="">
      <xdr:nvSpPr>
        <xdr:cNvPr id="152" name="テキスト ボックス 151"/>
        <xdr:cNvSpPr txBox="1"/>
      </xdr:nvSpPr>
      <xdr:spPr>
        <a:xfrm>
          <a:off x="2844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142748</xdr:rowOff>
    </xdr:from>
    <xdr:to>
      <xdr:col>3</xdr:col>
      <xdr:colOff>330200</xdr:colOff>
      <xdr:row>67</xdr:row>
      <xdr:rowOff>72898</xdr:rowOff>
    </xdr:to>
    <xdr:sp macro="" textlink="">
      <xdr:nvSpPr>
        <xdr:cNvPr id="153" name="円/楕円 152"/>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57675</xdr:rowOff>
    </xdr:from>
    <xdr:ext cx="762000" cy="259045"/>
    <xdr:sp macro="" textlink="">
      <xdr:nvSpPr>
        <xdr:cNvPr id="154" name="テキスト ボックス 153"/>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123444</xdr:rowOff>
    </xdr:from>
    <xdr:to>
      <xdr:col>2</xdr:col>
      <xdr:colOff>127000</xdr:colOff>
      <xdr:row>67</xdr:row>
      <xdr:rowOff>53594</xdr:rowOff>
    </xdr:to>
    <xdr:sp macro="" textlink="">
      <xdr:nvSpPr>
        <xdr:cNvPr id="155" name="円/楕円 154"/>
        <xdr:cNvSpPr/>
      </xdr:nvSpPr>
      <xdr:spPr>
        <a:xfrm>
          <a:off x="1397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38371</xdr:rowOff>
    </xdr:from>
    <xdr:ext cx="762000" cy="259045"/>
    <xdr:sp macro="" textlink="">
      <xdr:nvSpPr>
        <xdr:cNvPr id="156" name="テキスト ボックス 155"/>
        <xdr:cNvSpPr txBox="1"/>
      </xdr:nvSpPr>
      <xdr:spPr>
        <a:xfrm>
          <a:off x="1066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増加傾向にあるが、離島である小規模自治体である本村は、通常の住民サービスだけではなく、航空路や航路があるため、船舶や空港への職員配置をしなければならないが今後は、行政改革等を進め定員管理適正化計画実施とともに物件費や委託料等義務的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104022</xdr:rowOff>
    </xdr:from>
    <xdr:to>
      <xdr:col>7</xdr:col>
      <xdr:colOff>152400</xdr:colOff>
      <xdr:row>85</xdr:row>
      <xdr:rowOff>11226</xdr:rowOff>
    </xdr:to>
    <xdr:cxnSp macro="">
      <xdr:nvCxnSpPr>
        <xdr:cNvPr id="190" name="直線コネクタ 189"/>
        <xdr:cNvCxnSpPr/>
      </xdr:nvCxnSpPr>
      <xdr:spPr>
        <a:xfrm>
          <a:off x="4114800" y="14505822"/>
          <a:ext cx="838200" cy="7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104022</xdr:rowOff>
    </xdr:from>
    <xdr:to>
      <xdr:col>6</xdr:col>
      <xdr:colOff>0</xdr:colOff>
      <xdr:row>85</xdr:row>
      <xdr:rowOff>113488</xdr:rowOff>
    </xdr:to>
    <xdr:cxnSp macro="">
      <xdr:nvCxnSpPr>
        <xdr:cNvPr id="193" name="直線コネクタ 192"/>
        <xdr:cNvCxnSpPr/>
      </xdr:nvCxnSpPr>
      <xdr:spPr>
        <a:xfrm flipV="1">
          <a:off x="3225800" y="14505822"/>
          <a:ext cx="889000" cy="18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16365</xdr:rowOff>
    </xdr:from>
    <xdr:to>
      <xdr:col>4</xdr:col>
      <xdr:colOff>482600</xdr:colOff>
      <xdr:row>85</xdr:row>
      <xdr:rowOff>113488</xdr:rowOff>
    </xdr:to>
    <xdr:cxnSp macro="">
      <xdr:nvCxnSpPr>
        <xdr:cNvPr id="196" name="直線コネクタ 195"/>
        <xdr:cNvCxnSpPr/>
      </xdr:nvCxnSpPr>
      <xdr:spPr>
        <a:xfrm>
          <a:off x="2336800" y="14418165"/>
          <a:ext cx="889000" cy="26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146259</xdr:rowOff>
    </xdr:from>
    <xdr:to>
      <xdr:col>3</xdr:col>
      <xdr:colOff>279400</xdr:colOff>
      <xdr:row>84</xdr:row>
      <xdr:rowOff>16365</xdr:rowOff>
    </xdr:to>
    <xdr:cxnSp macro="">
      <xdr:nvCxnSpPr>
        <xdr:cNvPr id="199" name="直線コネクタ 198"/>
        <xdr:cNvCxnSpPr/>
      </xdr:nvCxnSpPr>
      <xdr:spPr>
        <a:xfrm>
          <a:off x="1447800" y="14376609"/>
          <a:ext cx="889000" cy="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131876</xdr:rowOff>
    </xdr:from>
    <xdr:to>
      <xdr:col>7</xdr:col>
      <xdr:colOff>203200</xdr:colOff>
      <xdr:row>85</xdr:row>
      <xdr:rowOff>62026</xdr:rowOff>
    </xdr:to>
    <xdr:sp macro="" textlink="">
      <xdr:nvSpPr>
        <xdr:cNvPr id="209" name="円/楕円 208"/>
        <xdr:cNvSpPr/>
      </xdr:nvSpPr>
      <xdr:spPr>
        <a:xfrm>
          <a:off x="4902200" y="145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103953</xdr:rowOff>
    </xdr:from>
    <xdr:ext cx="762000" cy="259045"/>
    <xdr:sp macro="" textlink="">
      <xdr:nvSpPr>
        <xdr:cNvPr id="210" name="人件費・物件費等の状況該当値テキスト"/>
        <xdr:cNvSpPr txBox="1"/>
      </xdr:nvSpPr>
      <xdr:spPr>
        <a:xfrm>
          <a:off x="5041900" y="1450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974,482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53222</xdr:rowOff>
    </xdr:from>
    <xdr:to>
      <xdr:col>6</xdr:col>
      <xdr:colOff>50800</xdr:colOff>
      <xdr:row>84</xdr:row>
      <xdr:rowOff>154822</xdr:rowOff>
    </xdr:to>
    <xdr:sp macro="" textlink="">
      <xdr:nvSpPr>
        <xdr:cNvPr id="211" name="円/楕円 210"/>
        <xdr:cNvSpPr/>
      </xdr:nvSpPr>
      <xdr:spPr>
        <a:xfrm>
          <a:off x="4064000" y="144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139599</xdr:rowOff>
    </xdr:from>
    <xdr:ext cx="736600" cy="259045"/>
    <xdr:sp macro="" textlink="">
      <xdr:nvSpPr>
        <xdr:cNvPr id="212" name="テキスト ボックス 211"/>
        <xdr:cNvSpPr txBox="1"/>
      </xdr:nvSpPr>
      <xdr:spPr>
        <a:xfrm>
          <a:off x="3733800" y="1454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876,695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62688</xdr:rowOff>
    </xdr:from>
    <xdr:to>
      <xdr:col>4</xdr:col>
      <xdr:colOff>533400</xdr:colOff>
      <xdr:row>85</xdr:row>
      <xdr:rowOff>164288</xdr:rowOff>
    </xdr:to>
    <xdr:sp macro="" textlink="">
      <xdr:nvSpPr>
        <xdr:cNvPr id="213" name="円/楕円 212"/>
        <xdr:cNvSpPr/>
      </xdr:nvSpPr>
      <xdr:spPr>
        <a:xfrm>
          <a:off x="3175000" y="146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149065</xdr:rowOff>
    </xdr:from>
    <xdr:ext cx="762000" cy="259045"/>
    <xdr:sp macro="" textlink="">
      <xdr:nvSpPr>
        <xdr:cNvPr id="214" name="テキスト ボックス 213"/>
        <xdr:cNvSpPr txBox="1"/>
      </xdr:nvSpPr>
      <xdr:spPr>
        <a:xfrm>
          <a:off x="2844800" y="1472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137015</xdr:rowOff>
    </xdr:from>
    <xdr:to>
      <xdr:col>3</xdr:col>
      <xdr:colOff>330200</xdr:colOff>
      <xdr:row>84</xdr:row>
      <xdr:rowOff>67165</xdr:rowOff>
    </xdr:to>
    <xdr:sp macro="" textlink="">
      <xdr:nvSpPr>
        <xdr:cNvPr id="215" name="円/楕円 214"/>
        <xdr:cNvSpPr/>
      </xdr:nvSpPr>
      <xdr:spPr>
        <a:xfrm>
          <a:off x="2286000" y="143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51942</xdr:rowOff>
    </xdr:from>
    <xdr:ext cx="762000" cy="259045"/>
    <xdr:sp macro="" textlink="">
      <xdr:nvSpPr>
        <xdr:cNvPr id="216" name="テキスト ボックス 215"/>
        <xdr:cNvSpPr txBox="1"/>
      </xdr:nvSpPr>
      <xdr:spPr>
        <a:xfrm>
          <a:off x="1955800" y="1445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767,715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95459</xdr:rowOff>
    </xdr:from>
    <xdr:to>
      <xdr:col>2</xdr:col>
      <xdr:colOff>127000</xdr:colOff>
      <xdr:row>84</xdr:row>
      <xdr:rowOff>25609</xdr:rowOff>
    </xdr:to>
    <xdr:sp macro="" textlink="">
      <xdr:nvSpPr>
        <xdr:cNvPr id="217" name="円/楕円 216"/>
        <xdr:cNvSpPr/>
      </xdr:nvSpPr>
      <xdr:spPr>
        <a:xfrm>
          <a:off x="1397000" y="143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10386</xdr:rowOff>
    </xdr:from>
    <xdr:ext cx="762000" cy="259045"/>
    <xdr:sp macro="" textlink="">
      <xdr:nvSpPr>
        <xdr:cNvPr id="218" name="テキスト ボックス 217"/>
        <xdr:cNvSpPr txBox="1"/>
      </xdr:nvSpPr>
      <xdr:spPr>
        <a:xfrm>
          <a:off x="1066800" y="1441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本村は全国町村平均</a:t>
          </a:r>
          <a:r>
            <a:rPr kumimoji="1" lang="en-US" altLang="ja-JP" sz="1300">
              <a:latin typeface="ＭＳ Ｐゴシック"/>
            </a:rPr>
            <a:t>96.3%</a:t>
          </a:r>
          <a:r>
            <a:rPr kumimoji="1" lang="ja-JP" altLang="en-US" sz="1300">
              <a:latin typeface="ＭＳ Ｐゴシック"/>
            </a:rPr>
            <a:t>より</a:t>
          </a:r>
          <a:r>
            <a:rPr kumimoji="1" lang="en-US" altLang="ja-JP" sz="1300">
              <a:latin typeface="ＭＳ Ｐゴシック"/>
            </a:rPr>
            <a:t>6.9%</a:t>
          </a:r>
          <a:r>
            <a:rPr kumimoji="1" lang="ja-JP" altLang="en-US" sz="1300">
              <a:latin typeface="ＭＳ Ｐゴシック"/>
            </a:rPr>
            <a:t>減の</a:t>
          </a:r>
          <a:r>
            <a:rPr kumimoji="1" lang="en-US" altLang="ja-JP" sz="1300">
              <a:latin typeface="ＭＳ Ｐゴシック"/>
            </a:rPr>
            <a:t>89.4%</a:t>
          </a:r>
          <a:r>
            <a:rPr kumimoji="1" lang="ja-JP" altLang="en-US" sz="1300">
              <a:latin typeface="ＭＳ Ｐゴシック"/>
            </a:rPr>
            <a:t>で低水準であるが、今後も給与の見直しや各種手当ての見直し等を図っていく。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154939</xdr:rowOff>
    </xdr:to>
    <xdr:cxnSp macro="">
      <xdr:nvCxnSpPr>
        <xdr:cNvPr id="252" name="直線コネクタ 251"/>
        <xdr:cNvCxnSpPr/>
      </xdr:nvCxnSpPr>
      <xdr:spPr>
        <a:xfrm>
          <a:off x="16179800" y="1439587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10161</xdr:rowOff>
    </xdr:to>
    <xdr:cxnSp macro="">
      <xdr:nvCxnSpPr>
        <xdr:cNvPr id="255" name="直線コネクタ 254"/>
        <xdr:cNvCxnSpPr/>
      </xdr:nvCxnSpPr>
      <xdr:spPr>
        <a:xfrm flipV="1">
          <a:off x="15290800" y="143958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86</xdr:row>
      <xdr:rowOff>133773</xdr:rowOff>
    </xdr:to>
    <xdr:cxnSp macro="">
      <xdr:nvCxnSpPr>
        <xdr:cNvPr id="258" name="直線コネクタ 257"/>
        <xdr:cNvCxnSpPr/>
      </xdr:nvCxnSpPr>
      <xdr:spPr>
        <a:xfrm flipV="1">
          <a:off x="14401800" y="14411961"/>
          <a:ext cx="889000" cy="4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133773</xdr:rowOff>
    </xdr:to>
    <xdr:cxnSp macro="">
      <xdr:nvCxnSpPr>
        <xdr:cNvPr id="261" name="直線コネクタ 260"/>
        <xdr:cNvCxnSpPr/>
      </xdr:nvCxnSpPr>
      <xdr:spPr>
        <a:xfrm>
          <a:off x="13512800" y="147658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2"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3" name="円/楕円 272"/>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55050</xdr:rowOff>
    </xdr:from>
    <xdr:ext cx="736600" cy="259045"/>
    <xdr:sp macro="" textlink="">
      <xdr:nvSpPr>
        <xdr:cNvPr id="274" name="テキスト ボックス 273"/>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5" name="円/楕円 274"/>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76" name="テキスト ボックス 275"/>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77" name="円/楕円 276"/>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23300</xdr:rowOff>
    </xdr:from>
    <xdr:ext cx="762000" cy="259045"/>
    <xdr:sp macro="" textlink="">
      <xdr:nvSpPr>
        <xdr:cNvPr id="278" name="テキスト ボックス 277"/>
        <xdr:cNvSpPr txBox="1"/>
      </xdr:nvSpPr>
      <xdr:spPr>
        <a:xfrm>
          <a:off x="14020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79" name="円/楕円 278"/>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0" name="テキスト ボックス 279"/>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離島である本村は、港・空港等行政サービスを図る上で必然的に職員数が多くなっているが、今後は、退職者不充当者や賃金職員対応等住民サービスの低下にならない範囲で努めていく。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128101</xdr:rowOff>
    </xdr:from>
    <xdr:to>
      <xdr:col>24</xdr:col>
      <xdr:colOff>558800</xdr:colOff>
      <xdr:row>63</xdr:row>
      <xdr:rowOff>11144</xdr:rowOff>
    </xdr:to>
    <xdr:cxnSp macro="">
      <xdr:nvCxnSpPr>
        <xdr:cNvPr id="314" name="直線コネクタ 313"/>
        <xdr:cNvCxnSpPr/>
      </xdr:nvCxnSpPr>
      <xdr:spPr>
        <a:xfrm>
          <a:off x="16179800" y="10758001"/>
          <a:ext cx="838200" cy="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128101</xdr:rowOff>
    </xdr:from>
    <xdr:to>
      <xdr:col>23</xdr:col>
      <xdr:colOff>406400</xdr:colOff>
      <xdr:row>63</xdr:row>
      <xdr:rowOff>28236</xdr:rowOff>
    </xdr:to>
    <xdr:cxnSp macro="">
      <xdr:nvCxnSpPr>
        <xdr:cNvPr id="317" name="直線コネクタ 316"/>
        <xdr:cNvCxnSpPr/>
      </xdr:nvCxnSpPr>
      <xdr:spPr>
        <a:xfrm flipV="1">
          <a:off x="15290800" y="10758001"/>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113220</xdr:rowOff>
    </xdr:from>
    <xdr:to>
      <xdr:col>22</xdr:col>
      <xdr:colOff>203200</xdr:colOff>
      <xdr:row>63</xdr:row>
      <xdr:rowOff>28236</xdr:rowOff>
    </xdr:to>
    <xdr:cxnSp macro="">
      <xdr:nvCxnSpPr>
        <xdr:cNvPr id="320" name="直線コネクタ 319"/>
        <xdr:cNvCxnSpPr/>
      </xdr:nvCxnSpPr>
      <xdr:spPr>
        <a:xfrm>
          <a:off x="14401800" y="10743120"/>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39825</xdr:rowOff>
    </xdr:from>
    <xdr:to>
      <xdr:col>21</xdr:col>
      <xdr:colOff>0</xdr:colOff>
      <xdr:row>62</xdr:row>
      <xdr:rowOff>113220</xdr:rowOff>
    </xdr:to>
    <xdr:cxnSp macro="">
      <xdr:nvCxnSpPr>
        <xdr:cNvPr id="323" name="直線コネクタ 322"/>
        <xdr:cNvCxnSpPr/>
      </xdr:nvCxnSpPr>
      <xdr:spPr>
        <a:xfrm>
          <a:off x="13512800" y="10669725"/>
          <a:ext cx="8890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131794</xdr:rowOff>
    </xdr:from>
    <xdr:to>
      <xdr:col>24</xdr:col>
      <xdr:colOff>609600</xdr:colOff>
      <xdr:row>63</xdr:row>
      <xdr:rowOff>61944</xdr:rowOff>
    </xdr:to>
    <xdr:sp macro="" textlink="">
      <xdr:nvSpPr>
        <xdr:cNvPr id="333" name="円/楕円 332"/>
        <xdr:cNvSpPr/>
      </xdr:nvSpPr>
      <xdr:spPr>
        <a:xfrm>
          <a:off x="16967200" y="107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103871</xdr:rowOff>
    </xdr:from>
    <xdr:ext cx="762000" cy="259045"/>
    <xdr:sp macro="" textlink="">
      <xdr:nvSpPr>
        <xdr:cNvPr id="334" name="定員管理の状況該当値テキスト"/>
        <xdr:cNvSpPr txBox="1"/>
      </xdr:nvSpPr>
      <xdr:spPr>
        <a:xfrm>
          <a:off x="17106900" y="107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77301</xdr:rowOff>
    </xdr:from>
    <xdr:to>
      <xdr:col>23</xdr:col>
      <xdr:colOff>457200</xdr:colOff>
      <xdr:row>63</xdr:row>
      <xdr:rowOff>7451</xdr:rowOff>
    </xdr:to>
    <xdr:sp macro="" textlink="">
      <xdr:nvSpPr>
        <xdr:cNvPr id="335" name="円/楕円 334"/>
        <xdr:cNvSpPr/>
      </xdr:nvSpPr>
      <xdr:spPr>
        <a:xfrm>
          <a:off x="16129000" y="107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163678</xdr:rowOff>
    </xdr:from>
    <xdr:ext cx="736600" cy="259045"/>
    <xdr:sp macro="" textlink="">
      <xdr:nvSpPr>
        <xdr:cNvPr id="336" name="テキスト ボックス 335"/>
        <xdr:cNvSpPr txBox="1"/>
      </xdr:nvSpPr>
      <xdr:spPr>
        <a:xfrm>
          <a:off x="15798800" y="107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148886</xdr:rowOff>
    </xdr:from>
    <xdr:to>
      <xdr:col>22</xdr:col>
      <xdr:colOff>254000</xdr:colOff>
      <xdr:row>63</xdr:row>
      <xdr:rowOff>79036</xdr:rowOff>
    </xdr:to>
    <xdr:sp macro="" textlink="">
      <xdr:nvSpPr>
        <xdr:cNvPr id="337" name="円/楕円 336"/>
        <xdr:cNvSpPr/>
      </xdr:nvSpPr>
      <xdr:spPr>
        <a:xfrm>
          <a:off x="15240000" y="107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63813</xdr:rowOff>
    </xdr:from>
    <xdr:ext cx="762000" cy="259045"/>
    <xdr:sp macro="" textlink="">
      <xdr:nvSpPr>
        <xdr:cNvPr id="338" name="テキスト ボックス 337"/>
        <xdr:cNvSpPr txBox="1"/>
      </xdr:nvSpPr>
      <xdr:spPr>
        <a:xfrm>
          <a:off x="14909800" y="1086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62420</xdr:rowOff>
    </xdr:from>
    <xdr:to>
      <xdr:col>21</xdr:col>
      <xdr:colOff>50800</xdr:colOff>
      <xdr:row>62</xdr:row>
      <xdr:rowOff>164020</xdr:rowOff>
    </xdr:to>
    <xdr:sp macro="" textlink="">
      <xdr:nvSpPr>
        <xdr:cNvPr id="339" name="円/楕円 338"/>
        <xdr:cNvSpPr/>
      </xdr:nvSpPr>
      <xdr:spPr>
        <a:xfrm>
          <a:off x="14351000" y="106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148797</xdr:rowOff>
    </xdr:from>
    <xdr:ext cx="762000" cy="259045"/>
    <xdr:sp macro="" textlink="">
      <xdr:nvSpPr>
        <xdr:cNvPr id="340" name="テキスト ボックス 339"/>
        <xdr:cNvSpPr txBox="1"/>
      </xdr:nvSpPr>
      <xdr:spPr>
        <a:xfrm>
          <a:off x="14020800" y="1077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160475</xdr:rowOff>
    </xdr:from>
    <xdr:to>
      <xdr:col>19</xdr:col>
      <xdr:colOff>533400</xdr:colOff>
      <xdr:row>62</xdr:row>
      <xdr:rowOff>90625</xdr:rowOff>
    </xdr:to>
    <xdr:sp macro="" textlink="">
      <xdr:nvSpPr>
        <xdr:cNvPr id="341" name="円/楕円 340"/>
        <xdr:cNvSpPr/>
      </xdr:nvSpPr>
      <xdr:spPr>
        <a:xfrm>
          <a:off x="13462000" y="106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75402</xdr:rowOff>
    </xdr:from>
    <xdr:ext cx="762000" cy="259045"/>
    <xdr:sp macro="" textlink="">
      <xdr:nvSpPr>
        <xdr:cNvPr id="342" name="テキスト ボックス 341"/>
        <xdr:cNvSpPr txBox="1"/>
      </xdr:nvSpPr>
      <xdr:spPr>
        <a:xfrm>
          <a:off x="13131800" y="1070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今年度は公債費負担が減少しているが、今後は沖縄振興特別推進交付金等の普通建設事業費の裏負担等公債費の増額が見込まれる。今後は普通建設事業費の優先順位を定め、起債の抑制を図る。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38281</xdr:rowOff>
    </xdr:from>
    <xdr:to>
      <xdr:col>24</xdr:col>
      <xdr:colOff>558800</xdr:colOff>
      <xdr:row>42</xdr:row>
      <xdr:rowOff>25400</xdr:rowOff>
    </xdr:to>
    <xdr:cxnSp macro="">
      <xdr:nvCxnSpPr>
        <xdr:cNvPr id="377" name="直線コネクタ 376"/>
        <xdr:cNvCxnSpPr/>
      </xdr:nvCxnSpPr>
      <xdr:spPr>
        <a:xfrm flipV="1">
          <a:off x="16179800" y="7067731"/>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87449</xdr:rowOff>
    </xdr:to>
    <xdr:cxnSp macro="">
      <xdr:nvCxnSpPr>
        <xdr:cNvPr id="380" name="直線コネクタ 379"/>
        <xdr:cNvCxnSpPr/>
      </xdr:nvCxnSpPr>
      <xdr:spPr>
        <a:xfrm flipV="1">
          <a:off x="15290800" y="72263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87449</xdr:rowOff>
    </xdr:from>
    <xdr:to>
      <xdr:col>22</xdr:col>
      <xdr:colOff>203200</xdr:colOff>
      <xdr:row>42</xdr:row>
      <xdr:rowOff>94343</xdr:rowOff>
    </xdr:to>
    <xdr:cxnSp macro="">
      <xdr:nvCxnSpPr>
        <xdr:cNvPr id="383" name="直線コネクタ 382"/>
        <xdr:cNvCxnSpPr/>
      </xdr:nvCxnSpPr>
      <xdr:spPr>
        <a:xfrm flipV="1">
          <a:off x="14401800" y="72883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115026</xdr:rowOff>
    </xdr:to>
    <xdr:cxnSp macro="">
      <xdr:nvCxnSpPr>
        <xdr:cNvPr id="386" name="直線コネクタ 385"/>
        <xdr:cNvCxnSpPr/>
      </xdr:nvCxnSpPr>
      <xdr:spPr>
        <a:xfrm flipV="1">
          <a:off x="13512800" y="72952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158931</xdr:rowOff>
    </xdr:from>
    <xdr:to>
      <xdr:col>24</xdr:col>
      <xdr:colOff>609600</xdr:colOff>
      <xdr:row>41</xdr:row>
      <xdr:rowOff>89081</xdr:rowOff>
    </xdr:to>
    <xdr:sp macro="" textlink="">
      <xdr:nvSpPr>
        <xdr:cNvPr id="396" name="円/楕円 395"/>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131008</xdr:rowOff>
    </xdr:from>
    <xdr:ext cx="762000" cy="259045"/>
    <xdr:sp macro="" textlink="">
      <xdr:nvSpPr>
        <xdr:cNvPr id="397" name="公債費負担の状況該当値テキスト"/>
        <xdr:cNvSpPr txBox="1"/>
      </xdr:nvSpPr>
      <xdr:spPr>
        <a:xfrm>
          <a:off x="17106900" y="69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8" name="円/楕円 397"/>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9" name="テキスト ボックス 39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36649</xdr:rowOff>
    </xdr:from>
    <xdr:to>
      <xdr:col>22</xdr:col>
      <xdr:colOff>254000</xdr:colOff>
      <xdr:row>42</xdr:row>
      <xdr:rowOff>138249</xdr:rowOff>
    </xdr:to>
    <xdr:sp macro="" textlink="">
      <xdr:nvSpPr>
        <xdr:cNvPr id="400" name="円/楕円 399"/>
        <xdr:cNvSpPr/>
      </xdr:nvSpPr>
      <xdr:spPr>
        <a:xfrm>
          <a:off x="15240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123026</xdr:rowOff>
    </xdr:from>
    <xdr:ext cx="762000" cy="259045"/>
    <xdr:sp macro="" textlink="">
      <xdr:nvSpPr>
        <xdr:cNvPr id="401" name="テキスト ボックス 400"/>
        <xdr:cNvSpPr txBox="1"/>
      </xdr:nvSpPr>
      <xdr:spPr>
        <a:xfrm>
          <a:off x="14909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02" name="円/楕円 401"/>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03" name="テキスト ボックス 402"/>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404" name="円/楕円 403"/>
        <xdr:cNvSpPr/>
      </xdr:nvSpPr>
      <xdr:spPr>
        <a:xfrm>
          <a:off x="13462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405" name="テキスト ボックス 404"/>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今年度より将来負担比率</a:t>
          </a:r>
          <a:r>
            <a:rPr kumimoji="1" lang="en-US" altLang="ja-JP" sz="1300">
              <a:latin typeface="ＭＳ Ｐゴシック"/>
            </a:rPr>
            <a:t>57.6%</a:t>
          </a:r>
          <a:r>
            <a:rPr kumimoji="1" lang="ja-JP" altLang="en-US" sz="1300">
              <a:latin typeface="ＭＳ Ｐゴシック"/>
            </a:rPr>
            <a:t>となっており、全国平均、沖縄県平均より高くなっている。平成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年度で実施した小中学校の普通建設費に伴う公債費の増、財政調整基金からの繰入による増となっている。今後は可能な限り公債費の削減に努め基金からの繰入の抑制を図る。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7"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106528</xdr:rowOff>
    </xdr:from>
    <xdr:to>
      <xdr:col>24</xdr:col>
      <xdr:colOff>609600</xdr:colOff>
      <xdr:row>16</xdr:row>
      <xdr:rowOff>36678</xdr:rowOff>
    </xdr:to>
    <xdr:sp macro="" textlink="">
      <xdr:nvSpPr>
        <xdr:cNvPr id="452" name="円/楕円 451"/>
        <xdr:cNvSpPr/>
      </xdr:nvSpPr>
      <xdr:spPr>
        <a:xfrm>
          <a:off x="169672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78605</xdr:rowOff>
    </xdr:from>
    <xdr:ext cx="762000" cy="259045"/>
    <xdr:sp macro="" textlink="">
      <xdr:nvSpPr>
        <xdr:cNvPr id="453" name="将来負担の状況該当値テキスト"/>
        <xdr:cNvSpPr txBox="1"/>
      </xdr:nvSpPr>
      <xdr:spPr>
        <a:xfrm>
          <a:off x="17106900" y="265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島１村の自治体であるため、行政職は類似団体と比較して多いが空港や船舶等にも職員の配置をしているため、高い人件費となっている。今後は、職員退職不充当や賃金職員の対応等で人件費削減へ取り組んで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154759</xdr:rowOff>
    </xdr:from>
    <xdr:to>
      <xdr:col>7</xdr:col>
      <xdr:colOff>15875</xdr:colOff>
      <xdr:row>40</xdr:row>
      <xdr:rowOff>35560</xdr:rowOff>
    </xdr:to>
    <xdr:cxnSp macro="">
      <xdr:nvCxnSpPr>
        <xdr:cNvPr id="67" name="直線コネクタ 66"/>
        <xdr:cNvCxnSpPr/>
      </xdr:nvCxnSpPr>
      <xdr:spPr>
        <a:xfrm flipV="1">
          <a:off x="3987800" y="68413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35560</xdr:rowOff>
    </xdr:from>
    <xdr:to>
      <xdr:col>5</xdr:col>
      <xdr:colOff>549275</xdr:colOff>
      <xdr:row>40</xdr:row>
      <xdr:rowOff>123734</xdr:rowOff>
    </xdr:to>
    <xdr:cxnSp macro="">
      <xdr:nvCxnSpPr>
        <xdr:cNvPr id="70" name="直線コネクタ 69"/>
        <xdr:cNvCxnSpPr/>
      </xdr:nvCxnSpPr>
      <xdr:spPr>
        <a:xfrm flipV="1">
          <a:off x="3098800" y="68935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123734</xdr:rowOff>
    </xdr:from>
    <xdr:to>
      <xdr:col>4</xdr:col>
      <xdr:colOff>346075</xdr:colOff>
      <xdr:row>40</xdr:row>
      <xdr:rowOff>127000</xdr:rowOff>
    </xdr:to>
    <xdr:cxnSp macro="">
      <xdr:nvCxnSpPr>
        <xdr:cNvPr id="73" name="直線コネクタ 72"/>
        <xdr:cNvCxnSpPr/>
      </xdr:nvCxnSpPr>
      <xdr:spPr>
        <a:xfrm flipV="1">
          <a:off x="2209800" y="69817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32294</xdr:rowOff>
    </xdr:from>
    <xdr:to>
      <xdr:col>3</xdr:col>
      <xdr:colOff>142875</xdr:colOff>
      <xdr:row>40</xdr:row>
      <xdr:rowOff>127000</xdr:rowOff>
    </xdr:to>
    <xdr:cxnSp macro="">
      <xdr:nvCxnSpPr>
        <xdr:cNvPr id="76" name="直線コネクタ 75"/>
        <xdr:cNvCxnSpPr/>
      </xdr:nvCxnSpPr>
      <xdr:spPr>
        <a:xfrm>
          <a:off x="1320800" y="68902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103959</xdr:rowOff>
    </xdr:from>
    <xdr:to>
      <xdr:col>7</xdr:col>
      <xdr:colOff>66675</xdr:colOff>
      <xdr:row>40</xdr:row>
      <xdr:rowOff>34109</xdr:rowOff>
    </xdr:to>
    <xdr:sp macro="" textlink="">
      <xdr:nvSpPr>
        <xdr:cNvPr id="86" name="円/楕円 85"/>
        <xdr:cNvSpPr/>
      </xdr:nvSpPr>
      <xdr:spPr>
        <a:xfrm>
          <a:off x="4775200" y="6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76036</xdr:rowOff>
    </xdr:from>
    <xdr:ext cx="762000" cy="259045"/>
    <xdr:sp macro="" textlink="">
      <xdr:nvSpPr>
        <xdr:cNvPr id="87" name="人件費該当値テキスト"/>
        <xdr:cNvSpPr txBox="1"/>
      </xdr:nvSpPr>
      <xdr:spPr>
        <a:xfrm>
          <a:off x="49149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156210</xdr:rowOff>
    </xdr:from>
    <xdr:to>
      <xdr:col>5</xdr:col>
      <xdr:colOff>600075</xdr:colOff>
      <xdr:row>40</xdr:row>
      <xdr:rowOff>86360</xdr:rowOff>
    </xdr:to>
    <xdr:sp macro="" textlink="">
      <xdr:nvSpPr>
        <xdr:cNvPr id="88" name="円/楕円 87"/>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71137</xdr:rowOff>
    </xdr:from>
    <xdr:ext cx="736600" cy="259045"/>
    <xdr:sp macro="" textlink="">
      <xdr:nvSpPr>
        <xdr:cNvPr id="89" name="テキスト ボックス 88"/>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72934</xdr:rowOff>
    </xdr:from>
    <xdr:to>
      <xdr:col>4</xdr:col>
      <xdr:colOff>396875</xdr:colOff>
      <xdr:row>41</xdr:row>
      <xdr:rowOff>3084</xdr:rowOff>
    </xdr:to>
    <xdr:sp macro="" textlink="">
      <xdr:nvSpPr>
        <xdr:cNvPr id="90" name="円/楕円 89"/>
        <xdr:cNvSpPr/>
      </xdr:nvSpPr>
      <xdr:spPr>
        <a:xfrm>
          <a:off x="3048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159311</xdr:rowOff>
    </xdr:from>
    <xdr:ext cx="762000" cy="259045"/>
    <xdr:sp macro="" textlink="">
      <xdr:nvSpPr>
        <xdr:cNvPr id="91" name="テキスト ボックス 90"/>
        <xdr:cNvSpPr txBox="1"/>
      </xdr:nvSpPr>
      <xdr:spPr>
        <a:xfrm>
          <a:off x="2717800" y="70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2" name="円/楕円 91"/>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3" name="テキスト ボックス 92"/>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152944</xdr:rowOff>
    </xdr:from>
    <xdr:to>
      <xdr:col>1</xdr:col>
      <xdr:colOff>676275</xdr:colOff>
      <xdr:row>40</xdr:row>
      <xdr:rowOff>83094</xdr:rowOff>
    </xdr:to>
    <xdr:sp macro="" textlink="">
      <xdr:nvSpPr>
        <xdr:cNvPr id="94" name="円/楕円 93"/>
        <xdr:cNvSpPr/>
      </xdr:nvSpPr>
      <xdr:spPr>
        <a:xfrm>
          <a:off x="1270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67871</xdr:rowOff>
    </xdr:from>
    <xdr:ext cx="762000" cy="259045"/>
    <xdr:sp macro="" textlink="">
      <xdr:nvSpPr>
        <xdr:cNvPr id="95" name="テキスト ボックス 94"/>
        <xdr:cNvSpPr txBox="1"/>
      </xdr:nvSpPr>
      <xdr:spPr>
        <a:xfrm>
          <a:off x="939800" y="692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離島である本村は、旅費の増や沖縄振興特別交付金事業による委託料等による増額が主な要因である。</a:t>
          </a:r>
          <a:endParaRPr kumimoji="1" lang="en-US" altLang="ja-JP" sz="1300">
            <a:latin typeface="ＭＳ Ｐゴシック"/>
          </a:endParaRPr>
        </a:p>
        <a:p>
          <a:r>
            <a:rPr kumimoji="1" lang="ja-JP" altLang="en-US" sz="1300">
              <a:latin typeface="ＭＳ Ｐゴシック"/>
            </a:rPr>
            <a:t>これからは、旅費の内容の精査や委託料等の見直しを行う</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14986</xdr:rowOff>
    </xdr:from>
    <xdr:to>
      <xdr:col>24</xdr:col>
      <xdr:colOff>31750</xdr:colOff>
      <xdr:row>19</xdr:row>
      <xdr:rowOff>37846</xdr:rowOff>
    </xdr:to>
    <xdr:cxnSp macro="">
      <xdr:nvCxnSpPr>
        <xdr:cNvPr id="125" name="直線コネクタ 124"/>
        <xdr:cNvCxnSpPr/>
      </xdr:nvCxnSpPr>
      <xdr:spPr>
        <a:xfrm>
          <a:off x="15671800" y="32725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19</xdr:row>
      <xdr:rowOff>14986</xdr:rowOff>
    </xdr:to>
    <xdr:cxnSp macro="">
      <xdr:nvCxnSpPr>
        <xdr:cNvPr id="128" name="直線コネクタ 127"/>
        <xdr:cNvCxnSpPr/>
      </xdr:nvCxnSpPr>
      <xdr:spPr>
        <a:xfrm>
          <a:off x="14782800" y="30988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90424</xdr:rowOff>
    </xdr:to>
    <xdr:cxnSp macro="">
      <xdr:nvCxnSpPr>
        <xdr:cNvPr id="131" name="直線コネクタ 130"/>
        <xdr:cNvCxnSpPr/>
      </xdr:nvCxnSpPr>
      <xdr:spPr>
        <a:xfrm flipV="1">
          <a:off x="13893800" y="3098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90424</xdr:rowOff>
    </xdr:from>
    <xdr:to>
      <xdr:col>20</xdr:col>
      <xdr:colOff>158750</xdr:colOff>
      <xdr:row>18</xdr:row>
      <xdr:rowOff>99568</xdr:rowOff>
    </xdr:to>
    <xdr:cxnSp macro="">
      <xdr:nvCxnSpPr>
        <xdr:cNvPr id="134" name="直線コネクタ 133"/>
        <xdr:cNvCxnSpPr/>
      </xdr:nvCxnSpPr>
      <xdr:spPr>
        <a:xfrm flipV="1">
          <a:off x="13004800" y="3176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158496</xdr:rowOff>
    </xdr:from>
    <xdr:to>
      <xdr:col>24</xdr:col>
      <xdr:colOff>82550</xdr:colOff>
      <xdr:row>19</xdr:row>
      <xdr:rowOff>88646</xdr:rowOff>
    </xdr:to>
    <xdr:sp macro="" textlink="">
      <xdr:nvSpPr>
        <xdr:cNvPr id="144" name="円/楕円 143"/>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130573</xdr:rowOff>
    </xdr:from>
    <xdr:ext cx="762000" cy="259045"/>
    <xdr:sp macro="" textlink="">
      <xdr:nvSpPr>
        <xdr:cNvPr id="145" name="物件費該当値テキスト"/>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135636</xdr:rowOff>
    </xdr:from>
    <xdr:to>
      <xdr:col>22</xdr:col>
      <xdr:colOff>615950</xdr:colOff>
      <xdr:row>19</xdr:row>
      <xdr:rowOff>65786</xdr:rowOff>
    </xdr:to>
    <xdr:sp macro="" textlink="">
      <xdr:nvSpPr>
        <xdr:cNvPr id="146" name="円/楕円 145"/>
        <xdr:cNvSpPr/>
      </xdr:nvSpPr>
      <xdr:spPr>
        <a:xfrm>
          <a:off x="15621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50563</xdr:rowOff>
    </xdr:from>
    <xdr:ext cx="736600" cy="259045"/>
    <xdr:sp macro="" textlink="">
      <xdr:nvSpPr>
        <xdr:cNvPr id="147" name="テキスト ボックス 146"/>
        <xdr:cNvSpPr txBox="1"/>
      </xdr:nvSpPr>
      <xdr:spPr>
        <a:xfrm>
          <a:off x="15290800" y="330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8" name="円/楕円 147"/>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49" name="テキスト ボックス 14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39624</xdr:rowOff>
    </xdr:from>
    <xdr:to>
      <xdr:col>20</xdr:col>
      <xdr:colOff>209550</xdr:colOff>
      <xdr:row>18</xdr:row>
      <xdr:rowOff>141224</xdr:rowOff>
    </xdr:to>
    <xdr:sp macro="" textlink="">
      <xdr:nvSpPr>
        <xdr:cNvPr id="150" name="円/楕円 149"/>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126001</xdr:rowOff>
    </xdr:from>
    <xdr:ext cx="762000" cy="259045"/>
    <xdr:sp macro="" textlink="">
      <xdr:nvSpPr>
        <xdr:cNvPr id="151" name="テキスト ボックス 150"/>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48768</xdr:rowOff>
    </xdr:from>
    <xdr:to>
      <xdr:col>19</xdr:col>
      <xdr:colOff>6350</xdr:colOff>
      <xdr:row>18</xdr:row>
      <xdr:rowOff>150368</xdr:rowOff>
    </xdr:to>
    <xdr:sp macro="" textlink="">
      <xdr:nvSpPr>
        <xdr:cNvPr id="152" name="円/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扶助費は、全国平均より低水準だが、主な比率は障害福祉や小中学校関係の扶助が主な要因である。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107950</xdr:rowOff>
    </xdr:to>
    <xdr:cxnSp macro="">
      <xdr:nvCxnSpPr>
        <xdr:cNvPr id="185" name="直線コネクタ 184"/>
        <xdr:cNvCxnSpPr/>
      </xdr:nvCxnSpPr>
      <xdr:spPr>
        <a:xfrm flipV="1">
          <a:off x="3987800" y="942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107950</xdr:rowOff>
    </xdr:to>
    <xdr:cxnSp macro="">
      <xdr:nvCxnSpPr>
        <xdr:cNvPr id="188" name="直線コネクタ 187"/>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1" name="直線コネクタ 190"/>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4" name="直線コネクタ 193"/>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8" name="円/楕円 207"/>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9" name="テキスト ボックス 20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2" name="円/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主な要因は、簡易水道事業や農業集落排水事業への公営企業への操出や国民健康保険事業への操出が多額である。今後は、国事業においては、予防事業の実施による医療費削減や簡易水道事業や農業集落排水事業等の公営企業の経営改善計画の策定を実施に健全な財政運営を図り一般会計からの操出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101854</xdr:rowOff>
    </xdr:from>
    <xdr:to>
      <xdr:col>24</xdr:col>
      <xdr:colOff>31750</xdr:colOff>
      <xdr:row>55</xdr:row>
      <xdr:rowOff>161290</xdr:rowOff>
    </xdr:to>
    <xdr:cxnSp macro="">
      <xdr:nvCxnSpPr>
        <xdr:cNvPr id="243" name="直線コネクタ 242"/>
        <xdr:cNvCxnSpPr/>
      </xdr:nvCxnSpPr>
      <xdr:spPr>
        <a:xfrm>
          <a:off x="15671800" y="95316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56</xdr:row>
      <xdr:rowOff>26416</xdr:rowOff>
    </xdr:to>
    <xdr:cxnSp macro="">
      <xdr:nvCxnSpPr>
        <xdr:cNvPr id="246" name="直線コネクタ 245"/>
        <xdr:cNvCxnSpPr/>
      </xdr:nvCxnSpPr>
      <xdr:spPr>
        <a:xfrm flipV="1">
          <a:off x="14782800" y="9531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40132</xdr:rowOff>
    </xdr:from>
    <xdr:to>
      <xdr:col>21</xdr:col>
      <xdr:colOff>361950</xdr:colOff>
      <xdr:row>56</xdr:row>
      <xdr:rowOff>26416</xdr:rowOff>
    </xdr:to>
    <xdr:cxnSp macro="">
      <xdr:nvCxnSpPr>
        <xdr:cNvPr id="249" name="直線コネクタ 248"/>
        <xdr:cNvCxnSpPr/>
      </xdr:nvCxnSpPr>
      <xdr:spPr>
        <a:xfrm>
          <a:off x="13893800" y="929843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40132</xdr:rowOff>
    </xdr:from>
    <xdr:to>
      <xdr:col>20</xdr:col>
      <xdr:colOff>158750</xdr:colOff>
      <xdr:row>54</xdr:row>
      <xdr:rowOff>159004</xdr:rowOff>
    </xdr:to>
    <xdr:cxnSp macro="">
      <xdr:nvCxnSpPr>
        <xdr:cNvPr id="252" name="直線コネクタ 251"/>
        <xdr:cNvCxnSpPr/>
      </xdr:nvCxnSpPr>
      <xdr:spPr>
        <a:xfrm flipV="1">
          <a:off x="13004800" y="92984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2" name="円/楕円 26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3"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51054</xdr:rowOff>
    </xdr:from>
    <xdr:to>
      <xdr:col>22</xdr:col>
      <xdr:colOff>615950</xdr:colOff>
      <xdr:row>55</xdr:row>
      <xdr:rowOff>152654</xdr:rowOff>
    </xdr:to>
    <xdr:sp macro="" textlink="">
      <xdr:nvSpPr>
        <xdr:cNvPr id="264" name="円/楕円 263"/>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162831</xdr:rowOff>
    </xdr:from>
    <xdr:ext cx="736600" cy="259045"/>
    <xdr:sp macro="" textlink="">
      <xdr:nvSpPr>
        <xdr:cNvPr id="265" name="テキスト ボックス 264"/>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147066</xdr:rowOff>
    </xdr:from>
    <xdr:to>
      <xdr:col>21</xdr:col>
      <xdr:colOff>412750</xdr:colOff>
      <xdr:row>56</xdr:row>
      <xdr:rowOff>77216</xdr:rowOff>
    </xdr:to>
    <xdr:sp macro="" textlink="">
      <xdr:nvSpPr>
        <xdr:cNvPr id="266" name="円/楕円 265"/>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87393</xdr:rowOff>
    </xdr:from>
    <xdr:ext cx="762000" cy="259045"/>
    <xdr:sp macro="" textlink="">
      <xdr:nvSpPr>
        <xdr:cNvPr id="267" name="テキスト ボックス 266"/>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160782</xdr:rowOff>
    </xdr:from>
    <xdr:to>
      <xdr:col>20</xdr:col>
      <xdr:colOff>209550</xdr:colOff>
      <xdr:row>54</xdr:row>
      <xdr:rowOff>90932</xdr:rowOff>
    </xdr:to>
    <xdr:sp macro="" textlink="">
      <xdr:nvSpPr>
        <xdr:cNvPr id="268" name="円/楕円 267"/>
        <xdr:cNvSpPr/>
      </xdr:nvSpPr>
      <xdr:spPr>
        <a:xfrm>
          <a:off x="13843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101109</xdr:rowOff>
    </xdr:from>
    <xdr:ext cx="762000" cy="259045"/>
    <xdr:sp macro="" textlink="">
      <xdr:nvSpPr>
        <xdr:cNvPr id="269" name="テキスト ボックス 268"/>
        <xdr:cNvSpPr txBox="1"/>
      </xdr:nvSpPr>
      <xdr:spPr>
        <a:xfrm>
          <a:off x="13512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108204</xdr:rowOff>
    </xdr:from>
    <xdr:to>
      <xdr:col>19</xdr:col>
      <xdr:colOff>6350</xdr:colOff>
      <xdr:row>55</xdr:row>
      <xdr:rowOff>38354</xdr:rowOff>
    </xdr:to>
    <xdr:sp macro="" textlink="">
      <xdr:nvSpPr>
        <xdr:cNvPr id="270" name="円/楕円 269"/>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48531</xdr:rowOff>
    </xdr:from>
    <xdr:ext cx="762000" cy="259045"/>
    <xdr:sp macro="" textlink="">
      <xdr:nvSpPr>
        <xdr:cNvPr id="271" name="テキスト ボックス 270"/>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福祉の向上を図る観点から社会福祉協議会への補助金及び観光振興に伴う観光協会への補助金が多額となっており、今後は自主運営できるよう事業の精査を行い、補助金の見直しが必要である。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129286</xdr:rowOff>
    </xdr:to>
    <xdr:cxnSp macro="">
      <xdr:nvCxnSpPr>
        <xdr:cNvPr id="301" name="直線コネクタ 300"/>
        <xdr:cNvCxnSpPr/>
      </xdr:nvCxnSpPr>
      <xdr:spPr>
        <a:xfrm>
          <a:off x="15671800" y="60477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46990</xdr:rowOff>
    </xdr:to>
    <xdr:cxnSp macro="">
      <xdr:nvCxnSpPr>
        <xdr:cNvPr id="304" name="直線コネクタ 303"/>
        <xdr:cNvCxnSpPr/>
      </xdr:nvCxnSpPr>
      <xdr:spPr>
        <a:xfrm>
          <a:off x="14782800" y="59883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36</xdr:row>
      <xdr:rowOff>81280</xdr:rowOff>
    </xdr:to>
    <xdr:cxnSp macro="">
      <xdr:nvCxnSpPr>
        <xdr:cNvPr id="307" name="直線コネクタ 306"/>
        <xdr:cNvCxnSpPr/>
      </xdr:nvCxnSpPr>
      <xdr:spPr>
        <a:xfrm flipV="1">
          <a:off x="13893800" y="59883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90424</xdr:rowOff>
    </xdr:to>
    <xdr:cxnSp macro="">
      <xdr:nvCxnSpPr>
        <xdr:cNvPr id="310" name="直線コネクタ 309"/>
        <xdr:cNvCxnSpPr/>
      </xdr:nvCxnSpPr>
      <xdr:spPr>
        <a:xfrm flipV="1">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0" name="円/楕円 319"/>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1"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2" name="円/楕円 321"/>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3" name="テキスト ボックス 322"/>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24" name="円/楕円 323"/>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25" name="テキスト ボックス 324"/>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6" name="円/楕円 32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8" name="円/楕円 327"/>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9" name="テキスト ボックス 328"/>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公債費は全国平均</a:t>
          </a:r>
          <a:r>
            <a:rPr kumimoji="1" lang="en-US" altLang="ja-JP" sz="1300">
              <a:latin typeface="ＭＳ Ｐゴシック"/>
            </a:rPr>
            <a:t>17.4%</a:t>
          </a:r>
          <a:r>
            <a:rPr kumimoji="1" lang="ja-JP" altLang="en-US" sz="1300">
              <a:latin typeface="ＭＳ Ｐゴシック"/>
            </a:rPr>
            <a:t>よりは低いものの沖縄県内では、平均より高い傾向にある。今後は普通建設事業費の優先順位の実施等より公債費の抑制に努める。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76</xdr:row>
      <xdr:rowOff>119380</xdr:rowOff>
    </xdr:to>
    <xdr:cxnSp macro="">
      <xdr:nvCxnSpPr>
        <xdr:cNvPr id="361" name="直線コネクタ 360"/>
        <xdr:cNvCxnSpPr/>
      </xdr:nvCxnSpPr>
      <xdr:spPr>
        <a:xfrm flipV="1">
          <a:off x="3987800" y="13092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92711</xdr:rowOff>
    </xdr:to>
    <xdr:cxnSp macro="">
      <xdr:nvCxnSpPr>
        <xdr:cNvPr id="364" name="直線コネクタ 363"/>
        <xdr:cNvCxnSpPr/>
      </xdr:nvCxnSpPr>
      <xdr:spPr>
        <a:xfrm flipV="1">
          <a:off x="3098800" y="131495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119380</xdr:rowOff>
    </xdr:to>
    <xdr:cxnSp macro="">
      <xdr:nvCxnSpPr>
        <xdr:cNvPr id="367" name="直線コネクタ 366"/>
        <xdr:cNvCxnSpPr/>
      </xdr:nvCxnSpPr>
      <xdr:spPr>
        <a:xfrm flipV="1">
          <a:off x="2209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88900</xdr:rowOff>
    </xdr:from>
    <xdr:to>
      <xdr:col>3</xdr:col>
      <xdr:colOff>142875</xdr:colOff>
      <xdr:row>77</xdr:row>
      <xdr:rowOff>119380</xdr:rowOff>
    </xdr:to>
    <xdr:cxnSp macro="">
      <xdr:nvCxnSpPr>
        <xdr:cNvPr id="370" name="直線コネクタ 369"/>
        <xdr:cNvCxnSpPr/>
      </xdr:nvCxnSpPr>
      <xdr:spPr>
        <a:xfrm>
          <a:off x="1320800" y="13290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80" name="円/楕円 379"/>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81"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2" name="円/楕円 381"/>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3" name="テキスト ボックス 382"/>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4" name="円/楕円 38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85" name="テキスト ボックス 384"/>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68580</xdr:rowOff>
    </xdr:from>
    <xdr:to>
      <xdr:col>3</xdr:col>
      <xdr:colOff>193675</xdr:colOff>
      <xdr:row>77</xdr:row>
      <xdr:rowOff>170180</xdr:rowOff>
    </xdr:to>
    <xdr:sp macro="" textlink="">
      <xdr:nvSpPr>
        <xdr:cNvPr id="386" name="円/楕円 385"/>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154957</xdr:rowOff>
    </xdr:from>
    <xdr:ext cx="762000" cy="259045"/>
    <xdr:sp macro="" textlink="">
      <xdr:nvSpPr>
        <xdr:cNvPr id="387" name="テキスト ボックス 386"/>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88" name="円/楕円 387"/>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89" name="テキスト ボックス 388"/>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おける経常収支比率は類似団体を上まっている。主な要因は、物件費及び操出金の増額が主な要因となっている。物件費は委託料等の見直し、操出金は公営企業の健全な財政運営計画を策定し経営改善を図り、抑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154758</xdr:rowOff>
    </xdr:from>
    <xdr:to>
      <xdr:col>24</xdr:col>
      <xdr:colOff>31750</xdr:colOff>
      <xdr:row>82</xdr:row>
      <xdr:rowOff>29029</xdr:rowOff>
    </xdr:to>
    <xdr:cxnSp macro="">
      <xdr:nvCxnSpPr>
        <xdr:cNvPr id="424" name="直線コネクタ 423"/>
        <xdr:cNvCxnSpPr/>
      </xdr:nvCxnSpPr>
      <xdr:spPr>
        <a:xfrm>
          <a:off x="15671800" y="140422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135164</xdr:rowOff>
    </xdr:from>
    <xdr:to>
      <xdr:col>22</xdr:col>
      <xdr:colOff>565150</xdr:colOff>
      <xdr:row>81</xdr:row>
      <xdr:rowOff>154758</xdr:rowOff>
    </xdr:to>
    <xdr:cxnSp macro="">
      <xdr:nvCxnSpPr>
        <xdr:cNvPr id="427" name="直線コネクタ 426"/>
        <xdr:cNvCxnSpPr/>
      </xdr:nvCxnSpPr>
      <xdr:spPr>
        <a:xfrm>
          <a:off x="14782800" y="140226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135164</xdr:rowOff>
    </xdr:from>
    <xdr:to>
      <xdr:col>21</xdr:col>
      <xdr:colOff>361950</xdr:colOff>
      <xdr:row>81</xdr:row>
      <xdr:rowOff>144962</xdr:rowOff>
    </xdr:to>
    <xdr:cxnSp macro="">
      <xdr:nvCxnSpPr>
        <xdr:cNvPr id="430" name="直線コネクタ 429"/>
        <xdr:cNvCxnSpPr/>
      </xdr:nvCxnSpPr>
      <xdr:spPr>
        <a:xfrm flipV="1">
          <a:off x="13893800" y="140226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144962</xdr:rowOff>
    </xdr:from>
    <xdr:to>
      <xdr:col>20</xdr:col>
      <xdr:colOff>158750</xdr:colOff>
      <xdr:row>81</xdr:row>
      <xdr:rowOff>144962</xdr:rowOff>
    </xdr:to>
    <xdr:cxnSp macro="">
      <xdr:nvCxnSpPr>
        <xdr:cNvPr id="433" name="直線コネクタ 432"/>
        <xdr:cNvCxnSpPr/>
      </xdr:nvCxnSpPr>
      <xdr:spPr>
        <a:xfrm>
          <a:off x="13004800" y="14032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149679</xdr:rowOff>
    </xdr:from>
    <xdr:to>
      <xdr:col>24</xdr:col>
      <xdr:colOff>82550</xdr:colOff>
      <xdr:row>82</xdr:row>
      <xdr:rowOff>79829</xdr:rowOff>
    </xdr:to>
    <xdr:sp macro="" textlink="">
      <xdr:nvSpPr>
        <xdr:cNvPr id="443" name="円/楕円 442"/>
        <xdr:cNvSpPr/>
      </xdr:nvSpPr>
      <xdr:spPr>
        <a:xfrm>
          <a:off x="16459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58256</xdr:rowOff>
    </xdr:from>
    <xdr:ext cx="762000" cy="259045"/>
    <xdr:sp macro="" textlink="">
      <xdr:nvSpPr>
        <xdr:cNvPr id="444" name="公債費以外該当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103958</xdr:rowOff>
    </xdr:from>
    <xdr:to>
      <xdr:col>22</xdr:col>
      <xdr:colOff>615950</xdr:colOff>
      <xdr:row>82</xdr:row>
      <xdr:rowOff>34108</xdr:rowOff>
    </xdr:to>
    <xdr:sp macro="" textlink="">
      <xdr:nvSpPr>
        <xdr:cNvPr id="445" name="円/楕円 444"/>
        <xdr:cNvSpPr/>
      </xdr:nvSpPr>
      <xdr:spPr>
        <a:xfrm>
          <a:off x="15621000" y="139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18885</xdr:rowOff>
    </xdr:from>
    <xdr:ext cx="736600" cy="259045"/>
    <xdr:sp macro="" textlink="">
      <xdr:nvSpPr>
        <xdr:cNvPr id="446" name="テキスト ボックス 445"/>
        <xdr:cNvSpPr txBox="1"/>
      </xdr:nvSpPr>
      <xdr:spPr>
        <a:xfrm>
          <a:off x="15290800" y="1407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84364</xdr:rowOff>
    </xdr:from>
    <xdr:to>
      <xdr:col>21</xdr:col>
      <xdr:colOff>412750</xdr:colOff>
      <xdr:row>82</xdr:row>
      <xdr:rowOff>14514</xdr:rowOff>
    </xdr:to>
    <xdr:sp macro="" textlink="">
      <xdr:nvSpPr>
        <xdr:cNvPr id="447" name="円/楕円 446"/>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170741</xdr:rowOff>
    </xdr:from>
    <xdr:ext cx="762000" cy="259045"/>
    <xdr:sp macro="" textlink="">
      <xdr:nvSpPr>
        <xdr:cNvPr id="448" name="テキスト ボックス 447"/>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94162</xdr:rowOff>
    </xdr:from>
    <xdr:to>
      <xdr:col>20</xdr:col>
      <xdr:colOff>209550</xdr:colOff>
      <xdr:row>82</xdr:row>
      <xdr:rowOff>24312</xdr:rowOff>
    </xdr:to>
    <xdr:sp macro="" textlink="">
      <xdr:nvSpPr>
        <xdr:cNvPr id="449" name="円/楕円 448"/>
        <xdr:cNvSpPr/>
      </xdr:nvSpPr>
      <xdr:spPr>
        <a:xfrm>
          <a:off x="13843000" y="139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9089</xdr:rowOff>
    </xdr:from>
    <xdr:ext cx="762000" cy="259045"/>
    <xdr:sp macro="" textlink="">
      <xdr:nvSpPr>
        <xdr:cNvPr id="450" name="テキスト ボックス 449"/>
        <xdr:cNvSpPr txBox="1"/>
      </xdr:nvSpPr>
      <xdr:spPr>
        <a:xfrm>
          <a:off x="13512800" y="1406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94162</xdr:rowOff>
    </xdr:from>
    <xdr:to>
      <xdr:col>19</xdr:col>
      <xdr:colOff>6350</xdr:colOff>
      <xdr:row>82</xdr:row>
      <xdr:rowOff>24312</xdr:rowOff>
    </xdr:to>
    <xdr:sp macro="" textlink="">
      <xdr:nvSpPr>
        <xdr:cNvPr id="451" name="円/楕円 450"/>
        <xdr:cNvSpPr/>
      </xdr:nvSpPr>
      <xdr:spPr>
        <a:xfrm>
          <a:off x="12954000" y="139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9089</xdr:rowOff>
    </xdr:from>
    <xdr:ext cx="762000" cy="259045"/>
    <xdr:sp macro="" textlink="">
      <xdr:nvSpPr>
        <xdr:cNvPr id="452" name="テキスト ボックス 451"/>
        <xdr:cNvSpPr txBox="1"/>
      </xdr:nvSpPr>
      <xdr:spPr>
        <a:xfrm>
          <a:off x="12623800" y="1406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沖縄県粟国村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108908</xdr:rowOff>
    </xdr:from>
    <xdr:to>
      <xdr:col>4</xdr:col>
      <xdr:colOff>1117600</xdr:colOff>
      <xdr:row>15</xdr:row>
      <xdr:rowOff>122523</xdr:rowOff>
    </xdr:to>
    <xdr:cxnSp macro="">
      <xdr:nvCxnSpPr>
        <xdr:cNvPr id="49" name="直線コネクタ 48"/>
        <xdr:cNvCxnSpPr/>
      </xdr:nvCxnSpPr>
      <xdr:spPr bwMode="auto">
        <a:xfrm>
          <a:off x="5003800" y="2728283"/>
          <a:ext cx="647700" cy="13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108908</xdr:rowOff>
    </xdr:from>
    <xdr:to>
      <xdr:col>4</xdr:col>
      <xdr:colOff>469900</xdr:colOff>
      <xdr:row>15</xdr:row>
      <xdr:rowOff>116705</xdr:rowOff>
    </xdr:to>
    <xdr:cxnSp macro="">
      <xdr:nvCxnSpPr>
        <xdr:cNvPr id="52" name="直線コネクタ 51"/>
        <xdr:cNvCxnSpPr/>
      </xdr:nvCxnSpPr>
      <xdr:spPr bwMode="auto">
        <a:xfrm flipV="1">
          <a:off x="4305300" y="2728283"/>
          <a:ext cx="698500" cy="7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116705</xdr:rowOff>
    </xdr:from>
    <xdr:to>
      <xdr:col>3</xdr:col>
      <xdr:colOff>904875</xdr:colOff>
      <xdr:row>16</xdr:row>
      <xdr:rowOff>21175</xdr:rowOff>
    </xdr:to>
    <xdr:cxnSp macro="">
      <xdr:nvCxnSpPr>
        <xdr:cNvPr id="55" name="直線コネクタ 54"/>
        <xdr:cNvCxnSpPr/>
      </xdr:nvCxnSpPr>
      <xdr:spPr bwMode="auto">
        <a:xfrm flipV="1">
          <a:off x="3606800" y="2736080"/>
          <a:ext cx="698500" cy="7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163799</xdr:rowOff>
    </xdr:from>
    <xdr:to>
      <xdr:col>3</xdr:col>
      <xdr:colOff>206375</xdr:colOff>
      <xdr:row>16</xdr:row>
      <xdr:rowOff>21175</xdr:rowOff>
    </xdr:to>
    <xdr:cxnSp macro="">
      <xdr:nvCxnSpPr>
        <xdr:cNvPr id="58" name="直線コネクタ 57"/>
        <xdr:cNvCxnSpPr/>
      </xdr:nvCxnSpPr>
      <xdr:spPr bwMode="auto">
        <a:xfrm>
          <a:off x="2908300" y="2783174"/>
          <a:ext cx="698500" cy="2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71723</xdr:rowOff>
    </xdr:from>
    <xdr:to>
      <xdr:col>5</xdr:col>
      <xdr:colOff>34925</xdr:colOff>
      <xdr:row>16</xdr:row>
      <xdr:rowOff>1873</xdr:rowOff>
    </xdr:to>
    <xdr:sp macro="" textlink="">
      <xdr:nvSpPr>
        <xdr:cNvPr id="68" name="円/楕円 67"/>
        <xdr:cNvSpPr/>
      </xdr:nvSpPr>
      <xdr:spPr bwMode="auto">
        <a:xfrm>
          <a:off x="5600700" y="269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88250</xdr:rowOff>
    </xdr:from>
    <xdr:ext cx="762000" cy="259045"/>
    <xdr:sp macro="" textlink="">
      <xdr:nvSpPr>
        <xdr:cNvPr id="69" name="人口1人当たり決算額の推移該当値テキスト130"/>
        <xdr:cNvSpPr txBox="1"/>
      </xdr:nvSpPr>
      <xdr:spPr>
        <a:xfrm>
          <a:off x="5740400" y="253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427,350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58108</xdr:rowOff>
    </xdr:from>
    <xdr:to>
      <xdr:col>4</xdr:col>
      <xdr:colOff>520700</xdr:colOff>
      <xdr:row>15</xdr:row>
      <xdr:rowOff>159708</xdr:rowOff>
    </xdr:to>
    <xdr:sp macro="" textlink="">
      <xdr:nvSpPr>
        <xdr:cNvPr id="70" name="円/楕円 69"/>
        <xdr:cNvSpPr/>
      </xdr:nvSpPr>
      <xdr:spPr bwMode="auto">
        <a:xfrm>
          <a:off x="4953000" y="267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169885</xdr:rowOff>
    </xdr:from>
    <xdr:ext cx="736600" cy="259045"/>
    <xdr:sp macro="" textlink="">
      <xdr:nvSpPr>
        <xdr:cNvPr id="71" name="テキスト ボックス 70"/>
        <xdr:cNvSpPr txBox="1"/>
      </xdr:nvSpPr>
      <xdr:spPr>
        <a:xfrm>
          <a:off x="4622800" y="244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434,497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65905</xdr:rowOff>
    </xdr:from>
    <xdr:to>
      <xdr:col>3</xdr:col>
      <xdr:colOff>955675</xdr:colOff>
      <xdr:row>15</xdr:row>
      <xdr:rowOff>167505</xdr:rowOff>
    </xdr:to>
    <xdr:sp macro="" textlink="">
      <xdr:nvSpPr>
        <xdr:cNvPr id="72" name="円/楕円 71"/>
        <xdr:cNvSpPr/>
      </xdr:nvSpPr>
      <xdr:spPr bwMode="auto">
        <a:xfrm>
          <a:off x="4254500" y="268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6232</xdr:rowOff>
    </xdr:from>
    <xdr:ext cx="762000" cy="259045"/>
    <xdr:sp macro="" textlink="">
      <xdr:nvSpPr>
        <xdr:cNvPr id="73" name="テキスト ボックス 72"/>
        <xdr:cNvSpPr txBox="1"/>
      </xdr:nvSpPr>
      <xdr:spPr>
        <a:xfrm>
          <a:off x="3924300" y="245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430,404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141825</xdr:rowOff>
    </xdr:from>
    <xdr:to>
      <xdr:col>3</xdr:col>
      <xdr:colOff>257175</xdr:colOff>
      <xdr:row>16</xdr:row>
      <xdr:rowOff>71975</xdr:rowOff>
    </xdr:to>
    <xdr:sp macro="" textlink="">
      <xdr:nvSpPr>
        <xdr:cNvPr id="74" name="円/楕円 73"/>
        <xdr:cNvSpPr/>
      </xdr:nvSpPr>
      <xdr:spPr bwMode="auto">
        <a:xfrm>
          <a:off x="3556000" y="276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82152</xdr:rowOff>
    </xdr:from>
    <xdr:ext cx="762000" cy="259045"/>
    <xdr:sp macro="" textlink="">
      <xdr:nvSpPr>
        <xdr:cNvPr id="75" name="テキスト ボックス 74"/>
        <xdr:cNvSpPr txBox="1"/>
      </xdr:nvSpPr>
      <xdr:spPr>
        <a:xfrm>
          <a:off x="3225800" y="25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112999</xdr:rowOff>
    </xdr:from>
    <xdr:to>
      <xdr:col>2</xdr:col>
      <xdr:colOff>692150</xdr:colOff>
      <xdr:row>16</xdr:row>
      <xdr:rowOff>43149</xdr:rowOff>
    </xdr:to>
    <xdr:sp macro="" textlink="">
      <xdr:nvSpPr>
        <xdr:cNvPr id="76" name="円/楕円 75"/>
        <xdr:cNvSpPr/>
      </xdr:nvSpPr>
      <xdr:spPr bwMode="auto">
        <a:xfrm>
          <a:off x="2857500" y="273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53326</xdr:rowOff>
    </xdr:from>
    <xdr:ext cx="762000" cy="259045"/>
    <xdr:sp macro="" textlink="">
      <xdr:nvSpPr>
        <xdr:cNvPr id="77" name="テキスト ボックス 76"/>
        <xdr:cNvSpPr txBox="1"/>
      </xdr:nvSpPr>
      <xdr:spPr>
        <a:xfrm>
          <a:off x="2527300" y="250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405,683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138265</xdr:rowOff>
    </xdr:from>
    <xdr:to>
      <xdr:col>4</xdr:col>
      <xdr:colOff>1117600</xdr:colOff>
      <xdr:row>35</xdr:row>
      <xdr:rowOff>155049</xdr:rowOff>
    </xdr:to>
    <xdr:cxnSp macro="">
      <xdr:nvCxnSpPr>
        <xdr:cNvPr id="108" name="直線コネクタ 107"/>
        <xdr:cNvCxnSpPr/>
      </xdr:nvCxnSpPr>
      <xdr:spPr bwMode="auto">
        <a:xfrm>
          <a:off x="5003800" y="6748615"/>
          <a:ext cx="647700" cy="1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46313</xdr:rowOff>
    </xdr:from>
    <xdr:to>
      <xdr:col>4</xdr:col>
      <xdr:colOff>469900</xdr:colOff>
      <xdr:row>35</xdr:row>
      <xdr:rowOff>138265</xdr:rowOff>
    </xdr:to>
    <xdr:cxnSp macro="">
      <xdr:nvCxnSpPr>
        <xdr:cNvPr id="111" name="直線コネクタ 110"/>
        <xdr:cNvCxnSpPr/>
      </xdr:nvCxnSpPr>
      <xdr:spPr bwMode="auto">
        <a:xfrm>
          <a:off x="4305300" y="6656663"/>
          <a:ext cx="698500" cy="9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297759</xdr:rowOff>
    </xdr:from>
    <xdr:to>
      <xdr:col>3</xdr:col>
      <xdr:colOff>904875</xdr:colOff>
      <xdr:row>35</xdr:row>
      <xdr:rowOff>46313</xdr:rowOff>
    </xdr:to>
    <xdr:cxnSp macro="">
      <xdr:nvCxnSpPr>
        <xdr:cNvPr id="114" name="直線コネクタ 113"/>
        <xdr:cNvCxnSpPr/>
      </xdr:nvCxnSpPr>
      <xdr:spPr bwMode="auto">
        <a:xfrm>
          <a:off x="3606800" y="6565209"/>
          <a:ext cx="698500" cy="9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297759</xdr:rowOff>
    </xdr:from>
    <xdr:to>
      <xdr:col>3</xdr:col>
      <xdr:colOff>206375</xdr:colOff>
      <xdr:row>35</xdr:row>
      <xdr:rowOff>44187</xdr:rowOff>
    </xdr:to>
    <xdr:cxnSp macro="">
      <xdr:nvCxnSpPr>
        <xdr:cNvPr id="117" name="直線コネクタ 116"/>
        <xdr:cNvCxnSpPr/>
      </xdr:nvCxnSpPr>
      <xdr:spPr bwMode="auto">
        <a:xfrm flipV="1">
          <a:off x="2908300" y="6565209"/>
          <a:ext cx="698500" cy="8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104249</xdr:rowOff>
    </xdr:from>
    <xdr:to>
      <xdr:col>5</xdr:col>
      <xdr:colOff>34925</xdr:colOff>
      <xdr:row>35</xdr:row>
      <xdr:rowOff>205849</xdr:rowOff>
    </xdr:to>
    <xdr:sp macro="" textlink="">
      <xdr:nvSpPr>
        <xdr:cNvPr id="127" name="円/楕円 126"/>
        <xdr:cNvSpPr/>
      </xdr:nvSpPr>
      <xdr:spPr bwMode="auto">
        <a:xfrm>
          <a:off x="5600700" y="67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292226</xdr:rowOff>
    </xdr:from>
    <xdr:ext cx="762000" cy="259045"/>
    <xdr:sp macro="" textlink="">
      <xdr:nvSpPr>
        <xdr:cNvPr id="128" name="人口1人当たり決算額の推移該当値テキスト445"/>
        <xdr:cNvSpPr txBox="1"/>
      </xdr:nvSpPr>
      <xdr:spPr>
        <a:xfrm>
          <a:off x="5740400" y="655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87465</xdr:rowOff>
    </xdr:from>
    <xdr:to>
      <xdr:col>4</xdr:col>
      <xdr:colOff>520700</xdr:colOff>
      <xdr:row>35</xdr:row>
      <xdr:rowOff>189065</xdr:rowOff>
    </xdr:to>
    <xdr:sp macro="" textlink="">
      <xdr:nvSpPr>
        <xdr:cNvPr id="129" name="円/楕円 128"/>
        <xdr:cNvSpPr/>
      </xdr:nvSpPr>
      <xdr:spPr bwMode="auto">
        <a:xfrm>
          <a:off x="4953000" y="669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199242</xdr:rowOff>
    </xdr:from>
    <xdr:ext cx="736600" cy="259045"/>
    <xdr:sp macro="" textlink="">
      <xdr:nvSpPr>
        <xdr:cNvPr id="130" name="テキスト ボックス 129"/>
        <xdr:cNvSpPr txBox="1"/>
      </xdr:nvSpPr>
      <xdr:spPr>
        <a:xfrm>
          <a:off x="4622800" y="646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338413</xdr:rowOff>
    </xdr:from>
    <xdr:to>
      <xdr:col>3</xdr:col>
      <xdr:colOff>955675</xdr:colOff>
      <xdr:row>35</xdr:row>
      <xdr:rowOff>97113</xdr:rowOff>
    </xdr:to>
    <xdr:sp macro="" textlink="">
      <xdr:nvSpPr>
        <xdr:cNvPr id="131" name="円/楕円 130"/>
        <xdr:cNvSpPr/>
      </xdr:nvSpPr>
      <xdr:spPr bwMode="auto">
        <a:xfrm>
          <a:off x="4254500" y="660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107290</xdr:rowOff>
    </xdr:from>
    <xdr:ext cx="762000" cy="259045"/>
    <xdr:sp macro="" textlink="">
      <xdr:nvSpPr>
        <xdr:cNvPr id="132" name="テキスト ボックス 131"/>
        <xdr:cNvSpPr txBox="1"/>
      </xdr:nvSpPr>
      <xdr:spPr>
        <a:xfrm>
          <a:off x="3924300" y="637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246959</xdr:rowOff>
    </xdr:from>
    <xdr:to>
      <xdr:col>3</xdr:col>
      <xdr:colOff>257175</xdr:colOff>
      <xdr:row>35</xdr:row>
      <xdr:rowOff>5659</xdr:rowOff>
    </xdr:to>
    <xdr:sp macro="" textlink="">
      <xdr:nvSpPr>
        <xdr:cNvPr id="133" name="円/楕円 132"/>
        <xdr:cNvSpPr/>
      </xdr:nvSpPr>
      <xdr:spPr bwMode="auto">
        <a:xfrm>
          <a:off x="3556000" y="651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15837</xdr:rowOff>
    </xdr:from>
    <xdr:ext cx="762000" cy="259045"/>
    <xdr:sp macro="" textlink="">
      <xdr:nvSpPr>
        <xdr:cNvPr id="134" name="テキスト ボックス 133"/>
        <xdr:cNvSpPr txBox="1"/>
      </xdr:nvSpPr>
      <xdr:spPr>
        <a:xfrm>
          <a:off x="3225800" y="62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336287</xdr:rowOff>
    </xdr:from>
    <xdr:to>
      <xdr:col>2</xdr:col>
      <xdr:colOff>692150</xdr:colOff>
      <xdr:row>35</xdr:row>
      <xdr:rowOff>94987</xdr:rowOff>
    </xdr:to>
    <xdr:sp macro="" textlink="">
      <xdr:nvSpPr>
        <xdr:cNvPr id="135" name="円/楕円 134"/>
        <xdr:cNvSpPr/>
      </xdr:nvSpPr>
      <xdr:spPr bwMode="auto">
        <a:xfrm>
          <a:off x="2857500" y="660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105164</xdr:rowOff>
    </xdr:from>
    <xdr:ext cx="762000" cy="259045"/>
    <xdr:sp macro="" textlink="">
      <xdr:nvSpPr>
        <xdr:cNvPr id="136" name="テキスト ボックス 135"/>
        <xdr:cNvSpPr txBox="1"/>
      </xdr:nvSpPr>
      <xdr:spPr>
        <a:xfrm>
          <a:off x="2527300" y="63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101998</xdr:rowOff>
    </xdr:from>
    <xdr:to>
      <xdr:col>6</xdr:col>
      <xdr:colOff>511175</xdr:colOff>
      <xdr:row>34</xdr:row>
      <xdr:rowOff>116545</xdr:rowOff>
    </xdr:to>
    <xdr:cxnSp macro="">
      <xdr:nvCxnSpPr>
        <xdr:cNvPr id="60" name="直線コネクタ 59"/>
        <xdr:cNvCxnSpPr/>
      </xdr:nvCxnSpPr>
      <xdr:spPr>
        <a:xfrm>
          <a:off x="3797300" y="5931298"/>
          <a:ext cx="8382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87766</xdr:rowOff>
    </xdr:from>
    <xdr:to>
      <xdr:col>5</xdr:col>
      <xdr:colOff>358775</xdr:colOff>
      <xdr:row>34</xdr:row>
      <xdr:rowOff>101998</xdr:rowOff>
    </xdr:to>
    <xdr:cxnSp macro="">
      <xdr:nvCxnSpPr>
        <xdr:cNvPr id="63" name="直線コネクタ 62"/>
        <xdr:cNvCxnSpPr/>
      </xdr:nvCxnSpPr>
      <xdr:spPr>
        <a:xfrm>
          <a:off x="2908300" y="5917066"/>
          <a:ext cx="8890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87766</xdr:rowOff>
    </xdr:from>
    <xdr:to>
      <xdr:col>4</xdr:col>
      <xdr:colOff>155575</xdr:colOff>
      <xdr:row>34</xdr:row>
      <xdr:rowOff>144444</xdr:rowOff>
    </xdr:to>
    <xdr:cxnSp macro="">
      <xdr:nvCxnSpPr>
        <xdr:cNvPr id="66" name="直線コネクタ 65"/>
        <xdr:cNvCxnSpPr/>
      </xdr:nvCxnSpPr>
      <xdr:spPr>
        <a:xfrm flipV="1">
          <a:off x="2019300" y="5917066"/>
          <a:ext cx="889000" cy="5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144444</xdr:rowOff>
    </xdr:from>
    <xdr:to>
      <xdr:col>2</xdr:col>
      <xdr:colOff>638175</xdr:colOff>
      <xdr:row>34</xdr:row>
      <xdr:rowOff>146920</xdr:rowOff>
    </xdr:to>
    <xdr:cxnSp macro="">
      <xdr:nvCxnSpPr>
        <xdr:cNvPr id="69" name="直線コネクタ 68"/>
        <xdr:cNvCxnSpPr/>
      </xdr:nvCxnSpPr>
      <xdr:spPr>
        <a:xfrm flipV="1">
          <a:off x="1130300" y="597374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65745</xdr:rowOff>
    </xdr:from>
    <xdr:to>
      <xdr:col>6</xdr:col>
      <xdr:colOff>561975</xdr:colOff>
      <xdr:row>34</xdr:row>
      <xdr:rowOff>167345</xdr:rowOff>
    </xdr:to>
    <xdr:sp macro="" textlink="">
      <xdr:nvSpPr>
        <xdr:cNvPr id="79" name="円/楕円 78"/>
        <xdr:cNvSpPr/>
      </xdr:nvSpPr>
      <xdr:spPr>
        <a:xfrm>
          <a:off x="4584700" y="58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88622</xdr:rowOff>
    </xdr:from>
    <xdr:ext cx="599010" cy="259045"/>
    <xdr:sp macro="" textlink="">
      <xdr:nvSpPr>
        <xdr:cNvPr id="80" name="人件費該当値テキスト"/>
        <xdr:cNvSpPr txBox="1"/>
      </xdr:nvSpPr>
      <xdr:spPr>
        <a:xfrm>
          <a:off x="4686300" y="57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412,155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51198</xdr:rowOff>
    </xdr:from>
    <xdr:to>
      <xdr:col>5</xdr:col>
      <xdr:colOff>409575</xdr:colOff>
      <xdr:row>34</xdr:row>
      <xdr:rowOff>152798</xdr:rowOff>
    </xdr:to>
    <xdr:sp macro="" textlink="">
      <xdr:nvSpPr>
        <xdr:cNvPr id="81" name="円/楕円 80"/>
        <xdr:cNvSpPr/>
      </xdr:nvSpPr>
      <xdr:spPr>
        <a:xfrm>
          <a:off x="3746500" y="58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169325</xdr:rowOff>
    </xdr:from>
    <xdr:ext cx="599010" cy="259045"/>
    <xdr:sp macro="" textlink="">
      <xdr:nvSpPr>
        <xdr:cNvPr id="82" name="テキスト ボックス 81"/>
        <xdr:cNvSpPr txBox="1"/>
      </xdr:nvSpPr>
      <xdr:spPr>
        <a:xfrm>
          <a:off x="3497794" y="565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36966</xdr:rowOff>
    </xdr:from>
    <xdr:to>
      <xdr:col>4</xdr:col>
      <xdr:colOff>206375</xdr:colOff>
      <xdr:row>34</xdr:row>
      <xdr:rowOff>138566</xdr:rowOff>
    </xdr:to>
    <xdr:sp macro="" textlink="">
      <xdr:nvSpPr>
        <xdr:cNvPr id="83" name="円/楕円 82"/>
        <xdr:cNvSpPr/>
      </xdr:nvSpPr>
      <xdr:spPr>
        <a:xfrm>
          <a:off x="2857500" y="58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155093</xdr:rowOff>
    </xdr:from>
    <xdr:ext cx="599010" cy="259045"/>
    <xdr:sp macro="" textlink="">
      <xdr:nvSpPr>
        <xdr:cNvPr id="84" name="テキスト ボックス 83"/>
        <xdr:cNvSpPr txBox="1"/>
      </xdr:nvSpPr>
      <xdr:spPr>
        <a:xfrm>
          <a:off x="2608794" y="56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93644</xdr:rowOff>
    </xdr:from>
    <xdr:to>
      <xdr:col>3</xdr:col>
      <xdr:colOff>3175</xdr:colOff>
      <xdr:row>35</xdr:row>
      <xdr:rowOff>23794</xdr:rowOff>
    </xdr:to>
    <xdr:sp macro="" textlink="">
      <xdr:nvSpPr>
        <xdr:cNvPr id="85" name="円/楕円 84"/>
        <xdr:cNvSpPr/>
      </xdr:nvSpPr>
      <xdr:spPr>
        <a:xfrm>
          <a:off x="1968500" y="59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40321</xdr:rowOff>
    </xdr:from>
    <xdr:ext cx="599010" cy="259045"/>
    <xdr:sp macro="" textlink="">
      <xdr:nvSpPr>
        <xdr:cNvPr id="86" name="テキスト ボックス 85"/>
        <xdr:cNvSpPr txBox="1"/>
      </xdr:nvSpPr>
      <xdr:spPr>
        <a:xfrm>
          <a:off x="1719794" y="569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96120</xdr:rowOff>
    </xdr:from>
    <xdr:to>
      <xdr:col>1</xdr:col>
      <xdr:colOff>485775</xdr:colOff>
      <xdr:row>35</xdr:row>
      <xdr:rowOff>26270</xdr:rowOff>
    </xdr:to>
    <xdr:sp macro="" textlink="">
      <xdr:nvSpPr>
        <xdr:cNvPr id="87" name="円/楕円 86"/>
        <xdr:cNvSpPr/>
      </xdr:nvSpPr>
      <xdr:spPr>
        <a:xfrm>
          <a:off x="1079500" y="59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42797</xdr:rowOff>
    </xdr:from>
    <xdr:ext cx="599010" cy="259045"/>
    <xdr:sp macro="" textlink="">
      <xdr:nvSpPr>
        <xdr:cNvPr id="88" name="テキスト ボックス 87"/>
        <xdr:cNvSpPr txBox="1"/>
      </xdr:nvSpPr>
      <xdr:spPr>
        <a:xfrm>
          <a:off x="830794" y="57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107953</xdr:rowOff>
    </xdr:from>
    <xdr:to>
      <xdr:col>6</xdr:col>
      <xdr:colOff>511175</xdr:colOff>
      <xdr:row>56</xdr:row>
      <xdr:rowOff>169883</xdr:rowOff>
    </xdr:to>
    <xdr:cxnSp macro="">
      <xdr:nvCxnSpPr>
        <xdr:cNvPr id="117" name="直線コネクタ 116"/>
        <xdr:cNvCxnSpPr/>
      </xdr:nvCxnSpPr>
      <xdr:spPr>
        <a:xfrm flipV="1">
          <a:off x="3797300" y="9709153"/>
          <a:ext cx="838200" cy="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12393</xdr:rowOff>
    </xdr:from>
    <xdr:to>
      <xdr:col>5</xdr:col>
      <xdr:colOff>358775</xdr:colOff>
      <xdr:row>56</xdr:row>
      <xdr:rowOff>169883</xdr:rowOff>
    </xdr:to>
    <xdr:cxnSp macro="">
      <xdr:nvCxnSpPr>
        <xdr:cNvPr id="120" name="直線コネクタ 119"/>
        <xdr:cNvCxnSpPr/>
      </xdr:nvCxnSpPr>
      <xdr:spPr>
        <a:xfrm>
          <a:off x="2908300" y="9613593"/>
          <a:ext cx="889000" cy="15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12393</xdr:rowOff>
    </xdr:from>
    <xdr:to>
      <xdr:col>4</xdr:col>
      <xdr:colOff>155575</xdr:colOff>
      <xdr:row>57</xdr:row>
      <xdr:rowOff>74147</xdr:rowOff>
    </xdr:to>
    <xdr:cxnSp macro="">
      <xdr:nvCxnSpPr>
        <xdr:cNvPr id="123" name="直線コネクタ 122"/>
        <xdr:cNvCxnSpPr/>
      </xdr:nvCxnSpPr>
      <xdr:spPr>
        <a:xfrm flipV="1">
          <a:off x="2019300" y="9613593"/>
          <a:ext cx="889000" cy="2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74147</xdr:rowOff>
    </xdr:from>
    <xdr:to>
      <xdr:col>2</xdr:col>
      <xdr:colOff>638175</xdr:colOff>
      <xdr:row>57</xdr:row>
      <xdr:rowOff>119793</xdr:rowOff>
    </xdr:to>
    <xdr:cxnSp macro="">
      <xdr:nvCxnSpPr>
        <xdr:cNvPr id="126" name="直線コネクタ 125"/>
        <xdr:cNvCxnSpPr/>
      </xdr:nvCxnSpPr>
      <xdr:spPr>
        <a:xfrm flipV="1">
          <a:off x="1130300" y="9846797"/>
          <a:ext cx="889000" cy="4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57153</xdr:rowOff>
    </xdr:from>
    <xdr:to>
      <xdr:col>6</xdr:col>
      <xdr:colOff>561975</xdr:colOff>
      <xdr:row>56</xdr:row>
      <xdr:rowOff>158753</xdr:rowOff>
    </xdr:to>
    <xdr:sp macro="" textlink="">
      <xdr:nvSpPr>
        <xdr:cNvPr id="136" name="円/楕円 135"/>
        <xdr:cNvSpPr/>
      </xdr:nvSpPr>
      <xdr:spPr>
        <a:xfrm>
          <a:off x="4584700" y="96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80030</xdr:rowOff>
    </xdr:from>
    <xdr:ext cx="599010" cy="259045"/>
    <xdr:sp macro="" textlink="">
      <xdr:nvSpPr>
        <xdr:cNvPr id="137" name="物件費該当値テキスト"/>
        <xdr:cNvSpPr txBox="1"/>
      </xdr:nvSpPr>
      <xdr:spPr>
        <a:xfrm>
          <a:off x="4686300" y="950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119083</xdr:rowOff>
    </xdr:from>
    <xdr:to>
      <xdr:col>5</xdr:col>
      <xdr:colOff>409575</xdr:colOff>
      <xdr:row>57</xdr:row>
      <xdr:rowOff>49233</xdr:rowOff>
    </xdr:to>
    <xdr:sp macro="" textlink="">
      <xdr:nvSpPr>
        <xdr:cNvPr id="138" name="円/楕円 137"/>
        <xdr:cNvSpPr/>
      </xdr:nvSpPr>
      <xdr:spPr>
        <a:xfrm>
          <a:off x="3746500" y="97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65760</xdr:rowOff>
    </xdr:from>
    <xdr:ext cx="599010" cy="259045"/>
    <xdr:sp macro="" textlink="">
      <xdr:nvSpPr>
        <xdr:cNvPr id="139" name="テキスト ボックス 138"/>
        <xdr:cNvSpPr txBox="1"/>
      </xdr:nvSpPr>
      <xdr:spPr>
        <a:xfrm>
          <a:off x="3497794" y="949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510,389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133043</xdr:rowOff>
    </xdr:from>
    <xdr:to>
      <xdr:col>4</xdr:col>
      <xdr:colOff>206375</xdr:colOff>
      <xdr:row>56</xdr:row>
      <xdr:rowOff>63193</xdr:rowOff>
    </xdr:to>
    <xdr:sp macro="" textlink="">
      <xdr:nvSpPr>
        <xdr:cNvPr id="140" name="円/楕円 139"/>
        <xdr:cNvSpPr/>
      </xdr:nvSpPr>
      <xdr:spPr>
        <a:xfrm>
          <a:off x="2857500" y="95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79720</xdr:rowOff>
    </xdr:from>
    <xdr:ext cx="599010" cy="259045"/>
    <xdr:sp macro="" textlink="">
      <xdr:nvSpPr>
        <xdr:cNvPr id="141" name="テキスト ボックス 140"/>
        <xdr:cNvSpPr txBox="1"/>
      </xdr:nvSpPr>
      <xdr:spPr>
        <a:xfrm>
          <a:off x="2608794" y="933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23347</xdr:rowOff>
    </xdr:from>
    <xdr:to>
      <xdr:col>3</xdr:col>
      <xdr:colOff>3175</xdr:colOff>
      <xdr:row>57</xdr:row>
      <xdr:rowOff>124947</xdr:rowOff>
    </xdr:to>
    <xdr:sp macro="" textlink="">
      <xdr:nvSpPr>
        <xdr:cNvPr id="142" name="円/楕円 141"/>
        <xdr:cNvSpPr/>
      </xdr:nvSpPr>
      <xdr:spPr>
        <a:xfrm>
          <a:off x="1968500" y="97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141474</xdr:rowOff>
    </xdr:from>
    <xdr:ext cx="599010" cy="259045"/>
    <xdr:sp macro="" textlink="">
      <xdr:nvSpPr>
        <xdr:cNvPr id="143" name="テキスト ボックス 142"/>
        <xdr:cNvSpPr txBox="1"/>
      </xdr:nvSpPr>
      <xdr:spPr>
        <a:xfrm>
          <a:off x="1719794" y="957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68993</xdr:rowOff>
    </xdr:from>
    <xdr:to>
      <xdr:col>1</xdr:col>
      <xdr:colOff>485775</xdr:colOff>
      <xdr:row>57</xdr:row>
      <xdr:rowOff>170593</xdr:rowOff>
    </xdr:to>
    <xdr:sp macro="" textlink="">
      <xdr:nvSpPr>
        <xdr:cNvPr id="144" name="円/楕円 143"/>
        <xdr:cNvSpPr/>
      </xdr:nvSpPr>
      <xdr:spPr>
        <a:xfrm>
          <a:off x="1079500" y="98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15670</xdr:rowOff>
    </xdr:from>
    <xdr:ext cx="599010" cy="259045"/>
    <xdr:sp macro="" textlink="">
      <xdr:nvSpPr>
        <xdr:cNvPr id="145" name="テキスト ボックス 144"/>
        <xdr:cNvSpPr txBox="1"/>
      </xdr:nvSpPr>
      <xdr:spPr>
        <a:xfrm>
          <a:off x="830794" y="961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159962</xdr:rowOff>
    </xdr:from>
    <xdr:to>
      <xdr:col>6</xdr:col>
      <xdr:colOff>511175</xdr:colOff>
      <xdr:row>78</xdr:row>
      <xdr:rowOff>52406</xdr:rowOff>
    </xdr:to>
    <xdr:cxnSp macro="">
      <xdr:nvCxnSpPr>
        <xdr:cNvPr id="172" name="直線コネクタ 171"/>
        <xdr:cNvCxnSpPr/>
      </xdr:nvCxnSpPr>
      <xdr:spPr>
        <a:xfrm flipV="1">
          <a:off x="3797300" y="13361612"/>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171338</xdr:rowOff>
    </xdr:from>
    <xdr:to>
      <xdr:col>5</xdr:col>
      <xdr:colOff>358775</xdr:colOff>
      <xdr:row>78</xdr:row>
      <xdr:rowOff>52406</xdr:rowOff>
    </xdr:to>
    <xdr:cxnSp macro="">
      <xdr:nvCxnSpPr>
        <xdr:cNvPr id="175" name="直線コネクタ 174"/>
        <xdr:cNvCxnSpPr/>
      </xdr:nvCxnSpPr>
      <xdr:spPr>
        <a:xfrm>
          <a:off x="2908300" y="13372988"/>
          <a:ext cx="8890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171338</xdr:rowOff>
    </xdr:from>
    <xdr:to>
      <xdr:col>4</xdr:col>
      <xdr:colOff>155575</xdr:colOff>
      <xdr:row>78</xdr:row>
      <xdr:rowOff>31248</xdr:rowOff>
    </xdr:to>
    <xdr:cxnSp macro="">
      <xdr:nvCxnSpPr>
        <xdr:cNvPr id="178" name="直線コネクタ 177"/>
        <xdr:cNvCxnSpPr/>
      </xdr:nvCxnSpPr>
      <xdr:spPr>
        <a:xfrm flipV="1">
          <a:off x="2019300" y="13372988"/>
          <a:ext cx="889000" cy="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31248</xdr:rowOff>
    </xdr:from>
    <xdr:to>
      <xdr:col>2</xdr:col>
      <xdr:colOff>638175</xdr:colOff>
      <xdr:row>78</xdr:row>
      <xdr:rowOff>80525</xdr:rowOff>
    </xdr:to>
    <xdr:cxnSp macro="">
      <xdr:nvCxnSpPr>
        <xdr:cNvPr id="181" name="直線コネクタ 180"/>
        <xdr:cNvCxnSpPr/>
      </xdr:nvCxnSpPr>
      <xdr:spPr>
        <a:xfrm flipV="1">
          <a:off x="1130300" y="13404348"/>
          <a:ext cx="889000" cy="4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109162</xdr:rowOff>
    </xdr:from>
    <xdr:to>
      <xdr:col>6</xdr:col>
      <xdr:colOff>561975</xdr:colOff>
      <xdr:row>78</xdr:row>
      <xdr:rowOff>39312</xdr:rowOff>
    </xdr:to>
    <xdr:sp macro="" textlink="">
      <xdr:nvSpPr>
        <xdr:cNvPr id="191" name="円/楕円 190"/>
        <xdr:cNvSpPr/>
      </xdr:nvSpPr>
      <xdr:spPr>
        <a:xfrm>
          <a:off x="4584700" y="133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132039</xdr:rowOff>
    </xdr:from>
    <xdr:ext cx="534377" cy="259045"/>
    <xdr:sp macro="" textlink="">
      <xdr:nvSpPr>
        <xdr:cNvPr id="192" name="維持補修費該当値テキスト"/>
        <xdr:cNvSpPr txBox="1"/>
      </xdr:nvSpPr>
      <xdr:spPr>
        <a:xfrm>
          <a:off x="4686300" y="1316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1606</xdr:rowOff>
    </xdr:from>
    <xdr:to>
      <xdr:col>5</xdr:col>
      <xdr:colOff>409575</xdr:colOff>
      <xdr:row>78</xdr:row>
      <xdr:rowOff>103206</xdr:rowOff>
    </xdr:to>
    <xdr:sp macro="" textlink="">
      <xdr:nvSpPr>
        <xdr:cNvPr id="193" name="円/楕円 192"/>
        <xdr:cNvSpPr/>
      </xdr:nvSpPr>
      <xdr:spPr>
        <a:xfrm>
          <a:off x="3746500" y="133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119733</xdr:rowOff>
    </xdr:from>
    <xdr:ext cx="534377" cy="259045"/>
    <xdr:sp macro="" textlink="">
      <xdr:nvSpPr>
        <xdr:cNvPr id="194" name="テキスト ボックス 193"/>
        <xdr:cNvSpPr txBox="1"/>
      </xdr:nvSpPr>
      <xdr:spPr>
        <a:xfrm>
          <a:off x="3530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120538</xdr:rowOff>
    </xdr:from>
    <xdr:to>
      <xdr:col>4</xdr:col>
      <xdr:colOff>206375</xdr:colOff>
      <xdr:row>78</xdr:row>
      <xdr:rowOff>50688</xdr:rowOff>
    </xdr:to>
    <xdr:sp macro="" textlink="">
      <xdr:nvSpPr>
        <xdr:cNvPr id="195" name="円/楕円 194"/>
        <xdr:cNvSpPr/>
      </xdr:nvSpPr>
      <xdr:spPr>
        <a:xfrm>
          <a:off x="2857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67215</xdr:rowOff>
    </xdr:from>
    <xdr:ext cx="534377" cy="259045"/>
    <xdr:sp macro="" textlink="">
      <xdr:nvSpPr>
        <xdr:cNvPr id="196" name="テキスト ボックス 195"/>
        <xdr:cNvSpPr txBox="1"/>
      </xdr:nvSpPr>
      <xdr:spPr>
        <a:xfrm>
          <a:off x="2641111" y="130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151898</xdr:rowOff>
    </xdr:from>
    <xdr:to>
      <xdr:col>3</xdr:col>
      <xdr:colOff>3175</xdr:colOff>
      <xdr:row>78</xdr:row>
      <xdr:rowOff>82048</xdr:rowOff>
    </xdr:to>
    <xdr:sp macro="" textlink="">
      <xdr:nvSpPr>
        <xdr:cNvPr id="197" name="円/楕円 196"/>
        <xdr:cNvSpPr/>
      </xdr:nvSpPr>
      <xdr:spPr>
        <a:xfrm>
          <a:off x="1968500" y="13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98575</xdr:rowOff>
    </xdr:from>
    <xdr:ext cx="534377" cy="259045"/>
    <xdr:sp macro="" textlink="">
      <xdr:nvSpPr>
        <xdr:cNvPr id="198" name="テキスト ボックス 197"/>
        <xdr:cNvSpPr txBox="1"/>
      </xdr:nvSpPr>
      <xdr:spPr>
        <a:xfrm>
          <a:off x="1752111" y="131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29725</xdr:rowOff>
    </xdr:from>
    <xdr:to>
      <xdr:col>1</xdr:col>
      <xdr:colOff>485775</xdr:colOff>
      <xdr:row>78</xdr:row>
      <xdr:rowOff>131325</xdr:rowOff>
    </xdr:to>
    <xdr:sp macro="" textlink="">
      <xdr:nvSpPr>
        <xdr:cNvPr id="199" name="円/楕円 198"/>
        <xdr:cNvSpPr/>
      </xdr:nvSpPr>
      <xdr:spPr>
        <a:xfrm>
          <a:off x="1079500" y="134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122452</xdr:rowOff>
    </xdr:from>
    <xdr:ext cx="534377" cy="259045"/>
    <xdr:sp macro="" textlink="">
      <xdr:nvSpPr>
        <xdr:cNvPr id="200" name="テキスト ボックス 199"/>
        <xdr:cNvSpPr txBox="1"/>
      </xdr:nvSpPr>
      <xdr:spPr>
        <a:xfrm>
          <a:off x="863111" y="134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74668</xdr:rowOff>
    </xdr:from>
    <xdr:to>
      <xdr:col>6</xdr:col>
      <xdr:colOff>511175</xdr:colOff>
      <xdr:row>95</xdr:row>
      <xdr:rowOff>78566</xdr:rowOff>
    </xdr:to>
    <xdr:cxnSp macro="">
      <xdr:nvCxnSpPr>
        <xdr:cNvPr id="231" name="直線コネクタ 230"/>
        <xdr:cNvCxnSpPr/>
      </xdr:nvCxnSpPr>
      <xdr:spPr>
        <a:xfrm>
          <a:off x="3797300" y="16362418"/>
          <a:ext cx="8382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74668</xdr:rowOff>
    </xdr:from>
    <xdr:to>
      <xdr:col>5</xdr:col>
      <xdr:colOff>358775</xdr:colOff>
      <xdr:row>96</xdr:row>
      <xdr:rowOff>7014</xdr:rowOff>
    </xdr:to>
    <xdr:cxnSp macro="">
      <xdr:nvCxnSpPr>
        <xdr:cNvPr id="234" name="直線コネクタ 233"/>
        <xdr:cNvCxnSpPr/>
      </xdr:nvCxnSpPr>
      <xdr:spPr>
        <a:xfrm flipV="1">
          <a:off x="2908300" y="16362418"/>
          <a:ext cx="889000" cy="10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7014</xdr:rowOff>
    </xdr:from>
    <xdr:to>
      <xdr:col>4</xdr:col>
      <xdr:colOff>155575</xdr:colOff>
      <xdr:row>96</xdr:row>
      <xdr:rowOff>57426</xdr:rowOff>
    </xdr:to>
    <xdr:cxnSp macro="">
      <xdr:nvCxnSpPr>
        <xdr:cNvPr id="237" name="直線コネクタ 236"/>
        <xdr:cNvCxnSpPr/>
      </xdr:nvCxnSpPr>
      <xdr:spPr>
        <a:xfrm flipV="1">
          <a:off x="2019300" y="16466214"/>
          <a:ext cx="8890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57426</xdr:rowOff>
    </xdr:from>
    <xdr:to>
      <xdr:col>2</xdr:col>
      <xdr:colOff>638175</xdr:colOff>
      <xdr:row>96</xdr:row>
      <xdr:rowOff>89288</xdr:rowOff>
    </xdr:to>
    <xdr:cxnSp macro="">
      <xdr:nvCxnSpPr>
        <xdr:cNvPr id="240" name="直線コネクタ 239"/>
        <xdr:cNvCxnSpPr/>
      </xdr:nvCxnSpPr>
      <xdr:spPr>
        <a:xfrm flipV="1">
          <a:off x="1130300" y="16516626"/>
          <a:ext cx="889000" cy="3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27766</xdr:rowOff>
    </xdr:from>
    <xdr:to>
      <xdr:col>6</xdr:col>
      <xdr:colOff>561975</xdr:colOff>
      <xdr:row>95</xdr:row>
      <xdr:rowOff>129366</xdr:rowOff>
    </xdr:to>
    <xdr:sp macro="" textlink="">
      <xdr:nvSpPr>
        <xdr:cNvPr id="250" name="円/楕円 249"/>
        <xdr:cNvSpPr/>
      </xdr:nvSpPr>
      <xdr:spPr>
        <a:xfrm>
          <a:off x="4584700" y="163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50643</xdr:rowOff>
    </xdr:from>
    <xdr:ext cx="534377" cy="259045"/>
    <xdr:sp macro="" textlink="">
      <xdr:nvSpPr>
        <xdr:cNvPr id="251" name="扶助費該当値テキスト"/>
        <xdr:cNvSpPr txBox="1"/>
      </xdr:nvSpPr>
      <xdr:spPr>
        <a:xfrm>
          <a:off x="4686300" y="161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23868</xdr:rowOff>
    </xdr:from>
    <xdr:to>
      <xdr:col>5</xdr:col>
      <xdr:colOff>409575</xdr:colOff>
      <xdr:row>95</xdr:row>
      <xdr:rowOff>125468</xdr:rowOff>
    </xdr:to>
    <xdr:sp macro="" textlink="">
      <xdr:nvSpPr>
        <xdr:cNvPr id="252" name="円/楕円 251"/>
        <xdr:cNvSpPr/>
      </xdr:nvSpPr>
      <xdr:spPr>
        <a:xfrm>
          <a:off x="3746500" y="163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141995</xdr:rowOff>
    </xdr:from>
    <xdr:ext cx="534377" cy="259045"/>
    <xdr:sp macro="" textlink="">
      <xdr:nvSpPr>
        <xdr:cNvPr id="253" name="テキスト ボックス 252"/>
        <xdr:cNvSpPr txBox="1"/>
      </xdr:nvSpPr>
      <xdr:spPr>
        <a:xfrm>
          <a:off x="3530111" y="1608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127664</xdr:rowOff>
    </xdr:from>
    <xdr:to>
      <xdr:col>4</xdr:col>
      <xdr:colOff>206375</xdr:colOff>
      <xdr:row>96</xdr:row>
      <xdr:rowOff>57814</xdr:rowOff>
    </xdr:to>
    <xdr:sp macro="" textlink="">
      <xdr:nvSpPr>
        <xdr:cNvPr id="254" name="円/楕円 253"/>
        <xdr:cNvSpPr/>
      </xdr:nvSpPr>
      <xdr:spPr>
        <a:xfrm>
          <a:off x="2857500" y="164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48941</xdr:rowOff>
    </xdr:from>
    <xdr:ext cx="534377" cy="259045"/>
    <xdr:sp macro="" textlink="">
      <xdr:nvSpPr>
        <xdr:cNvPr id="255" name="テキスト ボックス 254"/>
        <xdr:cNvSpPr txBox="1"/>
      </xdr:nvSpPr>
      <xdr:spPr>
        <a:xfrm>
          <a:off x="2641111" y="165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6626</xdr:rowOff>
    </xdr:from>
    <xdr:to>
      <xdr:col>3</xdr:col>
      <xdr:colOff>3175</xdr:colOff>
      <xdr:row>96</xdr:row>
      <xdr:rowOff>108226</xdr:rowOff>
    </xdr:to>
    <xdr:sp macro="" textlink="">
      <xdr:nvSpPr>
        <xdr:cNvPr id="256" name="円/楕円 255"/>
        <xdr:cNvSpPr/>
      </xdr:nvSpPr>
      <xdr:spPr>
        <a:xfrm>
          <a:off x="1968500" y="164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99353</xdr:rowOff>
    </xdr:from>
    <xdr:ext cx="534377" cy="259045"/>
    <xdr:sp macro="" textlink="">
      <xdr:nvSpPr>
        <xdr:cNvPr id="257" name="テキスト ボックス 256"/>
        <xdr:cNvSpPr txBox="1"/>
      </xdr:nvSpPr>
      <xdr:spPr>
        <a:xfrm>
          <a:off x="1752111" y="165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38488</xdr:rowOff>
    </xdr:from>
    <xdr:to>
      <xdr:col>1</xdr:col>
      <xdr:colOff>485775</xdr:colOff>
      <xdr:row>96</xdr:row>
      <xdr:rowOff>140088</xdr:rowOff>
    </xdr:to>
    <xdr:sp macro="" textlink="">
      <xdr:nvSpPr>
        <xdr:cNvPr id="258" name="円/楕円 257"/>
        <xdr:cNvSpPr/>
      </xdr:nvSpPr>
      <xdr:spPr>
        <a:xfrm>
          <a:off x="1079500" y="164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131215</xdr:rowOff>
    </xdr:from>
    <xdr:ext cx="534377" cy="259045"/>
    <xdr:sp macro="" textlink="">
      <xdr:nvSpPr>
        <xdr:cNvPr id="259" name="テキスト ボックス 258"/>
        <xdr:cNvSpPr txBox="1"/>
      </xdr:nvSpPr>
      <xdr:spPr>
        <a:xfrm>
          <a:off x="863111" y="165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68876</xdr:rowOff>
    </xdr:from>
    <xdr:to>
      <xdr:col>15</xdr:col>
      <xdr:colOff>180975</xdr:colOff>
      <xdr:row>36</xdr:row>
      <xdr:rowOff>101047</xdr:rowOff>
    </xdr:to>
    <xdr:cxnSp macro="">
      <xdr:nvCxnSpPr>
        <xdr:cNvPr id="290" name="直線コネクタ 289"/>
        <xdr:cNvCxnSpPr/>
      </xdr:nvCxnSpPr>
      <xdr:spPr>
        <a:xfrm flipV="1">
          <a:off x="9639300" y="6069626"/>
          <a:ext cx="838200" cy="2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101047</xdr:rowOff>
    </xdr:from>
    <xdr:to>
      <xdr:col>14</xdr:col>
      <xdr:colOff>28575</xdr:colOff>
      <xdr:row>37</xdr:row>
      <xdr:rowOff>45190</xdr:rowOff>
    </xdr:to>
    <xdr:cxnSp macro="">
      <xdr:nvCxnSpPr>
        <xdr:cNvPr id="293" name="直線コネクタ 292"/>
        <xdr:cNvCxnSpPr/>
      </xdr:nvCxnSpPr>
      <xdr:spPr>
        <a:xfrm flipV="1">
          <a:off x="8750300" y="6273247"/>
          <a:ext cx="889000" cy="1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33591</xdr:rowOff>
    </xdr:from>
    <xdr:to>
      <xdr:col>12</xdr:col>
      <xdr:colOff>511175</xdr:colOff>
      <xdr:row>37</xdr:row>
      <xdr:rowOff>45190</xdr:rowOff>
    </xdr:to>
    <xdr:cxnSp macro="">
      <xdr:nvCxnSpPr>
        <xdr:cNvPr id="296" name="直線コネクタ 295"/>
        <xdr:cNvCxnSpPr/>
      </xdr:nvCxnSpPr>
      <xdr:spPr>
        <a:xfrm>
          <a:off x="7861300" y="6377241"/>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33591</xdr:rowOff>
    </xdr:from>
    <xdr:to>
      <xdr:col>11</xdr:col>
      <xdr:colOff>307975</xdr:colOff>
      <xdr:row>37</xdr:row>
      <xdr:rowOff>59350</xdr:rowOff>
    </xdr:to>
    <xdr:cxnSp macro="">
      <xdr:nvCxnSpPr>
        <xdr:cNvPr id="299" name="直線コネクタ 298"/>
        <xdr:cNvCxnSpPr/>
      </xdr:nvCxnSpPr>
      <xdr:spPr>
        <a:xfrm flipV="1">
          <a:off x="6972300" y="6377241"/>
          <a:ext cx="8890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18076</xdr:rowOff>
    </xdr:from>
    <xdr:to>
      <xdr:col>15</xdr:col>
      <xdr:colOff>231775</xdr:colOff>
      <xdr:row>35</xdr:row>
      <xdr:rowOff>119676</xdr:rowOff>
    </xdr:to>
    <xdr:sp macro="" textlink="">
      <xdr:nvSpPr>
        <xdr:cNvPr id="309" name="円/楕円 308"/>
        <xdr:cNvSpPr/>
      </xdr:nvSpPr>
      <xdr:spPr>
        <a:xfrm>
          <a:off x="10426700" y="6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40953</xdr:rowOff>
    </xdr:from>
    <xdr:ext cx="599010" cy="259045"/>
    <xdr:sp macro="" textlink="">
      <xdr:nvSpPr>
        <xdr:cNvPr id="310" name="補助費等該当値テキスト"/>
        <xdr:cNvSpPr txBox="1"/>
      </xdr:nvSpPr>
      <xdr:spPr>
        <a:xfrm>
          <a:off x="10528300" y="587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50247</xdr:rowOff>
    </xdr:from>
    <xdr:to>
      <xdr:col>14</xdr:col>
      <xdr:colOff>79375</xdr:colOff>
      <xdr:row>36</xdr:row>
      <xdr:rowOff>151847</xdr:rowOff>
    </xdr:to>
    <xdr:sp macro="" textlink="">
      <xdr:nvSpPr>
        <xdr:cNvPr id="311" name="円/楕円 310"/>
        <xdr:cNvSpPr/>
      </xdr:nvSpPr>
      <xdr:spPr>
        <a:xfrm>
          <a:off x="9588500" y="62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168374</xdr:rowOff>
    </xdr:from>
    <xdr:ext cx="599010" cy="259045"/>
    <xdr:sp macro="" textlink="">
      <xdr:nvSpPr>
        <xdr:cNvPr id="312" name="テキスト ボックス 311"/>
        <xdr:cNvSpPr txBox="1"/>
      </xdr:nvSpPr>
      <xdr:spPr>
        <a:xfrm>
          <a:off x="9339794" y="599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165840</xdr:rowOff>
    </xdr:from>
    <xdr:to>
      <xdr:col>12</xdr:col>
      <xdr:colOff>561975</xdr:colOff>
      <xdr:row>37</xdr:row>
      <xdr:rowOff>95990</xdr:rowOff>
    </xdr:to>
    <xdr:sp macro="" textlink="">
      <xdr:nvSpPr>
        <xdr:cNvPr id="313" name="円/楕円 312"/>
        <xdr:cNvSpPr/>
      </xdr:nvSpPr>
      <xdr:spPr>
        <a:xfrm>
          <a:off x="8699500" y="6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87117</xdr:rowOff>
    </xdr:from>
    <xdr:ext cx="599010" cy="259045"/>
    <xdr:sp macro="" textlink="">
      <xdr:nvSpPr>
        <xdr:cNvPr id="314" name="テキスト ボックス 313"/>
        <xdr:cNvSpPr txBox="1"/>
      </xdr:nvSpPr>
      <xdr:spPr>
        <a:xfrm>
          <a:off x="8450794"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154241</xdr:rowOff>
    </xdr:from>
    <xdr:to>
      <xdr:col>11</xdr:col>
      <xdr:colOff>358775</xdr:colOff>
      <xdr:row>37</xdr:row>
      <xdr:rowOff>84391</xdr:rowOff>
    </xdr:to>
    <xdr:sp macro="" textlink="">
      <xdr:nvSpPr>
        <xdr:cNvPr id="315" name="円/楕円 314"/>
        <xdr:cNvSpPr/>
      </xdr:nvSpPr>
      <xdr:spPr>
        <a:xfrm>
          <a:off x="7810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75518</xdr:rowOff>
    </xdr:from>
    <xdr:ext cx="599010" cy="259045"/>
    <xdr:sp macro="" textlink="">
      <xdr:nvSpPr>
        <xdr:cNvPr id="316" name="テキスト ボックス 315"/>
        <xdr:cNvSpPr txBox="1"/>
      </xdr:nvSpPr>
      <xdr:spPr>
        <a:xfrm>
          <a:off x="7561794" y="641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8550</xdr:rowOff>
    </xdr:from>
    <xdr:to>
      <xdr:col>10</xdr:col>
      <xdr:colOff>155575</xdr:colOff>
      <xdr:row>37</xdr:row>
      <xdr:rowOff>110150</xdr:rowOff>
    </xdr:to>
    <xdr:sp macro="" textlink="">
      <xdr:nvSpPr>
        <xdr:cNvPr id="317" name="円/楕円 316"/>
        <xdr:cNvSpPr/>
      </xdr:nvSpPr>
      <xdr:spPr>
        <a:xfrm>
          <a:off x="6921500" y="63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101277</xdr:rowOff>
    </xdr:from>
    <xdr:ext cx="599010" cy="259045"/>
    <xdr:sp macro="" textlink="">
      <xdr:nvSpPr>
        <xdr:cNvPr id="318" name="テキスト ボックス 317"/>
        <xdr:cNvSpPr txBox="1"/>
      </xdr:nvSpPr>
      <xdr:spPr>
        <a:xfrm>
          <a:off x="6672794" y="644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24242</xdr:rowOff>
    </xdr:from>
    <xdr:to>
      <xdr:col>15</xdr:col>
      <xdr:colOff>180975</xdr:colOff>
      <xdr:row>55</xdr:row>
      <xdr:rowOff>61353</xdr:rowOff>
    </xdr:to>
    <xdr:cxnSp macro="">
      <xdr:nvCxnSpPr>
        <xdr:cNvPr id="343" name="直線コネクタ 342"/>
        <xdr:cNvCxnSpPr/>
      </xdr:nvCxnSpPr>
      <xdr:spPr>
        <a:xfrm flipV="1">
          <a:off x="9639300" y="8768192"/>
          <a:ext cx="838200" cy="7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61353</xdr:rowOff>
    </xdr:from>
    <xdr:to>
      <xdr:col>14</xdr:col>
      <xdr:colOff>28575</xdr:colOff>
      <xdr:row>57</xdr:row>
      <xdr:rowOff>34208</xdr:rowOff>
    </xdr:to>
    <xdr:cxnSp macro="">
      <xdr:nvCxnSpPr>
        <xdr:cNvPr id="346" name="直線コネクタ 345"/>
        <xdr:cNvCxnSpPr/>
      </xdr:nvCxnSpPr>
      <xdr:spPr>
        <a:xfrm flipV="1">
          <a:off x="8750300" y="9491103"/>
          <a:ext cx="889000" cy="3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6586</xdr:rowOff>
    </xdr:from>
    <xdr:to>
      <xdr:col>12</xdr:col>
      <xdr:colOff>511175</xdr:colOff>
      <xdr:row>57</xdr:row>
      <xdr:rowOff>34208</xdr:rowOff>
    </xdr:to>
    <xdr:cxnSp macro="">
      <xdr:nvCxnSpPr>
        <xdr:cNvPr id="349" name="直線コネクタ 348"/>
        <xdr:cNvCxnSpPr/>
      </xdr:nvCxnSpPr>
      <xdr:spPr>
        <a:xfrm>
          <a:off x="7861300" y="9607786"/>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6586</xdr:rowOff>
    </xdr:from>
    <xdr:to>
      <xdr:col>11</xdr:col>
      <xdr:colOff>307975</xdr:colOff>
      <xdr:row>57</xdr:row>
      <xdr:rowOff>60093</xdr:rowOff>
    </xdr:to>
    <xdr:cxnSp macro="">
      <xdr:nvCxnSpPr>
        <xdr:cNvPr id="352" name="直線コネクタ 351"/>
        <xdr:cNvCxnSpPr/>
      </xdr:nvCxnSpPr>
      <xdr:spPr>
        <a:xfrm flipV="1">
          <a:off x="6972300" y="9607786"/>
          <a:ext cx="889000" cy="2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144892</xdr:rowOff>
    </xdr:from>
    <xdr:to>
      <xdr:col>15</xdr:col>
      <xdr:colOff>231775</xdr:colOff>
      <xdr:row>51</xdr:row>
      <xdr:rowOff>75042</xdr:rowOff>
    </xdr:to>
    <xdr:sp macro="" textlink="">
      <xdr:nvSpPr>
        <xdr:cNvPr id="362" name="円/楕円 361"/>
        <xdr:cNvSpPr/>
      </xdr:nvSpPr>
      <xdr:spPr>
        <a:xfrm>
          <a:off x="10426700" y="87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97919</xdr:rowOff>
    </xdr:from>
    <xdr:ext cx="690189" cy="259045"/>
    <xdr:sp macro="" textlink="">
      <xdr:nvSpPr>
        <xdr:cNvPr id="363" name="普通建設事業費該当値テキスト"/>
        <xdr:cNvSpPr txBox="1"/>
      </xdr:nvSpPr>
      <xdr:spPr>
        <a:xfrm>
          <a:off x="10528300" y="8670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2,102,027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10553</xdr:rowOff>
    </xdr:from>
    <xdr:to>
      <xdr:col>14</xdr:col>
      <xdr:colOff>79375</xdr:colOff>
      <xdr:row>55</xdr:row>
      <xdr:rowOff>112153</xdr:rowOff>
    </xdr:to>
    <xdr:sp macro="" textlink="">
      <xdr:nvSpPr>
        <xdr:cNvPr id="364" name="円/楕円 363"/>
        <xdr:cNvSpPr/>
      </xdr:nvSpPr>
      <xdr:spPr>
        <a:xfrm>
          <a:off x="9588500" y="9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128680</xdr:rowOff>
    </xdr:from>
    <xdr:ext cx="599010" cy="259045"/>
    <xdr:sp macro="" textlink="">
      <xdr:nvSpPr>
        <xdr:cNvPr id="365" name="テキスト ボックス 364"/>
        <xdr:cNvSpPr txBox="1"/>
      </xdr:nvSpPr>
      <xdr:spPr>
        <a:xfrm>
          <a:off x="9339794" y="921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154858</xdr:rowOff>
    </xdr:from>
    <xdr:to>
      <xdr:col>12</xdr:col>
      <xdr:colOff>561975</xdr:colOff>
      <xdr:row>57</xdr:row>
      <xdr:rowOff>85008</xdr:rowOff>
    </xdr:to>
    <xdr:sp macro="" textlink="">
      <xdr:nvSpPr>
        <xdr:cNvPr id="366" name="円/楕円 365"/>
        <xdr:cNvSpPr/>
      </xdr:nvSpPr>
      <xdr:spPr>
        <a:xfrm>
          <a:off x="8699500" y="97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101535</xdr:rowOff>
    </xdr:from>
    <xdr:ext cx="599010" cy="259045"/>
    <xdr:sp macro="" textlink="">
      <xdr:nvSpPr>
        <xdr:cNvPr id="367" name="テキスト ボックス 366"/>
        <xdr:cNvSpPr txBox="1"/>
      </xdr:nvSpPr>
      <xdr:spPr>
        <a:xfrm>
          <a:off x="8450794" y="953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127236</xdr:rowOff>
    </xdr:from>
    <xdr:to>
      <xdr:col>11</xdr:col>
      <xdr:colOff>358775</xdr:colOff>
      <xdr:row>56</xdr:row>
      <xdr:rowOff>57386</xdr:rowOff>
    </xdr:to>
    <xdr:sp macro="" textlink="">
      <xdr:nvSpPr>
        <xdr:cNvPr id="368" name="円/楕円 367"/>
        <xdr:cNvSpPr/>
      </xdr:nvSpPr>
      <xdr:spPr>
        <a:xfrm>
          <a:off x="7810500" y="95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73913</xdr:rowOff>
    </xdr:from>
    <xdr:ext cx="599010" cy="259045"/>
    <xdr:sp macro="" textlink="">
      <xdr:nvSpPr>
        <xdr:cNvPr id="369" name="テキスト ボックス 368"/>
        <xdr:cNvSpPr txBox="1"/>
      </xdr:nvSpPr>
      <xdr:spPr>
        <a:xfrm>
          <a:off x="7561794" y="933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9293</xdr:rowOff>
    </xdr:from>
    <xdr:to>
      <xdr:col>10</xdr:col>
      <xdr:colOff>155575</xdr:colOff>
      <xdr:row>57</xdr:row>
      <xdr:rowOff>110893</xdr:rowOff>
    </xdr:to>
    <xdr:sp macro="" textlink="">
      <xdr:nvSpPr>
        <xdr:cNvPr id="370" name="円/楕円 369"/>
        <xdr:cNvSpPr/>
      </xdr:nvSpPr>
      <xdr:spPr>
        <a:xfrm>
          <a:off x="6921500" y="97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127420</xdr:rowOff>
    </xdr:from>
    <xdr:ext cx="599010" cy="259045"/>
    <xdr:sp macro="" textlink="">
      <xdr:nvSpPr>
        <xdr:cNvPr id="371" name="テキスト ボックス 370"/>
        <xdr:cNvSpPr txBox="1"/>
      </xdr:nvSpPr>
      <xdr:spPr>
        <a:xfrm>
          <a:off x="6672794" y="955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0" name="直線コネクタ 39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0" name="円/楕円 40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2" name="円/楕円 41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3" name="テキスト ボックス 41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117428</xdr:rowOff>
    </xdr:from>
    <xdr:to>
      <xdr:col>15</xdr:col>
      <xdr:colOff>180975</xdr:colOff>
      <xdr:row>98</xdr:row>
      <xdr:rowOff>137682</xdr:rowOff>
    </xdr:to>
    <xdr:cxnSp macro="">
      <xdr:nvCxnSpPr>
        <xdr:cNvPr id="440" name="直線コネクタ 439"/>
        <xdr:cNvCxnSpPr/>
      </xdr:nvCxnSpPr>
      <xdr:spPr>
        <a:xfrm flipV="1">
          <a:off x="9639300" y="16919528"/>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66628</xdr:rowOff>
    </xdr:from>
    <xdr:to>
      <xdr:col>15</xdr:col>
      <xdr:colOff>231775</xdr:colOff>
      <xdr:row>98</xdr:row>
      <xdr:rowOff>168228</xdr:rowOff>
    </xdr:to>
    <xdr:sp macro="" textlink="">
      <xdr:nvSpPr>
        <xdr:cNvPr id="450" name="円/楕円 449"/>
        <xdr:cNvSpPr/>
      </xdr:nvSpPr>
      <xdr:spPr>
        <a:xfrm>
          <a:off x="10426700" y="16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153005</xdr:rowOff>
    </xdr:from>
    <xdr:ext cx="534377" cy="259045"/>
    <xdr:sp macro="" textlink="">
      <xdr:nvSpPr>
        <xdr:cNvPr id="451" name="普通建設事業費 （ うち更新整備　）該当値テキスト"/>
        <xdr:cNvSpPr txBox="1"/>
      </xdr:nvSpPr>
      <xdr:spPr>
        <a:xfrm>
          <a:off x="10528300" y="167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86882</xdr:rowOff>
    </xdr:from>
    <xdr:to>
      <xdr:col>14</xdr:col>
      <xdr:colOff>79375</xdr:colOff>
      <xdr:row>99</xdr:row>
      <xdr:rowOff>17032</xdr:rowOff>
    </xdr:to>
    <xdr:sp macro="" textlink="">
      <xdr:nvSpPr>
        <xdr:cNvPr id="452" name="円/楕円 451"/>
        <xdr:cNvSpPr/>
      </xdr:nvSpPr>
      <xdr:spPr>
        <a:xfrm>
          <a:off x="9588500" y="168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8159</xdr:rowOff>
    </xdr:from>
    <xdr:ext cx="469744" cy="259045"/>
    <xdr:sp macro="" textlink="">
      <xdr:nvSpPr>
        <xdr:cNvPr id="453" name="テキスト ボックス 452"/>
        <xdr:cNvSpPr txBox="1"/>
      </xdr:nvSpPr>
      <xdr:spPr>
        <a:xfrm>
          <a:off x="9404427" y="16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96244</xdr:rowOff>
    </xdr:from>
    <xdr:to>
      <xdr:col>23</xdr:col>
      <xdr:colOff>517525</xdr:colOff>
      <xdr:row>77</xdr:row>
      <xdr:rowOff>96602</xdr:rowOff>
    </xdr:to>
    <xdr:cxnSp macro="">
      <xdr:nvCxnSpPr>
        <xdr:cNvPr id="596" name="直線コネクタ 595"/>
        <xdr:cNvCxnSpPr/>
      </xdr:nvCxnSpPr>
      <xdr:spPr>
        <a:xfrm flipV="1">
          <a:off x="15481300" y="13297894"/>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34443</xdr:rowOff>
    </xdr:from>
    <xdr:to>
      <xdr:col>22</xdr:col>
      <xdr:colOff>365125</xdr:colOff>
      <xdr:row>77</xdr:row>
      <xdr:rowOff>96602</xdr:rowOff>
    </xdr:to>
    <xdr:cxnSp macro="">
      <xdr:nvCxnSpPr>
        <xdr:cNvPr id="599" name="直線コネクタ 598"/>
        <xdr:cNvCxnSpPr/>
      </xdr:nvCxnSpPr>
      <xdr:spPr>
        <a:xfrm>
          <a:off x="14592300" y="13236093"/>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32477</xdr:rowOff>
    </xdr:from>
    <xdr:to>
      <xdr:col>21</xdr:col>
      <xdr:colOff>161925</xdr:colOff>
      <xdr:row>77</xdr:row>
      <xdr:rowOff>34443</xdr:rowOff>
    </xdr:to>
    <xdr:cxnSp macro="">
      <xdr:nvCxnSpPr>
        <xdr:cNvPr id="602" name="直線コネクタ 601"/>
        <xdr:cNvCxnSpPr/>
      </xdr:nvCxnSpPr>
      <xdr:spPr>
        <a:xfrm>
          <a:off x="13703300" y="1323412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28515</xdr:rowOff>
    </xdr:from>
    <xdr:to>
      <xdr:col>19</xdr:col>
      <xdr:colOff>644525</xdr:colOff>
      <xdr:row>77</xdr:row>
      <xdr:rowOff>32477</xdr:rowOff>
    </xdr:to>
    <xdr:cxnSp macro="">
      <xdr:nvCxnSpPr>
        <xdr:cNvPr id="605" name="直線コネクタ 604"/>
        <xdr:cNvCxnSpPr/>
      </xdr:nvCxnSpPr>
      <xdr:spPr>
        <a:xfrm>
          <a:off x="12814300" y="1323016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45444</xdr:rowOff>
    </xdr:from>
    <xdr:to>
      <xdr:col>23</xdr:col>
      <xdr:colOff>568325</xdr:colOff>
      <xdr:row>77</xdr:row>
      <xdr:rowOff>147044</xdr:rowOff>
    </xdr:to>
    <xdr:sp macro="" textlink="">
      <xdr:nvSpPr>
        <xdr:cNvPr id="615" name="円/楕円 614"/>
        <xdr:cNvSpPr/>
      </xdr:nvSpPr>
      <xdr:spPr>
        <a:xfrm>
          <a:off x="16268700" y="132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68321</xdr:rowOff>
    </xdr:from>
    <xdr:ext cx="599010" cy="259045"/>
    <xdr:sp macro="" textlink="">
      <xdr:nvSpPr>
        <xdr:cNvPr id="616" name="公債費該当値テキスト"/>
        <xdr:cNvSpPr txBox="1"/>
      </xdr:nvSpPr>
      <xdr:spPr>
        <a:xfrm>
          <a:off x="16370300" y="1309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152,812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45802</xdr:rowOff>
    </xdr:from>
    <xdr:to>
      <xdr:col>22</xdr:col>
      <xdr:colOff>415925</xdr:colOff>
      <xdr:row>77</xdr:row>
      <xdr:rowOff>147402</xdr:rowOff>
    </xdr:to>
    <xdr:sp macro="" textlink="">
      <xdr:nvSpPr>
        <xdr:cNvPr id="617" name="円/楕円 616"/>
        <xdr:cNvSpPr/>
      </xdr:nvSpPr>
      <xdr:spPr>
        <a:xfrm>
          <a:off x="15430500" y="132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163929</xdr:rowOff>
    </xdr:from>
    <xdr:ext cx="599010" cy="259045"/>
    <xdr:sp macro="" textlink="">
      <xdr:nvSpPr>
        <xdr:cNvPr id="618" name="テキスト ボックス 617"/>
        <xdr:cNvSpPr txBox="1"/>
      </xdr:nvSpPr>
      <xdr:spPr>
        <a:xfrm>
          <a:off x="15181794" y="1302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155093</xdr:rowOff>
    </xdr:from>
    <xdr:to>
      <xdr:col>21</xdr:col>
      <xdr:colOff>212725</xdr:colOff>
      <xdr:row>77</xdr:row>
      <xdr:rowOff>85243</xdr:rowOff>
    </xdr:to>
    <xdr:sp macro="" textlink="">
      <xdr:nvSpPr>
        <xdr:cNvPr id="619" name="円/楕円 618"/>
        <xdr:cNvSpPr/>
      </xdr:nvSpPr>
      <xdr:spPr>
        <a:xfrm>
          <a:off x="14541500" y="131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101770</xdr:rowOff>
    </xdr:from>
    <xdr:ext cx="599010" cy="259045"/>
    <xdr:sp macro="" textlink="">
      <xdr:nvSpPr>
        <xdr:cNvPr id="620" name="テキスト ボックス 619"/>
        <xdr:cNvSpPr txBox="1"/>
      </xdr:nvSpPr>
      <xdr:spPr>
        <a:xfrm>
          <a:off x="14292794" y="1296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153127</xdr:rowOff>
    </xdr:from>
    <xdr:to>
      <xdr:col>20</xdr:col>
      <xdr:colOff>9525</xdr:colOff>
      <xdr:row>77</xdr:row>
      <xdr:rowOff>83277</xdr:rowOff>
    </xdr:to>
    <xdr:sp macro="" textlink="">
      <xdr:nvSpPr>
        <xdr:cNvPr id="621" name="円/楕円 620"/>
        <xdr:cNvSpPr/>
      </xdr:nvSpPr>
      <xdr:spPr>
        <a:xfrm>
          <a:off x="13652500" y="131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99804</xdr:rowOff>
    </xdr:from>
    <xdr:ext cx="599010" cy="259045"/>
    <xdr:sp macro="" textlink="">
      <xdr:nvSpPr>
        <xdr:cNvPr id="622" name="テキスト ボックス 621"/>
        <xdr:cNvSpPr txBox="1"/>
      </xdr:nvSpPr>
      <xdr:spPr>
        <a:xfrm>
          <a:off x="13403794" y="1295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149165</xdr:rowOff>
    </xdr:from>
    <xdr:to>
      <xdr:col>18</xdr:col>
      <xdr:colOff>492125</xdr:colOff>
      <xdr:row>77</xdr:row>
      <xdr:rowOff>79315</xdr:rowOff>
    </xdr:to>
    <xdr:sp macro="" textlink="">
      <xdr:nvSpPr>
        <xdr:cNvPr id="623" name="円/楕円 622"/>
        <xdr:cNvSpPr/>
      </xdr:nvSpPr>
      <xdr:spPr>
        <a:xfrm>
          <a:off x="12763500" y="131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95842</xdr:rowOff>
    </xdr:from>
    <xdr:ext cx="599010" cy="259045"/>
    <xdr:sp macro="" textlink="">
      <xdr:nvSpPr>
        <xdr:cNvPr id="624" name="テキスト ボックス 623"/>
        <xdr:cNvSpPr txBox="1"/>
      </xdr:nvSpPr>
      <xdr:spPr>
        <a:xfrm>
          <a:off x="12514794" y="129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52809</xdr:rowOff>
    </xdr:from>
    <xdr:to>
      <xdr:col>23</xdr:col>
      <xdr:colOff>517525</xdr:colOff>
      <xdr:row>97</xdr:row>
      <xdr:rowOff>157466</xdr:rowOff>
    </xdr:to>
    <xdr:cxnSp macro="">
      <xdr:nvCxnSpPr>
        <xdr:cNvPr id="653" name="直線コネクタ 652"/>
        <xdr:cNvCxnSpPr/>
      </xdr:nvCxnSpPr>
      <xdr:spPr>
        <a:xfrm flipV="1">
          <a:off x="15481300" y="16512009"/>
          <a:ext cx="838200" cy="27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157466</xdr:rowOff>
    </xdr:from>
    <xdr:to>
      <xdr:col>22</xdr:col>
      <xdr:colOff>365125</xdr:colOff>
      <xdr:row>97</xdr:row>
      <xdr:rowOff>161142</xdr:rowOff>
    </xdr:to>
    <xdr:cxnSp macro="">
      <xdr:nvCxnSpPr>
        <xdr:cNvPr id="656" name="直線コネクタ 655"/>
        <xdr:cNvCxnSpPr/>
      </xdr:nvCxnSpPr>
      <xdr:spPr>
        <a:xfrm flipV="1">
          <a:off x="14592300" y="16788116"/>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30031</xdr:rowOff>
    </xdr:from>
    <xdr:to>
      <xdr:col>21</xdr:col>
      <xdr:colOff>161925</xdr:colOff>
      <xdr:row>97</xdr:row>
      <xdr:rowOff>161142</xdr:rowOff>
    </xdr:to>
    <xdr:cxnSp macro="">
      <xdr:nvCxnSpPr>
        <xdr:cNvPr id="659" name="直線コネクタ 658"/>
        <xdr:cNvCxnSpPr/>
      </xdr:nvCxnSpPr>
      <xdr:spPr>
        <a:xfrm>
          <a:off x="13703300" y="16660681"/>
          <a:ext cx="889000" cy="1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30031</xdr:rowOff>
    </xdr:from>
    <xdr:to>
      <xdr:col>19</xdr:col>
      <xdr:colOff>644525</xdr:colOff>
      <xdr:row>98</xdr:row>
      <xdr:rowOff>130356</xdr:rowOff>
    </xdr:to>
    <xdr:cxnSp macro="">
      <xdr:nvCxnSpPr>
        <xdr:cNvPr id="662" name="直線コネクタ 661"/>
        <xdr:cNvCxnSpPr/>
      </xdr:nvCxnSpPr>
      <xdr:spPr>
        <a:xfrm flipV="1">
          <a:off x="12814300" y="16660681"/>
          <a:ext cx="889000" cy="27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2009</xdr:rowOff>
    </xdr:from>
    <xdr:to>
      <xdr:col>23</xdr:col>
      <xdr:colOff>568325</xdr:colOff>
      <xdr:row>96</xdr:row>
      <xdr:rowOff>103609</xdr:rowOff>
    </xdr:to>
    <xdr:sp macro="" textlink="">
      <xdr:nvSpPr>
        <xdr:cNvPr id="672" name="円/楕円 671"/>
        <xdr:cNvSpPr/>
      </xdr:nvSpPr>
      <xdr:spPr>
        <a:xfrm>
          <a:off x="16268700" y="164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24886</xdr:rowOff>
    </xdr:from>
    <xdr:ext cx="599010" cy="259045"/>
    <xdr:sp macro="" textlink="">
      <xdr:nvSpPr>
        <xdr:cNvPr id="673" name="積立金該当値テキスト"/>
        <xdr:cNvSpPr txBox="1"/>
      </xdr:nvSpPr>
      <xdr:spPr>
        <a:xfrm>
          <a:off x="16370300" y="1631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265,612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106666</xdr:rowOff>
    </xdr:from>
    <xdr:to>
      <xdr:col>22</xdr:col>
      <xdr:colOff>415925</xdr:colOff>
      <xdr:row>98</xdr:row>
      <xdr:rowOff>36816</xdr:rowOff>
    </xdr:to>
    <xdr:sp macro="" textlink="">
      <xdr:nvSpPr>
        <xdr:cNvPr id="674" name="円/楕円 673"/>
        <xdr:cNvSpPr/>
      </xdr:nvSpPr>
      <xdr:spPr>
        <a:xfrm>
          <a:off x="15430500" y="16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53343</xdr:rowOff>
    </xdr:from>
    <xdr:ext cx="599010" cy="259045"/>
    <xdr:sp macro="" textlink="">
      <xdr:nvSpPr>
        <xdr:cNvPr id="675" name="テキスト ボックス 674"/>
        <xdr:cNvSpPr txBox="1"/>
      </xdr:nvSpPr>
      <xdr:spPr>
        <a:xfrm>
          <a:off x="15181794" y="1651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110342</xdr:rowOff>
    </xdr:from>
    <xdr:to>
      <xdr:col>21</xdr:col>
      <xdr:colOff>212725</xdr:colOff>
      <xdr:row>98</xdr:row>
      <xdr:rowOff>40492</xdr:rowOff>
    </xdr:to>
    <xdr:sp macro="" textlink="">
      <xdr:nvSpPr>
        <xdr:cNvPr id="676" name="円/楕円 675"/>
        <xdr:cNvSpPr/>
      </xdr:nvSpPr>
      <xdr:spPr>
        <a:xfrm>
          <a:off x="145415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57019</xdr:rowOff>
    </xdr:from>
    <xdr:ext cx="599010" cy="259045"/>
    <xdr:sp macro="" textlink="">
      <xdr:nvSpPr>
        <xdr:cNvPr id="677" name="テキスト ボックス 676"/>
        <xdr:cNvSpPr txBox="1"/>
      </xdr:nvSpPr>
      <xdr:spPr>
        <a:xfrm>
          <a:off x="14292794" y="1651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150681</xdr:rowOff>
    </xdr:from>
    <xdr:to>
      <xdr:col>20</xdr:col>
      <xdr:colOff>9525</xdr:colOff>
      <xdr:row>97</xdr:row>
      <xdr:rowOff>80831</xdr:rowOff>
    </xdr:to>
    <xdr:sp macro="" textlink="">
      <xdr:nvSpPr>
        <xdr:cNvPr id="678" name="円/楕円 677"/>
        <xdr:cNvSpPr/>
      </xdr:nvSpPr>
      <xdr:spPr>
        <a:xfrm>
          <a:off x="13652500" y="166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97358</xdr:rowOff>
    </xdr:from>
    <xdr:ext cx="599010" cy="259045"/>
    <xdr:sp macro="" textlink="">
      <xdr:nvSpPr>
        <xdr:cNvPr id="679" name="テキスト ボックス 678"/>
        <xdr:cNvSpPr txBox="1"/>
      </xdr:nvSpPr>
      <xdr:spPr>
        <a:xfrm>
          <a:off x="13403794" y="163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79556</xdr:rowOff>
    </xdr:from>
    <xdr:to>
      <xdr:col>18</xdr:col>
      <xdr:colOff>492125</xdr:colOff>
      <xdr:row>99</xdr:row>
      <xdr:rowOff>9706</xdr:rowOff>
    </xdr:to>
    <xdr:sp macro="" textlink="">
      <xdr:nvSpPr>
        <xdr:cNvPr id="680" name="円/楕円 679"/>
        <xdr:cNvSpPr/>
      </xdr:nvSpPr>
      <xdr:spPr>
        <a:xfrm>
          <a:off x="12763500" y="168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833</xdr:rowOff>
    </xdr:from>
    <xdr:ext cx="534377" cy="259045"/>
    <xdr:sp macro="" textlink="">
      <xdr:nvSpPr>
        <xdr:cNvPr id="681" name="テキスト ボックス 680"/>
        <xdr:cNvSpPr txBox="1"/>
      </xdr:nvSpPr>
      <xdr:spPr>
        <a:xfrm>
          <a:off x="12547111" y="169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101798</xdr:rowOff>
    </xdr:from>
    <xdr:to>
      <xdr:col>32</xdr:col>
      <xdr:colOff>187325</xdr:colOff>
      <xdr:row>58</xdr:row>
      <xdr:rowOff>113548</xdr:rowOff>
    </xdr:to>
    <xdr:cxnSp macro="">
      <xdr:nvCxnSpPr>
        <xdr:cNvPr id="765" name="直線コネクタ 764"/>
        <xdr:cNvCxnSpPr/>
      </xdr:nvCxnSpPr>
      <xdr:spPr>
        <a:xfrm>
          <a:off x="21323300" y="10045898"/>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101798</xdr:rowOff>
    </xdr:from>
    <xdr:to>
      <xdr:col>31</xdr:col>
      <xdr:colOff>34925</xdr:colOff>
      <xdr:row>58</xdr:row>
      <xdr:rowOff>110165</xdr:rowOff>
    </xdr:to>
    <xdr:cxnSp macro="">
      <xdr:nvCxnSpPr>
        <xdr:cNvPr id="768" name="直線コネクタ 767"/>
        <xdr:cNvCxnSpPr/>
      </xdr:nvCxnSpPr>
      <xdr:spPr>
        <a:xfrm flipV="1">
          <a:off x="20434300" y="10045898"/>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110165</xdr:rowOff>
    </xdr:from>
    <xdr:to>
      <xdr:col>29</xdr:col>
      <xdr:colOff>517525</xdr:colOff>
      <xdr:row>58</xdr:row>
      <xdr:rowOff>139700</xdr:rowOff>
    </xdr:to>
    <xdr:cxnSp macro="">
      <xdr:nvCxnSpPr>
        <xdr:cNvPr id="771" name="直線コネクタ 770"/>
        <xdr:cNvCxnSpPr/>
      </xdr:nvCxnSpPr>
      <xdr:spPr>
        <a:xfrm flipV="1">
          <a:off x="19545300" y="10054265"/>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62748</xdr:rowOff>
    </xdr:from>
    <xdr:to>
      <xdr:col>32</xdr:col>
      <xdr:colOff>238125</xdr:colOff>
      <xdr:row>58</xdr:row>
      <xdr:rowOff>164348</xdr:rowOff>
    </xdr:to>
    <xdr:sp macro="" textlink="">
      <xdr:nvSpPr>
        <xdr:cNvPr id="784" name="円/楕円 783"/>
        <xdr:cNvSpPr/>
      </xdr:nvSpPr>
      <xdr:spPr>
        <a:xfrm>
          <a:off x="22110700" y="100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149125</xdr:rowOff>
    </xdr:from>
    <xdr:ext cx="378565" cy="259045"/>
    <xdr:sp macro="" textlink="">
      <xdr:nvSpPr>
        <xdr:cNvPr id="785" name="貸付金該当値テキスト"/>
        <xdr:cNvSpPr txBox="1"/>
      </xdr:nvSpPr>
      <xdr:spPr>
        <a:xfrm>
          <a:off x="22212300" y="992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50998</xdr:rowOff>
    </xdr:from>
    <xdr:to>
      <xdr:col>31</xdr:col>
      <xdr:colOff>85725</xdr:colOff>
      <xdr:row>58</xdr:row>
      <xdr:rowOff>152598</xdr:rowOff>
    </xdr:to>
    <xdr:sp macro="" textlink="">
      <xdr:nvSpPr>
        <xdr:cNvPr id="786" name="円/楕円 785"/>
        <xdr:cNvSpPr/>
      </xdr:nvSpPr>
      <xdr:spPr>
        <a:xfrm>
          <a:off x="21272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143725</xdr:rowOff>
    </xdr:from>
    <xdr:ext cx="378565" cy="259045"/>
    <xdr:sp macro="" textlink="">
      <xdr:nvSpPr>
        <xdr:cNvPr id="787" name="テキスト ボックス 786"/>
        <xdr:cNvSpPr txBox="1"/>
      </xdr:nvSpPr>
      <xdr:spPr>
        <a:xfrm>
          <a:off x="21134017" y="1008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59365</xdr:rowOff>
    </xdr:from>
    <xdr:to>
      <xdr:col>29</xdr:col>
      <xdr:colOff>568325</xdr:colOff>
      <xdr:row>58</xdr:row>
      <xdr:rowOff>160965</xdr:rowOff>
    </xdr:to>
    <xdr:sp macro="" textlink="">
      <xdr:nvSpPr>
        <xdr:cNvPr id="788" name="円/楕円 787"/>
        <xdr:cNvSpPr/>
      </xdr:nvSpPr>
      <xdr:spPr>
        <a:xfrm>
          <a:off x="20383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152092</xdr:rowOff>
    </xdr:from>
    <xdr:ext cx="378565" cy="259045"/>
    <xdr:sp macro="" textlink="">
      <xdr:nvSpPr>
        <xdr:cNvPr id="789" name="テキスト ボックス 788"/>
        <xdr:cNvSpPr txBox="1"/>
      </xdr:nvSpPr>
      <xdr:spPr>
        <a:xfrm>
          <a:off x="20245017" y="1009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89073</xdr:rowOff>
    </xdr:from>
    <xdr:to>
      <xdr:col>32</xdr:col>
      <xdr:colOff>187325</xdr:colOff>
      <xdr:row>76</xdr:row>
      <xdr:rowOff>64319</xdr:rowOff>
    </xdr:to>
    <xdr:cxnSp macro="">
      <xdr:nvCxnSpPr>
        <xdr:cNvPr id="822" name="直線コネクタ 821"/>
        <xdr:cNvCxnSpPr/>
      </xdr:nvCxnSpPr>
      <xdr:spPr>
        <a:xfrm>
          <a:off x="21323300" y="12947823"/>
          <a:ext cx="838200" cy="1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89073</xdr:rowOff>
    </xdr:from>
    <xdr:to>
      <xdr:col>31</xdr:col>
      <xdr:colOff>34925</xdr:colOff>
      <xdr:row>75</xdr:row>
      <xdr:rowOff>139105</xdr:rowOff>
    </xdr:to>
    <xdr:cxnSp macro="">
      <xdr:nvCxnSpPr>
        <xdr:cNvPr id="825" name="直線コネクタ 824"/>
        <xdr:cNvCxnSpPr/>
      </xdr:nvCxnSpPr>
      <xdr:spPr>
        <a:xfrm flipV="1">
          <a:off x="20434300" y="12947823"/>
          <a:ext cx="889000" cy="5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119667</xdr:rowOff>
    </xdr:from>
    <xdr:to>
      <xdr:col>29</xdr:col>
      <xdr:colOff>517525</xdr:colOff>
      <xdr:row>75</xdr:row>
      <xdr:rowOff>139105</xdr:rowOff>
    </xdr:to>
    <xdr:cxnSp macro="">
      <xdr:nvCxnSpPr>
        <xdr:cNvPr id="828" name="直線コネクタ 827"/>
        <xdr:cNvCxnSpPr/>
      </xdr:nvCxnSpPr>
      <xdr:spPr>
        <a:xfrm>
          <a:off x="19545300" y="12978417"/>
          <a:ext cx="8890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74892</xdr:rowOff>
    </xdr:from>
    <xdr:to>
      <xdr:col>28</xdr:col>
      <xdr:colOff>314325</xdr:colOff>
      <xdr:row>75</xdr:row>
      <xdr:rowOff>119667</xdr:rowOff>
    </xdr:to>
    <xdr:cxnSp macro="">
      <xdr:nvCxnSpPr>
        <xdr:cNvPr id="831" name="直線コネクタ 830"/>
        <xdr:cNvCxnSpPr/>
      </xdr:nvCxnSpPr>
      <xdr:spPr>
        <a:xfrm>
          <a:off x="18656300" y="12590742"/>
          <a:ext cx="889000" cy="38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13519</xdr:rowOff>
    </xdr:from>
    <xdr:to>
      <xdr:col>32</xdr:col>
      <xdr:colOff>238125</xdr:colOff>
      <xdr:row>76</xdr:row>
      <xdr:rowOff>115119</xdr:rowOff>
    </xdr:to>
    <xdr:sp macro="" textlink="">
      <xdr:nvSpPr>
        <xdr:cNvPr id="841" name="円/楕円 840"/>
        <xdr:cNvSpPr/>
      </xdr:nvSpPr>
      <xdr:spPr>
        <a:xfrm>
          <a:off x="22110700" y="130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36396</xdr:rowOff>
    </xdr:from>
    <xdr:ext cx="599010" cy="259045"/>
    <xdr:sp macro="" textlink="">
      <xdr:nvSpPr>
        <xdr:cNvPr id="842" name="繰出金該当値テキスト"/>
        <xdr:cNvSpPr txBox="1"/>
      </xdr:nvSpPr>
      <xdr:spPr>
        <a:xfrm>
          <a:off x="22212300" y="1289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38273</xdr:rowOff>
    </xdr:from>
    <xdr:to>
      <xdr:col>31</xdr:col>
      <xdr:colOff>85725</xdr:colOff>
      <xdr:row>75</xdr:row>
      <xdr:rowOff>139873</xdr:rowOff>
    </xdr:to>
    <xdr:sp macro="" textlink="">
      <xdr:nvSpPr>
        <xdr:cNvPr id="843" name="円/楕円 842"/>
        <xdr:cNvSpPr/>
      </xdr:nvSpPr>
      <xdr:spPr>
        <a:xfrm>
          <a:off x="21272500" y="12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156400</xdr:rowOff>
    </xdr:from>
    <xdr:ext cx="599010" cy="259045"/>
    <xdr:sp macro="" textlink="">
      <xdr:nvSpPr>
        <xdr:cNvPr id="844" name="テキスト ボックス 843"/>
        <xdr:cNvSpPr txBox="1"/>
      </xdr:nvSpPr>
      <xdr:spPr>
        <a:xfrm>
          <a:off x="21023794" y="1267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88305</xdr:rowOff>
    </xdr:from>
    <xdr:to>
      <xdr:col>29</xdr:col>
      <xdr:colOff>568325</xdr:colOff>
      <xdr:row>76</xdr:row>
      <xdr:rowOff>18455</xdr:rowOff>
    </xdr:to>
    <xdr:sp macro="" textlink="">
      <xdr:nvSpPr>
        <xdr:cNvPr id="845" name="円/楕円 844"/>
        <xdr:cNvSpPr/>
      </xdr:nvSpPr>
      <xdr:spPr>
        <a:xfrm>
          <a:off x="20383500" y="129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34982</xdr:rowOff>
    </xdr:from>
    <xdr:ext cx="599010" cy="259045"/>
    <xdr:sp macro="" textlink="">
      <xdr:nvSpPr>
        <xdr:cNvPr id="846" name="テキスト ボックス 845"/>
        <xdr:cNvSpPr txBox="1"/>
      </xdr:nvSpPr>
      <xdr:spPr>
        <a:xfrm>
          <a:off x="20134794" y="1272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68867</xdr:rowOff>
    </xdr:from>
    <xdr:to>
      <xdr:col>28</xdr:col>
      <xdr:colOff>365125</xdr:colOff>
      <xdr:row>75</xdr:row>
      <xdr:rowOff>170467</xdr:rowOff>
    </xdr:to>
    <xdr:sp macro="" textlink="">
      <xdr:nvSpPr>
        <xdr:cNvPr id="847" name="円/楕円 846"/>
        <xdr:cNvSpPr/>
      </xdr:nvSpPr>
      <xdr:spPr>
        <a:xfrm>
          <a:off x="19494500" y="129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15544</xdr:rowOff>
    </xdr:from>
    <xdr:ext cx="599010" cy="259045"/>
    <xdr:sp macro="" textlink="">
      <xdr:nvSpPr>
        <xdr:cNvPr id="848" name="テキスト ボックス 847"/>
        <xdr:cNvSpPr txBox="1"/>
      </xdr:nvSpPr>
      <xdr:spPr>
        <a:xfrm>
          <a:off x="19245794" y="1270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24092</xdr:rowOff>
    </xdr:from>
    <xdr:to>
      <xdr:col>27</xdr:col>
      <xdr:colOff>161925</xdr:colOff>
      <xdr:row>73</xdr:row>
      <xdr:rowOff>125692</xdr:rowOff>
    </xdr:to>
    <xdr:sp macro="" textlink="">
      <xdr:nvSpPr>
        <xdr:cNvPr id="849" name="円/楕円 848"/>
        <xdr:cNvSpPr/>
      </xdr:nvSpPr>
      <xdr:spPr>
        <a:xfrm>
          <a:off x="18605500" y="125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142219</xdr:rowOff>
    </xdr:from>
    <xdr:ext cx="599010" cy="259045"/>
    <xdr:sp macro="" textlink="">
      <xdr:nvSpPr>
        <xdr:cNvPr id="850" name="テキスト ボックス 849"/>
        <xdr:cNvSpPr txBox="1"/>
      </xdr:nvSpPr>
      <xdr:spPr>
        <a:xfrm>
          <a:off x="18356794" y="123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性質別歳出の主な増額等要因は、普通建設事業費の大幅な増の要因は、平成</a:t>
          </a:r>
          <a:r>
            <a:rPr kumimoji="1" lang="en-US" altLang="ja-JP" sz="1300">
              <a:latin typeface="ＭＳ Ｐゴシック"/>
            </a:rPr>
            <a:t>26</a:t>
          </a:r>
          <a:r>
            <a:rPr kumimoji="1" lang="ja-JP" altLang="en-US" sz="1300">
              <a:latin typeface="ＭＳ Ｐゴシック"/>
            </a:rPr>
            <a:t>年度より継続事業の小中学校普通建設費の増が主な要因である。補助費等については、観光振興を図る観点から平成</a:t>
          </a:r>
          <a:r>
            <a:rPr kumimoji="1" lang="en-US" altLang="ja-JP" sz="1300">
              <a:latin typeface="ＭＳ Ｐゴシック"/>
            </a:rPr>
            <a:t>21</a:t>
          </a:r>
          <a:r>
            <a:rPr kumimoji="1" lang="ja-JP" altLang="en-US" sz="1300">
              <a:latin typeface="ＭＳ Ｐゴシック"/>
            </a:rPr>
            <a:t>年度より観光協会への補助金の増、物件費等については、沖縄振興特別推進交付金事業の委託料等による増である。各事業に伴う増額等が主な要因であるが、今後公共事業の実施については、優先順位を定め経費の削減等に取り組む必要がある。また、維持補修等については、村営住宅の維持補修費の増が主な要因であり、今後増加傾向にあるが、事業計画を定め優先取り決めて、実施する必要がある。操出金については、平成</a:t>
          </a:r>
          <a:r>
            <a:rPr kumimoji="1" lang="en-US" altLang="ja-JP" sz="1300">
              <a:latin typeface="ＭＳ Ｐゴシック"/>
            </a:rPr>
            <a:t>26</a:t>
          </a:r>
          <a:r>
            <a:rPr kumimoji="1" lang="ja-JP" altLang="en-US" sz="1300">
              <a:latin typeface="ＭＳ Ｐゴシック"/>
            </a:rPr>
            <a:t>年、平成</a:t>
          </a:r>
          <a:r>
            <a:rPr kumimoji="1" lang="en-US" altLang="ja-JP" sz="1300">
              <a:latin typeface="ＭＳ Ｐゴシック"/>
            </a:rPr>
            <a:t>27</a:t>
          </a:r>
          <a:r>
            <a:rPr kumimoji="1" lang="ja-JP" altLang="en-US" sz="1300">
              <a:latin typeface="ＭＳ Ｐゴシック"/>
            </a:rPr>
            <a:t>年度航路事業への一般会計からの操出金の減、また、簡易水道事業については、公債費の減に伴う操出金の減が主な要因である。今後は、経営管理計画を定め、健全な財政運営に取り組んで行く必要がある。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
730
7.65
3,154,363
2,915,263
231,247
678,401
1,543,256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153710</xdr:rowOff>
    </xdr:from>
    <xdr:to>
      <xdr:col>6</xdr:col>
      <xdr:colOff>511175</xdr:colOff>
      <xdr:row>34</xdr:row>
      <xdr:rowOff>46513</xdr:rowOff>
    </xdr:to>
    <xdr:cxnSp macro="">
      <xdr:nvCxnSpPr>
        <xdr:cNvPr id="62" name="直線コネクタ 61"/>
        <xdr:cNvCxnSpPr/>
      </xdr:nvCxnSpPr>
      <xdr:spPr>
        <a:xfrm flipV="1">
          <a:off x="3797300" y="5811560"/>
          <a:ext cx="838200" cy="6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146525</xdr:rowOff>
    </xdr:from>
    <xdr:to>
      <xdr:col>5</xdr:col>
      <xdr:colOff>358775</xdr:colOff>
      <xdr:row>34</xdr:row>
      <xdr:rowOff>46513</xdr:rowOff>
    </xdr:to>
    <xdr:cxnSp macro="">
      <xdr:nvCxnSpPr>
        <xdr:cNvPr id="65" name="直線コネクタ 64"/>
        <xdr:cNvCxnSpPr/>
      </xdr:nvCxnSpPr>
      <xdr:spPr>
        <a:xfrm>
          <a:off x="2908300" y="58043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146525</xdr:rowOff>
    </xdr:from>
    <xdr:to>
      <xdr:col>4</xdr:col>
      <xdr:colOff>155575</xdr:colOff>
      <xdr:row>34</xdr:row>
      <xdr:rowOff>30397</xdr:rowOff>
    </xdr:to>
    <xdr:cxnSp macro="">
      <xdr:nvCxnSpPr>
        <xdr:cNvPr id="68" name="直線コネクタ 67"/>
        <xdr:cNvCxnSpPr/>
      </xdr:nvCxnSpPr>
      <xdr:spPr>
        <a:xfrm flipV="1">
          <a:off x="2019300" y="580437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67593</xdr:rowOff>
    </xdr:from>
    <xdr:to>
      <xdr:col>2</xdr:col>
      <xdr:colOff>638175</xdr:colOff>
      <xdr:row>34</xdr:row>
      <xdr:rowOff>30397</xdr:rowOff>
    </xdr:to>
    <xdr:cxnSp macro="">
      <xdr:nvCxnSpPr>
        <xdr:cNvPr id="71" name="直線コネクタ 70"/>
        <xdr:cNvCxnSpPr/>
      </xdr:nvCxnSpPr>
      <xdr:spPr>
        <a:xfrm>
          <a:off x="1130300" y="5725443"/>
          <a:ext cx="8890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102910</xdr:rowOff>
    </xdr:from>
    <xdr:to>
      <xdr:col>6</xdr:col>
      <xdr:colOff>561975</xdr:colOff>
      <xdr:row>34</xdr:row>
      <xdr:rowOff>33060</xdr:rowOff>
    </xdr:to>
    <xdr:sp macro="" textlink="">
      <xdr:nvSpPr>
        <xdr:cNvPr id="81" name="円/楕円 80"/>
        <xdr:cNvSpPr/>
      </xdr:nvSpPr>
      <xdr:spPr>
        <a:xfrm>
          <a:off x="4584700" y="57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125787</xdr:rowOff>
    </xdr:from>
    <xdr:ext cx="534377" cy="259045"/>
    <xdr:sp macro="" textlink="">
      <xdr:nvSpPr>
        <xdr:cNvPr id="82" name="議会費該当値テキスト"/>
        <xdr:cNvSpPr txBox="1"/>
      </xdr:nvSpPr>
      <xdr:spPr>
        <a:xfrm>
          <a:off x="4686300" y="56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167163</xdr:rowOff>
    </xdr:from>
    <xdr:to>
      <xdr:col>5</xdr:col>
      <xdr:colOff>409575</xdr:colOff>
      <xdr:row>34</xdr:row>
      <xdr:rowOff>97313</xdr:rowOff>
    </xdr:to>
    <xdr:sp macro="" textlink="">
      <xdr:nvSpPr>
        <xdr:cNvPr id="83" name="円/楕円 82"/>
        <xdr:cNvSpPr/>
      </xdr:nvSpPr>
      <xdr:spPr>
        <a:xfrm>
          <a:off x="3746500" y="58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113840</xdr:rowOff>
    </xdr:from>
    <xdr:ext cx="534377" cy="259045"/>
    <xdr:sp macro="" textlink="">
      <xdr:nvSpPr>
        <xdr:cNvPr id="84" name="テキスト ボックス 83"/>
        <xdr:cNvSpPr txBox="1"/>
      </xdr:nvSpPr>
      <xdr:spPr>
        <a:xfrm>
          <a:off x="3530111" y="56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95725</xdr:rowOff>
    </xdr:from>
    <xdr:to>
      <xdr:col>4</xdr:col>
      <xdr:colOff>206375</xdr:colOff>
      <xdr:row>34</xdr:row>
      <xdr:rowOff>25875</xdr:rowOff>
    </xdr:to>
    <xdr:sp macro="" textlink="">
      <xdr:nvSpPr>
        <xdr:cNvPr id="85" name="円/楕円 84"/>
        <xdr:cNvSpPr/>
      </xdr:nvSpPr>
      <xdr:spPr>
        <a:xfrm>
          <a:off x="2857500" y="57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42402</xdr:rowOff>
    </xdr:from>
    <xdr:ext cx="534377" cy="259045"/>
    <xdr:sp macro="" textlink="">
      <xdr:nvSpPr>
        <xdr:cNvPr id="86" name="テキスト ボックス 85"/>
        <xdr:cNvSpPr txBox="1"/>
      </xdr:nvSpPr>
      <xdr:spPr>
        <a:xfrm>
          <a:off x="2641111" y="55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151047</xdr:rowOff>
    </xdr:from>
    <xdr:to>
      <xdr:col>3</xdr:col>
      <xdr:colOff>3175</xdr:colOff>
      <xdr:row>34</xdr:row>
      <xdr:rowOff>81197</xdr:rowOff>
    </xdr:to>
    <xdr:sp macro="" textlink="">
      <xdr:nvSpPr>
        <xdr:cNvPr id="87" name="円/楕円 86"/>
        <xdr:cNvSpPr/>
      </xdr:nvSpPr>
      <xdr:spPr>
        <a:xfrm>
          <a:off x="1968500" y="58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97724</xdr:rowOff>
    </xdr:from>
    <xdr:ext cx="534377" cy="259045"/>
    <xdr:sp macro="" textlink="">
      <xdr:nvSpPr>
        <xdr:cNvPr id="88" name="テキスト ボックス 87"/>
        <xdr:cNvSpPr txBox="1"/>
      </xdr:nvSpPr>
      <xdr:spPr>
        <a:xfrm>
          <a:off x="1752111" y="55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16793</xdr:rowOff>
    </xdr:from>
    <xdr:to>
      <xdr:col>1</xdr:col>
      <xdr:colOff>485775</xdr:colOff>
      <xdr:row>33</xdr:row>
      <xdr:rowOff>118393</xdr:rowOff>
    </xdr:to>
    <xdr:sp macro="" textlink="">
      <xdr:nvSpPr>
        <xdr:cNvPr id="89" name="円/楕円 88"/>
        <xdr:cNvSpPr/>
      </xdr:nvSpPr>
      <xdr:spPr>
        <a:xfrm>
          <a:off x="1079500" y="56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134920</xdr:rowOff>
    </xdr:from>
    <xdr:ext cx="534377" cy="259045"/>
    <xdr:sp macro="" textlink="">
      <xdr:nvSpPr>
        <xdr:cNvPr id="90" name="テキスト ボックス 89"/>
        <xdr:cNvSpPr txBox="1"/>
      </xdr:nvSpPr>
      <xdr:spPr>
        <a:xfrm>
          <a:off x="863111" y="54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123395</xdr:rowOff>
    </xdr:from>
    <xdr:to>
      <xdr:col>6</xdr:col>
      <xdr:colOff>511175</xdr:colOff>
      <xdr:row>54</xdr:row>
      <xdr:rowOff>147007</xdr:rowOff>
    </xdr:to>
    <xdr:cxnSp macro="">
      <xdr:nvCxnSpPr>
        <xdr:cNvPr id="115" name="直線コネクタ 114"/>
        <xdr:cNvCxnSpPr/>
      </xdr:nvCxnSpPr>
      <xdr:spPr>
        <a:xfrm>
          <a:off x="3797300" y="9381695"/>
          <a:ext cx="8382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123395</xdr:rowOff>
    </xdr:from>
    <xdr:to>
      <xdr:col>5</xdr:col>
      <xdr:colOff>358775</xdr:colOff>
      <xdr:row>55</xdr:row>
      <xdr:rowOff>35056</xdr:rowOff>
    </xdr:to>
    <xdr:cxnSp macro="">
      <xdr:nvCxnSpPr>
        <xdr:cNvPr id="118" name="直線コネクタ 117"/>
        <xdr:cNvCxnSpPr/>
      </xdr:nvCxnSpPr>
      <xdr:spPr>
        <a:xfrm flipV="1">
          <a:off x="2908300" y="9381695"/>
          <a:ext cx="889000" cy="8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35056</xdr:rowOff>
    </xdr:from>
    <xdr:to>
      <xdr:col>4</xdr:col>
      <xdr:colOff>155575</xdr:colOff>
      <xdr:row>56</xdr:row>
      <xdr:rowOff>66459</xdr:rowOff>
    </xdr:to>
    <xdr:cxnSp macro="">
      <xdr:nvCxnSpPr>
        <xdr:cNvPr id="121" name="直線コネクタ 120"/>
        <xdr:cNvCxnSpPr/>
      </xdr:nvCxnSpPr>
      <xdr:spPr>
        <a:xfrm flipV="1">
          <a:off x="2019300" y="9464806"/>
          <a:ext cx="889000" cy="20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66459</xdr:rowOff>
    </xdr:from>
    <xdr:to>
      <xdr:col>2</xdr:col>
      <xdr:colOff>638175</xdr:colOff>
      <xdr:row>56</xdr:row>
      <xdr:rowOff>158422</xdr:rowOff>
    </xdr:to>
    <xdr:cxnSp macro="">
      <xdr:nvCxnSpPr>
        <xdr:cNvPr id="124" name="直線コネクタ 123"/>
        <xdr:cNvCxnSpPr/>
      </xdr:nvCxnSpPr>
      <xdr:spPr>
        <a:xfrm flipV="1">
          <a:off x="1130300" y="9667659"/>
          <a:ext cx="889000" cy="9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96207</xdr:rowOff>
    </xdr:from>
    <xdr:to>
      <xdr:col>6</xdr:col>
      <xdr:colOff>561975</xdr:colOff>
      <xdr:row>55</xdr:row>
      <xdr:rowOff>26357</xdr:rowOff>
    </xdr:to>
    <xdr:sp macro="" textlink="">
      <xdr:nvSpPr>
        <xdr:cNvPr id="134" name="円/楕円 133"/>
        <xdr:cNvSpPr/>
      </xdr:nvSpPr>
      <xdr:spPr>
        <a:xfrm>
          <a:off x="4584700" y="93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119084</xdr:rowOff>
    </xdr:from>
    <xdr:ext cx="599010" cy="259045"/>
    <xdr:sp macro="" textlink="">
      <xdr:nvSpPr>
        <xdr:cNvPr id="135" name="総務費該当値テキスト"/>
        <xdr:cNvSpPr txBox="1"/>
      </xdr:nvSpPr>
      <xdr:spPr>
        <a:xfrm>
          <a:off x="4686300" y="920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987,214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72595</xdr:rowOff>
    </xdr:from>
    <xdr:to>
      <xdr:col>5</xdr:col>
      <xdr:colOff>409575</xdr:colOff>
      <xdr:row>55</xdr:row>
      <xdr:rowOff>2745</xdr:rowOff>
    </xdr:to>
    <xdr:sp macro="" textlink="">
      <xdr:nvSpPr>
        <xdr:cNvPr id="136" name="円/楕円 135"/>
        <xdr:cNvSpPr/>
      </xdr:nvSpPr>
      <xdr:spPr>
        <a:xfrm>
          <a:off x="3746500" y="93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53</xdr:row>
      <xdr:rowOff>19272</xdr:rowOff>
    </xdr:from>
    <xdr:ext cx="690189" cy="259045"/>
    <xdr:sp macro="" textlink="">
      <xdr:nvSpPr>
        <xdr:cNvPr id="137" name="テキスト ボックス 136"/>
        <xdr:cNvSpPr txBox="1"/>
      </xdr:nvSpPr>
      <xdr:spPr>
        <a:xfrm>
          <a:off x="3452204" y="9106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1,028,530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155706</xdr:rowOff>
    </xdr:from>
    <xdr:to>
      <xdr:col>4</xdr:col>
      <xdr:colOff>206375</xdr:colOff>
      <xdr:row>55</xdr:row>
      <xdr:rowOff>85856</xdr:rowOff>
    </xdr:to>
    <xdr:sp macro="" textlink="">
      <xdr:nvSpPr>
        <xdr:cNvPr id="138" name="円/楕円 137"/>
        <xdr:cNvSpPr/>
      </xdr:nvSpPr>
      <xdr:spPr>
        <a:xfrm>
          <a:off x="2857500" y="94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102383</xdr:rowOff>
    </xdr:from>
    <xdr:ext cx="599010" cy="259045"/>
    <xdr:sp macro="" textlink="">
      <xdr:nvSpPr>
        <xdr:cNvPr id="139" name="テキスト ボックス 138"/>
        <xdr:cNvSpPr txBox="1"/>
      </xdr:nvSpPr>
      <xdr:spPr>
        <a:xfrm>
          <a:off x="2608794" y="91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15659</xdr:rowOff>
    </xdr:from>
    <xdr:to>
      <xdr:col>3</xdr:col>
      <xdr:colOff>3175</xdr:colOff>
      <xdr:row>56</xdr:row>
      <xdr:rowOff>117259</xdr:rowOff>
    </xdr:to>
    <xdr:sp macro="" textlink="">
      <xdr:nvSpPr>
        <xdr:cNvPr id="140" name="円/楕円 139"/>
        <xdr:cNvSpPr/>
      </xdr:nvSpPr>
      <xdr:spPr>
        <a:xfrm>
          <a:off x="1968500" y="96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133786</xdr:rowOff>
    </xdr:from>
    <xdr:ext cx="599010" cy="259045"/>
    <xdr:sp macro="" textlink="">
      <xdr:nvSpPr>
        <xdr:cNvPr id="141" name="テキスト ボックス 140"/>
        <xdr:cNvSpPr txBox="1"/>
      </xdr:nvSpPr>
      <xdr:spPr>
        <a:xfrm>
          <a:off x="1719794" y="939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107622</xdr:rowOff>
    </xdr:from>
    <xdr:to>
      <xdr:col>1</xdr:col>
      <xdr:colOff>485775</xdr:colOff>
      <xdr:row>57</xdr:row>
      <xdr:rowOff>37772</xdr:rowOff>
    </xdr:to>
    <xdr:sp macro="" textlink="">
      <xdr:nvSpPr>
        <xdr:cNvPr id="142" name="円/楕円 141"/>
        <xdr:cNvSpPr/>
      </xdr:nvSpPr>
      <xdr:spPr>
        <a:xfrm>
          <a:off x="1079500" y="97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54299</xdr:rowOff>
    </xdr:from>
    <xdr:ext cx="599010" cy="259045"/>
    <xdr:sp macro="" textlink="">
      <xdr:nvSpPr>
        <xdr:cNvPr id="143" name="テキスト ボックス 142"/>
        <xdr:cNvSpPr txBox="1"/>
      </xdr:nvSpPr>
      <xdr:spPr>
        <a:xfrm>
          <a:off x="830794" y="948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21299</xdr:rowOff>
    </xdr:from>
    <xdr:to>
      <xdr:col>6</xdr:col>
      <xdr:colOff>511175</xdr:colOff>
      <xdr:row>78</xdr:row>
      <xdr:rowOff>42855</xdr:rowOff>
    </xdr:to>
    <xdr:cxnSp macro="">
      <xdr:nvCxnSpPr>
        <xdr:cNvPr id="172" name="直線コネクタ 171"/>
        <xdr:cNvCxnSpPr/>
      </xdr:nvCxnSpPr>
      <xdr:spPr>
        <a:xfrm>
          <a:off x="3797300" y="13394399"/>
          <a:ext cx="8382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21299</xdr:rowOff>
    </xdr:from>
    <xdr:to>
      <xdr:col>5</xdr:col>
      <xdr:colOff>358775</xdr:colOff>
      <xdr:row>78</xdr:row>
      <xdr:rowOff>37906</xdr:rowOff>
    </xdr:to>
    <xdr:cxnSp macro="">
      <xdr:nvCxnSpPr>
        <xdr:cNvPr id="175" name="直線コネクタ 174"/>
        <xdr:cNvCxnSpPr/>
      </xdr:nvCxnSpPr>
      <xdr:spPr>
        <a:xfrm flipV="1">
          <a:off x="2908300" y="13394399"/>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37906</xdr:rowOff>
    </xdr:from>
    <xdr:to>
      <xdr:col>4</xdr:col>
      <xdr:colOff>155575</xdr:colOff>
      <xdr:row>78</xdr:row>
      <xdr:rowOff>39540</xdr:rowOff>
    </xdr:to>
    <xdr:cxnSp macro="">
      <xdr:nvCxnSpPr>
        <xdr:cNvPr id="178" name="直線コネクタ 177"/>
        <xdr:cNvCxnSpPr/>
      </xdr:nvCxnSpPr>
      <xdr:spPr>
        <a:xfrm flipV="1">
          <a:off x="2019300" y="13411006"/>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39540</xdr:rowOff>
    </xdr:from>
    <xdr:to>
      <xdr:col>2</xdr:col>
      <xdr:colOff>638175</xdr:colOff>
      <xdr:row>78</xdr:row>
      <xdr:rowOff>43811</xdr:rowOff>
    </xdr:to>
    <xdr:cxnSp macro="">
      <xdr:nvCxnSpPr>
        <xdr:cNvPr id="181" name="直線コネクタ 180"/>
        <xdr:cNvCxnSpPr/>
      </xdr:nvCxnSpPr>
      <xdr:spPr>
        <a:xfrm flipV="1">
          <a:off x="1130300" y="13412640"/>
          <a:ext cx="8890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163505</xdr:rowOff>
    </xdr:from>
    <xdr:to>
      <xdr:col>6</xdr:col>
      <xdr:colOff>561975</xdr:colOff>
      <xdr:row>78</xdr:row>
      <xdr:rowOff>93655</xdr:rowOff>
    </xdr:to>
    <xdr:sp macro="" textlink="">
      <xdr:nvSpPr>
        <xdr:cNvPr id="191" name="円/楕円 190"/>
        <xdr:cNvSpPr/>
      </xdr:nvSpPr>
      <xdr:spPr>
        <a:xfrm>
          <a:off x="4584700" y="133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141949</xdr:rowOff>
    </xdr:from>
    <xdr:to>
      <xdr:col>5</xdr:col>
      <xdr:colOff>409575</xdr:colOff>
      <xdr:row>78</xdr:row>
      <xdr:rowOff>72099</xdr:rowOff>
    </xdr:to>
    <xdr:sp macro="" textlink="">
      <xdr:nvSpPr>
        <xdr:cNvPr id="193" name="円/楕円 192"/>
        <xdr:cNvSpPr/>
      </xdr:nvSpPr>
      <xdr:spPr>
        <a:xfrm>
          <a:off x="3746500" y="133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88626</xdr:rowOff>
    </xdr:from>
    <xdr:ext cx="599010" cy="259045"/>
    <xdr:sp macro="" textlink="">
      <xdr:nvSpPr>
        <xdr:cNvPr id="194" name="テキスト ボックス 193"/>
        <xdr:cNvSpPr txBox="1"/>
      </xdr:nvSpPr>
      <xdr:spPr>
        <a:xfrm>
          <a:off x="3497794" y="1311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158556</xdr:rowOff>
    </xdr:from>
    <xdr:to>
      <xdr:col>4</xdr:col>
      <xdr:colOff>206375</xdr:colOff>
      <xdr:row>78</xdr:row>
      <xdr:rowOff>88706</xdr:rowOff>
    </xdr:to>
    <xdr:sp macro="" textlink="">
      <xdr:nvSpPr>
        <xdr:cNvPr id="195" name="円/楕円 194"/>
        <xdr:cNvSpPr/>
      </xdr:nvSpPr>
      <xdr:spPr>
        <a:xfrm>
          <a:off x="2857500" y="133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105233</xdr:rowOff>
    </xdr:from>
    <xdr:ext cx="599010" cy="259045"/>
    <xdr:sp macro="" textlink="">
      <xdr:nvSpPr>
        <xdr:cNvPr id="196" name="テキスト ボックス 195"/>
        <xdr:cNvSpPr txBox="1"/>
      </xdr:nvSpPr>
      <xdr:spPr>
        <a:xfrm>
          <a:off x="2608794"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160190</xdr:rowOff>
    </xdr:from>
    <xdr:to>
      <xdr:col>3</xdr:col>
      <xdr:colOff>3175</xdr:colOff>
      <xdr:row>78</xdr:row>
      <xdr:rowOff>90340</xdr:rowOff>
    </xdr:to>
    <xdr:sp macro="" textlink="">
      <xdr:nvSpPr>
        <xdr:cNvPr id="197" name="円/楕円 196"/>
        <xdr:cNvSpPr/>
      </xdr:nvSpPr>
      <xdr:spPr>
        <a:xfrm>
          <a:off x="1968500" y="133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106867</xdr:rowOff>
    </xdr:from>
    <xdr:ext cx="599010" cy="259045"/>
    <xdr:sp macro="" textlink="">
      <xdr:nvSpPr>
        <xdr:cNvPr id="198" name="テキスト ボックス 197"/>
        <xdr:cNvSpPr txBox="1"/>
      </xdr:nvSpPr>
      <xdr:spPr>
        <a:xfrm>
          <a:off x="1719794" y="1313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164461</xdr:rowOff>
    </xdr:from>
    <xdr:to>
      <xdr:col>1</xdr:col>
      <xdr:colOff>485775</xdr:colOff>
      <xdr:row>78</xdr:row>
      <xdr:rowOff>94611</xdr:rowOff>
    </xdr:to>
    <xdr:sp macro="" textlink="">
      <xdr:nvSpPr>
        <xdr:cNvPr id="199" name="円/楕円 198"/>
        <xdr:cNvSpPr/>
      </xdr:nvSpPr>
      <xdr:spPr>
        <a:xfrm>
          <a:off x="1079500" y="133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111138</xdr:rowOff>
    </xdr:from>
    <xdr:ext cx="599010" cy="259045"/>
    <xdr:sp macro="" textlink="">
      <xdr:nvSpPr>
        <xdr:cNvPr id="200" name="テキスト ボックス 199"/>
        <xdr:cNvSpPr txBox="1"/>
      </xdr:nvSpPr>
      <xdr:spPr>
        <a:xfrm>
          <a:off x="830794" y="131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55876</xdr:rowOff>
    </xdr:from>
    <xdr:to>
      <xdr:col>6</xdr:col>
      <xdr:colOff>511175</xdr:colOff>
      <xdr:row>97</xdr:row>
      <xdr:rowOff>16312</xdr:rowOff>
    </xdr:to>
    <xdr:cxnSp macro="">
      <xdr:nvCxnSpPr>
        <xdr:cNvPr id="231" name="直線コネクタ 230"/>
        <xdr:cNvCxnSpPr/>
      </xdr:nvCxnSpPr>
      <xdr:spPr>
        <a:xfrm>
          <a:off x="3797300" y="16515076"/>
          <a:ext cx="838200" cy="1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55876</xdr:rowOff>
    </xdr:from>
    <xdr:to>
      <xdr:col>5</xdr:col>
      <xdr:colOff>358775</xdr:colOff>
      <xdr:row>96</xdr:row>
      <xdr:rowOff>89601</xdr:rowOff>
    </xdr:to>
    <xdr:cxnSp macro="">
      <xdr:nvCxnSpPr>
        <xdr:cNvPr id="234" name="直線コネクタ 233"/>
        <xdr:cNvCxnSpPr/>
      </xdr:nvCxnSpPr>
      <xdr:spPr>
        <a:xfrm flipV="1">
          <a:off x="2908300" y="16515076"/>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89601</xdr:rowOff>
    </xdr:from>
    <xdr:to>
      <xdr:col>4</xdr:col>
      <xdr:colOff>155575</xdr:colOff>
      <xdr:row>97</xdr:row>
      <xdr:rowOff>25439</xdr:rowOff>
    </xdr:to>
    <xdr:cxnSp macro="">
      <xdr:nvCxnSpPr>
        <xdr:cNvPr id="237" name="直線コネクタ 236"/>
        <xdr:cNvCxnSpPr/>
      </xdr:nvCxnSpPr>
      <xdr:spPr>
        <a:xfrm flipV="1">
          <a:off x="2019300" y="16548801"/>
          <a:ext cx="889000" cy="1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158243</xdr:rowOff>
    </xdr:from>
    <xdr:to>
      <xdr:col>2</xdr:col>
      <xdr:colOff>638175</xdr:colOff>
      <xdr:row>97</xdr:row>
      <xdr:rowOff>25439</xdr:rowOff>
    </xdr:to>
    <xdr:cxnSp macro="">
      <xdr:nvCxnSpPr>
        <xdr:cNvPr id="240" name="直線コネクタ 239"/>
        <xdr:cNvCxnSpPr/>
      </xdr:nvCxnSpPr>
      <xdr:spPr>
        <a:xfrm>
          <a:off x="1130300" y="16617443"/>
          <a:ext cx="889000" cy="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136962</xdr:rowOff>
    </xdr:from>
    <xdr:to>
      <xdr:col>6</xdr:col>
      <xdr:colOff>561975</xdr:colOff>
      <xdr:row>97</xdr:row>
      <xdr:rowOff>67112</xdr:rowOff>
    </xdr:to>
    <xdr:sp macro="" textlink="">
      <xdr:nvSpPr>
        <xdr:cNvPr id="250" name="円/楕円 249"/>
        <xdr:cNvSpPr/>
      </xdr:nvSpPr>
      <xdr:spPr>
        <a:xfrm>
          <a:off x="4584700" y="165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115389</xdr:rowOff>
    </xdr:from>
    <xdr:ext cx="599010" cy="259045"/>
    <xdr:sp macro="" textlink="">
      <xdr:nvSpPr>
        <xdr:cNvPr id="251" name="衛生費該当値テキスト"/>
        <xdr:cNvSpPr txBox="1"/>
      </xdr:nvSpPr>
      <xdr:spPr>
        <a:xfrm>
          <a:off x="4686300" y="165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5076</xdr:rowOff>
    </xdr:from>
    <xdr:to>
      <xdr:col>5</xdr:col>
      <xdr:colOff>409575</xdr:colOff>
      <xdr:row>96</xdr:row>
      <xdr:rowOff>106676</xdr:rowOff>
    </xdr:to>
    <xdr:sp macro="" textlink="">
      <xdr:nvSpPr>
        <xdr:cNvPr id="252" name="円/楕円 251"/>
        <xdr:cNvSpPr/>
      </xdr:nvSpPr>
      <xdr:spPr>
        <a:xfrm>
          <a:off x="3746500" y="16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123203</xdr:rowOff>
    </xdr:from>
    <xdr:ext cx="599010" cy="259045"/>
    <xdr:sp macro="" textlink="">
      <xdr:nvSpPr>
        <xdr:cNvPr id="253" name="テキスト ボックス 252"/>
        <xdr:cNvSpPr txBox="1"/>
      </xdr:nvSpPr>
      <xdr:spPr>
        <a:xfrm>
          <a:off x="3497794" y="1623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38801</xdr:rowOff>
    </xdr:from>
    <xdr:to>
      <xdr:col>4</xdr:col>
      <xdr:colOff>206375</xdr:colOff>
      <xdr:row>96</xdr:row>
      <xdr:rowOff>140401</xdr:rowOff>
    </xdr:to>
    <xdr:sp macro="" textlink="">
      <xdr:nvSpPr>
        <xdr:cNvPr id="254" name="円/楕円 253"/>
        <xdr:cNvSpPr/>
      </xdr:nvSpPr>
      <xdr:spPr>
        <a:xfrm>
          <a:off x="2857500" y="164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156928</xdr:rowOff>
    </xdr:from>
    <xdr:ext cx="599010" cy="259045"/>
    <xdr:sp macro="" textlink="">
      <xdr:nvSpPr>
        <xdr:cNvPr id="255" name="テキスト ボックス 254"/>
        <xdr:cNvSpPr txBox="1"/>
      </xdr:nvSpPr>
      <xdr:spPr>
        <a:xfrm>
          <a:off x="2608794" y="162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146089</xdr:rowOff>
    </xdr:from>
    <xdr:to>
      <xdr:col>3</xdr:col>
      <xdr:colOff>3175</xdr:colOff>
      <xdr:row>97</xdr:row>
      <xdr:rowOff>76239</xdr:rowOff>
    </xdr:to>
    <xdr:sp macro="" textlink="">
      <xdr:nvSpPr>
        <xdr:cNvPr id="256" name="円/楕円 255"/>
        <xdr:cNvSpPr/>
      </xdr:nvSpPr>
      <xdr:spPr>
        <a:xfrm>
          <a:off x="1968500" y="166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92766</xdr:rowOff>
    </xdr:from>
    <xdr:ext cx="599010" cy="259045"/>
    <xdr:sp macro="" textlink="">
      <xdr:nvSpPr>
        <xdr:cNvPr id="257" name="テキスト ボックス 256"/>
        <xdr:cNvSpPr txBox="1"/>
      </xdr:nvSpPr>
      <xdr:spPr>
        <a:xfrm>
          <a:off x="1719794" y="1638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107443</xdr:rowOff>
    </xdr:from>
    <xdr:to>
      <xdr:col>1</xdr:col>
      <xdr:colOff>485775</xdr:colOff>
      <xdr:row>97</xdr:row>
      <xdr:rowOff>37593</xdr:rowOff>
    </xdr:to>
    <xdr:sp macro="" textlink="">
      <xdr:nvSpPr>
        <xdr:cNvPr id="258" name="円/楕円 257"/>
        <xdr:cNvSpPr/>
      </xdr:nvSpPr>
      <xdr:spPr>
        <a:xfrm>
          <a:off x="1079500" y="165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54120</xdr:rowOff>
    </xdr:from>
    <xdr:ext cx="599010" cy="259045"/>
    <xdr:sp macro="" textlink="">
      <xdr:nvSpPr>
        <xdr:cNvPr id="259" name="テキスト ボックス 258"/>
        <xdr:cNvSpPr txBox="1"/>
      </xdr:nvSpPr>
      <xdr:spPr>
        <a:xfrm>
          <a:off x="830794" y="1634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117564</xdr:rowOff>
    </xdr:from>
    <xdr:to>
      <xdr:col>12</xdr:col>
      <xdr:colOff>511175</xdr:colOff>
      <xdr:row>39</xdr:row>
      <xdr:rowOff>44450</xdr:rowOff>
    </xdr:to>
    <xdr:cxnSp macro="">
      <xdr:nvCxnSpPr>
        <xdr:cNvPr id="294" name="直線コネクタ 293"/>
        <xdr:cNvCxnSpPr/>
      </xdr:nvCxnSpPr>
      <xdr:spPr>
        <a:xfrm>
          <a:off x="7861300" y="6461214"/>
          <a:ext cx="889000" cy="2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28181</xdr:rowOff>
    </xdr:from>
    <xdr:to>
      <xdr:col>11</xdr:col>
      <xdr:colOff>307975</xdr:colOff>
      <xdr:row>37</xdr:row>
      <xdr:rowOff>117564</xdr:rowOff>
    </xdr:to>
    <xdr:cxnSp macro="">
      <xdr:nvCxnSpPr>
        <xdr:cNvPr id="297" name="直線コネクタ 296"/>
        <xdr:cNvCxnSpPr/>
      </xdr:nvCxnSpPr>
      <xdr:spPr>
        <a:xfrm>
          <a:off x="6972300" y="5686031"/>
          <a:ext cx="889000" cy="7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66764</xdr:rowOff>
    </xdr:from>
    <xdr:to>
      <xdr:col>11</xdr:col>
      <xdr:colOff>358775</xdr:colOff>
      <xdr:row>37</xdr:row>
      <xdr:rowOff>168363</xdr:rowOff>
    </xdr:to>
    <xdr:sp macro="" textlink="">
      <xdr:nvSpPr>
        <xdr:cNvPr id="313" name="円/楕円 312"/>
        <xdr:cNvSpPr/>
      </xdr:nvSpPr>
      <xdr:spPr>
        <a:xfrm>
          <a:off x="7810500" y="6410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13441</xdr:rowOff>
    </xdr:from>
    <xdr:ext cx="469744" cy="259045"/>
    <xdr:sp macro="" textlink="">
      <xdr:nvSpPr>
        <xdr:cNvPr id="314" name="テキスト ボックス 313"/>
        <xdr:cNvSpPr txBox="1"/>
      </xdr:nvSpPr>
      <xdr:spPr>
        <a:xfrm>
          <a:off x="7626427" y="61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148831</xdr:rowOff>
    </xdr:from>
    <xdr:to>
      <xdr:col>10</xdr:col>
      <xdr:colOff>155575</xdr:colOff>
      <xdr:row>33</xdr:row>
      <xdr:rowOff>78981</xdr:rowOff>
    </xdr:to>
    <xdr:sp macro="" textlink="">
      <xdr:nvSpPr>
        <xdr:cNvPr id="315" name="円/楕円 314"/>
        <xdr:cNvSpPr/>
      </xdr:nvSpPr>
      <xdr:spPr>
        <a:xfrm>
          <a:off x="6921500" y="56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95508</xdr:rowOff>
    </xdr:from>
    <xdr:ext cx="534377" cy="259045"/>
    <xdr:sp macro="" textlink="">
      <xdr:nvSpPr>
        <xdr:cNvPr id="316" name="テキスト ボックス 315"/>
        <xdr:cNvSpPr txBox="1"/>
      </xdr:nvSpPr>
      <xdr:spPr>
        <a:xfrm>
          <a:off x="6705111" y="54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164847</xdr:rowOff>
    </xdr:from>
    <xdr:to>
      <xdr:col>15</xdr:col>
      <xdr:colOff>180975</xdr:colOff>
      <xdr:row>58</xdr:row>
      <xdr:rowOff>17072</xdr:rowOff>
    </xdr:to>
    <xdr:cxnSp macro="">
      <xdr:nvCxnSpPr>
        <xdr:cNvPr id="343" name="直線コネクタ 342"/>
        <xdr:cNvCxnSpPr/>
      </xdr:nvCxnSpPr>
      <xdr:spPr>
        <a:xfrm>
          <a:off x="9639300" y="9937497"/>
          <a:ext cx="8382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164847</xdr:rowOff>
    </xdr:from>
    <xdr:to>
      <xdr:col>14</xdr:col>
      <xdr:colOff>28575</xdr:colOff>
      <xdr:row>58</xdr:row>
      <xdr:rowOff>4816</xdr:rowOff>
    </xdr:to>
    <xdr:cxnSp macro="">
      <xdr:nvCxnSpPr>
        <xdr:cNvPr id="346" name="直線コネクタ 345"/>
        <xdr:cNvCxnSpPr/>
      </xdr:nvCxnSpPr>
      <xdr:spPr>
        <a:xfrm flipV="1">
          <a:off x="8750300" y="9937497"/>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161545</xdr:rowOff>
    </xdr:from>
    <xdr:to>
      <xdr:col>12</xdr:col>
      <xdr:colOff>511175</xdr:colOff>
      <xdr:row>58</xdr:row>
      <xdr:rowOff>4816</xdr:rowOff>
    </xdr:to>
    <xdr:cxnSp macro="">
      <xdr:nvCxnSpPr>
        <xdr:cNvPr id="349" name="直線コネクタ 348"/>
        <xdr:cNvCxnSpPr/>
      </xdr:nvCxnSpPr>
      <xdr:spPr>
        <a:xfrm>
          <a:off x="7861300" y="9419845"/>
          <a:ext cx="889000" cy="5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161545</xdr:rowOff>
    </xdr:from>
    <xdr:to>
      <xdr:col>11</xdr:col>
      <xdr:colOff>307975</xdr:colOff>
      <xdr:row>57</xdr:row>
      <xdr:rowOff>82927</xdr:rowOff>
    </xdr:to>
    <xdr:cxnSp macro="">
      <xdr:nvCxnSpPr>
        <xdr:cNvPr id="352" name="直線コネクタ 351"/>
        <xdr:cNvCxnSpPr/>
      </xdr:nvCxnSpPr>
      <xdr:spPr>
        <a:xfrm flipV="1">
          <a:off x="6972300" y="9419845"/>
          <a:ext cx="889000" cy="4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137722</xdr:rowOff>
    </xdr:from>
    <xdr:to>
      <xdr:col>15</xdr:col>
      <xdr:colOff>231775</xdr:colOff>
      <xdr:row>58</xdr:row>
      <xdr:rowOff>67872</xdr:rowOff>
    </xdr:to>
    <xdr:sp macro="" textlink="">
      <xdr:nvSpPr>
        <xdr:cNvPr id="362" name="円/楕円 361"/>
        <xdr:cNvSpPr/>
      </xdr:nvSpPr>
      <xdr:spPr>
        <a:xfrm>
          <a:off x="10426700" y="9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97099</xdr:rowOff>
    </xdr:from>
    <xdr:ext cx="599010" cy="259045"/>
    <xdr:sp macro="" textlink="">
      <xdr:nvSpPr>
        <xdr:cNvPr id="363" name="農林水産業費該当値テキスト"/>
        <xdr:cNvSpPr txBox="1"/>
      </xdr:nvSpPr>
      <xdr:spPr>
        <a:xfrm>
          <a:off x="10528300" y="969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114047</xdr:rowOff>
    </xdr:from>
    <xdr:to>
      <xdr:col>14</xdr:col>
      <xdr:colOff>79375</xdr:colOff>
      <xdr:row>58</xdr:row>
      <xdr:rowOff>44197</xdr:rowOff>
    </xdr:to>
    <xdr:sp macro="" textlink="">
      <xdr:nvSpPr>
        <xdr:cNvPr id="364" name="円/楕円 363"/>
        <xdr:cNvSpPr/>
      </xdr:nvSpPr>
      <xdr:spPr>
        <a:xfrm>
          <a:off x="9588500" y="98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60724</xdr:rowOff>
    </xdr:from>
    <xdr:ext cx="599010" cy="259045"/>
    <xdr:sp macro="" textlink="">
      <xdr:nvSpPr>
        <xdr:cNvPr id="365" name="テキスト ボックス 364"/>
        <xdr:cNvSpPr txBox="1"/>
      </xdr:nvSpPr>
      <xdr:spPr>
        <a:xfrm>
          <a:off x="9339794" y="966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125466</xdr:rowOff>
    </xdr:from>
    <xdr:to>
      <xdr:col>12</xdr:col>
      <xdr:colOff>561975</xdr:colOff>
      <xdr:row>58</xdr:row>
      <xdr:rowOff>55616</xdr:rowOff>
    </xdr:to>
    <xdr:sp macro="" textlink="">
      <xdr:nvSpPr>
        <xdr:cNvPr id="366" name="円/楕円 365"/>
        <xdr:cNvSpPr/>
      </xdr:nvSpPr>
      <xdr:spPr>
        <a:xfrm>
          <a:off x="8699500" y="98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72143</xdr:rowOff>
    </xdr:from>
    <xdr:ext cx="599010" cy="259045"/>
    <xdr:sp macro="" textlink="">
      <xdr:nvSpPr>
        <xdr:cNvPr id="367" name="テキスト ボックス 366"/>
        <xdr:cNvSpPr txBox="1"/>
      </xdr:nvSpPr>
      <xdr:spPr>
        <a:xfrm>
          <a:off x="8450794" y="967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110745</xdr:rowOff>
    </xdr:from>
    <xdr:to>
      <xdr:col>11</xdr:col>
      <xdr:colOff>358775</xdr:colOff>
      <xdr:row>55</xdr:row>
      <xdr:rowOff>40895</xdr:rowOff>
    </xdr:to>
    <xdr:sp macro="" textlink="">
      <xdr:nvSpPr>
        <xdr:cNvPr id="368" name="円/楕円 367"/>
        <xdr:cNvSpPr/>
      </xdr:nvSpPr>
      <xdr:spPr>
        <a:xfrm>
          <a:off x="7810500" y="93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57422</xdr:rowOff>
    </xdr:from>
    <xdr:ext cx="599010" cy="259045"/>
    <xdr:sp macro="" textlink="">
      <xdr:nvSpPr>
        <xdr:cNvPr id="369" name="テキスト ボックス 368"/>
        <xdr:cNvSpPr txBox="1"/>
      </xdr:nvSpPr>
      <xdr:spPr>
        <a:xfrm>
          <a:off x="7561794" y="914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32127</xdr:rowOff>
    </xdr:from>
    <xdr:to>
      <xdr:col>10</xdr:col>
      <xdr:colOff>155575</xdr:colOff>
      <xdr:row>57</xdr:row>
      <xdr:rowOff>133727</xdr:rowOff>
    </xdr:to>
    <xdr:sp macro="" textlink="">
      <xdr:nvSpPr>
        <xdr:cNvPr id="370" name="円/楕円 369"/>
        <xdr:cNvSpPr/>
      </xdr:nvSpPr>
      <xdr:spPr>
        <a:xfrm>
          <a:off x="6921500" y="98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150254</xdr:rowOff>
    </xdr:from>
    <xdr:ext cx="599010" cy="259045"/>
    <xdr:sp macro="" textlink="">
      <xdr:nvSpPr>
        <xdr:cNvPr id="371" name="テキスト ボックス 370"/>
        <xdr:cNvSpPr txBox="1"/>
      </xdr:nvSpPr>
      <xdr:spPr>
        <a:xfrm>
          <a:off x="6672794" y="958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154690</xdr:rowOff>
    </xdr:from>
    <xdr:to>
      <xdr:col>15</xdr:col>
      <xdr:colOff>180975</xdr:colOff>
      <xdr:row>79</xdr:row>
      <xdr:rowOff>7975</xdr:rowOff>
    </xdr:to>
    <xdr:cxnSp macro="">
      <xdr:nvCxnSpPr>
        <xdr:cNvPr id="402" name="直線コネクタ 401"/>
        <xdr:cNvCxnSpPr/>
      </xdr:nvCxnSpPr>
      <xdr:spPr>
        <a:xfrm flipV="1">
          <a:off x="9639300" y="13527790"/>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169659</xdr:rowOff>
    </xdr:from>
    <xdr:to>
      <xdr:col>14</xdr:col>
      <xdr:colOff>28575</xdr:colOff>
      <xdr:row>79</xdr:row>
      <xdr:rowOff>7975</xdr:rowOff>
    </xdr:to>
    <xdr:cxnSp macro="">
      <xdr:nvCxnSpPr>
        <xdr:cNvPr id="405" name="直線コネクタ 404"/>
        <xdr:cNvCxnSpPr/>
      </xdr:nvCxnSpPr>
      <xdr:spPr>
        <a:xfrm>
          <a:off x="8750300" y="13542759"/>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169659</xdr:rowOff>
    </xdr:from>
    <xdr:to>
      <xdr:col>12</xdr:col>
      <xdr:colOff>511175</xdr:colOff>
      <xdr:row>79</xdr:row>
      <xdr:rowOff>38498</xdr:rowOff>
    </xdr:to>
    <xdr:cxnSp macro="">
      <xdr:nvCxnSpPr>
        <xdr:cNvPr id="408" name="直線コネクタ 407"/>
        <xdr:cNvCxnSpPr/>
      </xdr:nvCxnSpPr>
      <xdr:spPr>
        <a:xfrm flipV="1">
          <a:off x="7861300" y="13542759"/>
          <a:ext cx="889000" cy="4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25276</xdr:rowOff>
    </xdr:from>
    <xdr:to>
      <xdr:col>11</xdr:col>
      <xdr:colOff>307975</xdr:colOff>
      <xdr:row>79</xdr:row>
      <xdr:rowOff>38498</xdr:rowOff>
    </xdr:to>
    <xdr:cxnSp macro="">
      <xdr:nvCxnSpPr>
        <xdr:cNvPr id="411" name="直線コネクタ 410"/>
        <xdr:cNvCxnSpPr/>
      </xdr:nvCxnSpPr>
      <xdr:spPr>
        <a:xfrm>
          <a:off x="6972300" y="13569826"/>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103890</xdr:rowOff>
    </xdr:from>
    <xdr:to>
      <xdr:col>15</xdr:col>
      <xdr:colOff>231775</xdr:colOff>
      <xdr:row>79</xdr:row>
      <xdr:rowOff>34040</xdr:rowOff>
    </xdr:to>
    <xdr:sp macro="" textlink="">
      <xdr:nvSpPr>
        <xdr:cNvPr id="421" name="円/楕円 420"/>
        <xdr:cNvSpPr/>
      </xdr:nvSpPr>
      <xdr:spPr>
        <a:xfrm>
          <a:off x="10426700" y="13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18817</xdr:rowOff>
    </xdr:from>
    <xdr:ext cx="534377" cy="259045"/>
    <xdr:sp macro="" textlink="">
      <xdr:nvSpPr>
        <xdr:cNvPr id="422" name="商工費該当値テキスト"/>
        <xdr:cNvSpPr txBox="1"/>
      </xdr:nvSpPr>
      <xdr:spPr>
        <a:xfrm>
          <a:off x="10528300" y="133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128625</xdr:rowOff>
    </xdr:from>
    <xdr:to>
      <xdr:col>14</xdr:col>
      <xdr:colOff>79375</xdr:colOff>
      <xdr:row>79</xdr:row>
      <xdr:rowOff>58775</xdr:rowOff>
    </xdr:to>
    <xdr:sp macro="" textlink="">
      <xdr:nvSpPr>
        <xdr:cNvPr id="423" name="円/楕円 422"/>
        <xdr:cNvSpPr/>
      </xdr:nvSpPr>
      <xdr:spPr>
        <a:xfrm>
          <a:off x="9588500" y="135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49902</xdr:rowOff>
    </xdr:from>
    <xdr:ext cx="534377" cy="259045"/>
    <xdr:sp macro="" textlink="">
      <xdr:nvSpPr>
        <xdr:cNvPr id="424" name="テキスト ボックス 423"/>
        <xdr:cNvSpPr txBox="1"/>
      </xdr:nvSpPr>
      <xdr:spPr>
        <a:xfrm>
          <a:off x="9372111" y="135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118859</xdr:rowOff>
    </xdr:from>
    <xdr:to>
      <xdr:col>12</xdr:col>
      <xdr:colOff>561975</xdr:colOff>
      <xdr:row>79</xdr:row>
      <xdr:rowOff>49009</xdr:rowOff>
    </xdr:to>
    <xdr:sp macro="" textlink="">
      <xdr:nvSpPr>
        <xdr:cNvPr id="425" name="円/楕円 424"/>
        <xdr:cNvSpPr/>
      </xdr:nvSpPr>
      <xdr:spPr>
        <a:xfrm>
          <a:off x="8699500" y="134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40136</xdr:rowOff>
    </xdr:from>
    <xdr:ext cx="534377" cy="259045"/>
    <xdr:sp macro="" textlink="">
      <xdr:nvSpPr>
        <xdr:cNvPr id="426" name="テキスト ボックス 425"/>
        <xdr:cNvSpPr txBox="1"/>
      </xdr:nvSpPr>
      <xdr:spPr>
        <a:xfrm>
          <a:off x="8483111" y="13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159148</xdr:rowOff>
    </xdr:from>
    <xdr:to>
      <xdr:col>11</xdr:col>
      <xdr:colOff>358775</xdr:colOff>
      <xdr:row>79</xdr:row>
      <xdr:rowOff>89298</xdr:rowOff>
    </xdr:to>
    <xdr:sp macro="" textlink="">
      <xdr:nvSpPr>
        <xdr:cNvPr id="427" name="円/楕円 426"/>
        <xdr:cNvSpPr/>
      </xdr:nvSpPr>
      <xdr:spPr>
        <a:xfrm>
          <a:off x="7810500" y="135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80425</xdr:rowOff>
    </xdr:from>
    <xdr:ext cx="534377" cy="259045"/>
    <xdr:sp macro="" textlink="">
      <xdr:nvSpPr>
        <xdr:cNvPr id="428" name="テキスト ボックス 427"/>
        <xdr:cNvSpPr txBox="1"/>
      </xdr:nvSpPr>
      <xdr:spPr>
        <a:xfrm>
          <a:off x="7594111" y="1362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145926</xdr:rowOff>
    </xdr:from>
    <xdr:to>
      <xdr:col>10</xdr:col>
      <xdr:colOff>155575</xdr:colOff>
      <xdr:row>79</xdr:row>
      <xdr:rowOff>76076</xdr:rowOff>
    </xdr:to>
    <xdr:sp macro="" textlink="">
      <xdr:nvSpPr>
        <xdr:cNvPr id="429" name="円/楕円 428"/>
        <xdr:cNvSpPr/>
      </xdr:nvSpPr>
      <xdr:spPr>
        <a:xfrm>
          <a:off x="6921500" y="135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67203</xdr:rowOff>
    </xdr:from>
    <xdr:ext cx="534377" cy="259045"/>
    <xdr:sp macro="" textlink="">
      <xdr:nvSpPr>
        <xdr:cNvPr id="430" name="テキスト ボックス 429"/>
        <xdr:cNvSpPr txBox="1"/>
      </xdr:nvSpPr>
      <xdr:spPr>
        <a:xfrm>
          <a:off x="6705111" y="136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90846</xdr:rowOff>
    </xdr:from>
    <xdr:to>
      <xdr:col>15</xdr:col>
      <xdr:colOff>180975</xdr:colOff>
      <xdr:row>98</xdr:row>
      <xdr:rowOff>108558</xdr:rowOff>
    </xdr:to>
    <xdr:cxnSp macro="">
      <xdr:nvCxnSpPr>
        <xdr:cNvPr id="461" name="直線コネクタ 460"/>
        <xdr:cNvCxnSpPr/>
      </xdr:nvCxnSpPr>
      <xdr:spPr>
        <a:xfrm flipV="1">
          <a:off x="9639300" y="16892946"/>
          <a:ext cx="8382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42357</xdr:rowOff>
    </xdr:from>
    <xdr:to>
      <xdr:col>14</xdr:col>
      <xdr:colOff>28575</xdr:colOff>
      <xdr:row>98</xdr:row>
      <xdr:rowOff>108558</xdr:rowOff>
    </xdr:to>
    <xdr:cxnSp macro="">
      <xdr:nvCxnSpPr>
        <xdr:cNvPr id="464" name="直線コネクタ 463"/>
        <xdr:cNvCxnSpPr/>
      </xdr:nvCxnSpPr>
      <xdr:spPr>
        <a:xfrm>
          <a:off x="8750300" y="16844457"/>
          <a:ext cx="889000" cy="6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42357</xdr:rowOff>
    </xdr:from>
    <xdr:to>
      <xdr:col>12</xdr:col>
      <xdr:colOff>511175</xdr:colOff>
      <xdr:row>98</xdr:row>
      <xdr:rowOff>171414</xdr:rowOff>
    </xdr:to>
    <xdr:cxnSp macro="">
      <xdr:nvCxnSpPr>
        <xdr:cNvPr id="467" name="直線コネクタ 466"/>
        <xdr:cNvCxnSpPr/>
      </xdr:nvCxnSpPr>
      <xdr:spPr>
        <a:xfrm flipV="1">
          <a:off x="7861300" y="16844457"/>
          <a:ext cx="889000" cy="1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170552</xdr:rowOff>
    </xdr:from>
    <xdr:to>
      <xdr:col>11</xdr:col>
      <xdr:colOff>307975</xdr:colOff>
      <xdr:row>98</xdr:row>
      <xdr:rowOff>171414</xdr:rowOff>
    </xdr:to>
    <xdr:cxnSp macro="">
      <xdr:nvCxnSpPr>
        <xdr:cNvPr id="470" name="直線コネクタ 469"/>
        <xdr:cNvCxnSpPr/>
      </xdr:nvCxnSpPr>
      <xdr:spPr>
        <a:xfrm>
          <a:off x="6972300" y="16972652"/>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40046</xdr:rowOff>
    </xdr:from>
    <xdr:to>
      <xdr:col>15</xdr:col>
      <xdr:colOff>231775</xdr:colOff>
      <xdr:row>98</xdr:row>
      <xdr:rowOff>141646</xdr:rowOff>
    </xdr:to>
    <xdr:sp macro="" textlink="">
      <xdr:nvSpPr>
        <xdr:cNvPr id="480" name="円/楕円 479"/>
        <xdr:cNvSpPr/>
      </xdr:nvSpPr>
      <xdr:spPr>
        <a:xfrm>
          <a:off x="10426700" y="168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126423</xdr:rowOff>
    </xdr:from>
    <xdr:ext cx="599010" cy="259045"/>
    <xdr:sp macro="" textlink="">
      <xdr:nvSpPr>
        <xdr:cNvPr id="481" name="土木費該当値テキスト"/>
        <xdr:cNvSpPr txBox="1"/>
      </xdr:nvSpPr>
      <xdr:spPr>
        <a:xfrm>
          <a:off x="10528300" y="1675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57758</xdr:rowOff>
    </xdr:from>
    <xdr:to>
      <xdr:col>14</xdr:col>
      <xdr:colOff>79375</xdr:colOff>
      <xdr:row>98</xdr:row>
      <xdr:rowOff>159358</xdr:rowOff>
    </xdr:to>
    <xdr:sp macro="" textlink="">
      <xdr:nvSpPr>
        <xdr:cNvPr id="482" name="円/楕円 481"/>
        <xdr:cNvSpPr/>
      </xdr:nvSpPr>
      <xdr:spPr>
        <a:xfrm>
          <a:off x="9588500" y="168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150485</xdr:rowOff>
    </xdr:from>
    <xdr:ext cx="534377" cy="259045"/>
    <xdr:sp macro="" textlink="">
      <xdr:nvSpPr>
        <xdr:cNvPr id="483" name="テキスト ボックス 482"/>
        <xdr:cNvSpPr txBox="1"/>
      </xdr:nvSpPr>
      <xdr:spPr>
        <a:xfrm>
          <a:off x="9372111" y="169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163007</xdr:rowOff>
    </xdr:from>
    <xdr:to>
      <xdr:col>12</xdr:col>
      <xdr:colOff>561975</xdr:colOff>
      <xdr:row>98</xdr:row>
      <xdr:rowOff>93157</xdr:rowOff>
    </xdr:to>
    <xdr:sp macro="" textlink="">
      <xdr:nvSpPr>
        <xdr:cNvPr id="484" name="円/楕円 483"/>
        <xdr:cNvSpPr/>
      </xdr:nvSpPr>
      <xdr:spPr>
        <a:xfrm>
          <a:off x="8699500" y="167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109684</xdr:rowOff>
    </xdr:from>
    <xdr:ext cx="599010" cy="259045"/>
    <xdr:sp macro="" textlink="">
      <xdr:nvSpPr>
        <xdr:cNvPr id="485" name="テキスト ボックス 484"/>
        <xdr:cNvSpPr txBox="1"/>
      </xdr:nvSpPr>
      <xdr:spPr>
        <a:xfrm>
          <a:off x="8450794" y="1656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120614</xdr:rowOff>
    </xdr:from>
    <xdr:to>
      <xdr:col>11</xdr:col>
      <xdr:colOff>358775</xdr:colOff>
      <xdr:row>99</xdr:row>
      <xdr:rowOff>50764</xdr:rowOff>
    </xdr:to>
    <xdr:sp macro="" textlink="">
      <xdr:nvSpPr>
        <xdr:cNvPr id="486" name="円/楕円 485"/>
        <xdr:cNvSpPr/>
      </xdr:nvSpPr>
      <xdr:spPr>
        <a:xfrm>
          <a:off x="78105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41891</xdr:rowOff>
    </xdr:from>
    <xdr:ext cx="534377" cy="259045"/>
    <xdr:sp macro="" textlink="">
      <xdr:nvSpPr>
        <xdr:cNvPr id="487" name="テキスト ボックス 486"/>
        <xdr:cNvSpPr txBox="1"/>
      </xdr:nvSpPr>
      <xdr:spPr>
        <a:xfrm>
          <a:off x="7594111" y="17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119752</xdr:rowOff>
    </xdr:from>
    <xdr:to>
      <xdr:col>10</xdr:col>
      <xdr:colOff>155575</xdr:colOff>
      <xdr:row>99</xdr:row>
      <xdr:rowOff>49902</xdr:rowOff>
    </xdr:to>
    <xdr:sp macro="" textlink="">
      <xdr:nvSpPr>
        <xdr:cNvPr id="488" name="円/楕円 487"/>
        <xdr:cNvSpPr/>
      </xdr:nvSpPr>
      <xdr:spPr>
        <a:xfrm>
          <a:off x="6921500" y="169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41029</xdr:rowOff>
    </xdr:from>
    <xdr:ext cx="534377" cy="259045"/>
    <xdr:sp macro="" textlink="">
      <xdr:nvSpPr>
        <xdr:cNvPr id="489" name="テキスト ボックス 488"/>
        <xdr:cNvSpPr txBox="1"/>
      </xdr:nvSpPr>
      <xdr:spPr>
        <a:xfrm>
          <a:off x="6705111" y="17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66672</xdr:rowOff>
    </xdr:from>
    <xdr:to>
      <xdr:col>23</xdr:col>
      <xdr:colOff>517525</xdr:colOff>
      <xdr:row>39</xdr:row>
      <xdr:rowOff>71081</xdr:rowOff>
    </xdr:to>
    <xdr:cxnSp macro="">
      <xdr:nvCxnSpPr>
        <xdr:cNvPr id="520" name="直線コネクタ 519"/>
        <xdr:cNvCxnSpPr/>
      </xdr:nvCxnSpPr>
      <xdr:spPr>
        <a:xfrm flipV="1">
          <a:off x="15481300" y="6753222"/>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71081</xdr:rowOff>
    </xdr:from>
    <xdr:to>
      <xdr:col>22</xdr:col>
      <xdr:colOff>365125</xdr:colOff>
      <xdr:row>39</xdr:row>
      <xdr:rowOff>73119</xdr:rowOff>
    </xdr:to>
    <xdr:cxnSp macro="">
      <xdr:nvCxnSpPr>
        <xdr:cNvPr id="523" name="直線コネクタ 522"/>
        <xdr:cNvCxnSpPr/>
      </xdr:nvCxnSpPr>
      <xdr:spPr>
        <a:xfrm flipV="1">
          <a:off x="14592300" y="675763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72132</xdr:rowOff>
    </xdr:from>
    <xdr:to>
      <xdr:col>21</xdr:col>
      <xdr:colOff>161925</xdr:colOff>
      <xdr:row>39</xdr:row>
      <xdr:rowOff>73119</xdr:rowOff>
    </xdr:to>
    <xdr:cxnSp macro="">
      <xdr:nvCxnSpPr>
        <xdr:cNvPr id="526" name="直線コネクタ 525"/>
        <xdr:cNvCxnSpPr/>
      </xdr:nvCxnSpPr>
      <xdr:spPr>
        <a:xfrm>
          <a:off x="13703300" y="6758682"/>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45341</xdr:rowOff>
    </xdr:from>
    <xdr:to>
      <xdr:col>19</xdr:col>
      <xdr:colOff>644525</xdr:colOff>
      <xdr:row>39</xdr:row>
      <xdr:rowOff>72132</xdr:rowOff>
    </xdr:to>
    <xdr:cxnSp macro="">
      <xdr:nvCxnSpPr>
        <xdr:cNvPr id="529" name="直線コネクタ 528"/>
        <xdr:cNvCxnSpPr/>
      </xdr:nvCxnSpPr>
      <xdr:spPr>
        <a:xfrm>
          <a:off x="12814300" y="6731891"/>
          <a:ext cx="889000" cy="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15872</xdr:rowOff>
    </xdr:from>
    <xdr:to>
      <xdr:col>23</xdr:col>
      <xdr:colOff>568325</xdr:colOff>
      <xdr:row>39</xdr:row>
      <xdr:rowOff>117472</xdr:rowOff>
    </xdr:to>
    <xdr:sp macro="" textlink="">
      <xdr:nvSpPr>
        <xdr:cNvPr id="539" name="円/楕円 538"/>
        <xdr:cNvSpPr/>
      </xdr:nvSpPr>
      <xdr:spPr>
        <a:xfrm>
          <a:off x="16268700" y="6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102249</xdr:rowOff>
    </xdr:from>
    <xdr:ext cx="469744" cy="259045"/>
    <xdr:sp macro="" textlink="">
      <xdr:nvSpPr>
        <xdr:cNvPr id="540" name="消防費該当値テキスト"/>
        <xdr:cNvSpPr txBox="1"/>
      </xdr:nvSpPr>
      <xdr:spPr>
        <a:xfrm>
          <a:off x="16370300" y="661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20281</xdr:rowOff>
    </xdr:from>
    <xdr:to>
      <xdr:col>22</xdr:col>
      <xdr:colOff>415925</xdr:colOff>
      <xdr:row>39</xdr:row>
      <xdr:rowOff>121881</xdr:rowOff>
    </xdr:to>
    <xdr:sp macro="" textlink="">
      <xdr:nvSpPr>
        <xdr:cNvPr id="541" name="円/楕円 540"/>
        <xdr:cNvSpPr/>
      </xdr:nvSpPr>
      <xdr:spPr>
        <a:xfrm>
          <a:off x="15430500" y="67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113008</xdr:rowOff>
    </xdr:from>
    <xdr:ext cx="469744" cy="259045"/>
    <xdr:sp macro="" textlink="">
      <xdr:nvSpPr>
        <xdr:cNvPr id="542" name="テキスト ボックス 541"/>
        <xdr:cNvSpPr txBox="1"/>
      </xdr:nvSpPr>
      <xdr:spPr>
        <a:xfrm>
          <a:off x="15246427" y="67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22319</xdr:rowOff>
    </xdr:from>
    <xdr:to>
      <xdr:col>21</xdr:col>
      <xdr:colOff>212725</xdr:colOff>
      <xdr:row>39</xdr:row>
      <xdr:rowOff>123919</xdr:rowOff>
    </xdr:to>
    <xdr:sp macro="" textlink="">
      <xdr:nvSpPr>
        <xdr:cNvPr id="543" name="円/楕円 542"/>
        <xdr:cNvSpPr/>
      </xdr:nvSpPr>
      <xdr:spPr>
        <a:xfrm>
          <a:off x="14541500" y="67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115046</xdr:rowOff>
    </xdr:from>
    <xdr:ext cx="469744" cy="259045"/>
    <xdr:sp macro="" textlink="">
      <xdr:nvSpPr>
        <xdr:cNvPr id="544" name="テキスト ボックス 543"/>
        <xdr:cNvSpPr txBox="1"/>
      </xdr:nvSpPr>
      <xdr:spPr>
        <a:xfrm>
          <a:off x="14357427" y="68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21332</xdr:rowOff>
    </xdr:from>
    <xdr:to>
      <xdr:col>20</xdr:col>
      <xdr:colOff>9525</xdr:colOff>
      <xdr:row>39</xdr:row>
      <xdr:rowOff>122932</xdr:rowOff>
    </xdr:to>
    <xdr:sp macro="" textlink="">
      <xdr:nvSpPr>
        <xdr:cNvPr id="545" name="円/楕円 544"/>
        <xdr:cNvSpPr/>
      </xdr:nvSpPr>
      <xdr:spPr>
        <a:xfrm>
          <a:off x="13652500" y="67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114059</xdr:rowOff>
    </xdr:from>
    <xdr:ext cx="469744" cy="259045"/>
    <xdr:sp macro="" textlink="">
      <xdr:nvSpPr>
        <xdr:cNvPr id="546" name="テキスト ボックス 545"/>
        <xdr:cNvSpPr txBox="1"/>
      </xdr:nvSpPr>
      <xdr:spPr>
        <a:xfrm>
          <a:off x="13468427" y="680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165991</xdr:rowOff>
    </xdr:from>
    <xdr:to>
      <xdr:col>18</xdr:col>
      <xdr:colOff>492125</xdr:colOff>
      <xdr:row>39</xdr:row>
      <xdr:rowOff>96141</xdr:rowOff>
    </xdr:to>
    <xdr:sp macro="" textlink="">
      <xdr:nvSpPr>
        <xdr:cNvPr id="547" name="円/楕円 546"/>
        <xdr:cNvSpPr/>
      </xdr:nvSpPr>
      <xdr:spPr>
        <a:xfrm>
          <a:off x="12763500" y="66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87268</xdr:rowOff>
    </xdr:from>
    <xdr:ext cx="534377" cy="259045"/>
    <xdr:sp macro="" textlink="">
      <xdr:nvSpPr>
        <xdr:cNvPr id="548" name="テキスト ボックス 547"/>
        <xdr:cNvSpPr txBox="1"/>
      </xdr:nvSpPr>
      <xdr:spPr>
        <a:xfrm>
          <a:off x="12547111" y="67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10882</xdr:rowOff>
    </xdr:from>
    <xdr:to>
      <xdr:col>23</xdr:col>
      <xdr:colOff>517525</xdr:colOff>
      <xdr:row>56</xdr:row>
      <xdr:rowOff>87910</xdr:rowOff>
    </xdr:to>
    <xdr:cxnSp macro="">
      <xdr:nvCxnSpPr>
        <xdr:cNvPr id="573" name="直線コネクタ 572"/>
        <xdr:cNvCxnSpPr/>
      </xdr:nvCxnSpPr>
      <xdr:spPr>
        <a:xfrm flipV="1">
          <a:off x="15481300" y="8754832"/>
          <a:ext cx="838200" cy="9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87910</xdr:rowOff>
    </xdr:from>
    <xdr:to>
      <xdr:col>22</xdr:col>
      <xdr:colOff>365125</xdr:colOff>
      <xdr:row>57</xdr:row>
      <xdr:rowOff>59734</xdr:rowOff>
    </xdr:to>
    <xdr:cxnSp macro="">
      <xdr:nvCxnSpPr>
        <xdr:cNvPr id="576" name="直線コネクタ 575"/>
        <xdr:cNvCxnSpPr/>
      </xdr:nvCxnSpPr>
      <xdr:spPr>
        <a:xfrm flipV="1">
          <a:off x="14592300" y="9689110"/>
          <a:ext cx="889000" cy="1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59734</xdr:rowOff>
    </xdr:from>
    <xdr:to>
      <xdr:col>21</xdr:col>
      <xdr:colOff>161925</xdr:colOff>
      <xdr:row>57</xdr:row>
      <xdr:rowOff>109324</xdr:rowOff>
    </xdr:to>
    <xdr:cxnSp macro="">
      <xdr:nvCxnSpPr>
        <xdr:cNvPr id="579" name="直線コネクタ 578"/>
        <xdr:cNvCxnSpPr/>
      </xdr:nvCxnSpPr>
      <xdr:spPr>
        <a:xfrm flipV="1">
          <a:off x="13703300" y="9832384"/>
          <a:ext cx="889000" cy="4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109324</xdr:rowOff>
    </xdr:from>
    <xdr:to>
      <xdr:col>19</xdr:col>
      <xdr:colOff>644525</xdr:colOff>
      <xdr:row>57</xdr:row>
      <xdr:rowOff>119056</xdr:rowOff>
    </xdr:to>
    <xdr:cxnSp macro="">
      <xdr:nvCxnSpPr>
        <xdr:cNvPr id="582" name="直線コネクタ 581"/>
        <xdr:cNvCxnSpPr/>
      </xdr:nvCxnSpPr>
      <xdr:spPr>
        <a:xfrm flipV="1">
          <a:off x="12814300" y="9881974"/>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131532</xdr:rowOff>
    </xdr:from>
    <xdr:to>
      <xdr:col>23</xdr:col>
      <xdr:colOff>568325</xdr:colOff>
      <xdr:row>51</xdr:row>
      <xdr:rowOff>61682</xdr:rowOff>
    </xdr:to>
    <xdr:sp macro="" textlink="">
      <xdr:nvSpPr>
        <xdr:cNvPr id="592" name="円/楕円 591"/>
        <xdr:cNvSpPr/>
      </xdr:nvSpPr>
      <xdr:spPr>
        <a:xfrm>
          <a:off x="16268700" y="87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84559</xdr:rowOff>
    </xdr:from>
    <xdr:ext cx="690189" cy="259045"/>
    <xdr:sp macro="" textlink="">
      <xdr:nvSpPr>
        <xdr:cNvPr id="593" name="教育費該当値テキスト"/>
        <xdr:cNvSpPr txBox="1"/>
      </xdr:nvSpPr>
      <xdr:spPr>
        <a:xfrm>
          <a:off x="16370300" y="8657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2,125,403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37110</xdr:rowOff>
    </xdr:from>
    <xdr:to>
      <xdr:col>22</xdr:col>
      <xdr:colOff>415925</xdr:colOff>
      <xdr:row>56</xdr:row>
      <xdr:rowOff>138710</xdr:rowOff>
    </xdr:to>
    <xdr:sp macro="" textlink="">
      <xdr:nvSpPr>
        <xdr:cNvPr id="594" name="円/楕円 593"/>
        <xdr:cNvSpPr/>
      </xdr:nvSpPr>
      <xdr:spPr>
        <a:xfrm>
          <a:off x="15430500" y="96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155237</xdr:rowOff>
    </xdr:from>
    <xdr:ext cx="599010" cy="259045"/>
    <xdr:sp macro="" textlink="">
      <xdr:nvSpPr>
        <xdr:cNvPr id="595" name="テキスト ボックス 594"/>
        <xdr:cNvSpPr txBox="1"/>
      </xdr:nvSpPr>
      <xdr:spPr>
        <a:xfrm>
          <a:off x="15181794" y="94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8934</xdr:rowOff>
    </xdr:from>
    <xdr:to>
      <xdr:col>21</xdr:col>
      <xdr:colOff>212725</xdr:colOff>
      <xdr:row>57</xdr:row>
      <xdr:rowOff>110534</xdr:rowOff>
    </xdr:to>
    <xdr:sp macro="" textlink="">
      <xdr:nvSpPr>
        <xdr:cNvPr id="596" name="円/楕円 595"/>
        <xdr:cNvSpPr/>
      </xdr:nvSpPr>
      <xdr:spPr>
        <a:xfrm>
          <a:off x="14541500" y="9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127061</xdr:rowOff>
    </xdr:from>
    <xdr:ext cx="599010" cy="259045"/>
    <xdr:sp macro="" textlink="">
      <xdr:nvSpPr>
        <xdr:cNvPr id="597" name="テキスト ボックス 596"/>
        <xdr:cNvSpPr txBox="1"/>
      </xdr:nvSpPr>
      <xdr:spPr>
        <a:xfrm>
          <a:off x="14292794" y="95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239,922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58524</xdr:rowOff>
    </xdr:from>
    <xdr:to>
      <xdr:col>20</xdr:col>
      <xdr:colOff>9525</xdr:colOff>
      <xdr:row>57</xdr:row>
      <xdr:rowOff>160124</xdr:rowOff>
    </xdr:to>
    <xdr:sp macro="" textlink="">
      <xdr:nvSpPr>
        <xdr:cNvPr id="598" name="円/楕円 597"/>
        <xdr:cNvSpPr/>
      </xdr:nvSpPr>
      <xdr:spPr>
        <a:xfrm>
          <a:off x="13652500" y="98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5201</xdr:rowOff>
    </xdr:from>
    <xdr:ext cx="599010" cy="259045"/>
    <xdr:sp macro="" textlink="">
      <xdr:nvSpPr>
        <xdr:cNvPr id="599" name="テキスト ボックス 598"/>
        <xdr:cNvSpPr txBox="1"/>
      </xdr:nvSpPr>
      <xdr:spPr>
        <a:xfrm>
          <a:off x="13403794" y="960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68256</xdr:rowOff>
    </xdr:from>
    <xdr:to>
      <xdr:col>18</xdr:col>
      <xdr:colOff>492125</xdr:colOff>
      <xdr:row>57</xdr:row>
      <xdr:rowOff>169856</xdr:rowOff>
    </xdr:to>
    <xdr:sp macro="" textlink="">
      <xdr:nvSpPr>
        <xdr:cNvPr id="600" name="円/楕円 599"/>
        <xdr:cNvSpPr/>
      </xdr:nvSpPr>
      <xdr:spPr>
        <a:xfrm>
          <a:off x="12763500" y="98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14933</xdr:rowOff>
    </xdr:from>
    <xdr:ext cx="599010" cy="259045"/>
    <xdr:sp macro="" textlink="">
      <xdr:nvSpPr>
        <xdr:cNvPr id="601" name="テキスト ボックス 600"/>
        <xdr:cNvSpPr txBox="1"/>
      </xdr:nvSpPr>
      <xdr:spPr>
        <a:xfrm>
          <a:off x="12514794" y="961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96244</xdr:rowOff>
    </xdr:from>
    <xdr:to>
      <xdr:col>23</xdr:col>
      <xdr:colOff>517525</xdr:colOff>
      <xdr:row>97</xdr:row>
      <xdr:rowOff>96602</xdr:rowOff>
    </xdr:to>
    <xdr:cxnSp macro="">
      <xdr:nvCxnSpPr>
        <xdr:cNvPr id="687" name="直線コネクタ 686"/>
        <xdr:cNvCxnSpPr/>
      </xdr:nvCxnSpPr>
      <xdr:spPr>
        <a:xfrm flipV="1">
          <a:off x="15481300" y="16726894"/>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34443</xdr:rowOff>
    </xdr:from>
    <xdr:to>
      <xdr:col>22</xdr:col>
      <xdr:colOff>365125</xdr:colOff>
      <xdr:row>97</xdr:row>
      <xdr:rowOff>96602</xdr:rowOff>
    </xdr:to>
    <xdr:cxnSp macro="">
      <xdr:nvCxnSpPr>
        <xdr:cNvPr id="690" name="直線コネクタ 689"/>
        <xdr:cNvCxnSpPr/>
      </xdr:nvCxnSpPr>
      <xdr:spPr>
        <a:xfrm>
          <a:off x="14592300" y="16665093"/>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32477</xdr:rowOff>
    </xdr:from>
    <xdr:to>
      <xdr:col>21</xdr:col>
      <xdr:colOff>161925</xdr:colOff>
      <xdr:row>97</xdr:row>
      <xdr:rowOff>34443</xdr:rowOff>
    </xdr:to>
    <xdr:cxnSp macro="">
      <xdr:nvCxnSpPr>
        <xdr:cNvPr id="693" name="直線コネクタ 692"/>
        <xdr:cNvCxnSpPr/>
      </xdr:nvCxnSpPr>
      <xdr:spPr>
        <a:xfrm>
          <a:off x="13703300" y="1666312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28515</xdr:rowOff>
    </xdr:from>
    <xdr:to>
      <xdr:col>19</xdr:col>
      <xdr:colOff>644525</xdr:colOff>
      <xdr:row>97</xdr:row>
      <xdr:rowOff>32477</xdr:rowOff>
    </xdr:to>
    <xdr:cxnSp macro="">
      <xdr:nvCxnSpPr>
        <xdr:cNvPr id="696" name="直線コネクタ 695"/>
        <xdr:cNvCxnSpPr/>
      </xdr:nvCxnSpPr>
      <xdr:spPr>
        <a:xfrm>
          <a:off x="12814300" y="1665916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45444</xdr:rowOff>
    </xdr:from>
    <xdr:to>
      <xdr:col>23</xdr:col>
      <xdr:colOff>568325</xdr:colOff>
      <xdr:row>97</xdr:row>
      <xdr:rowOff>147044</xdr:rowOff>
    </xdr:to>
    <xdr:sp macro="" textlink="">
      <xdr:nvSpPr>
        <xdr:cNvPr id="706" name="円/楕円 705"/>
        <xdr:cNvSpPr/>
      </xdr:nvSpPr>
      <xdr:spPr>
        <a:xfrm>
          <a:off x="16268700" y="166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68321</xdr:rowOff>
    </xdr:from>
    <xdr:ext cx="599010" cy="259045"/>
    <xdr:sp macro="" textlink="">
      <xdr:nvSpPr>
        <xdr:cNvPr id="707" name="公債費該当値テキスト"/>
        <xdr:cNvSpPr txBox="1"/>
      </xdr:nvSpPr>
      <xdr:spPr>
        <a:xfrm>
          <a:off x="16370300" y="165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45802</xdr:rowOff>
    </xdr:from>
    <xdr:to>
      <xdr:col>22</xdr:col>
      <xdr:colOff>415925</xdr:colOff>
      <xdr:row>97</xdr:row>
      <xdr:rowOff>147402</xdr:rowOff>
    </xdr:to>
    <xdr:sp macro="" textlink="">
      <xdr:nvSpPr>
        <xdr:cNvPr id="708" name="円/楕円 707"/>
        <xdr:cNvSpPr/>
      </xdr:nvSpPr>
      <xdr:spPr>
        <a:xfrm>
          <a:off x="15430500" y="166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163929</xdr:rowOff>
    </xdr:from>
    <xdr:ext cx="599010" cy="259045"/>
    <xdr:sp macro="" textlink="">
      <xdr:nvSpPr>
        <xdr:cNvPr id="709" name="テキスト ボックス 708"/>
        <xdr:cNvSpPr txBox="1"/>
      </xdr:nvSpPr>
      <xdr:spPr>
        <a:xfrm>
          <a:off x="15181794" y="164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155093</xdr:rowOff>
    </xdr:from>
    <xdr:to>
      <xdr:col>21</xdr:col>
      <xdr:colOff>212725</xdr:colOff>
      <xdr:row>97</xdr:row>
      <xdr:rowOff>85243</xdr:rowOff>
    </xdr:to>
    <xdr:sp macro="" textlink="">
      <xdr:nvSpPr>
        <xdr:cNvPr id="710" name="円/楕円 709"/>
        <xdr:cNvSpPr/>
      </xdr:nvSpPr>
      <xdr:spPr>
        <a:xfrm>
          <a:off x="14541500" y="166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101770</xdr:rowOff>
    </xdr:from>
    <xdr:ext cx="599010" cy="259045"/>
    <xdr:sp macro="" textlink="">
      <xdr:nvSpPr>
        <xdr:cNvPr id="711" name="テキスト ボックス 710"/>
        <xdr:cNvSpPr txBox="1"/>
      </xdr:nvSpPr>
      <xdr:spPr>
        <a:xfrm>
          <a:off x="14292794" y="163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153127</xdr:rowOff>
    </xdr:from>
    <xdr:to>
      <xdr:col>20</xdr:col>
      <xdr:colOff>9525</xdr:colOff>
      <xdr:row>97</xdr:row>
      <xdr:rowOff>83277</xdr:rowOff>
    </xdr:to>
    <xdr:sp macro="" textlink="">
      <xdr:nvSpPr>
        <xdr:cNvPr id="712" name="円/楕円 711"/>
        <xdr:cNvSpPr/>
      </xdr:nvSpPr>
      <xdr:spPr>
        <a:xfrm>
          <a:off x="13652500" y="16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99804</xdr:rowOff>
    </xdr:from>
    <xdr:ext cx="599010" cy="259045"/>
    <xdr:sp macro="" textlink="">
      <xdr:nvSpPr>
        <xdr:cNvPr id="713" name="テキスト ボックス 712"/>
        <xdr:cNvSpPr txBox="1"/>
      </xdr:nvSpPr>
      <xdr:spPr>
        <a:xfrm>
          <a:off x="13403794" y="163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149165</xdr:rowOff>
    </xdr:from>
    <xdr:to>
      <xdr:col>18</xdr:col>
      <xdr:colOff>492125</xdr:colOff>
      <xdr:row>97</xdr:row>
      <xdr:rowOff>79315</xdr:rowOff>
    </xdr:to>
    <xdr:sp macro="" textlink="">
      <xdr:nvSpPr>
        <xdr:cNvPr id="714" name="円/楕円 713"/>
        <xdr:cNvSpPr/>
      </xdr:nvSpPr>
      <xdr:spPr>
        <a:xfrm>
          <a:off x="12763500" y="1660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95842</xdr:rowOff>
    </xdr:from>
    <xdr:ext cx="599010" cy="259045"/>
    <xdr:sp macro="" textlink="">
      <xdr:nvSpPr>
        <xdr:cNvPr id="715" name="テキスト ボックス 714"/>
        <xdr:cNvSpPr txBox="1"/>
      </xdr:nvSpPr>
      <xdr:spPr>
        <a:xfrm>
          <a:off x="12514794" y="1638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111777</xdr:rowOff>
    </xdr:from>
    <xdr:ext cx="595419" cy="259045"/>
    <xdr:sp macro="" textlink="">
      <xdr:nvSpPr>
        <xdr:cNvPr id="731" name="テキスト ボックス 730"/>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168927</xdr:rowOff>
    </xdr:from>
    <xdr:ext cx="595419" cy="259045"/>
    <xdr:sp macro="" textlink="">
      <xdr:nvSpPr>
        <xdr:cNvPr id="733" name="テキスト ボックス 732"/>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24111</xdr:rowOff>
    </xdr:from>
    <xdr:to>
      <xdr:col>32</xdr:col>
      <xdr:colOff>186689</xdr:colOff>
      <xdr:row>38</xdr:row>
      <xdr:rowOff>139700</xdr:rowOff>
    </xdr:to>
    <xdr:cxnSp macro="">
      <xdr:nvCxnSpPr>
        <xdr:cNvPr id="737" name="直線コネクタ 736"/>
        <xdr:cNvCxnSpPr/>
      </xdr:nvCxnSpPr>
      <xdr:spPr>
        <a:xfrm flipV="1">
          <a:off x="22159595" y="6367761"/>
          <a:ext cx="1269" cy="28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10341</xdr:rowOff>
    </xdr:from>
    <xdr:ext cx="249299" cy="259045"/>
    <xdr:sp macro="" textlink="">
      <xdr:nvSpPr>
        <xdr:cNvPr id="738" name="諸支出金最小値テキスト"/>
        <xdr:cNvSpPr txBox="1"/>
      </xdr:nvSpPr>
      <xdr:spPr>
        <a:xfrm>
          <a:off x="22212300" y="6696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142238</xdr:rowOff>
    </xdr:from>
    <xdr:ext cx="534377" cy="259045"/>
    <xdr:sp macro="" textlink="">
      <xdr:nvSpPr>
        <xdr:cNvPr id="740" name="諸支出金最大値テキスト"/>
        <xdr:cNvSpPr txBox="1"/>
      </xdr:nvSpPr>
      <xdr:spPr>
        <a:xfrm>
          <a:off x="22212300" y="61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37</xdr:row>
      <xdr:rowOff>24111</xdr:rowOff>
    </xdr:from>
    <xdr:to>
      <xdr:col>32</xdr:col>
      <xdr:colOff>276225</xdr:colOff>
      <xdr:row>37</xdr:row>
      <xdr:rowOff>24111</xdr:rowOff>
    </xdr:to>
    <xdr:cxnSp macro="">
      <xdr:nvCxnSpPr>
        <xdr:cNvPr id="741" name="直線コネクタ 740"/>
        <xdr:cNvCxnSpPr/>
      </xdr:nvCxnSpPr>
      <xdr:spPr>
        <a:xfrm>
          <a:off x="22072600" y="636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122436</xdr:rowOff>
    </xdr:from>
    <xdr:to>
      <xdr:col>32</xdr:col>
      <xdr:colOff>187325</xdr:colOff>
      <xdr:row>38</xdr:row>
      <xdr:rowOff>139700</xdr:rowOff>
    </xdr:to>
    <xdr:cxnSp macro="">
      <xdr:nvCxnSpPr>
        <xdr:cNvPr id="742" name="直線コネクタ 741"/>
        <xdr:cNvCxnSpPr/>
      </xdr:nvCxnSpPr>
      <xdr:spPr>
        <a:xfrm>
          <a:off x="21323300" y="6637536"/>
          <a:ext cx="8382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99241</xdr:rowOff>
    </xdr:from>
    <xdr:ext cx="469744" cy="259045"/>
    <xdr:sp macro="" textlink="">
      <xdr:nvSpPr>
        <xdr:cNvPr id="743" name="諸支出金平均値テキスト"/>
        <xdr:cNvSpPr txBox="1"/>
      </xdr:nvSpPr>
      <xdr:spPr>
        <a:xfrm>
          <a:off x="22212300" y="6442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76364</xdr:rowOff>
    </xdr:from>
    <xdr:to>
      <xdr:col>32</xdr:col>
      <xdr:colOff>238125</xdr:colOff>
      <xdr:row>39</xdr:row>
      <xdr:rowOff>6514</xdr:rowOff>
    </xdr:to>
    <xdr:sp macro="" textlink="">
      <xdr:nvSpPr>
        <xdr:cNvPr id="744" name="フローチャート : 判断 743"/>
        <xdr:cNvSpPr/>
      </xdr:nvSpPr>
      <xdr:spPr>
        <a:xfrm>
          <a:off x="22110700" y="659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63805</xdr:rowOff>
    </xdr:from>
    <xdr:to>
      <xdr:col>31</xdr:col>
      <xdr:colOff>34925</xdr:colOff>
      <xdr:row>38</xdr:row>
      <xdr:rowOff>122436</xdr:rowOff>
    </xdr:to>
    <xdr:cxnSp macro="">
      <xdr:nvCxnSpPr>
        <xdr:cNvPr id="745" name="直線コネクタ 744"/>
        <xdr:cNvCxnSpPr/>
      </xdr:nvCxnSpPr>
      <xdr:spPr>
        <a:xfrm>
          <a:off x="20434300" y="6578905"/>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87665</xdr:rowOff>
    </xdr:from>
    <xdr:to>
      <xdr:col>31</xdr:col>
      <xdr:colOff>85725</xdr:colOff>
      <xdr:row>39</xdr:row>
      <xdr:rowOff>17815</xdr:rowOff>
    </xdr:to>
    <xdr:sp macro="" textlink="">
      <xdr:nvSpPr>
        <xdr:cNvPr id="746" name="フローチャート : 判断 745"/>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8942</xdr:rowOff>
    </xdr:from>
    <xdr:ext cx="378565" cy="259045"/>
    <xdr:sp macro="" textlink="">
      <xdr:nvSpPr>
        <xdr:cNvPr id="747" name="テキスト ボックス 746"/>
        <xdr:cNvSpPr txBox="1"/>
      </xdr:nvSpPr>
      <xdr:spPr>
        <a:xfrm>
          <a:off x="21134017" y="669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170095</xdr:rowOff>
    </xdr:from>
    <xdr:to>
      <xdr:col>29</xdr:col>
      <xdr:colOff>517525</xdr:colOff>
      <xdr:row>38</xdr:row>
      <xdr:rowOff>63805</xdr:rowOff>
    </xdr:to>
    <xdr:cxnSp macro="">
      <xdr:nvCxnSpPr>
        <xdr:cNvPr id="748" name="直線コネクタ 747"/>
        <xdr:cNvCxnSpPr/>
      </xdr:nvCxnSpPr>
      <xdr:spPr>
        <a:xfrm>
          <a:off x="19545300" y="5999395"/>
          <a:ext cx="889000" cy="57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86084</xdr:rowOff>
    </xdr:from>
    <xdr:to>
      <xdr:col>29</xdr:col>
      <xdr:colOff>568325</xdr:colOff>
      <xdr:row>39</xdr:row>
      <xdr:rowOff>16234</xdr:rowOff>
    </xdr:to>
    <xdr:sp macro="" textlink="">
      <xdr:nvSpPr>
        <xdr:cNvPr id="749" name="フローチャート : 判断 748"/>
        <xdr:cNvSpPr/>
      </xdr:nvSpPr>
      <xdr:spPr>
        <a:xfrm>
          <a:off x="20383500" y="660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7361</xdr:rowOff>
    </xdr:from>
    <xdr:ext cx="378565" cy="259045"/>
    <xdr:sp macro="" textlink="">
      <xdr:nvSpPr>
        <xdr:cNvPr id="750" name="テキスト ボックス 749"/>
        <xdr:cNvSpPr txBox="1"/>
      </xdr:nvSpPr>
      <xdr:spPr>
        <a:xfrm>
          <a:off x="20245017" y="669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36976</xdr:rowOff>
    </xdr:from>
    <xdr:to>
      <xdr:col>28</xdr:col>
      <xdr:colOff>314325</xdr:colOff>
      <xdr:row>34</xdr:row>
      <xdr:rowOff>170095</xdr:rowOff>
    </xdr:to>
    <xdr:cxnSp macro="">
      <xdr:nvCxnSpPr>
        <xdr:cNvPr id="751" name="直線コネクタ 750"/>
        <xdr:cNvCxnSpPr/>
      </xdr:nvCxnSpPr>
      <xdr:spPr>
        <a:xfrm>
          <a:off x="18656300" y="5180476"/>
          <a:ext cx="889000" cy="8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72614</xdr:rowOff>
    </xdr:from>
    <xdr:to>
      <xdr:col>28</xdr:col>
      <xdr:colOff>365125</xdr:colOff>
      <xdr:row>39</xdr:row>
      <xdr:rowOff>2764</xdr:rowOff>
    </xdr:to>
    <xdr:sp macro="" textlink="">
      <xdr:nvSpPr>
        <xdr:cNvPr id="752" name="フローチャート : 判断 751"/>
        <xdr:cNvSpPr/>
      </xdr:nvSpPr>
      <xdr:spPr>
        <a:xfrm>
          <a:off x="19494500" y="658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165341</xdr:rowOff>
    </xdr:from>
    <xdr:ext cx="469744" cy="259045"/>
    <xdr:sp macro="" textlink="">
      <xdr:nvSpPr>
        <xdr:cNvPr id="753" name="テキスト ボックス 752"/>
        <xdr:cNvSpPr txBox="1"/>
      </xdr:nvSpPr>
      <xdr:spPr>
        <a:xfrm>
          <a:off x="19310427" y="66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75174</xdr:rowOff>
    </xdr:from>
    <xdr:to>
      <xdr:col>27</xdr:col>
      <xdr:colOff>161925</xdr:colOff>
      <xdr:row>39</xdr:row>
      <xdr:rowOff>5324</xdr:rowOff>
    </xdr:to>
    <xdr:sp macro="" textlink="">
      <xdr:nvSpPr>
        <xdr:cNvPr id="754" name="フローチャート : 判断 753"/>
        <xdr:cNvSpPr/>
      </xdr:nvSpPr>
      <xdr:spPr>
        <a:xfrm>
          <a:off x="18605500" y="65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167901</xdr:rowOff>
    </xdr:from>
    <xdr:ext cx="469744" cy="259045"/>
    <xdr:sp macro="" textlink="">
      <xdr:nvSpPr>
        <xdr:cNvPr id="755" name="テキスト ボックス 754"/>
        <xdr:cNvSpPr txBox="1"/>
      </xdr:nvSpPr>
      <xdr:spPr>
        <a:xfrm>
          <a:off x="18421427" y="668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54791</xdr:rowOff>
    </xdr:from>
    <xdr:ext cx="249299" cy="259045"/>
    <xdr:sp macro="" textlink="">
      <xdr:nvSpPr>
        <xdr:cNvPr id="762" name="諸支出金該当値テキスト"/>
        <xdr:cNvSpPr txBox="1"/>
      </xdr:nvSpPr>
      <xdr:spPr>
        <a:xfrm>
          <a:off x="22212300" y="6569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71636</xdr:rowOff>
    </xdr:from>
    <xdr:to>
      <xdr:col>31</xdr:col>
      <xdr:colOff>85725</xdr:colOff>
      <xdr:row>39</xdr:row>
      <xdr:rowOff>1786</xdr:rowOff>
    </xdr:to>
    <xdr:sp macro="" textlink="">
      <xdr:nvSpPr>
        <xdr:cNvPr id="763" name="円/楕円 762"/>
        <xdr:cNvSpPr/>
      </xdr:nvSpPr>
      <xdr:spPr>
        <a:xfrm>
          <a:off x="21272500" y="65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18313</xdr:rowOff>
    </xdr:from>
    <xdr:ext cx="469744" cy="259045"/>
    <xdr:sp macro="" textlink="">
      <xdr:nvSpPr>
        <xdr:cNvPr id="764" name="テキスト ボックス 763"/>
        <xdr:cNvSpPr txBox="1"/>
      </xdr:nvSpPr>
      <xdr:spPr>
        <a:xfrm>
          <a:off x="21088427" y="63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13005</xdr:rowOff>
    </xdr:from>
    <xdr:to>
      <xdr:col>29</xdr:col>
      <xdr:colOff>568325</xdr:colOff>
      <xdr:row>38</xdr:row>
      <xdr:rowOff>114605</xdr:rowOff>
    </xdr:to>
    <xdr:sp macro="" textlink="">
      <xdr:nvSpPr>
        <xdr:cNvPr id="765" name="円/楕円 764"/>
        <xdr:cNvSpPr/>
      </xdr:nvSpPr>
      <xdr:spPr>
        <a:xfrm>
          <a:off x="20383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131132</xdr:rowOff>
    </xdr:from>
    <xdr:ext cx="469744" cy="259045"/>
    <xdr:sp macro="" textlink="">
      <xdr:nvSpPr>
        <xdr:cNvPr id="766" name="テキスト ボックス 765"/>
        <xdr:cNvSpPr txBox="1"/>
      </xdr:nvSpPr>
      <xdr:spPr>
        <a:xfrm>
          <a:off x="20199427" y="63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119295</xdr:rowOff>
    </xdr:from>
    <xdr:to>
      <xdr:col>28</xdr:col>
      <xdr:colOff>365125</xdr:colOff>
      <xdr:row>35</xdr:row>
      <xdr:rowOff>49445</xdr:rowOff>
    </xdr:to>
    <xdr:sp macro="" textlink="">
      <xdr:nvSpPr>
        <xdr:cNvPr id="767" name="円/楕円 766"/>
        <xdr:cNvSpPr/>
      </xdr:nvSpPr>
      <xdr:spPr>
        <a:xfrm>
          <a:off x="19494500" y="59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65972</xdr:rowOff>
    </xdr:from>
    <xdr:ext cx="534377" cy="259045"/>
    <xdr:sp macro="" textlink="">
      <xdr:nvSpPr>
        <xdr:cNvPr id="768" name="テキスト ボックス 767"/>
        <xdr:cNvSpPr txBox="1"/>
      </xdr:nvSpPr>
      <xdr:spPr>
        <a:xfrm>
          <a:off x="19278111" y="57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71,676</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157626</xdr:rowOff>
    </xdr:from>
    <xdr:to>
      <xdr:col>27</xdr:col>
      <xdr:colOff>161925</xdr:colOff>
      <xdr:row>30</xdr:row>
      <xdr:rowOff>87776</xdr:rowOff>
    </xdr:to>
    <xdr:sp macro="" textlink="">
      <xdr:nvSpPr>
        <xdr:cNvPr id="769" name="円/楕円 768"/>
        <xdr:cNvSpPr/>
      </xdr:nvSpPr>
      <xdr:spPr>
        <a:xfrm>
          <a:off x="18605500" y="51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28</xdr:row>
      <xdr:rowOff>104303</xdr:rowOff>
    </xdr:from>
    <xdr:ext cx="599010" cy="259045"/>
    <xdr:sp macro="" textlink="">
      <xdr:nvSpPr>
        <xdr:cNvPr id="770" name="テキスト ボックス 769"/>
        <xdr:cNvSpPr txBox="1"/>
      </xdr:nvSpPr>
      <xdr:spPr>
        <a:xfrm>
          <a:off x="18356794" y="490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目的別歳出の中で総務費が類似団体内で上位で増額の主な要因は、沖縄振興特別推進交付金事業が主な増額の要因である。また教育費についても、類似団体内で上位の主な要因は平成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年度に実施した小中学校建設に伴う普通建設事業費の増が主な要因である。教育費については、平成</a:t>
          </a:r>
          <a:r>
            <a:rPr kumimoji="1" lang="en-US" altLang="ja-JP" sz="1300">
              <a:latin typeface="ＭＳ Ｐゴシック"/>
            </a:rPr>
            <a:t>27</a:t>
          </a:r>
          <a:r>
            <a:rPr kumimoji="1" lang="ja-JP" altLang="en-US" sz="1300">
              <a:latin typeface="ＭＳ Ｐゴシック"/>
            </a:rPr>
            <a:t>年度で事業完了で今後減少するが、今後は総務費の沖縄振興特別推進交付金事業及び教育費の普通建設事業に係る実質公債費率が上昇見込であるため、他の新規事業等について、起債内容を精査し起債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年度において沖縄振興特別推進交付金事業や小中学校建設費に伴う基金の取り崩しが見受けられ、今後は、基金及び実質収支についても、健全に努めて行くよう努める。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全会計において赤字比率はないが、今後簡易水道事業の配管老朽化に伴う、維持管理費の増や航路事業において新造船建設が見込まれるため、引き続き支出の抑制に努める。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3154363</v>
      </c>
      <c r="BO4" s="379"/>
      <c r="BP4" s="379"/>
      <c r="BQ4" s="379"/>
      <c r="BR4" s="379"/>
      <c r="BS4" s="379"/>
      <c r="BT4" s="379"/>
      <c r="BU4" s="380"/>
      <c r="BV4" s="378">
        <v>1994160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34.1</v>
      </c>
      <c r="CU4" s="385"/>
      <c r="CV4" s="385"/>
      <c r="CW4" s="385"/>
      <c r="CX4" s="385"/>
      <c r="CY4" s="385"/>
      <c r="CZ4" s="385"/>
      <c r="DA4" s="386"/>
      <c r="DB4" s="384">
        <v>17.5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2915263</v>
      </c>
      <c r="BO5" s="416"/>
      <c r="BP5" s="416"/>
      <c r="BQ5" s="416"/>
      <c r="BR5" s="416"/>
      <c r="BS5" s="416"/>
      <c r="BT5" s="416"/>
      <c r="BU5" s="417"/>
      <c r="BV5" s="415">
        <v>1862637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95.3</v>
      </c>
      <c r="CU5" s="413"/>
      <c r="CV5" s="413"/>
      <c r="CW5" s="413"/>
      <c r="CX5" s="413"/>
      <c r="CY5" s="413"/>
      <c r="CZ5" s="413"/>
      <c r="DA5" s="414"/>
      <c r="DB5" s="412">
        <v>95.4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239100</v>
      </c>
      <c r="BO6" s="416"/>
      <c r="BP6" s="416"/>
      <c r="BQ6" s="416"/>
      <c r="BR6" s="416"/>
      <c r="BS6" s="416"/>
      <c r="BT6" s="416"/>
      <c r="BU6" s="417"/>
      <c r="BV6" s="415">
        <v>131523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99.8</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7853</v>
      </c>
      <c r="BO7" s="416"/>
      <c r="BP7" s="416"/>
      <c r="BQ7" s="416"/>
      <c r="BR7" s="416"/>
      <c r="BS7" s="416"/>
      <c r="BT7" s="416"/>
      <c r="BU7" s="417"/>
      <c r="BV7" s="415">
        <v>17744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678401</v>
      </c>
      <c r="CU7" s="416"/>
      <c r="CV7" s="416"/>
      <c r="CW7" s="416"/>
      <c r="CX7" s="416"/>
      <c r="CY7" s="416"/>
      <c r="CZ7" s="416"/>
      <c r="DA7" s="417"/>
      <c r="DB7" s="415">
        <v>648547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231247</v>
      </c>
      <c r="BO8" s="416"/>
      <c r="BP8" s="416"/>
      <c r="BQ8" s="416"/>
      <c r="BR8" s="416"/>
      <c r="BS8" s="416"/>
      <c r="BT8" s="416"/>
      <c r="BU8" s="417"/>
      <c r="BV8" s="415">
        <v>113779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759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117468</v>
      </c>
      <c r="BO9" s="416"/>
      <c r="BP9" s="416"/>
      <c r="BQ9" s="416"/>
      <c r="BR9" s="416"/>
      <c r="BS9" s="416"/>
      <c r="BT9" s="416"/>
      <c r="BU9" s="417"/>
      <c r="BV9" s="415">
        <v>8441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7.7</v>
      </c>
      <c r="CU9" s="413"/>
      <c r="CV9" s="413"/>
      <c r="CW9" s="413"/>
      <c r="CX9" s="413"/>
      <c r="CY9" s="413"/>
      <c r="CZ9" s="413"/>
      <c r="DA9" s="414"/>
      <c r="DB9" s="412">
        <v>9.6999999999999993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863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194959</v>
      </c>
      <c r="BO10" s="416"/>
      <c r="BP10" s="416"/>
      <c r="BQ10" s="416"/>
      <c r="BR10" s="416"/>
      <c r="BS10" s="416"/>
      <c r="BT10" s="416"/>
      <c r="BU10" s="417"/>
      <c r="BV10" s="415">
        <v>91712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734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268132</v>
      </c>
      <c r="BO12" s="416"/>
      <c r="BP12" s="416"/>
      <c r="BQ12" s="416"/>
      <c r="BR12" s="416"/>
      <c r="BS12" s="416"/>
      <c r="BT12" s="416"/>
      <c r="BU12" s="417"/>
      <c r="BV12" s="415">
        <v>114160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730</v>
      </c>
      <c r="S13" s="497"/>
      <c r="T13" s="497"/>
      <c r="U13" s="497"/>
      <c r="V13" s="498"/>
      <c r="W13" s="431" t="s">
        <v>120</v>
      </c>
      <c r="X13" s="432"/>
      <c r="Y13" s="432"/>
      <c r="Z13" s="432"/>
      <c r="AA13" s="432"/>
      <c r="AB13" s="422"/>
      <c r="AC13" s="466">
        <v>34</v>
      </c>
      <c r="AD13" s="467"/>
      <c r="AE13" s="467"/>
      <c r="AF13" s="467"/>
      <c r="AG13" s="506"/>
      <c r="AH13" s="466">
        <v>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44295</v>
      </c>
      <c r="BO13" s="416"/>
      <c r="BP13" s="416"/>
      <c r="BQ13" s="416"/>
      <c r="BR13" s="416"/>
      <c r="BS13" s="416"/>
      <c r="BT13" s="416"/>
      <c r="BU13" s="417"/>
      <c r="BV13" s="415">
        <v>-14007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760</v>
      </c>
      <c r="S14" s="497"/>
      <c r="T14" s="497"/>
      <c r="U14" s="497"/>
      <c r="V14" s="498"/>
      <c r="W14" s="405"/>
      <c r="X14" s="406"/>
      <c r="Y14" s="406"/>
      <c r="Z14" s="406"/>
      <c r="AA14" s="406"/>
      <c r="AB14" s="395"/>
      <c r="AC14" s="499">
        <v>10.5</v>
      </c>
      <c r="AD14" s="500"/>
      <c r="AE14" s="500"/>
      <c r="AF14" s="500"/>
      <c r="AG14" s="501"/>
      <c r="AH14" s="499">
        <v>11.1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57.6</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756</v>
      </c>
      <c r="S15" s="497"/>
      <c r="T15" s="497"/>
      <c r="U15" s="497"/>
      <c r="V15" s="498"/>
      <c r="W15" s="431" t="s">
        <v>127</v>
      </c>
      <c r="X15" s="432"/>
      <c r="Y15" s="432"/>
      <c r="Z15" s="432"/>
      <c r="AA15" s="432"/>
      <c r="AB15" s="422"/>
      <c r="AC15" s="466">
        <v>65</v>
      </c>
      <c r="AD15" s="467"/>
      <c r="AE15" s="467"/>
      <c r="AF15" s="467"/>
      <c r="AG15" s="506"/>
      <c r="AH15" s="466">
        <v>70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61002</v>
      </c>
      <c r="BO15" s="379"/>
      <c r="BP15" s="379"/>
      <c r="BQ15" s="379"/>
      <c r="BR15" s="379"/>
      <c r="BS15" s="379"/>
      <c r="BT15" s="379"/>
      <c r="BU15" s="380"/>
      <c r="BV15" s="378">
        <v>57343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20.100000000000001</v>
      </c>
      <c r="AD16" s="500"/>
      <c r="AE16" s="500"/>
      <c r="AF16" s="500"/>
      <c r="AG16" s="501"/>
      <c r="AH16" s="499">
        <v>21.1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632149</v>
      </c>
      <c r="BO16" s="416"/>
      <c r="BP16" s="416"/>
      <c r="BQ16" s="416"/>
      <c r="BR16" s="416"/>
      <c r="BS16" s="416"/>
      <c r="BT16" s="416"/>
      <c r="BU16" s="417"/>
      <c r="BV16" s="415">
        <v>588140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225</v>
      </c>
      <c r="AD17" s="467"/>
      <c r="AE17" s="467"/>
      <c r="AF17" s="467"/>
      <c r="AG17" s="506"/>
      <c r="AH17" s="466">
        <v>225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75926</v>
      </c>
      <c r="BO17" s="416"/>
      <c r="BP17" s="416"/>
      <c r="BQ17" s="416"/>
      <c r="BR17" s="416"/>
      <c r="BS17" s="416"/>
      <c r="BT17" s="416"/>
      <c r="BU17" s="417"/>
      <c r="BV17" s="415">
        <v>71745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7.65</v>
      </c>
      <c r="M18" s="528"/>
      <c r="N18" s="528"/>
      <c r="O18" s="528"/>
      <c r="P18" s="528"/>
      <c r="Q18" s="528"/>
      <c r="R18" s="529"/>
      <c r="S18" s="529"/>
      <c r="T18" s="529"/>
      <c r="U18" s="529"/>
      <c r="V18" s="530"/>
      <c r="W18" s="433"/>
      <c r="X18" s="434"/>
      <c r="Y18" s="434"/>
      <c r="Z18" s="434"/>
      <c r="AA18" s="434"/>
      <c r="AB18" s="425"/>
      <c r="AC18" s="531">
        <v>69.400000000000006</v>
      </c>
      <c r="AD18" s="532"/>
      <c r="AE18" s="532"/>
      <c r="AF18" s="532"/>
      <c r="AG18" s="533"/>
      <c r="AH18" s="531">
        <v>67.8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666869</v>
      </c>
      <c r="BO18" s="416"/>
      <c r="BP18" s="416"/>
      <c r="BQ18" s="416"/>
      <c r="BR18" s="416"/>
      <c r="BS18" s="416"/>
      <c r="BT18" s="416"/>
      <c r="BU18" s="417"/>
      <c r="BV18" s="415">
        <v>632500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99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1393133</v>
      </c>
      <c r="BO19" s="416"/>
      <c r="BP19" s="416"/>
      <c r="BQ19" s="416"/>
      <c r="BR19" s="416"/>
      <c r="BS19" s="416"/>
      <c r="BT19" s="416"/>
      <c r="BU19" s="417"/>
      <c r="BV19" s="415">
        <v>1152918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429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1543256</v>
      </c>
      <c r="BO23" s="416"/>
      <c r="BP23" s="416"/>
      <c r="BQ23" s="416"/>
      <c r="BR23" s="416"/>
      <c r="BS23" s="416"/>
      <c r="BT23" s="416"/>
      <c r="BU23" s="417"/>
      <c r="BV23" s="415">
        <v>1020966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6370</v>
      </c>
      <c r="R24" s="467"/>
      <c r="S24" s="467"/>
      <c r="T24" s="467"/>
      <c r="U24" s="467"/>
      <c r="V24" s="506"/>
      <c r="W24" s="561"/>
      <c r="X24" s="549"/>
      <c r="Y24" s="550"/>
      <c r="Z24" s="465" t="s">
        <v>150</v>
      </c>
      <c r="AA24" s="445"/>
      <c r="AB24" s="445"/>
      <c r="AC24" s="445"/>
      <c r="AD24" s="445"/>
      <c r="AE24" s="445"/>
      <c r="AF24" s="445"/>
      <c r="AG24" s="446"/>
      <c r="AH24" s="466">
        <v>29</v>
      </c>
      <c r="AI24" s="467"/>
      <c r="AJ24" s="467"/>
      <c r="AK24" s="467"/>
      <c r="AL24" s="506"/>
      <c r="AM24" s="466">
        <v>82650</v>
      </c>
      <c r="AN24" s="467"/>
      <c r="AO24" s="467"/>
      <c r="AP24" s="467"/>
      <c r="AQ24" s="467"/>
      <c r="AR24" s="506"/>
      <c r="AS24" s="466">
        <v>2850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1434497</v>
      </c>
      <c r="BO24" s="416"/>
      <c r="BP24" s="416"/>
      <c r="BQ24" s="416"/>
      <c r="BR24" s="416"/>
      <c r="BS24" s="416"/>
      <c r="BT24" s="416"/>
      <c r="BU24" s="417"/>
      <c r="BV24" s="415">
        <v>902467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5320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4980</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2380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1970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233557</v>
      </c>
      <c r="BO28" s="379"/>
      <c r="BP28" s="379"/>
      <c r="BQ28" s="379"/>
      <c r="BR28" s="379"/>
      <c r="BS28" s="379"/>
      <c r="BT28" s="379"/>
      <c r="BU28" s="380"/>
      <c r="BV28" s="378">
        <v>306730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5</v>
      </c>
      <c r="M29" s="467"/>
      <c r="N29" s="467"/>
      <c r="O29" s="467"/>
      <c r="P29" s="506"/>
      <c r="Q29" s="466">
        <v>1850</v>
      </c>
      <c r="R29" s="467"/>
      <c r="S29" s="467"/>
      <c r="T29" s="467"/>
      <c r="U29" s="467"/>
      <c r="V29" s="506"/>
      <c r="W29" s="562"/>
      <c r="X29" s="563"/>
      <c r="Y29" s="564"/>
      <c r="Z29" s="465" t="s">
        <v>167</v>
      </c>
      <c r="AA29" s="445"/>
      <c r="AB29" s="445"/>
      <c r="AC29" s="445"/>
      <c r="AD29" s="445"/>
      <c r="AE29" s="445"/>
      <c r="AF29" s="445"/>
      <c r="AG29" s="446"/>
      <c r="AH29" s="466">
        <v>30</v>
      </c>
      <c r="AI29" s="467"/>
      <c r="AJ29" s="467"/>
      <c r="AK29" s="467"/>
      <c r="AL29" s="506"/>
      <c r="AM29" s="466">
        <v>84869</v>
      </c>
      <c r="AN29" s="467"/>
      <c r="AO29" s="467"/>
      <c r="AP29" s="467"/>
      <c r="AQ29" s="467"/>
      <c r="AR29" s="506"/>
      <c r="AS29" s="466">
        <v>2829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14404</v>
      </c>
      <c r="BO29" s="416"/>
      <c r="BP29" s="416"/>
      <c r="BQ29" s="416"/>
      <c r="BR29" s="416"/>
      <c r="BS29" s="416"/>
      <c r="BT29" s="416"/>
      <c r="BU29" s="417"/>
      <c r="BV29" s="415">
        <v>14404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89.4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316946</v>
      </c>
      <c r="BO30" s="585"/>
      <c r="BP30" s="585"/>
      <c r="BQ30" s="585"/>
      <c r="BR30" s="585"/>
      <c r="BS30" s="585"/>
      <c r="BT30" s="585"/>
      <c r="BU30" s="586"/>
      <c r="BV30" s="584">
        <v>316946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沖縄県介護保険広域連合（一般会計）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5</v>
      </c>
      <c r="BF35" s="596"/>
      <c r="BG35" s="597" t="str">
        <f>IF('各会計、関係団体の財政状況及び健全化判断比率'!B31="","",'各会計、関係団体の財政状況及び健全化判断比率'!B31)</f>
        <v>航路事業特別会計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沖縄県介護保険広域連合（特別会計）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6</v>
      </c>
      <c r="BF36" s="596"/>
      <c r="BG36" s="597" t="str">
        <f>IF('各会計、関係団体の財政状況及び健全化判断比率'!B32="","",'各会計、関係団体の財政状況及び健全化判断比率'!B32)</f>
        <v>農業集落排水事業特別会計</v>
      </c>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沖縄県後期高齢者広域連合（一般会計）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7</v>
      </c>
      <c r="BF37" s="596"/>
      <c r="BG37" s="597" t="str">
        <f>IF('各会計、関係団体の財政状況及び健全化判断比率'!B33="","",'各会計、関係団体の財政状況及び健全化判断比率'!B33)</f>
        <v>村民牧場事業特別会計</v>
      </c>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沖縄県後期高齢者広域連合（特別会計）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沖縄県市町村自治会館管理組合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沖縄県市町村総合事務組合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南部広域行政組合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沖縄県町村交通災害共済組合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南部広域市町村圏事務組合一般会計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南部広域市町村圏事務組合ふるさと市町村圏基金特別会計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6.7</v>
      </c>
      <c r="G34" s="33">
        <v>22.38</v>
      </c>
      <c r="H34" s="33">
        <v>16.690000000000001</v>
      </c>
      <c r="I34" s="33">
        <v>17.54</v>
      </c>
      <c r="J34" s="34">
        <v>34.08</v>
      </c>
      <c r="K34" s="22"/>
      <c r="L34" s="22"/>
      <c r="M34" s="22"/>
      <c r="N34" s="22"/>
      <c r="O34" s="22"/>
      <c r="P34" s="22"/>
    </row>
    <row r="35" spans="1:16" ht="39" customHeight="1" x14ac:dyDescent="0.15">
      <c r="A35" s="22"/>
      <c r="B35" s="35"/>
      <c r="C35" s="1175" t="s">
        <v>527</v>
      </c>
      <c r="D35" s="1176"/>
      <c r="E35" s="1177"/>
      <c r="F35" s="36">
        <v>0</v>
      </c>
      <c r="G35" s="37">
        <v>0</v>
      </c>
      <c r="H35" s="37">
        <v>0</v>
      </c>
      <c r="I35" s="37">
        <v>2.5099999999999998</v>
      </c>
      <c r="J35" s="38">
        <v>6.98</v>
      </c>
      <c r="K35" s="22"/>
      <c r="L35" s="22"/>
      <c r="M35" s="22"/>
      <c r="N35" s="22"/>
      <c r="O35" s="22"/>
      <c r="P35" s="22"/>
    </row>
    <row r="36" spans="1:16" ht="39" customHeight="1" x14ac:dyDescent="0.15">
      <c r="A36" s="22"/>
      <c r="B36" s="35"/>
      <c r="C36" s="1175" t="s">
        <v>528</v>
      </c>
      <c r="D36" s="1176"/>
      <c r="E36" s="1177"/>
      <c r="F36" s="36">
        <v>0.03</v>
      </c>
      <c r="G36" s="37">
        <v>0.56999999999999995</v>
      </c>
      <c r="H36" s="37">
        <v>0.21</v>
      </c>
      <c r="I36" s="37">
        <v>2.9</v>
      </c>
      <c r="J36" s="38">
        <v>4.2</v>
      </c>
      <c r="K36" s="22"/>
      <c r="L36" s="22"/>
      <c r="M36" s="22"/>
      <c r="N36" s="22"/>
      <c r="O36" s="22"/>
      <c r="P36" s="22"/>
    </row>
    <row r="37" spans="1:16" ht="39" customHeight="1" x14ac:dyDescent="0.15">
      <c r="A37" s="22"/>
      <c r="B37" s="35"/>
      <c r="C37" s="1175" t="s">
        <v>529</v>
      </c>
      <c r="D37" s="1176"/>
      <c r="E37" s="1177"/>
      <c r="F37" s="36">
        <v>0.36</v>
      </c>
      <c r="G37" s="37">
        <v>0.87</v>
      </c>
      <c r="H37" s="37">
        <v>2.08</v>
      </c>
      <c r="I37" s="37">
        <v>3.47</v>
      </c>
      <c r="J37" s="38">
        <v>1.62</v>
      </c>
      <c r="K37" s="22"/>
      <c r="L37" s="22"/>
      <c r="M37" s="22"/>
      <c r="N37" s="22"/>
      <c r="O37" s="22"/>
      <c r="P37" s="22"/>
    </row>
    <row r="38" spans="1:16" ht="39" customHeight="1" x14ac:dyDescent="0.15">
      <c r="A38" s="22"/>
      <c r="B38" s="35"/>
      <c r="C38" s="1175" t="s">
        <v>530</v>
      </c>
      <c r="D38" s="1176"/>
      <c r="E38" s="1177"/>
      <c r="F38" s="36">
        <v>0</v>
      </c>
      <c r="G38" s="37">
        <v>0</v>
      </c>
      <c r="H38" s="37">
        <v>0.01</v>
      </c>
      <c r="I38" s="37">
        <v>0.01</v>
      </c>
      <c r="J38" s="38">
        <v>0.48</v>
      </c>
      <c r="K38" s="22"/>
      <c r="L38" s="22"/>
      <c r="M38" s="22"/>
      <c r="N38" s="22"/>
      <c r="O38" s="22"/>
      <c r="P38" s="22"/>
    </row>
    <row r="39" spans="1:16" ht="39" customHeight="1" x14ac:dyDescent="0.15">
      <c r="A39" s="22"/>
      <c r="B39" s="35"/>
      <c r="C39" s="1175" t="s">
        <v>531</v>
      </c>
      <c r="D39" s="1176"/>
      <c r="E39" s="1177"/>
      <c r="F39" s="36">
        <v>0</v>
      </c>
      <c r="G39" s="37">
        <v>0.11</v>
      </c>
      <c r="H39" s="37">
        <v>0.08</v>
      </c>
      <c r="I39" s="37">
        <v>0.12</v>
      </c>
      <c r="J39" s="38">
        <v>0.22</v>
      </c>
      <c r="K39" s="22"/>
      <c r="L39" s="22"/>
      <c r="M39" s="22"/>
      <c r="N39" s="22"/>
      <c r="O39" s="22"/>
      <c r="P39" s="22"/>
    </row>
    <row r="40" spans="1:16" ht="39" customHeight="1" x14ac:dyDescent="0.15">
      <c r="A40" s="22"/>
      <c r="B40" s="35"/>
      <c r="C40" s="1175" t="s">
        <v>532</v>
      </c>
      <c r="D40" s="1176"/>
      <c r="E40" s="1177"/>
      <c r="F40" s="36">
        <v>0</v>
      </c>
      <c r="G40" s="37">
        <v>0</v>
      </c>
      <c r="H40" s="37">
        <v>0</v>
      </c>
      <c r="I40" s="37">
        <v>0.13</v>
      </c>
      <c r="J40" s="38">
        <v>0.13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534</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145</v>
      </c>
      <c r="L45" s="60">
        <v>144</v>
      </c>
      <c r="M45" s="60">
        <v>138</v>
      </c>
      <c r="N45" s="60">
        <v>116</v>
      </c>
      <c r="O45" s="61">
        <v>112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v>
      </c>
      <c r="L48" s="64">
        <v>25</v>
      </c>
      <c r="M48" s="64">
        <v>28</v>
      </c>
      <c r="N48" s="64">
        <v>24</v>
      </c>
      <c r="O48" s="65">
        <v>16</v>
      </c>
      <c r="P48" s="48"/>
      <c r="Q48" s="48"/>
      <c r="R48" s="48"/>
      <c r="S48" s="48"/>
      <c r="T48" s="48"/>
      <c r="U48" s="48"/>
    </row>
    <row r="49" spans="1:21" ht="30.75" customHeight="1" x14ac:dyDescent="0.15">
      <c r="A49" s="48"/>
      <c r="B49" s="1193"/>
      <c r="C49" s="1194"/>
      <c r="D49" s="62"/>
      <c r="E49" s="1185" t="s">
        <v>15</v>
      </c>
      <c r="F49" s="1185"/>
      <c r="G49" s="1185"/>
      <c r="H49" s="1185"/>
      <c r="I49" s="1185"/>
      <c r="J49" s="1186"/>
      <c r="K49" s="63">
        <v>0</v>
      </c>
      <c r="L49" s="64">
        <v>0</v>
      </c>
      <c r="M49" s="64">
        <v>0</v>
      </c>
      <c r="N49" s="64">
        <v>0</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108</v>
      </c>
      <c r="L52" s="64">
        <v>92</v>
      </c>
      <c r="M52" s="64">
        <v>106</v>
      </c>
      <c r="N52" s="64">
        <v>95</v>
      </c>
      <c r="O52" s="65">
        <v>88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60</v>
      </c>
      <c r="L53" s="69">
        <v>77</v>
      </c>
      <c r="M53" s="69">
        <v>60</v>
      </c>
      <c r="N53" s="69">
        <v>45</v>
      </c>
      <c r="O53" s="70">
        <v>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99" t="s">
        <v>23</v>
      </c>
      <c r="C41" s="1200"/>
      <c r="D41" s="81"/>
      <c r="E41" s="1205" t="s">
        <v>24</v>
      </c>
      <c r="F41" s="1205"/>
      <c r="G41" s="1205"/>
      <c r="H41" s="1206"/>
      <c r="I41" s="82">
        <v>960</v>
      </c>
      <c r="J41" s="83">
        <v>885</v>
      </c>
      <c r="K41" s="83">
        <v>908</v>
      </c>
      <c r="L41" s="83">
        <v>1021</v>
      </c>
      <c r="M41" s="84">
        <v>1543</v>
      </c>
    </row>
    <row r="42" spans="2:13" ht="27.75" customHeight="1" x14ac:dyDescent="0.15">
      <c r="B42" s="1201"/>
      <c r="C42" s="1202"/>
      <c r="D42" s="85"/>
      <c r="E42" s="1207" t="s">
        <v>25</v>
      </c>
      <c r="F42" s="1207"/>
      <c r="G42" s="1207"/>
      <c r="H42" s="1208"/>
      <c r="I42" s="86" t="s">
        <v>478</v>
      </c>
      <c r="J42" s="87" t="s">
        <v>478</v>
      </c>
      <c r="K42" s="87" t="s">
        <v>478</v>
      </c>
      <c r="L42" s="87" t="s">
        <v>478</v>
      </c>
      <c r="M42" s="88" t="s">
        <v>478</v>
      </c>
    </row>
    <row r="43" spans="2:13" ht="27.75" customHeight="1" x14ac:dyDescent="0.15">
      <c r="B43" s="1201"/>
      <c r="C43" s="1202"/>
      <c r="D43" s="85"/>
      <c r="E43" s="1207" t="s">
        <v>26</v>
      </c>
      <c r="F43" s="1207"/>
      <c r="G43" s="1207"/>
      <c r="H43" s="1208"/>
      <c r="I43" s="86">
        <v>181</v>
      </c>
      <c r="J43" s="87">
        <v>160</v>
      </c>
      <c r="K43" s="87">
        <v>142</v>
      </c>
      <c r="L43" s="87">
        <v>127</v>
      </c>
      <c r="M43" s="88">
        <v>116</v>
      </c>
    </row>
    <row r="44" spans="2:13" ht="27.75" customHeight="1" x14ac:dyDescent="0.15">
      <c r="B44" s="1201"/>
      <c r="C44" s="1202"/>
      <c r="D44" s="85"/>
      <c r="E44" s="1207" t="s">
        <v>27</v>
      </c>
      <c r="F44" s="1207"/>
      <c r="G44" s="1207"/>
      <c r="H44" s="1208"/>
      <c r="I44" s="86" t="s">
        <v>478</v>
      </c>
      <c r="J44" s="87" t="s">
        <v>478</v>
      </c>
      <c r="K44" s="87" t="s">
        <v>478</v>
      </c>
      <c r="L44" s="87" t="s">
        <v>478</v>
      </c>
      <c r="M44" s="88" t="s">
        <v>478</v>
      </c>
    </row>
    <row r="45" spans="2:13" ht="27.75" customHeight="1" x14ac:dyDescent="0.15">
      <c r="B45" s="1201"/>
      <c r="C45" s="1202"/>
      <c r="D45" s="85"/>
      <c r="E45" s="1207" t="s">
        <v>28</v>
      </c>
      <c r="F45" s="1207"/>
      <c r="G45" s="1207"/>
      <c r="H45" s="1208"/>
      <c r="I45" s="86">
        <v>240</v>
      </c>
      <c r="J45" s="87">
        <v>244</v>
      </c>
      <c r="K45" s="87">
        <v>231</v>
      </c>
      <c r="L45" s="87">
        <v>175</v>
      </c>
      <c r="M45" s="88">
        <v>114</v>
      </c>
    </row>
    <row r="46" spans="2:13" ht="27.75" customHeight="1" x14ac:dyDescent="0.15">
      <c r="B46" s="1201"/>
      <c r="C46" s="1202"/>
      <c r="D46" s="85"/>
      <c r="E46" s="1207" t="s">
        <v>29</v>
      </c>
      <c r="F46" s="1207"/>
      <c r="G46" s="1207"/>
      <c r="H46" s="1208"/>
      <c r="I46" s="86" t="s">
        <v>478</v>
      </c>
      <c r="J46" s="87" t="s">
        <v>478</v>
      </c>
      <c r="K46" s="87" t="s">
        <v>478</v>
      </c>
      <c r="L46" s="87" t="s">
        <v>478</v>
      </c>
      <c r="M46" s="88" t="s">
        <v>478</v>
      </c>
    </row>
    <row r="47" spans="2:13" ht="27.75" customHeight="1" x14ac:dyDescent="0.15">
      <c r="B47" s="1201"/>
      <c r="C47" s="1202"/>
      <c r="D47" s="85"/>
      <c r="E47" s="1207" t="s">
        <v>30</v>
      </c>
      <c r="F47" s="1207"/>
      <c r="G47" s="1207"/>
      <c r="H47" s="1208"/>
      <c r="I47" s="86" t="s">
        <v>478</v>
      </c>
      <c r="J47" s="87" t="s">
        <v>478</v>
      </c>
      <c r="K47" s="87" t="s">
        <v>478</v>
      </c>
      <c r="L47" s="87" t="s">
        <v>478</v>
      </c>
      <c r="M47" s="88" t="s">
        <v>478</v>
      </c>
    </row>
    <row r="48" spans="2:13" ht="27.75" customHeight="1" x14ac:dyDescent="0.15">
      <c r="B48" s="1203"/>
      <c r="C48" s="1204"/>
      <c r="D48" s="85"/>
      <c r="E48" s="1207" t="s">
        <v>31</v>
      </c>
      <c r="F48" s="1207"/>
      <c r="G48" s="1207"/>
      <c r="H48" s="1208"/>
      <c r="I48" s="86" t="s">
        <v>478</v>
      </c>
      <c r="J48" s="87" t="s">
        <v>478</v>
      </c>
      <c r="K48" s="87" t="s">
        <v>478</v>
      </c>
      <c r="L48" s="87" t="s">
        <v>478</v>
      </c>
      <c r="M48" s="88" t="s">
        <v>478</v>
      </c>
    </row>
    <row r="49" spans="2:13" ht="27.75" customHeight="1" x14ac:dyDescent="0.15">
      <c r="B49" s="1209" t="s">
        <v>32</v>
      </c>
      <c r="C49" s="1210"/>
      <c r="D49" s="89"/>
      <c r="E49" s="1207" t="s">
        <v>33</v>
      </c>
      <c r="F49" s="1207"/>
      <c r="G49" s="1207"/>
      <c r="H49" s="1208"/>
      <c r="I49" s="86">
        <v>723</v>
      </c>
      <c r="J49" s="87">
        <v>670</v>
      </c>
      <c r="K49" s="87">
        <v>691</v>
      </c>
      <c r="L49" s="87">
        <v>652</v>
      </c>
      <c r="M49" s="88">
        <v>595</v>
      </c>
    </row>
    <row r="50" spans="2:13" ht="27.75" customHeight="1" x14ac:dyDescent="0.15">
      <c r="B50" s="1201"/>
      <c r="C50" s="1202"/>
      <c r="D50" s="85"/>
      <c r="E50" s="1207" t="s">
        <v>34</v>
      </c>
      <c r="F50" s="1207"/>
      <c r="G50" s="1207"/>
      <c r="H50" s="1208"/>
      <c r="I50" s="86">
        <v>65</v>
      </c>
      <c r="J50" s="87">
        <v>58</v>
      </c>
      <c r="K50" s="87">
        <v>50</v>
      </c>
      <c r="L50" s="87">
        <v>43</v>
      </c>
      <c r="M50" s="88">
        <v>35</v>
      </c>
    </row>
    <row r="51" spans="2:13" ht="27.75" customHeight="1" x14ac:dyDescent="0.15">
      <c r="B51" s="1203"/>
      <c r="C51" s="1204"/>
      <c r="D51" s="85"/>
      <c r="E51" s="1207" t="s">
        <v>35</v>
      </c>
      <c r="F51" s="1207"/>
      <c r="G51" s="1207"/>
      <c r="H51" s="1208"/>
      <c r="I51" s="86">
        <v>706</v>
      </c>
      <c r="J51" s="87">
        <v>681</v>
      </c>
      <c r="K51" s="87">
        <v>660</v>
      </c>
      <c r="L51" s="87">
        <v>735</v>
      </c>
      <c r="M51" s="88">
        <v>800</v>
      </c>
    </row>
    <row r="52" spans="2:13" ht="27.75" customHeight="1" thickBot="1" x14ac:dyDescent="0.2">
      <c r="B52" s="1211" t="s">
        <v>36</v>
      </c>
      <c r="C52" s="1212"/>
      <c r="D52" s="90"/>
      <c r="E52" s="1213" t="s">
        <v>37</v>
      </c>
      <c r="F52" s="1213"/>
      <c r="G52" s="1213"/>
      <c r="H52" s="1214"/>
      <c r="I52" s="91">
        <v>-115</v>
      </c>
      <c r="J52" s="92">
        <v>-119</v>
      </c>
      <c r="K52" s="92">
        <v>-120</v>
      </c>
      <c r="L52" s="92">
        <v>-107</v>
      </c>
      <c r="M52" s="93">
        <v>344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15" t="s">
        <v>561</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552</v>
      </c>
      <c r="H51" s="1228"/>
      <c r="I51" s="1233" t="s">
        <v>553</v>
      </c>
      <c r="J51" s="1233"/>
      <c r="K51" s="1235"/>
      <c r="L51" s="1235"/>
      <c r="M51" s="1235"/>
      <c r="N51" s="1235"/>
      <c r="O51" s="1236">
        <v>57.6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554</v>
      </c>
      <c r="J53" s="1237"/>
      <c r="K53" s="1238"/>
      <c r="L53" s="1238"/>
      <c r="M53" s="1238"/>
      <c r="N53" s="1238"/>
      <c r="O53" s="1240">
        <v>43.8</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555</v>
      </c>
      <c r="H55" s="1242"/>
      <c r="I55" s="1237" t="s">
        <v>553</v>
      </c>
      <c r="J55" s="1237"/>
      <c r="K55" s="1235"/>
      <c r="L55" s="1235"/>
      <c r="M55" s="1235"/>
      <c r="N55" s="1235"/>
      <c r="O55" s="1236">
        <v>0</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556</v>
      </c>
      <c r="J57" s="1247"/>
      <c r="K57" s="1238"/>
      <c r="L57" s="1238"/>
      <c r="M57" s="1238"/>
      <c r="N57" s="1238"/>
      <c r="O57" s="1240">
        <v>55.7</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48"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552</v>
      </c>
      <c r="H73" s="1228"/>
      <c r="I73" s="1233" t="s">
        <v>553</v>
      </c>
      <c r="J73" s="1233"/>
      <c r="K73" s="1249"/>
      <c r="L73" s="1249"/>
      <c r="M73" s="1236"/>
      <c r="N73" s="1236"/>
      <c r="O73" s="1236">
        <v>57.6</v>
      </c>
      <c r="S73" s="243">
        <v>9.9</v>
      </c>
    </row>
    <row r="74" spans="2:30" x14ac:dyDescent="0.15">
      <c r="B74" s="248"/>
      <c r="C74" s="244"/>
      <c r="D74" s="244"/>
      <c r="E74" s="244"/>
      <c r="F74" s="244"/>
      <c r="G74" s="1229"/>
      <c r="H74" s="1230"/>
      <c r="I74" s="1234"/>
      <c r="J74" s="1234"/>
      <c r="K74" s="1249"/>
      <c r="L74" s="1249"/>
      <c r="M74" s="1236"/>
      <c r="N74" s="1236"/>
      <c r="O74" s="1236"/>
    </row>
    <row r="75" spans="2:30" x14ac:dyDescent="0.15">
      <c r="B75" s="248"/>
      <c r="C75" s="244"/>
      <c r="D75" s="244"/>
      <c r="E75" s="244"/>
      <c r="F75" s="244"/>
      <c r="G75" s="1229"/>
      <c r="H75" s="1230"/>
      <c r="I75" s="1237" t="s">
        <v>559</v>
      </c>
      <c r="J75" s="1237"/>
      <c r="K75" s="1240">
        <v>12.3</v>
      </c>
      <c r="L75" s="1240">
        <v>12</v>
      </c>
      <c r="M75" s="1240">
        <v>11.9</v>
      </c>
      <c r="N75" s="1240">
        <v>11</v>
      </c>
      <c r="O75" s="1240">
        <v>8.6999999999999993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555</v>
      </c>
      <c r="H77" s="1242"/>
      <c r="I77" s="1237" t="s">
        <v>553</v>
      </c>
      <c r="J77" s="1237"/>
      <c r="K77" s="1249">
        <v>0</v>
      </c>
      <c r="L77" s="1249">
        <v>0</v>
      </c>
      <c r="M77" s="1236">
        <v>0</v>
      </c>
      <c r="N77" s="1236">
        <v>0</v>
      </c>
      <c r="O77" s="1236">
        <v>0</v>
      </c>
      <c r="R77" s="243">
        <v>12.3</v>
      </c>
      <c r="T77" s="243">
        <v>11.1</v>
      </c>
    </row>
    <row r="78" spans="2:30" x14ac:dyDescent="0.15">
      <c r="B78" s="248"/>
      <c r="C78" s="244"/>
      <c r="D78" s="244"/>
      <c r="E78" s="244"/>
      <c r="F78" s="244"/>
      <c r="G78" s="1243"/>
      <c r="H78" s="1244"/>
      <c r="I78" s="1237"/>
      <c r="J78" s="1237"/>
      <c r="K78" s="1249"/>
      <c r="L78" s="1249"/>
      <c r="M78" s="1236"/>
      <c r="N78" s="1236"/>
      <c r="O78" s="1236"/>
    </row>
    <row r="79" spans="2:30" x14ac:dyDescent="0.15">
      <c r="B79" s="248"/>
      <c r="C79" s="244"/>
      <c r="D79" s="244"/>
      <c r="E79" s="244"/>
      <c r="F79" s="244"/>
      <c r="G79" s="1243"/>
      <c r="H79" s="1244"/>
      <c r="I79" s="1250" t="s">
        <v>559</v>
      </c>
      <c r="J79" s="1247"/>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239294</v>
      </c>
      <c r="E3" s="116"/>
      <c r="F3" s="117">
        <v>203567</v>
      </c>
      <c r="G3" s="118"/>
      <c r="H3" s="119"/>
    </row>
    <row r="4" spans="1:8" x14ac:dyDescent="0.15">
      <c r="A4" s="120"/>
      <c r="B4" s="121"/>
      <c r="C4" s="122"/>
      <c r="D4" s="123">
        <v>153212</v>
      </c>
      <c r="E4" s="124"/>
      <c r="F4" s="125">
        <v>121137</v>
      </c>
      <c r="G4" s="126"/>
      <c r="H4" s="127"/>
    </row>
    <row r="5" spans="1:8" x14ac:dyDescent="0.15">
      <c r="A5" s="108" t="s">
        <v>512</v>
      </c>
      <c r="B5" s="113"/>
      <c r="C5" s="114"/>
      <c r="D5" s="115">
        <v>632919</v>
      </c>
      <c r="E5" s="116"/>
      <c r="F5" s="117">
        <v>185018</v>
      </c>
      <c r="G5" s="118"/>
      <c r="H5" s="119"/>
    </row>
    <row r="6" spans="1:8" x14ac:dyDescent="0.15">
      <c r="A6" s="120"/>
      <c r="B6" s="121"/>
      <c r="C6" s="122"/>
      <c r="D6" s="123">
        <v>7774</v>
      </c>
      <c r="E6" s="124"/>
      <c r="F6" s="125">
        <v>95064</v>
      </c>
      <c r="G6" s="126"/>
      <c r="H6" s="127"/>
    </row>
    <row r="7" spans="1:8" x14ac:dyDescent="0.15">
      <c r="A7" s="108" t="s">
        <v>513</v>
      </c>
      <c r="B7" s="113"/>
      <c r="C7" s="114"/>
      <c r="D7" s="115">
        <v>284588</v>
      </c>
      <c r="E7" s="116"/>
      <c r="F7" s="117">
        <v>238802</v>
      </c>
      <c r="G7" s="118"/>
      <c r="H7" s="119"/>
    </row>
    <row r="8" spans="1:8" x14ac:dyDescent="0.15">
      <c r="A8" s="120"/>
      <c r="B8" s="121"/>
      <c r="C8" s="122"/>
      <c r="D8" s="123">
        <v>19476</v>
      </c>
      <c r="E8" s="124"/>
      <c r="F8" s="125">
        <v>128562</v>
      </c>
      <c r="G8" s="126"/>
      <c r="H8" s="127"/>
    </row>
    <row r="9" spans="1:8" x14ac:dyDescent="0.15">
      <c r="A9" s="108" t="s">
        <v>514</v>
      </c>
      <c r="B9" s="113"/>
      <c r="C9" s="114"/>
      <c r="D9" s="115">
        <v>837091</v>
      </c>
      <c r="E9" s="116"/>
      <c r="F9" s="117">
        <v>288550</v>
      </c>
      <c r="G9" s="118"/>
      <c r="H9" s="119"/>
    </row>
    <row r="10" spans="1:8" x14ac:dyDescent="0.15">
      <c r="A10" s="120"/>
      <c r="B10" s="121"/>
      <c r="C10" s="122"/>
      <c r="D10" s="123">
        <v>2207</v>
      </c>
      <c r="E10" s="124"/>
      <c r="F10" s="125">
        <v>141525</v>
      </c>
      <c r="G10" s="126"/>
      <c r="H10" s="127"/>
    </row>
    <row r="11" spans="1:8" x14ac:dyDescent="0.15">
      <c r="A11" s="108" t="s">
        <v>515</v>
      </c>
      <c r="B11" s="113"/>
      <c r="C11" s="114"/>
      <c r="D11" s="115">
        <v>2102027</v>
      </c>
      <c r="E11" s="116"/>
      <c r="F11" s="117">
        <v>287914</v>
      </c>
      <c r="G11" s="118"/>
      <c r="H11" s="119"/>
    </row>
    <row r="12" spans="1:8" x14ac:dyDescent="0.15">
      <c r="A12" s="120"/>
      <c r="B12" s="121"/>
      <c r="C12" s="128"/>
      <c r="D12" s="123">
        <v>24561</v>
      </c>
      <c r="E12" s="124"/>
      <c r="F12" s="125">
        <v>146531</v>
      </c>
      <c r="G12" s="126"/>
      <c r="H12" s="127"/>
    </row>
    <row r="13" spans="1:8" x14ac:dyDescent="0.15">
      <c r="A13" s="108"/>
      <c r="B13" s="113"/>
      <c r="C13" s="129"/>
      <c r="D13" s="130">
        <v>819184</v>
      </c>
      <c r="E13" s="131"/>
      <c r="F13" s="132">
        <v>240770</v>
      </c>
      <c r="G13" s="133"/>
      <c r="H13" s="119"/>
    </row>
    <row r="14" spans="1:8" x14ac:dyDescent="0.15">
      <c r="A14" s="120"/>
      <c r="B14" s="121"/>
      <c r="C14" s="122"/>
      <c r="D14" s="123">
        <v>41446</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v>
      </c>
      <c r="C19" s="134">
        <f>ROUND(VALUE(SUBSTITUTE(実質収支比率等に係る経年分析!G$48,"▲","-")),2)</f>
        <v>22.38</v>
      </c>
      <c r="D19" s="134">
        <f>ROUND(VALUE(SUBSTITUTE(実質収支比率等に係る経年分析!H$48,"▲","-")),2)</f>
        <v>16.7</v>
      </c>
      <c r="E19" s="134">
        <f>ROUND(VALUE(SUBSTITUTE(実質収支比率等に係る経年分析!I$48,"▲","-")),2)</f>
        <v>17.54</v>
      </c>
      <c r="F19" s="134">
        <f>ROUND(VALUE(SUBSTITUTE(実質収支比率等に係る経年分析!J$48,"▲","-")),2)</f>
        <v>34.090000000000003</v>
      </c>
    </row>
    <row r="20" spans="1:11" x14ac:dyDescent="0.15">
      <c r="A20" s="134" t="s">
        <v>42</v>
      </c>
      <c r="B20" s="134">
        <f>ROUND(VALUE(SUBSTITUTE(実質収支比率等に係る経年分析!F$47,"▲","-")),2)</f>
        <v>54.37</v>
      </c>
      <c r="C20" s="134">
        <f>ROUND(VALUE(SUBSTITUTE(実質収支比率等に係る経年分析!G$47,"▲","-")),2)</f>
        <v>48.02</v>
      </c>
      <c r="D20" s="134">
        <f>ROUND(VALUE(SUBSTITUTE(実質収支比率等に係る経年分析!H$47,"▲","-")),2)</f>
        <v>52.18</v>
      </c>
      <c r="E20" s="134">
        <f>ROUND(VALUE(SUBSTITUTE(実質収支比率等に係る経年分析!I$47,"▲","-")),2)</f>
        <v>47.29</v>
      </c>
      <c r="F20" s="134">
        <f>ROUND(VALUE(SUBSTITUTE(実質収支比率等に係る経年分析!J$47,"▲","-")),2)</f>
        <v>34.43</v>
      </c>
    </row>
    <row r="21" spans="1:11" x14ac:dyDescent="0.15">
      <c r="A21" s="134" t="s">
        <v>43</v>
      </c>
      <c r="B21" s="134">
        <f>IF(ISNUMBER(VALUE(SUBSTITUTE(実質収支比率等に係る経年分析!F$49,"▲","-"))),ROUND(VALUE(SUBSTITUTE(実質収支比率等に係る経年分析!F$49,"▲","-")),2),NA())</f>
        <v>-29.95</v>
      </c>
      <c r="C21" s="134">
        <f>IF(ISNUMBER(VALUE(SUBSTITUTE(実質収支比率等に係る経年分析!G$49,"▲","-"))),ROUND(VALUE(SUBSTITUTE(実質収支比率等に係る経年分析!G$49,"▲","-")),2),NA())</f>
        <v>6.98</v>
      </c>
      <c r="D21" s="134">
        <f>IF(ISNUMBER(VALUE(SUBSTITUTE(実質収支比率等に係る経年分析!H$49,"▲","-"))),ROUND(VALUE(SUBSTITUTE(実質収支比率等に係る経年分析!H$49,"▲","-")),2),NA())</f>
        <v>-3.38</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6.53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x14ac:dyDescent="0.15">
      <c r="A33" s="135" t="str">
        <f>IF(連結実質赤字比率に係る赤字・黒字の構成分析!C$37="",NA(),連結実質赤字比率に係る赤字・黒字の構成分析!C$37)</f>
        <v>村民牧場事業特別会計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0.56999999999999995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v>
      </c>
    </row>
    <row r="35" spans="1:16" x14ac:dyDescent="0.15">
      <c r="A35" s="135" t="str">
        <f>IF(連結実質赤字比率に係る赤字・黒字の構成分析!C$35="",NA(),連結実質赤字比率に係る赤字・黒字の構成分析!C$35)</f>
        <v>航路事業特別会計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2.5099999999999998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34.08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108</v>
      </c>
      <c r="E42" s="136"/>
      <c r="F42" s="136"/>
      <c r="G42" s="136">
        <f>'実質公債費比率（分子）の構造'!L$52</f>
        <v>92</v>
      </c>
      <c r="H42" s="136"/>
      <c r="I42" s="136"/>
      <c r="J42" s="136">
        <f>'実質公債費比率（分子）の構造'!M$52</f>
        <v>106</v>
      </c>
      <c r="K42" s="136"/>
      <c r="L42" s="136"/>
      <c r="M42" s="136">
        <f>'実質公債費比率（分子）の構造'!N$52</f>
        <v>95</v>
      </c>
      <c r="N42" s="136"/>
      <c r="O42" s="136"/>
      <c r="P42" s="136">
        <f>'実質公債費比率（分子）の構造'!O$52</f>
        <v>88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54</v>
      </c>
      <c r="B46" s="136">
        <f>'実質公債費比率（分子）の構造'!K$48</f>
        <v>23</v>
      </c>
      <c r="C46" s="136"/>
      <c r="D46" s="136"/>
      <c r="E46" s="136">
        <f>'実質公債費比率（分子）の構造'!L$48</f>
        <v>25</v>
      </c>
      <c r="F46" s="136"/>
      <c r="G46" s="136"/>
      <c r="H46" s="136">
        <f>'実質公債費比率（分子）の構造'!M$48</f>
        <v>28</v>
      </c>
      <c r="I46" s="136"/>
      <c r="J46" s="136"/>
      <c r="K46" s="136">
        <f>'実質公債費比率（分子）の構造'!N$48</f>
        <v>24</v>
      </c>
      <c r="L46" s="136"/>
      <c r="M46" s="136"/>
      <c r="N46" s="136">
        <f>'実質公債費比率（分子）の構造'!O$48</f>
        <v>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145</v>
      </c>
      <c r="C49" s="136"/>
      <c r="D49" s="136"/>
      <c r="E49" s="136">
        <f>'実質公債費比率（分子）の構造'!L$45</f>
        <v>144</v>
      </c>
      <c r="F49" s="136"/>
      <c r="G49" s="136"/>
      <c r="H49" s="136">
        <f>'実質公債費比率（分子）の構造'!M$45</f>
        <v>138</v>
      </c>
      <c r="I49" s="136"/>
      <c r="J49" s="136"/>
      <c r="K49" s="136">
        <f>'実質公債費比率（分子）の構造'!N$45</f>
        <v>116</v>
      </c>
      <c r="L49" s="136"/>
      <c r="M49" s="136"/>
      <c r="N49" s="136">
        <f>'実質公債費比率（分子）の構造'!O$45</f>
        <v>112</v>
      </c>
      <c r="O49" s="136"/>
      <c r="P49" s="136"/>
    </row>
    <row r="50" spans="1:16" x14ac:dyDescent="0.15">
      <c r="A50" s="136" t="s">
        <v>58</v>
      </c>
      <c r="B50" s="136" t="e">
        <f>NA()</f>
        <v>#N/A</v>
      </c>
      <c r="C50" s="136">
        <f>IF(ISNUMBER('実質公債費比率（分子）の構造'!K$53),'実質公債費比率（分子）の構造'!K$53,NA())</f>
        <v>60</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60</v>
      </c>
      <c r="J50" s="136" t="e">
        <f>NA()</f>
        <v>#N/A</v>
      </c>
      <c r="K50" s="136" t="e">
        <f>NA()</f>
        <v>#N/A</v>
      </c>
      <c r="L50" s="136">
        <f>IF(ISNUMBER('実質公債費比率（分子）の構造'!N$53),'実質公債費比率（分子）の構造'!N$53,NA())</f>
        <v>45</v>
      </c>
      <c r="M50" s="136" t="e">
        <f>NA()</f>
        <v>#N/A</v>
      </c>
      <c r="N50" s="136" t="e">
        <f>NA()</f>
        <v>#N/A</v>
      </c>
      <c r="O50" s="136">
        <f>IF(ISNUMBER('実質公債費比率（分子）の構造'!O$53),'実質公債費比率（分子）の構造'!O$53,NA())</f>
        <v>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706</v>
      </c>
      <c r="E56" s="135"/>
      <c r="F56" s="135"/>
      <c r="G56" s="135">
        <f>'将来負担比率（分子）の構造'!J$51</f>
        <v>681</v>
      </c>
      <c r="H56" s="135"/>
      <c r="I56" s="135"/>
      <c r="J56" s="135">
        <f>'将来負担比率（分子）の構造'!K$51</f>
        <v>660</v>
      </c>
      <c r="K56" s="135"/>
      <c r="L56" s="135"/>
      <c r="M56" s="135">
        <f>'将来負担比率（分子）の構造'!L$51</f>
        <v>735</v>
      </c>
      <c r="N56" s="135"/>
      <c r="O56" s="135"/>
      <c r="P56" s="135">
        <f>'将来負担比率（分子）の構造'!M$51</f>
        <v>800</v>
      </c>
    </row>
    <row r="57" spans="1:16" x14ac:dyDescent="0.15">
      <c r="A57" s="135" t="s">
        <v>34</v>
      </c>
      <c r="B57" s="135"/>
      <c r="C57" s="135"/>
      <c r="D57" s="135">
        <f>'将来負担比率（分子）の構造'!I$50</f>
        <v>65</v>
      </c>
      <c r="E57" s="135"/>
      <c r="F57" s="135"/>
      <c r="G57" s="135">
        <f>'将来負担比率（分子）の構造'!J$50</f>
        <v>58</v>
      </c>
      <c r="H57" s="135"/>
      <c r="I57" s="135"/>
      <c r="J57" s="135">
        <f>'将来負担比率（分子）の構造'!K$50</f>
        <v>50</v>
      </c>
      <c r="K57" s="135"/>
      <c r="L57" s="135"/>
      <c r="M57" s="135">
        <f>'将来負担比率（分子）の構造'!L$50</f>
        <v>43</v>
      </c>
      <c r="N57" s="135"/>
      <c r="O57" s="135"/>
      <c r="P57" s="135">
        <f>'将来負担比率（分子）の構造'!M$50</f>
        <v>35</v>
      </c>
    </row>
    <row r="58" spans="1:16" x14ac:dyDescent="0.15">
      <c r="A58" s="135" t="s">
        <v>33</v>
      </c>
      <c r="B58" s="135"/>
      <c r="C58" s="135"/>
      <c r="D58" s="135">
        <f>'将来負担比率（分子）の構造'!I$49</f>
        <v>723</v>
      </c>
      <c r="E58" s="135"/>
      <c r="F58" s="135"/>
      <c r="G58" s="135">
        <f>'将来負担比率（分子）の構造'!J$49</f>
        <v>670</v>
      </c>
      <c r="H58" s="135"/>
      <c r="I58" s="135"/>
      <c r="J58" s="135">
        <f>'将来負担比率（分子）の構造'!K$49</f>
        <v>691</v>
      </c>
      <c r="K58" s="135"/>
      <c r="L58" s="135"/>
      <c r="M58" s="135">
        <f>'将来負担比率（分子）の構造'!L$49</f>
        <v>652</v>
      </c>
      <c r="N58" s="135"/>
      <c r="O58" s="135"/>
      <c r="P58" s="135">
        <f>'将来負担比率（分子）の構造'!M$49</f>
        <v>595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240</v>
      </c>
      <c r="C62" s="135"/>
      <c r="D62" s="135"/>
      <c r="E62" s="135">
        <f>'将来負担比率（分子）の構造'!J$45</f>
        <v>244</v>
      </c>
      <c r="F62" s="135"/>
      <c r="G62" s="135"/>
      <c r="H62" s="135">
        <f>'将来負担比率（分子）の構造'!K$45</f>
        <v>231</v>
      </c>
      <c r="I62" s="135"/>
      <c r="J62" s="135"/>
      <c r="K62" s="135">
        <f>'将来負担比率（分子）の構造'!L$45</f>
        <v>175</v>
      </c>
      <c r="L62" s="135"/>
      <c r="M62" s="135"/>
      <c r="N62" s="135">
        <f>'将来負担比率（分子）の構造'!M$45</f>
        <v>114</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181</v>
      </c>
      <c r="C64" s="135"/>
      <c r="D64" s="135"/>
      <c r="E64" s="135">
        <f>'将来負担比率（分子）の構造'!J$43</f>
        <v>160</v>
      </c>
      <c r="F64" s="135"/>
      <c r="G64" s="135"/>
      <c r="H64" s="135">
        <f>'将来負担比率（分子）の構造'!K$43</f>
        <v>142</v>
      </c>
      <c r="I64" s="135"/>
      <c r="J64" s="135"/>
      <c r="K64" s="135">
        <f>'将来負担比率（分子）の構造'!L$43</f>
        <v>127</v>
      </c>
      <c r="L64" s="135"/>
      <c r="M64" s="135"/>
      <c r="N64" s="135">
        <f>'将来負担比率（分子）の構造'!M$43</f>
        <v>116</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960</v>
      </c>
      <c r="C66" s="135"/>
      <c r="D66" s="135"/>
      <c r="E66" s="135">
        <f>'将来負担比率（分子）の構造'!J$41</f>
        <v>885</v>
      </c>
      <c r="F66" s="135"/>
      <c r="G66" s="135"/>
      <c r="H66" s="135">
        <f>'将来負担比率（分子）の構造'!K$41</f>
        <v>908</v>
      </c>
      <c r="I66" s="135"/>
      <c r="J66" s="135"/>
      <c r="K66" s="135">
        <f>'将来負担比率（分子）の構造'!L$41</f>
        <v>1021</v>
      </c>
      <c r="L66" s="135"/>
      <c r="M66" s="135"/>
      <c r="N66" s="135">
        <f>'将来負担比率（分子）の構造'!M$41</f>
        <v>1543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344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52345</v>
      </c>
      <c r="S5" s="613"/>
      <c r="T5" s="613"/>
      <c r="U5" s="613"/>
      <c r="V5" s="613"/>
      <c r="W5" s="613"/>
      <c r="X5" s="613"/>
      <c r="Y5" s="614"/>
      <c r="Z5" s="615">
        <v>1.7</v>
      </c>
      <c r="AA5" s="615"/>
      <c r="AB5" s="615"/>
      <c r="AC5" s="615"/>
      <c r="AD5" s="616">
        <v>52345</v>
      </c>
      <c r="AE5" s="616"/>
      <c r="AF5" s="616"/>
      <c r="AG5" s="616"/>
      <c r="AH5" s="616"/>
      <c r="AI5" s="616"/>
      <c r="AJ5" s="616"/>
      <c r="AK5" s="616"/>
      <c r="AL5" s="617">
        <v>7.8</v>
      </c>
      <c r="AM5" s="618"/>
      <c r="AN5" s="618"/>
      <c r="AO5" s="619"/>
      <c r="AP5" s="609" t="s">
        <v>206</v>
      </c>
      <c r="AQ5" s="610"/>
      <c r="AR5" s="610"/>
      <c r="AS5" s="610"/>
      <c r="AT5" s="610"/>
      <c r="AU5" s="610"/>
      <c r="AV5" s="610"/>
      <c r="AW5" s="610"/>
      <c r="AX5" s="610"/>
      <c r="AY5" s="610"/>
      <c r="AZ5" s="610"/>
      <c r="BA5" s="610"/>
      <c r="BB5" s="610"/>
      <c r="BC5" s="610"/>
      <c r="BD5" s="610"/>
      <c r="BE5" s="610"/>
      <c r="BF5" s="611"/>
      <c r="BG5" s="623">
        <v>52345</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7278</v>
      </c>
      <c r="S6" s="624"/>
      <c r="T6" s="624"/>
      <c r="U6" s="624"/>
      <c r="V6" s="624"/>
      <c r="W6" s="624"/>
      <c r="X6" s="624"/>
      <c r="Y6" s="625"/>
      <c r="Z6" s="626">
        <v>0.2</v>
      </c>
      <c r="AA6" s="626"/>
      <c r="AB6" s="626"/>
      <c r="AC6" s="626"/>
      <c r="AD6" s="627">
        <v>7278</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52345</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43777</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43777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79</v>
      </c>
      <c r="S7" s="624"/>
      <c r="T7" s="624"/>
      <c r="U7" s="624"/>
      <c r="V7" s="624"/>
      <c r="W7" s="624"/>
      <c r="X7" s="624"/>
      <c r="Y7" s="625"/>
      <c r="Z7" s="626">
        <v>0</v>
      </c>
      <c r="AA7" s="626"/>
      <c r="AB7" s="626"/>
      <c r="AC7" s="626"/>
      <c r="AD7" s="627">
        <v>79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20203</v>
      </c>
      <c r="BH7" s="624"/>
      <c r="BI7" s="624"/>
      <c r="BJ7" s="624"/>
      <c r="BK7" s="624"/>
      <c r="BL7" s="624"/>
      <c r="BM7" s="624"/>
      <c r="BN7" s="625"/>
      <c r="BO7" s="626">
        <v>38.6</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724615</v>
      </c>
      <c r="CS7" s="624"/>
      <c r="CT7" s="624"/>
      <c r="CU7" s="624"/>
      <c r="CV7" s="624"/>
      <c r="CW7" s="624"/>
      <c r="CX7" s="624"/>
      <c r="CY7" s="625"/>
      <c r="CZ7" s="626">
        <v>24.9</v>
      </c>
      <c r="DA7" s="626"/>
      <c r="DB7" s="626"/>
      <c r="DC7" s="626"/>
      <c r="DD7" s="632">
        <v>99669</v>
      </c>
      <c r="DE7" s="624"/>
      <c r="DF7" s="624"/>
      <c r="DG7" s="624"/>
      <c r="DH7" s="624"/>
      <c r="DI7" s="624"/>
      <c r="DJ7" s="624"/>
      <c r="DK7" s="624"/>
      <c r="DL7" s="624"/>
      <c r="DM7" s="624"/>
      <c r="DN7" s="624"/>
      <c r="DO7" s="624"/>
      <c r="DP7" s="625"/>
      <c r="DQ7" s="632">
        <v>463927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157</v>
      </c>
      <c r="S8" s="624"/>
      <c r="T8" s="624"/>
      <c r="U8" s="624"/>
      <c r="V8" s="624"/>
      <c r="W8" s="624"/>
      <c r="X8" s="624"/>
      <c r="Y8" s="625"/>
      <c r="Z8" s="626">
        <v>0</v>
      </c>
      <c r="AA8" s="626"/>
      <c r="AB8" s="626"/>
      <c r="AC8" s="626"/>
      <c r="AD8" s="627">
        <v>157</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781</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166687</v>
      </c>
      <c r="CS8" s="624"/>
      <c r="CT8" s="624"/>
      <c r="CU8" s="624"/>
      <c r="CV8" s="624"/>
      <c r="CW8" s="624"/>
      <c r="CX8" s="624"/>
      <c r="CY8" s="625"/>
      <c r="CZ8" s="626">
        <v>5.7</v>
      </c>
      <c r="DA8" s="626"/>
      <c r="DB8" s="626"/>
      <c r="DC8" s="626"/>
      <c r="DD8" s="632">
        <v>1596</v>
      </c>
      <c r="DE8" s="624"/>
      <c r="DF8" s="624"/>
      <c r="DG8" s="624"/>
      <c r="DH8" s="624"/>
      <c r="DI8" s="624"/>
      <c r="DJ8" s="624"/>
      <c r="DK8" s="624"/>
      <c r="DL8" s="624"/>
      <c r="DM8" s="624"/>
      <c r="DN8" s="624"/>
      <c r="DO8" s="624"/>
      <c r="DP8" s="625"/>
      <c r="DQ8" s="632">
        <v>118226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124</v>
      </c>
      <c r="S9" s="624"/>
      <c r="T9" s="624"/>
      <c r="U9" s="624"/>
      <c r="V9" s="624"/>
      <c r="W9" s="624"/>
      <c r="X9" s="624"/>
      <c r="Y9" s="625"/>
      <c r="Z9" s="626">
        <v>0</v>
      </c>
      <c r="AA9" s="626"/>
      <c r="AB9" s="626"/>
      <c r="AC9" s="626"/>
      <c r="AD9" s="627">
        <v>124</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16920</v>
      </c>
      <c r="BH9" s="624"/>
      <c r="BI9" s="624"/>
      <c r="BJ9" s="624"/>
      <c r="BK9" s="624"/>
      <c r="BL9" s="624"/>
      <c r="BM9" s="624"/>
      <c r="BN9" s="625"/>
      <c r="BO9" s="626">
        <v>32.299999999999997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95628</v>
      </c>
      <c r="CS9" s="624"/>
      <c r="CT9" s="624"/>
      <c r="CU9" s="624"/>
      <c r="CV9" s="624"/>
      <c r="CW9" s="624"/>
      <c r="CX9" s="624"/>
      <c r="CY9" s="625"/>
      <c r="CZ9" s="626">
        <v>3.3</v>
      </c>
      <c r="DA9" s="626"/>
      <c r="DB9" s="626"/>
      <c r="DC9" s="626"/>
      <c r="DD9" s="632" t="s">
        <v>108</v>
      </c>
      <c r="DE9" s="624"/>
      <c r="DF9" s="624"/>
      <c r="DG9" s="624"/>
      <c r="DH9" s="624"/>
      <c r="DI9" s="624"/>
      <c r="DJ9" s="624"/>
      <c r="DK9" s="624"/>
      <c r="DL9" s="624"/>
      <c r="DM9" s="624"/>
      <c r="DN9" s="624"/>
      <c r="DO9" s="624"/>
      <c r="DP9" s="625"/>
      <c r="DQ9" s="632">
        <v>89495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13830</v>
      </c>
      <c r="S10" s="624"/>
      <c r="T10" s="624"/>
      <c r="U10" s="624"/>
      <c r="V10" s="624"/>
      <c r="W10" s="624"/>
      <c r="X10" s="624"/>
      <c r="Y10" s="625"/>
      <c r="Z10" s="626">
        <v>0.4</v>
      </c>
      <c r="AA10" s="626"/>
      <c r="AB10" s="626"/>
      <c r="AC10" s="626"/>
      <c r="AD10" s="627">
        <v>13830</v>
      </c>
      <c r="AE10" s="627"/>
      <c r="AF10" s="627"/>
      <c r="AG10" s="627"/>
      <c r="AH10" s="627"/>
      <c r="AI10" s="627"/>
      <c r="AJ10" s="627"/>
      <c r="AK10" s="627"/>
      <c r="AL10" s="628">
        <v>2.1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2035</v>
      </c>
      <c r="BH10" s="624"/>
      <c r="BI10" s="624"/>
      <c r="BJ10" s="624"/>
      <c r="BK10" s="624"/>
      <c r="BL10" s="624"/>
      <c r="BM10" s="624"/>
      <c r="BN10" s="625"/>
      <c r="BO10" s="626">
        <v>3.9</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467</v>
      </c>
      <c r="BH11" s="624"/>
      <c r="BI11" s="624"/>
      <c r="BJ11" s="624"/>
      <c r="BK11" s="624"/>
      <c r="BL11" s="624"/>
      <c r="BM11" s="624"/>
      <c r="BN11" s="625"/>
      <c r="BO11" s="626">
        <v>0.9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98435</v>
      </c>
      <c r="CS11" s="624"/>
      <c r="CT11" s="624"/>
      <c r="CU11" s="624"/>
      <c r="CV11" s="624"/>
      <c r="CW11" s="624"/>
      <c r="CX11" s="624"/>
      <c r="CY11" s="625"/>
      <c r="CZ11" s="626">
        <v>3.4</v>
      </c>
      <c r="DA11" s="626"/>
      <c r="DB11" s="626"/>
      <c r="DC11" s="626"/>
      <c r="DD11" s="632">
        <v>7430</v>
      </c>
      <c r="DE11" s="624"/>
      <c r="DF11" s="624"/>
      <c r="DG11" s="624"/>
      <c r="DH11" s="624"/>
      <c r="DI11" s="624"/>
      <c r="DJ11" s="624"/>
      <c r="DK11" s="624"/>
      <c r="DL11" s="624"/>
      <c r="DM11" s="624"/>
      <c r="DN11" s="624"/>
      <c r="DO11" s="624"/>
      <c r="DP11" s="625"/>
      <c r="DQ11" s="632">
        <v>69075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25074</v>
      </c>
      <c r="BH12" s="624"/>
      <c r="BI12" s="624"/>
      <c r="BJ12" s="624"/>
      <c r="BK12" s="624"/>
      <c r="BL12" s="624"/>
      <c r="BM12" s="624"/>
      <c r="BN12" s="625"/>
      <c r="BO12" s="626">
        <v>47.9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25991</v>
      </c>
      <c r="CS12" s="624"/>
      <c r="CT12" s="624"/>
      <c r="CU12" s="624"/>
      <c r="CV12" s="624"/>
      <c r="CW12" s="624"/>
      <c r="CX12" s="624"/>
      <c r="CY12" s="625"/>
      <c r="CZ12" s="626">
        <v>0.9</v>
      </c>
      <c r="DA12" s="626"/>
      <c r="DB12" s="626"/>
      <c r="DC12" s="626"/>
      <c r="DD12" s="632" t="s">
        <v>108</v>
      </c>
      <c r="DE12" s="624"/>
      <c r="DF12" s="624"/>
      <c r="DG12" s="624"/>
      <c r="DH12" s="624"/>
      <c r="DI12" s="624"/>
      <c r="DJ12" s="624"/>
      <c r="DK12" s="624"/>
      <c r="DL12" s="624"/>
      <c r="DM12" s="624"/>
      <c r="DN12" s="624"/>
      <c r="DO12" s="624"/>
      <c r="DP12" s="625"/>
      <c r="DQ12" s="632">
        <v>25297</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1269</v>
      </c>
      <c r="S13" s="624"/>
      <c r="T13" s="624"/>
      <c r="U13" s="624"/>
      <c r="V13" s="624"/>
      <c r="W13" s="624"/>
      <c r="X13" s="624"/>
      <c r="Y13" s="625"/>
      <c r="Z13" s="626">
        <v>0</v>
      </c>
      <c r="AA13" s="626"/>
      <c r="AB13" s="626"/>
      <c r="AC13" s="626"/>
      <c r="AD13" s="627">
        <v>1269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24592</v>
      </c>
      <c r="BH13" s="624"/>
      <c r="BI13" s="624"/>
      <c r="BJ13" s="624"/>
      <c r="BK13" s="624"/>
      <c r="BL13" s="624"/>
      <c r="BM13" s="624"/>
      <c r="BN13" s="625"/>
      <c r="BO13" s="626">
        <v>47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80681</v>
      </c>
      <c r="CS13" s="624"/>
      <c r="CT13" s="624"/>
      <c r="CU13" s="624"/>
      <c r="CV13" s="624"/>
      <c r="CW13" s="624"/>
      <c r="CX13" s="624"/>
      <c r="CY13" s="625"/>
      <c r="CZ13" s="626">
        <v>2.8</v>
      </c>
      <c r="DA13" s="626"/>
      <c r="DB13" s="626"/>
      <c r="DC13" s="626"/>
      <c r="DD13" s="632">
        <v>22161</v>
      </c>
      <c r="DE13" s="624"/>
      <c r="DF13" s="624"/>
      <c r="DG13" s="624"/>
      <c r="DH13" s="624"/>
      <c r="DI13" s="624"/>
      <c r="DJ13" s="624"/>
      <c r="DK13" s="624"/>
      <c r="DL13" s="624"/>
      <c r="DM13" s="624"/>
      <c r="DN13" s="624"/>
      <c r="DO13" s="624"/>
      <c r="DP13" s="625"/>
      <c r="DQ13" s="632">
        <v>27771</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2113</v>
      </c>
      <c r="BH14" s="624"/>
      <c r="BI14" s="624"/>
      <c r="BJ14" s="624"/>
      <c r="BK14" s="624"/>
      <c r="BL14" s="624"/>
      <c r="BM14" s="624"/>
      <c r="BN14" s="625"/>
      <c r="BO14" s="626">
        <v>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7239</v>
      </c>
      <c r="CS14" s="624"/>
      <c r="CT14" s="624"/>
      <c r="CU14" s="624"/>
      <c r="CV14" s="624"/>
      <c r="CW14" s="624"/>
      <c r="CX14" s="624"/>
      <c r="CY14" s="625"/>
      <c r="CZ14" s="626">
        <v>0.2</v>
      </c>
      <c r="DA14" s="626"/>
      <c r="DB14" s="626"/>
      <c r="DC14" s="626"/>
      <c r="DD14" s="632" t="s">
        <v>108</v>
      </c>
      <c r="DE14" s="624"/>
      <c r="DF14" s="624"/>
      <c r="DG14" s="624"/>
      <c r="DH14" s="624"/>
      <c r="DI14" s="624"/>
      <c r="DJ14" s="624"/>
      <c r="DK14" s="624"/>
      <c r="DL14" s="624"/>
      <c r="DM14" s="624"/>
      <c r="DN14" s="624"/>
      <c r="DO14" s="624"/>
      <c r="DP14" s="625"/>
      <c r="DQ14" s="632">
        <v>7239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t="s">
        <v>108</v>
      </c>
      <c r="S15" s="624"/>
      <c r="T15" s="624"/>
      <c r="U15" s="624"/>
      <c r="V15" s="624"/>
      <c r="W15" s="624"/>
      <c r="X15" s="624"/>
      <c r="Y15" s="625"/>
      <c r="Z15" s="626" t="s">
        <v>108</v>
      </c>
      <c r="AA15" s="626"/>
      <c r="AB15" s="626"/>
      <c r="AC15" s="626"/>
      <c r="AD15" s="627" t="s">
        <v>108</v>
      </c>
      <c r="AE15" s="627"/>
      <c r="AF15" s="627"/>
      <c r="AG15" s="627"/>
      <c r="AH15" s="627"/>
      <c r="AI15" s="627"/>
      <c r="AJ15" s="627"/>
      <c r="AK15" s="627"/>
      <c r="AL15" s="628" t="s">
        <v>108</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4955</v>
      </c>
      <c r="BH15" s="624"/>
      <c r="BI15" s="624"/>
      <c r="BJ15" s="624"/>
      <c r="BK15" s="624"/>
      <c r="BL15" s="624"/>
      <c r="BM15" s="624"/>
      <c r="BN15" s="625"/>
      <c r="BO15" s="626">
        <v>9.5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1560046</v>
      </c>
      <c r="CS15" s="624"/>
      <c r="CT15" s="624"/>
      <c r="CU15" s="624"/>
      <c r="CV15" s="624"/>
      <c r="CW15" s="624"/>
      <c r="CX15" s="624"/>
      <c r="CY15" s="625"/>
      <c r="CZ15" s="626">
        <v>53.5</v>
      </c>
      <c r="DA15" s="626"/>
      <c r="DB15" s="626"/>
      <c r="DC15" s="626"/>
      <c r="DD15" s="632">
        <v>1412032</v>
      </c>
      <c r="DE15" s="624"/>
      <c r="DF15" s="624"/>
      <c r="DG15" s="624"/>
      <c r="DH15" s="624"/>
      <c r="DI15" s="624"/>
      <c r="DJ15" s="624"/>
      <c r="DK15" s="624"/>
      <c r="DL15" s="624"/>
      <c r="DM15" s="624"/>
      <c r="DN15" s="624"/>
      <c r="DO15" s="624"/>
      <c r="DP15" s="625"/>
      <c r="DQ15" s="632">
        <v>202155</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820085</v>
      </c>
      <c r="S16" s="624"/>
      <c r="T16" s="624"/>
      <c r="U16" s="624"/>
      <c r="V16" s="624"/>
      <c r="W16" s="624"/>
      <c r="X16" s="624"/>
      <c r="Y16" s="625"/>
      <c r="Z16" s="626">
        <v>26</v>
      </c>
      <c r="AA16" s="626"/>
      <c r="AB16" s="626"/>
      <c r="AC16" s="626"/>
      <c r="AD16" s="627">
        <v>571147</v>
      </c>
      <c r="AE16" s="627"/>
      <c r="AF16" s="627"/>
      <c r="AG16" s="627"/>
      <c r="AH16" s="627"/>
      <c r="AI16" s="627"/>
      <c r="AJ16" s="627"/>
      <c r="AK16" s="627"/>
      <c r="AL16" s="628">
        <v>85.4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571147</v>
      </c>
      <c r="S17" s="624"/>
      <c r="T17" s="624"/>
      <c r="U17" s="624"/>
      <c r="V17" s="624"/>
      <c r="W17" s="624"/>
      <c r="X17" s="624"/>
      <c r="Y17" s="625"/>
      <c r="Z17" s="626">
        <v>18.100000000000001</v>
      </c>
      <c r="AA17" s="626"/>
      <c r="AB17" s="626"/>
      <c r="AC17" s="626"/>
      <c r="AD17" s="627">
        <v>571147</v>
      </c>
      <c r="AE17" s="627"/>
      <c r="AF17" s="627"/>
      <c r="AG17" s="627"/>
      <c r="AH17" s="627"/>
      <c r="AI17" s="627"/>
      <c r="AJ17" s="627"/>
      <c r="AK17" s="627"/>
      <c r="AL17" s="628">
        <v>85.4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112164</v>
      </c>
      <c r="CS17" s="624"/>
      <c r="CT17" s="624"/>
      <c r="CU17" s="624"/>
      <c r="CV17" s="624"/>
      <c r="CW17" s="624"/>
      <c r="CX17" s="624"/>
      <c r="CY17" s="625"/>
      <c r="CZ17" s="626">
        <v>3.8</v>
      </c>
      <c r="DA17" s="626"/>
      <c r="DB17" s="626"/>
      <c r="DC17" s="626"/>
      <c r="DD17" s="632" t="s">
        <v>108</v>
      </c>
      <c r="DE17" s="624"/>
      <c r="DF17" s="624"/>
      <c r="DG17" s="624"/>
      <c r="DH17" s="624"/>
      <c r="DI17" s="624"/>
      <c r="DJ17" s="624"/>
      <c r="DK17" s="624"/>
      <c r="DL17" s="624"/>
      <c r="DM17" s="624"/>
      <c r="DN17" s="624"/>
      <c r="DO17" s="624"/>
      <c r="DP17" s="625"/>
      <c r="DQ17" s="632">
        <v>107071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248938</v>
      </c>
      <c r="S18" s="624"/>
      <c r="T18" s="624"/>
      <c r="U18" s="624"/>
      <c r="V18" s="624"/>
      <c r="W18" s="624"/>
      <c r="X18" s="624"/>
      <c r="Y18" s="625"/>
      <c r="Z18" s="626">
        <v>7.9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895167</v>
      </c>
      <c r="S20" s="624"/>
      <c r="T20" s="624"/>
      <c r="U20" s="624"/>
      <c r="V20" s="624"/>
      <c r="W20" s="624"/>
      <c r="X20" s="624"/>
      <c r="Y20" s="625"/>
      <c r="Z20" s="626">
        <v>28.4</v>
      </c>
      <c r="AA20" s="626"/>
      <c r="AB20" s="626"/>
      <c r="AC20" s="626"/>
      <c r="AD20" s="627">
        <v>646229</v>
      </c>
      <c r="AE20" s="627"/>
      <c r="AF20" s="627"/>
      <c r="AG20" s="627"/>
      <c r="AH20" s="627"/>
      <c r="AI20" s="627"/>
      <c r="AJ20" s="627"/>
      <c r="AK20" s="627"/>
      <c r="AL20" s="628">
        <v>96.7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2915263</v>
      </c>
      <c r="CS20" s="624"/>
      <c r="CT20" s="624"/>
      <c r="CU20" s="624"/>
      <c r="CV20" s="624"/>
      <c r="CW20" s="624"/>
      <c r="CX20" s="624"/>
      <c r="CY20" s="625"/>
      <c r="CZ20" s="626">
        <v>100</v>
      </c>
      <c r="DA20" s="626"/>
      <c r="DB20" s="626"/>
      <c r="DC20" s="626"/>
      <c r="DD20" s="632">
        <v>1542888</v>
      </c>
      <c r="DE20" s="624"/>
      <c r="DF20" s="624"/>
      <c r="DG20" s="624"/>
      <c r="DH20" s="624"/>
      <c r="DI20" s="624"/>
      <c r="DJ20" s="624"/>
      <c r="DK20" s="624"/>
      <c r="DL20" s="624"/>
      <c r="DM20" s="624"/>
      <c r="DN20" s="624"/>
      <c r="DO20" s="624"/>
      <c r="DP20" s="625"/>
      <c r="DQ20" s="632">
        <v>1154033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7077</v>
      </c>
      <c r="S22" s="624"/>
      <c r="T22" s="624"/>
      <c r="U22" s="624"/>
      <c r="V22" s="624"/>
      <c r="W22" s="624"/>
      <c r="X22" s="624"/>
      <c r="Y22" s="625"/>
      <c r="Z22" s="626">
        <v>0.2</v>
      </c>
      <c r="AA22" s="626"/>
      <c r="AB22" s="626"/>
      <c r="AC22" s="626"/>
      <c r="AD22" s="627">
        <v>36</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10097</v>
      </c>
      <c r="S23" s="624"/>
      <c r="T23" s="624"/>
      <c r="U23" s="624"/>
      <c r="V23" s="624"/>
      <c r="W23" s="624"/>
      <c r="X23" s="624"/>
      <c r="Y23" s="625"/>
      <c r="Z23" s="626">
        <v>0.3</v>
      </c>
      <c r="AA23" s="626"/>
      <c r="AB23" s="626"/>
      <c r="AC23" s="626"/>
      <c r="AD23" s="627">
        <v>10</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759</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462298</v>
      </c>
      <c r="CS24" s="613"/>
      <c r="CT24" s="613"/>
      <c r="CU24" s="613"/>
      <c r="CV24" s="613"/>
      <c r="CW24" s="613"/>
      <c r="CX24" s="613"/>
      <c r="CY24" s="614"/>
      <c r="CZ24" s="650">
        <v>15.9</v>
      </c>
      <c r="DA24" s="651"/>
      <c r="DB24" s="651"/>
      <c r="DC24" s="652"/>
      <c r="DD24" s="649">
        <v>390410</v>
      </c>
      <c r="DE24" s="613"/>
      <c r="DF24" s="613"/>
      <c r="DG24" s="613"/>
      <c r="DH24" s="613"/>
      <c r="DI24" s="613"/>
      <c r="DJ24" s="613"/>
      <c r="DK24" s="614"/>
      <c r="DL24" s="649">
        <v>386155</v>
      </c>
      <c r="DM24" s="613"/>
      <c r="DN24" s="613"/>
      <c r="DO24" s="613"/>
      <c r="DP24" s="613"/>
      <c r="DQ24" s="613"/>
      <c r="DR24" s="613"/>
      <c r="DS24" s="613"/>
      <c r="DT24" s="613"/>
      <c r="DU24" s="613"/>
      <c r="DV24" s="614"/>
      <c r="DW24" s="617">
        <v>55.2</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859661</v>
      </c>
      <c r="S25" s="624"/>
      <c r="T25" s="624"/>
      <c r="U25" s="624"/>
      <c r="V25" s="624"/>
      <c r="W25" s="624"/>
      <c r="X25" s="624"/>
      <c r="Y25" s="625"/>
      <c r="Z25" s="626">
        <v>27.3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302522</v>
      </c>
      <c r="CS25" s="655"/>
      <c r="CT25" s="655"/>
      <c r="CU25" s="655"/>
      <c r="CV25" s="655"/>
      <c r="CW25" s="655"/>
      <c r="CX25" s="655"/>
      <c r="CY25" s="656"/>
      <c r="CZ25" s="657">
        <v>10.4</v>
      </c>
      <c r="DA25" s="658"/>
      <c r="DB25" s="658"/>
      <c r="DC25" s="659"/>
      <c r="DD25" s="632">
        <v>268795</v>
      </c>
      <c r="DE25" s="655"/>
      <c r="DF25" s="655"/>
      <c r="DG25" s="655"/>
      <c r="DH25" s="655"/>
      <c r="DI25" s="655"/>
      <c r="DJ25" s="655"/>
      <c r="DK25" s="656"/>
      <c r="DL25" s="632">
        <v>266527</v>
      </c>
      <c r="DM25" s="655"/>
      <c r="DN25" s="655"/>
      <c r="DO25" s="655"/>
      <c r="DP25" s="655"/>
      <c r="DQ25" s="655"/>
      <c r="DR25" s="655"/>
      <c r="DS25" s="655"/>
      <c r="DT25" s="655"/>
      <c r="DU25" s="655"/>
      <c r="DV25" s="656"/>
      <c r="DW25" s="628">
        <v>38.1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153781</v>
      </c>
      <c r="CS26" s="624"/>
      <c r="CT26" s="624"/>
      <c r="CU26" s="624"/>
      <c r="CV26" s="624"/>
      <c r="CW26" s="624"/>
      <c r="CX26" s="624"/>
      <c r="CY26" s="625"/>
      <c r="CZ26" s="657">
        <v>5.3</v>
      </c>
      <c r="DA26" s="658"/>
      <c r="DB26" s="658"/>
      <c r="DC26" s="659"/>
      <c r="DD26" s="632">
        <v>125349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281839</v>
      </c>
      <c r="S27" s="624"/>
      <c r="T27" s="624"/>
      <c r="U27" s="624"/>
      <c r="V27" s="624"/>
      <c r="W27" s="624"/>
      <c r="X27" s="624"/>
      <c r="Y27" s="625"/>
      <c r="Z27" s="626">
        <v>8.9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52345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47612</v>
      </c>
      <c r="CS27" s="655"/>
      <c r="CT27" s="655"/>
      <c r="CU27" s="655"/>
      <c r="CV27" s="655"/>
      <c r="CW27" s="655"/>
      <c r="CX27" s="655"/>
      <c r="CY27" s="656"/>
      <c r="CZ27" s="657">
        <v>1.6</v>
      </c>
      <c r="DA27" s="658"/>
      <c r="DB27" s="658"/>
      <c r="DC27" s="659"/>
      <c r="DD27" s="632">
        <v>14544</v>
      </c>
      <c r="DE27" s="655"/>
      <c r="DF27" s="655"/>
      <c r="DG27" s="655"/>
      <c r="DH27" s="655"/>
      <c r="DI27" s="655"/>
      <c r="DJ27" s="655"/>
      <c r="DK27" s="656"/>
      <c r="DL27" s="632">
        <v>12557</v>
      </c>
      <c r="DM27" s="655"/>
      <c r="DN27" s="655"/>
      <c r="DO27" s="655"/>
      <c r="DP27" s="655"/>
      <c r="DQ27" s="655"/>
      <c r="DR27" s="655"/>
      <c r="DS27" s="655"/>
      <c r="DT27" s="655"/>
      <c r="DU27" s="655"/>
      <c r="DV27" s="656"/>
      <c r="DW27" s="628">
        <v>1.8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6788</v>
      </c>
      <c r="S28" s="624"/>
      <c r="T28" s="624"/>
      <c r="U28" s="624"/>
      <c r="V28" s="624"/>
      <c r="W28" s="624"/>
      <c r="X28" s="624"/>
      <c r="Y28" s="625"/>
      <c r="Z28" s="626">
        <v>0.2</v>
      </c>
      <c r="AA28" s="626"/>
      <c r="AB28" s="626"/>
      <c r="AC28" s="626"/>
      <c r="AD28" s="627">
        <v>2064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112164</v>
      </c>
      <c r="CS28" s="624"/>
      <c r="CT28" s="624"/>
      <c r="CU28" s="624"/>
      <c r="CV28" s="624"/>
      <c r="CW28" s="624"/>
      <c r="CX28" s="624"/>
      <c r="CY28" s="625"/>
      <c r="CZ28" s="657">
        <v>3.8</v>
      </c>
      <c r="DA28" s="658"/>
      <c r="DB28" s="658"/>
      <c r="DC28" s="659"/>
      <c r="DD28" s="632">
        <v>107071</v>
      </c>
      <c r="DE28" s="624"/>
      <c r="DF28" s="624"/>
      <c r="DG28" s="624"/>
      <c r="DH28" s="624"/>
      <c r="DI28" s="624"/>
      <c r="DJ28" s="624"/>
      <c r="DK28" s="625"/>
      <c r="DL28" s="632">
        <v>107071</v>
      </c>
      <c r="DM28" s="624"/>
      <c r="DN28" s="624"/>
      <c r="DO28" s="624"/>
      <c r="DP28" s="624"/>
      <c r="DQ28" s="624"/>
      <c r="DR28" s="624"/>
      <c r="DS28" s="624"/>
      <c r="DT28" s="624"/>
      <c r="DU28" s="624"/>
      <c r="DV28" s="625"/>
      <c r="DW28" s="628">
        <v>15.3</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185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112164</v>
      </c>
      <c r="CS29" s="655"/>
      <c r="CT29" s="655"/>
      <c r="CU29" s="655"/>
      <c r="CV29" s="655"/>
      <c r="CW29" s="655"/>
      <c r="CX29" s="655"/>
      <c r="CY29" s="656"/>
      <c r="CZ29" s="657">
        <v>3.8</v>
      </c>
      <c r="DA29" s="658"/>
      <c r="DB29" s="658"/>
      <c r="DC29" s="659"/>
      <c r="DD29" s="632">
        <v>107071</v>
      </c>
      <c r="DE29" s="655"/>
      <c r="DF29" s="655"/>
      <c r="DG29" s="655"/>
      <c r="DH29" s="655"/>
      <c r="DI29" s="655"/>
      <c r="DJ29" s="655"/>
      <c r="DK29" s="656"/>
      <c r="DL29" s="632">
        <v>107071</v>
      </c>
      <c r="DM29" s="655"/>
      <c r="DN29" s="655"/>
      <c r="DO29" s="655"/>
      <c r="DP29" s="655"/>
      <c r="DQ29" s="655"/>
      <c r="DR29" s="655"/>
      <c r="DS29" s="655"/>
      <c r="DT29" s="655"/>
      <c r="DU29" s="655"/>
      <c r="DV29" s="656"/>
      <c r="DW29" s="628">
        <v>15.3</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295181</v>
      </c>
      <c r="S30" s="624"/>
      <c r="T30" s="624"/>
      <c r="U30" s="624"/>
      <c r="V30" s="624"/>
      <c r="W30" s="624"/>
      <c r="X30" s="624"/>
      <c r="Y30" s="625"/>
      <c r="Z30" s="626">
        <v>9.4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91.8</v>
      </c>
      <c r="BH30" s="682"/>
      <c r="BI30" s="682"/>
      <c r="BJ30" s="682"/>
      <c r="BK30" s="682"/>
      <c r="BL30" s="682"/>
      <c r="BM30" s="618">
        <v>77.900000000000006</v>
      </c>
      <c r="BN30" s="682"/>
      <c r="BO30" s="682"/>
      <c r="BP30" s="682"/>
      <c r="BQ30" s="683"/>
      <c r="BR30" s="681">
        <v>89.5</v>
      </c>
      <c r="BS30" s="682"/>
      <c r="BT30" s="682"/>
      <c r="BU30" s="682"/>
      <c r="BV30" s="682"/>
      <c r="BW30" s="682"/>
      <c r="BX30" s="618">
        <v>77.3</v>
      </c>
      <c r="BY30" s="682"/>
      <c r="BZ30" s="682"/>
      <c r="CA30" s="682"/>
      <c r="CB30" s="683"/>
      <c r="CD30" s="686"/>
      <c r="CE30" s="687"/>
      <c r="CF30" s="637" t="s">
        <v>290</v>
      </c>
      <c r="CG30" s="638"/>
      <c r="CH30" s="638"/>
      <c r="CI30" s="638"/>
      <c r="CJ30" s="638"/>
      <c r="CK30" s="638"/>
      <c r="CL30" s="638"/>
      <c r="CM30" s="638"/>
      <c r="CN30" s="638"/>
      <c r="CO30" s="638"/>
      <c r="CP30" s="638"/>
      <c r="CQ30" s="639"/>
      <c r="CR30" s="623">
        <v>100738</v>
      </c>
      <c r="CS30" s="624"/>
      <c r="CT30" s="624"/>
      <c r="CU30" s="624"/>
      <c r="CV30" s="624"/>
      <c r="CW30" s="624"/>
      <c r="CX30" s="624"/>
      <c r="CY30" s="625"/>
      <c r="CZ30" s="657">
        <v>3.5</v>
      </c>
      <c r="DA30" s="658"/>
      <c r="DB30" s="658"/>
      <c r="DC30" s="659"/>
      <c r="DD30" s="632">
        <v>95645</v>
      </c>
      <c r="DE30" s="624"/>
      <c r="DF30" s="624"/>
      <c r="DG30" s="624"/>
      <c r="DH30" s="624"/>
      <c r="DI30" s="624"/>
      <c r="DJ30" s="624"/>
      <c r="DK30" s="625"/>
      <c r="DL30" s="632">
        <v>95645</v>
      </c>
      <c r="DM30" s="624"/>
      <c r="DN30" s="624"/>
      <c r="DO30" s="624"/>
      <c r="DP30" s="624"/>
      <c r="DQ30" s="624"/>
      <c r="DR30" s="624"/>
      <c r="DS30" s="624"/>
      <c r="DT30" s="624"/>
      <c r="DU30" s="624"/>
      <c r="DV30" s="625"/>
      <c r="DW30" s="628">
        <v>13.7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131523</v>
      </c>
      <c r="S31" s="624"/>
      <c r="T31" s="624"/>
      <c r="U31" s="624"/>
      <c r="V31" s="624"/>
      <c r="W31" s="624"/>
      <c r="X31" s="624"/>
      <c r="Y31" s="625"/>
      <c r="Z31" s="626">
        <v>4.2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92.6</v>
      </c>
      <c r="BH31" s="655"/>
      <c r="BI31" s="655"/>
      <c r="BJ31" s="655"/>
      <c r="BK31" s="655"/>
      <c r="BL31" s="655"/>
      <c r="BM31" s="629">
        <v>80.5</v>
      </c>
      <c r="BN31" s="679"/>
      <c r="BO31" s="679"/>
      <c r="BP31" s="679"/>
      <c r="BQ31" s="680"/>
      <c r="BR31" s="678">
        <v>88.5</v>
      </c>
      <c r="BS31" s="655"/>
      <c r="BT31" s="655"/>
      <c r="BU31" s="655"/>
      <c r="BV31" s="655"/>
      <c r="BW31" s="655"/>
      <c r="BX31" s="629">
        <v>82.3</v>
      </c>
      <c r="BY31" s="679"/>
      <c r="BZ31" s="679"/>
      <c r="CA31" s="679"/>
      <c r="CB31" s="680"/>
      <c r="CD31" s="686"/>
      <c r="CE31" s="687"/>
      <c r="CF31" s="637" t="s">
        <v>294</v>
      </c>
      <c r="CG31" s="638"/>
      <c r="CH31" s="638"/>
      <c r="CI31" s="638"/>
      <c r="CJ31" s="638"/>
      <c r="CK31" s="638"/>
      <c r="CL31" s="638"/>
      <c r="CM31" s="638"/>
      <c r="CN31" s="638"/>
      <c r="CO31" s="638"/>
      <c r="CP31" s="638"/>
      <c r="CQ31" s="639"/>
      <c r="CR31" s="623">
        <v>11426</v>
      </c>
      <c r="CS31" s="655"/>
      <c r="CT31" s="655"/>
      <c r="CU31" s="655"/>
      <c r="CV31" s="655"/>
      <c r="CW31" s="655"/>
      <c r="CX31" s="655"/>
      <c r="CY31" s="656"/>
      <c r="CZ31" s="657">
        <v>0.4</v>
      </c>
      <c r="DA31" s="658"/>
      <c r="DB31" s="658"/>
      <c r="DC31" s="659"/>
      <c r="DD31" s="632">
        <v>11426</v>
      </c>
      <c r="DE31" s="655"/>
      <c r="DF31" s="655"/>
      <c r="DG31" s="655"/>
      <c r="DH31" s="655"/>
      <c r="DI31" s="655"/>
      <c r="DJ31" s="655"/>
      <c r="DK31" s="656"/>
      <c r="DL31" s="632">
        <v>11426</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43058</v>
      </c>
      <c r="S32" s="624"/>
      <c r="T32" s="624"/>
      <c r="U32" s="624"/>
      <c r="V32" s="624"/>
      <c r="W32" s="624"/>
      <c r="X32" s="624"/>
      <c r="Y32" s="625"/>
      <c r="Z32" s="626">
        <v>1.4</v>
      </c>
      <c r="AA32" s="626"/>
      <c r="AB32" s="626"/>
      <c r="AC32" s="626"/>
      <c r="AD32" s="627">
        <v>20089</v>
      </c>
      <c r="AE32" s="627"/>
      <c r="AF32" s="627"/>
      <c r="AG32" s="627"/>
      <c r="AH32" s="627"/>
      <c r="AI32" s="627"/>
      <c r="AJ32" s="627"/>
      <c r="AK32" s="627"/>
      <c r="AL32" s="628">
        <v>3</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89.6</v>
      </c>
      <c r="BH32" s="691"/>
      <c r="BI32" s="691"/>
      <c r="BJ32" s="691"/>
      <c r="BK32" s="691"/>
      <c r="BL32" s="691"/>
      <c r="BM32" s="692">
        <v>72</v>
      </c>
      <c r="BN32" s="691"/>
      <c r="BO32" s="691"/>
      <c r="BP32" s="691"/>
      <c r="BQ32" s="693"/>
      <c r="BR32" s="690">
        <v>87.8</v>
      </c>
      <c r="BS32" s="691"/>
      <c r="BT32" s="691"/>
      <c r="BU32" s="691"/>
      <c r="BV32" s="691"/>
      <c r="BW32" s="691"/>
      <c r="BX32" s="692">
        <v>69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623028</v>
      </c>
      <c r="S33" s="624"/>
      <c r="T33" s="624"/>
      <c r="U33" s="624"/>
      <c r="V33" s="624"/>
      <c r="W33" s="624"/>
      <c r="X33" s="624"/>
      <c r="Y33" s="625"/>
      <c r="Z33" s="626">
        <v>19.8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910077</v>
      </c>
      <c r="CS33" s="655"/>
      <c r="CT33" s="655"/>
      <c r="CU33" s="655"/>
      <c r="CV33" s="655"/>
      <c r="CW33" s="655"/>
      <c r="CX33" s="655"/>
      <c r="CY33" s="656"/>
      <c r="CZ33" s="657">
        <v>31.2</v>
      </c>
      <c r="DA33" s="658"/>
      <c r="DB33" s="658"/>
      <c r="DC33" s="659"/>
      <c r="DD33" s="632">
        <v>682184</v>
      </c>
      <c r="DE33" s="655"/>
      <c r="DF33" s="655"/>
      <c r="DG33" s="655"/>
      <c r="DH33" s="655"/>
      <c r="DI33" s="655"/>
      <c r="DJ33" s="655"/>
      <c r="DK33" s="656"/>
      <c r="DL33" s="632">
        <v>280714</v>
      </c>
      <c r="DM33" s="655"/>
      <c r="DN33" s="655"/>
      <c r="DO33" s="655"/>
      <c r="DP33" s="655"/>
      <c r="DQ33" s="655"/>
      <c r="DR33" s="655"/>
      <c r="DS33" s="655"/>
      <c r="DT33" s="655"/>
      <c r="DU33" s="655"/>
      <c r="DV33" s="656"/>
      <c r="DW33" s="628">
        <v>40.1</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434281</v>
      </c>
      <c r="CS34" s="624"/>
      <c r="CT34" s="624"/>
      <c r="CU34" s="624"/>
      <c r="CV34" s="624"/>
      <c r="CW34" s="624"/>
      <c r="CX34" s="624"/>
      <c r="CY34" s="625"/>
      <c r="CZ34" s="657">
        <v>14.9</v>
      </c>
      <c r="DA34" s="658"/>
      <c r="DB34" s="658"/>
      <c r="DC34" s="659"/>
      <c r="DD34" s="632">
        <v>280485</v>
      </c>
      <c r="DE34" s="624"/>
      <c r="DF34" s="624"/>
      <c r="DG34" s="624"/>
      <c r="DH34" s="624"/>
      <c r="DI34" s="624"/>
      <c r="DJ34" s="624"/>
      <c r="DK34" s="625"/>
      <c r="DL34" s="632">
        <v>152558</v>
      </c>
      <c r="DM34" s="624"/>
      <c r="DN34" s="624"/>
      <c r="DO34" s="624"/>
      <c r="DP34" s="624"/>
      <c r="DQ34" s="624"/>
      <c r="DR34" s="624"/>
      <c r="DS34" s="624"/>
      <c r="DT34" s="624"/>
      <c r="DU34" s="624"/>
      <c r="DV34" s="625"/>
      <c r="DW34" s="628">
        <v>21.8</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31328</v>
      </c>
      <c r="S35" s="624"/>
      <c r="T35" s="624"/>
      <c r="U35" s="624"/>
      <c r="V35" s="624"/>
      <c r="W35" s="624"/>
      <c r="X35" s="624"/>
      <c r="Y35" s="625"/>
      <c r="Z35" s="626">
        <v>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95262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28529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24272</v>
      </c>
      <c r="CS35" s="655"/>
      <c r="CT35" s="655"/>
      <c r="CU35" s="655"/>
      <c r="CV35" s="655"/>
      <c r="CW35" s="655"/>
      <c r="CX35" s="655"/>
      <c r="CY35" s="656"/>
      <c r="CZ35" s="657">
        <v>0.8</v>
      </c>
      <c r="DA35" s="658"/>
      <c r="DB35" s="658"/>
      <c r="DC35" s="659"/>
      <c r="DD35" s="632">
        <v>19511</v>
      </c>
      <c r="DE35" s="655"/>
      <c r="DF35" s="655"/>
      <c r="DG35" s="655"/>
      <c r="DH35" s="655"/>
      <c r="DI35" s="655"/>
      <c r="DJ35" s="655"/>
      <c r="DK35" s="656"/>
      <c r="DL35" s="632">
        <v>8312</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3154363</v>
      </c>
      <c r="S36" s="696"/>
      <c r="T36" s="696"/>
      <c r="U36" s="696"/>
      <c r="V36" s="696"/>
      <c r="W36" s="696"/>
      <c r="X36" s="696"/>
      <c r="Y36" s="697"/>
      <c r="Z36" s="698">
        <v>100</v>
      </c>
      <c r="AA36" s="698"/>
      <c r="AB36" s="698"/>
      <c r="AC36" s="698"/>
      <c r="AD36" s="699">
        <v>668428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30600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24813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160883</v>
      </c>
      <c r="CS36" s="624"/>
      <c r="CT36" s="624"/>
      <c r="CU36" s="624"/>
      <c r="CV36" s="624"/>
      <c r="CW36" s="624"/>
      <c r="CX36" s="624"/>
      <c r="CY36" s="625"/>
      <c r="CZ36" s="657">
        <v>5.5</v>
      </c>
      <c r="DA36" s="658"/>
      <c r="DB36" s="658"/>
      <c r="DC36" s="659"/>
      <c r="DD36" s="632">
        <v>98062</v>
      </c>
      <c r="DE36" s="624"/>
      <c r="DF36" s="624"/>
      <c r="DG36" s="624"/>
      <c r="DH36" s="624"/>
      <c r="DI36" s="624"/>
      <c r="DJ36" s="624"/>
      <c r="DK36" s="625"/>
      <c r="DL36" s="632">
        <v>61762</v>
      </c>
      <c r="DM36" s="624"/>
      <c r="DN36" s="624"/>
      <c r="DO36" s="624"/>
      <c r="DP36" s="624"/>
      <c r="DQ36" s="624"/>
      <c r="DR36" s="624"/>
      <c r="DS36" s="624"/>
      <c r="DT36" s="624"/>
      <c r="DU36" s="624"/>
      <c r="DV36" s="625"/>
      <c r="DW36" s="628">
        <v>8.8000000000000007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6900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8770</v>
      </c>
      <c r="CS37" s="655"/>
      <c r="CT37" s="655"/>
      <c r="CU37" s="655"/>
      <c r="CV37" s="655"/>
      <c r="CW37" s="655"/>
      <c r="CX37" s="655"/>
      <c r="CY37" s="656"/>
      <c r="CZ37" s="657">
        <v>0.3</v>
      </c>
      <c r="DA37" s="658"/>
      <c r="DB37" s="658"/>
      <c r="DC37" s="659"/>
      <c r="DD37" s="632">
        <v>8770</v>
      </c>
      <c r="DE37" s="655"/>
      <c r="DF37" s="655"/>
      <c r="DG37" s="655"/>
      <c r="DH37" s="655"/>
      <c r="DI37" s="655"/>
      <c r="DJ37" s="655"/>
      <c r="DK37" s="656"/>
      <c r="DL37" s="632">
        <v>8770</v>
      </c>
      <c r="DM37" s="655"/>
      <c r="DN37" s="655"/>
      <c r="DO37" s="655"/>
      <c r="DP37" s="655"/>
      <c r="DQ37" s="655"/>
      <c r="DR37" s="655"/>
      <c r="DS37" s="655"/>
      <c r="DT37" s="655"/>
      <c r="DU37" s="655"/>
      <c r="DV37" s="656"/>
      <c r="DW37" s="628">
        <v>1.3</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208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95262</v>
      </c>
      <c r="CS38" s="624"/>
      <c r="CT38" s="624"/>
      <c r="CU38" s="624"/>
      <c r="CV38" s="624"/>
      <c r="CW38" s="624"/>
      <c r="CX38" s="624"/>
      <c r="CY38" s="625"/>
      <c r="CZ38" s="657">
        <v>3.3</v>
      </c>
      <c r="DA38" s="658"/>
      <c r="DB38" s="658"/>
      <c r="DC38" s="659"/>
      <c r="DD38" s="632">
        <v>88747</v>
      </c>
      <c r="DE38" s="624"/>
      <c r="DF38" s="624"/>
      <c r="DG38" s="624"/>
      <c r="DH38" s="624"/>
      <c r="DI38" s="624"/>
      <c r="DJ38" s="624"/>
      <c r="DK38" s="625"/>
      <c r="DL38" s="632">
        <v>58082</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43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194959</v>
      </c>
      <c r="CS39" s="655"/>
      <c r="CT39" s="655"/>
      <c r="CU39" s="655"/>
      <c r="CV39" s="655"/>
      <c r="CW39" s="655"/>
      <c r="CX39" s="655"/>
      <c r="CY39" s="656"/>
      <c r="CZ39" s="657">
        <v>6.7</v>
      </c>
      <c r="DA39" s="658"/>
      <c r="DB39" s="658"/>
      <c r="DC39" s="659"/>
      <c r="DD39" s="632">
        <v>194959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12684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156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420</v>
      </c>
      <c r="CS40" s="624"/>
      <c r="CT40" s="624"/>
      <c r="CU40" s="624"/>
      <c r="CV40" s="624"/>
      <c r="CW40" s="624"/>
      <c r="CX40" s="624"/>
      <c r="CY40" s="625"/>
      <c r="CZ40" s="657">
        <v>0</v>
      </c>
      <c r="DA40" s="658"/>
      <c r="DB40" s="658"/>
      <c r="DC40" s="659"/>
      <c r="DD40" s="632">
        <v>420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45078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167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1542888</v>
      </c>
      <c r="CS42" s="624"/>
      <c r="CT42" s="624"/>
      <c r="CU42" s="624"/>
      <c r="CV42" s="624"/>
      <c r="CW42" s="624"/>
      <c r="CX42" s="624"/>
      <c r="CY42" s="625"/>
      <c r="CZ42" s="657">
        <v>52.9</v>
      </c>
      <c r="DA42" s="706"/>
      <c r="DB42" s="706"/>
      <c r="DC42" s="707"/>
      <c r="DD42" s="632">
        <v>81439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1542888</v>
      </c>
      <c r="CS44" s="624"/>
      <c r="CT44" s="624"/>
      <c r="CU44" s="624"/>
      <c r="CV44" s="624"/>
      <c r="CW44" s="624"/>
      <c r="CX44" s="624"/>
      <c r="CY44" s="625"/>
      <c r="CZ44" s="657">
        <v>52.9</v>
      </c>
      <c r="DA44" s="706"/>
      <c r="DB44" s="706"/>
      <c r="DC44" s="707"/>
      <c r="DD44" s="632">
        <v>81439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1524860</v>
      </c>
      <c r="CS45" s="655"/>
      <c r="CT45" s="655"/>
      <c r="CU45" s="655"/>
      <c r="CV45" s="655"/>
      <c r="CW45" s="655"/>
      <c r="CX45" s="655"/>
      <c r="CY45" s="656"/>
      <c r="CZ45" s="657">
        <v>52.3</v>
      </c>
      <c r="DA45" s="658"/>
      <c r="DB45" s="658"/>
      <c r="DC45" s="659"/>
      <c r="DD45" s="632">
        <v>63411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18028</v>
      </c>
      <c r="CS46" s="624"/>
      <c r="CT46" s="624"/>
      <c r="CU46" s="624"/>
      <c r="CV46" s="624"/>
      <c r="CW46" s="624"/>
      <c r="CX46" s="624"/>
      <c r="CY46" s="625"/>
      <c r="CZ46" s="657">
        <v>0.6</v>
      </c>
      <c r="DA46" s="706"/>
      <c r="DB46" s="706"/>
      <c r="DC46" s="707"/>
      <c r="DD46" s="632">
        <v>18028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2915263</v>
      </c>
      <c r="CS49" s="691"/>
      <c r="CT49" s="691"/>
      <c r="CU49" s="691"/>
      <c r="CV49" s="691"/>
      <c r="CW49" s="691"/>
      <c r="CX49" s="691"/>
      <c r="CY49" s="718"/>
      <c r="CZ49" s="719">
        <v>100</v>
      </c>
      <c r="DA49" s="720"/>
      <c r="DB49" s="720"/>
      <c r="DC49" s="721"/>
      <c r="DD49" s="722">
        <v>1154033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3154</v>
      </c>
      <c r="R7" s="753"/>
      <c r="S7" s="753"/>
      <c r="T7" s="753"/>
      <c r="U7" s="753"/>
      <c r="V7" s="753">
        <v>2915</v>
      </c>
      <c r="W7" s="753"/>
      <c r="X7" s="753"/>
      <c r="Y7" s="753"/>
      <c r="Z7" s="753"/>
      <c r="AA7" s="753">
        <v>239</v>
      </c>
      <c r="AB7" s="753"/>
      <c r="AC7" s="753"/>
      <c r="AD7" s="753"/>
      <c r="AE7" s="754"/>
      <c r="AF7" s="755">
        <v>231</v>
      </c>
      <c r="AG7" s="756"/>
      <c r="AH7" s="756"/>
      <c r="AI7" s="756"/>
      <c r="AJ7" s="757"/>
      <c r="AK7" s="792"/>
      <c r="AL7" s="793"/>
      <c r="AM7" s="793"/>
      <c r="AN7" s="793"/>
      <c r="AO7" s="793"/>
      <c r="AP7" s="793">
        <v>1543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231</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123</v>
      </c>
      <c r="R28" s="841"/>
      <c r="S28" s="841"/>
      <c r="T28" s="841"/>
      <c r="U28" s="841"/>
      <c r="V28" s="841">
        <v>97</v>
      </c>
      <c r="W28" s="841"/>
      <c r="X28" s="841"/>
      <c r="Y28" s="841"/>
      <c r="Z28" s="841"/>
      <c r="AA28" s="841" t="s">
        <v>535</v>
      </c>
      <c r="AB28" s="841"/>
      <c r="AC28" s="841"/>
      <c r="AD28" s="841"/>
      <c r="AE28" s="842"/>
      <c r="AF28" s="843">
        <v>29</v>
      </c>
      <c r="AG28" s="841"/>
      <c r="AH28" s="841"/>
      <c r="AI28" s="841"/>
      <c r="AJ28" s="844"/>
      <c r="AK28" s="845">
        <v>13</v>
      </c>
      <c r="AL28" s="836"/>
      <c r="AM28" s="836"/>
      <c r="AN28" s="836"/>
      <c r="AO28" s="836"/>
      <c r="AP28" s="836" t="s">
        <v>535</v>
      </c>
      <c r="AQ28" s="836"/>
      <c r="AR28" s="836"/>
      <c r="AS28" s="836"/>
      <c r="AT28" s="836"/>
      <c r="AU28" s="836">
        <v>13</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c r="R29" s="777"/>
      <c r="S29" s="777"/>
      <c r="T29" s="777"/>
      <c r="U29" s="777"/>
      <c r="V29" s="777"/>
      <c r="W29" s="777"/>
      <c r="X29" s="777"/>
      <c r="Y29" s="777"/>
      <c r="Z29" s="777"/>
      <c r="AA29" s="777"/>
      <c r="AB29" s="777"/>
      <c r="AC29" s="777"/>
      <c r="AD29" s="777"/>
      <c r="AE29" s="778"/>
      <c r="AF29" s="779">
        <v>2</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71</v>
      </c>
      <c r="R30" s="777"/>
      <c r="S30" s="777"/>
      <c r="T30" s="777"/>
      <c r="U30" s="777"/>
      <c r="V30" s="777">
        <v>67</v>
      </c>
      <c r="W30" s="777"/>
      <c r="X30" s="777"/>
      <c r="Y30" s="777"/>
      <c r="Z30" s="777"/>
      <c r="AA30" s="777" t="s">
        <v>535</v>
      </c>
      <c r="AB30" s="777"/>
      <c r="AC30" s="777"/>
      <c r="AD30" s="777"/>
      <c r="AE30" s="778"/>
      <c r="AF30" s="779">
        <v>3</v>
      </c>
      <c r="AG30" s="780"/>
      <c r="AH30" s="780"/>
      <c r="AI30" s="780"/>
      <c r="AJ30" s="781"/>
      <c r="AK30" s="848">
        <v>31</v>
      </c>
      <c r="AL30" s="849"/>
      <c r="AM30" s="849"/>
      <c r="AN30" s="849"/>
      <c r="AO30" s="849"/>
      <c r="AP30" s="849">
        <v>107</v>
      </c>
      <c r="AQ30" s="849"/>
      <c r="AR30" s="849"/>
      <c r="AS30" s="849"/>
      <c r="AT30" s="849"/>
      <c r="AU30" s="849">
        <v>31</v>
      </c>
      <c r="AV30" s="849"/>
      <c r="AW30" s="849"/>
      <c r="AX30" s="849"/>
      <c r="AY30" s="849"/>
      <c r="AZ30" s="850" t="s">
        <v>535</v>
      </c>
      <c r="BA30" s="850"/>
      <c r="BB30" s="850"/>
      <c r="BC30" s="850"/>
      <c r="BD30" s="850"/>
      <c r="BE30" s="846" t="s">
        <v>378</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329</v>
      </c>
      <c r="R31" s="777"/>
      <c r="S31" s="777"/>
      <c r="T31" s="777"/>
      <c r="U31" s="777"/>
      <c r="V31" s="777">
        <v>276</v>
      </c>
      <c r="W31" s="777"/>
      <c r="X31" s="777"/>
      <c r="Y31" s="777"/>
      <c r="Z31" s="777"/>
      <c r="AA31" s="777" t="s">
        <v>535</v>
      </c>
      <c r="AB31" s="777"/>
      <c r="AC31" s="777"/>
      <c r="AD31" s="777"/>
      <c r="AE31" s="778"/>
      <c r="AF31" s="779">
        <v>47</v>
      </c>
      <c r="AG31" s="780"/>
      <c r="AH31" s="780"/>
      <c r="AI31" s="780"/>
      <c r="AJ31" s="781"/>
      <c r="AK31" s="848" t="s">
        <v>535</v>
      </c>
      <c r="AL31" s="849"/>
      <c r="AM31" s="849"/>
      <c r="AN31" s="849"/>
      <c r="AO31" s="849"/>
      <c r="AP31" s="849" t="s">
        <v>535</v>
      </c>
      <c r="AQ31" s="849"/>
      <c r="AR31" s="849"/>
      <c r="AS31" s="849"/>
      <c r="AT31" s="849"/>
      <c r="AU31" s="849" t="s">
        <v>535</v>
      </c>
      <c r="AV31" s="849"/>
      <c r="AW31" s="849"/>
      <c r="AX31" s="849"/>
      <c r="AY31" s="849"/>
      <c r="AZ31" s="850" t="s">
        <v>535</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14</v>
      </c>
      <c r="R32" s="777"/>
      <c r="S32" s="777"/>
      <c r="T32" s="777"/>
      <c r="U32" s="777"/>
      <c r="V32" s="777">
        <v>13</v>
      </c>
      <c r="W32" s="777"/>
      <c r="X32" s="777"/>
      <c r="Y32" s="777"/>
      <c r="Z32" s="777"/>
      <c r="AA32" s="777" t="s">
        <v>535</v>
      </c>
      <c r="AB32" s="777"/>
      <c r="AC32" s="777"/>
      <c r="AD32" s="777"/>
      <c r="AE32" s="778"/>
      <c r="AF32" s="779">
        <v>1</v>
      </c>
      <c r="AG32" s="780"/>
      <c r="AH32" s="780"/>
      <c r="AI32" s="780"/>
      <c r="AJ32" s="781"/>
      <c r="AK32" s="848">
        <v>7</v>
      </c>
      <c r="AL32" s="849"/>
      <c r="AM32" s="849"/>
      <c r="AN32" s="849"/>
      <c r="AO32" s="849"/>
      <c r="AP32" s="849">
        <v>41</v>
      </c>
      <c r="AQ32" s="849"/>
      <c r="AR32" s="849"/>
      <c r="AS32" s="849"/>
      <c r="AT32" s="849"/>
      <c r="AU32" s="849">
        <v>7</v>
      </c>
      <c r="AV32" s="849"/>
      <c r="AW32" s="849"/>
      <c r="AX32" s="849"/>
      <c r="AY32" s="849"/>
      <c r="AZ32" s="850" t="s">
        <v>535</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49</v>
      </c>
      <c r="R33" s="777"/>
      <c r="S33" s="777"/>
      <c r="T33" s="777"/>
      <c r="U33" s="777"/>
      <c r="V33" s="777">
        <v>38</v>
      </c>
      <c r="W33" s="777"/>
      <c r="X33" s="777"/>
      <c r="Y33" s="777"/>
      <c r="Z33" s="777"/>
      <c r="AA33" s="777" t="s">
        <v>535</v>
      </c>
      <c r="AB33" s="777"/>
      <c r="AC33" s="777"/>
      <c r="AD33" s="777"/>
      <c r="AE33" s="778"/>
      <c r="AF33" s="779">
        <v>11</v>
      </c>
      <c r="AG33" s="780"/>
      <c r="AH33" s="780"/>
      <c r="AI33" s="780"/>
      <c r="AJ33" s="781"/>
      <c r="AK33" s="848" t="s">
        <v>535</v>
      </c>
      <c r="AL33" s="849"/>
      <c r="AM33" s="849"/>
      <c r="AN33" s="849"/>
      <c r="AO33" s="849"/>
      <c r="AP33" s="849" t="s">
        <v>535</v>
      </c>
      <c r="AQ33" s="849"/>
      <c r="AR33" s="849"/>
      <c r="AS33" s="849"/>
      <c r="AT33" s="849"/>
      <c r="AU33" s="849" t="s">
        <v>535</v>
      </c>
      <c r="AV33" s="849"/>
      <c r="AW33" s="849"/>
      <c r="AX33" s="849"/>
      <c r="AY33" s="849"/>
      <c r="AZ33" s="850" t="s">
        <v>535</v>
      </c>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thickBot="1" x14ac:dyDescent="0.2">
      <c r="A68" s="209">
        <v>1</v>
      </c>
      <c r="B68" s="887" t="s">
        <v>536</v>
      </c>
      <c r="C68" s="888"/>
      <c r="D68" s="888"/>
      <c r="E68" s="888"/>
      <c r="F68" s="888"/>
      <c r="G68" s="888"/>
      <c r="H68" s="888"/>
      <c r="I68" s="888"/>
      <c r="J68" s="888"/>
      <c r="K68" s="888"/>
      <c r="L68" s="888"/>
      <c r="M68" s="888"/>
      <c r="N68" s="888"/>
      <c r="O68" s="888"/>
      <c r="P68" s="889"/>
      <c r="Q68" s="890">
        <v>995</v>
      </c>
      <c r="R68" s="884"/>
      <c r="S68" s="884"/>
      <c r="T68" s="884"/>
      <c r="U68" s="884"/>
      <c r="V68" s="884">
        <v>970</v>
      </c>
      <c r="W68" s="884"/>
      <c r="X68" s="884"/>
      <c r="Y68" s="884"/>
      <c r="Z68" s="884"/>
      <c r="AA68" s="884">
        <v>25</v>
      </c>
      <c r="AB68" s="884"/>
      <c r="AC68" s="884"/>
      <c r="AD68" s="884"/>
      <c r="AE68" s="884"/>
      <c r="AF68" s="884">
        <v>25</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thickTop="1" x14ac:dyDescent="0.15">
      <c r="A69" s="212">
        <v>2</v>
      </c>
      <c r="B69" s="887" t="s">
        <v>537</v>
      </c>
      <c r="C69" s="888"/>
      <c r="D69" s="888"/>
      <c r="E69" s="888"/>
      <c r="F69" s="888"/>
      <c r="G69" s="888"/>
      <c r="H69" s="888"/>
      <c r="I69" s="888"/>
      <c r="J69" s="888"/>
      <c r="K69" s="888"/>
      <c r="L69" s="888"/>
      <c r="M69" s="888"/>
      <c r="N69" s="888"/>
      <c r="O69" s="888"/>
      <c r="P69" s="889"/>
      <c r="Q69" s="894">
        <v>28394</v>
      </c>
      <c r="R69" s="849"/>
      <c r="S69" s="849"/>
      <c r="T69" s="849"/>
      <c r="U69" s="849"/>
      <c r="V69" s="849">
        <v>27681</v>
      </c>
      <c r="W69" s="849"/>
      <c r="X69" s="849"/>
      <c r="Y69" s="849"/>
      <c r="Z69" s="849"/>
      <c r="AA69" s="849">
        <v>713</v>
      </c>
      <c r="AB69" s="849"/>
      <c r="AC69" s="849"/>
      <c r="AD69" s="849"/>
      <c r="AE69" s="849"/>
      <c r="AF69" s="849">
        <v>713</v>
      </c>
      <c r="AG69" s="849"/>
      <c r="AH69" s="849"/>
      <c r="AI69" s="849"/>
      <c r="AJ69" s="849"/>
      <c r="AK69" s="849">
        <v>4021</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269</v>
      </c>
      <c r="R70" s="849"/>
      <c r="S70" s="849"/>
      <c r="T70" s="849"/>
      <c r="U70" s="849"/>
      <c r="V70" s="849">
        <v>241</v>
      </c>
      <c r="W70" s="849"/>
      <c r="X70" s="849"/>
      <c r="Y70" s="849"/>
      <c r="Z70" s="849"/>
      <c r="AA70" s="849">
        <v>28</v>
      </c>
      <c r="AB70" s="849"/>
      <c r="AC70" s="849"/>
      <c r="AD70" s="849"/>
      <c r="AE70" s="849"/>
      <c r="AF70" s="849">
        <v>28</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141827</v>
      </c>
      <c r="R71" s="849"/>
      <c r="S71" s="849"/>
      <c r="T71" s="849"/>
      <c r="U71" s="849"/>
      <c r="V71" s="849">
        <v>135893</v>
      </c>
      <c r="W71" s="849"/>
      <c r="X71" s="849"/>
      <c r="Y71" s="849"/>
      <c r="Z71" s="849"/>
      <c r="AA71" s="849">
        <v>5934</v>
      </c>
      <c r="AB71" s="849"/>
      <c r="AC71" s="849"/>
      <c r="AD71" s="849"/>
      <c r="AE71" s="849"/>
      <c r="AF71" s="849">
        <v>5934</v>
      </c>
      <c r="AG71" s="849"/>
      <c r="AH71" s="849"/>
      <c r="AI71" s="849"/>
      <c r="AJ71" s="849"/>
      <c r="AK71" s="849">
        <v>1005</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190</v>
      </c>
      <c r="R72" s="849"/>
      <c r="S72" s="849"/>
      <c r="T72" s="849"/>
      <c r="U72" s="849"/>
      <c r="V72" s="849">
        <v>184</v>
      </c>
      <c r="W72" s="849"/>
      <c r="X72" s="849"/>
      <c r="Y72" s="849"/>
      <c r="Z72" s="849"/>
      <c r="AA72" s="849">
        <v>6</v>
      </c>
      <c r="AB72" s="849"/>
      <c r="AC72" s="849"/>
      <c r="AD72" s="849"/>
      <c r="AE72" s="849"/>
      <c r="AF72" s="849">
        <v>6</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9053</v>
      </c>
      <c r="R73" s="849"/>
      <c r="S73" s="849"/>
      <c r="T73" s="849"/>
      <c r="U73" s="849"/>
      <c r="V73" s="849">
        <v>8838</v>
      </c>
      <c r="W73" s="849"/>
      <c r="X73" s="849"/>
      <c r="Y73" s="849"/>
      <c r="Z73" s="849"/>
      <c r="AA73" s="849">
        <v>215</v>
      </c>
      <c r="AB73" s="849"/>
      <c r="AC73" s="849"/>
      <c r="AD73" s="849"/>
      <c r="AE73" s="849"/>
      <c r="AF73" s="849">
        <v>215</v>
      </c>
      <c r="AG73" s="849"/>
      <c r="AH73" s="849"/>
      <c r="AI73" s="849"/>
      <c r="AJ73" s="849"/>
      <c r="AK73" s="849">
        <v>12</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1000</v>
      </c>
      <c r="R74" s="849"/>
      <c r="S74" s="849"/>
      <c r="T74" s="849"/>
      <c r="U74" s="849"/>
      <c r="V74" s="849">
        <v>936</v>
      </c>
      <c r="W74" s="849"/>
      <c r="X74" s="849"/>
      <c r="Y74" s="849"/>
      <c r="Z74" s="849"/>
      <c r="AA74" s="849">
        <v>64</v>
      </c>
      <c r="AB74" s="849"/>
      <c r="AC74" s="849"/>
      <c r="AD74" s="849"/>
      <c r="AE74" s="849"/>
      <c r="AF74" s="849">
        <v>57</v>
      </c>
      <c r="AG74" s="849"/>
      <c r="AH74" s="849"/>
      <c r="AI74" s="849"/>
      <c r="AJ74" s="849"/>
      <c r="AK74" s="849">
        <v>0</v>
      </c>
      <c r="AL74" s="849"/>
      <c r="AM74" s="849"/>
      <c r="AN74" s="849"/>
      <c r="AO74" s="849"/>
      <c r="AP74" s="849">
        <v>110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18</v>
      </c>
      <c r="R75" s="898"/>
      <c r="S75" s="898"/>
      <c r="T75" s="898"/>
      <c r="U75" s="848"/>
      <c r="V75" s="899">
        <v>17</v>
      </c>
      <c r="W75" s="898"/>
      <c r="X75" s="898"/>
      <c r="Y75" s="898"/>
      <c r="Z75" s="848"/>
      <c r="AA75" s="899">
        <v>1</v>
      </c>
      <c r="AB75" s="898"/>
      <c r="AC75" s="898"/>
      <c r="AD75" s="898"/>
      <c r="AE75" s="848"/>
      <c r="AF75" s="899">
        <v>1</v>
      </c>
      <c r="AG75" s="898"/>
      <c r="AH75" s="898"/>
      <c r="AI75" s="898"/>
      <c r="AJ75" s="848"/>
      <c r="AK75" s="899">
        <v>5</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544</v>
      </c>
      <c r="C76" s="892"/>
      <c r="D76" s="892"/>
      <c r="E76" s="892"/>
      <c r="F76" s="892"/>
      <c r="G76" s="892"/>
      <c r="H76" s="892"/>
      <c r="I76" s="892"/>
      <c r="J76" s="892"/>
      <c r="K76" s="892"/>
      <c r="L76" s="892"/>
      <c r="M76" s="892"/>
      <c r="N76" s="892"/>
      <c r="O76" s="892"/>
      <c r="P76" s="893"/>
      <c r="Q76" s="897">
        <v>86</v>
      </c>
      <c r="R76" s="898"/>
      <c r="S76" s="898"/>
      <c r="T76" s="898"/>
      <c r="U76" s="848"/>
      <c r="V76" s="899">
        <v>85</v>
      </c>
      <c r="W76" s="898"/>
      <c r="X76" s="898"/>
      <c r="Y76" s="898"/>
      <c r="Z76" s="848"/>
      <c r="AA76" s="899">
        <v>1</v>
      </c>
      <c r="AB76" s="898"/>
      <c r="AC76" s="898"/>
      <c r="AD76" s="898"/>
      <c r="AE76" s="848"/>
      <c r="AF76" s="899">
        <v>1</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545</v>
      </c>
      <c r="C77" s="892"/>
      <c r="D77" s="892"/>
      <c r="E77" s="892"/>
      <c r="F77" s="892"/>
      <c r="G77" s="892"/>
      <c r="H77" s="892"/>
      <c r="I77" s="892"/>
      <c r="J77" s="892"/>
      <c r="K77" s="892"/>
      <c r="L77" s="892"/>
      <c r="M77" s="892"/>
      <c r="N77" s="892"/>
      <c r="O77" s="892"/>
      <c r="P77" s="893"/>
      <c r="Q77" s="897">
        <v>14</v>
      </c>
      <c r="R77" s="898"/>
      <c r="S77" s="898"/>
      <c r="T77" s="898"/>
      <c r="U77" s="848"/>
      <c r="V77" s="899">
        <v>13</v>
      </c>
      <c r="W77" s="898"/>
      <c r="X77" s="898"/>
      <c r="Y77" s="898"/>
      <c r="Z77" s="848"/>
      <c r="AA77" s="899">
        <v>1</v>
      </c>
      <c r="AB77" s="898"/>
      <c r="AC77" s="898"/>
      <c r="AD77" s="898"/>
      <c r="AE77" s="848"/>
      <c r="AF77" s="899">
        <v>1</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546</v>
      </c>
      <c r="C78" s="892"/>
      <c r="D78" s="892"/>
      <c r="E78" s="892"/>
      <c r="F78" s="892"/>
      <c r="G78" s="892"/>
      <c r="H78" s="892"/>
      <c r="I78" s="892"/>
      <c r="J78" s="892"/>
      <c r="K78" s="892"/>
      <c r="L78" s="892"/>
      <c r="M78" s="892"/>
      <c r="N78" s="892"/>
      <c r="O78" s="892"/>
      <c r="P78" s="893"/>
      <c r="Q78" s="897">
        <v>183</v>
      </c>
      <c r="R78" s="898"/>
      <c r="S78" s="898"/>
      <c r="T78" s="898"/>
      <c r="U78" s="848"/>
      <c r="V78" s="899">
        <v>149</v>
      </c>
      <c r="W78" s="898"/>
      <c r="X78" s="898"/>
      <c r="Y78" s="898"/>
      <c r="Z78" s="848"/>
      <c r="AA78" s="899">
        <v>34</v>
      </c>
      <c r="AB78" s="898"/>
      <c r="AC78" s="898"/>
      <c r="AD78" s="898"/>
      <c r="AE78" s="848"/>
      <c r="AF78" s="899">
        <v>34</v>
      </c>
      <c r="AG78" s="898"/>
      <c r="AH78" s="898"/>
      <c r="AI78" s="898"/>
      <c r="AJ78" s="848"/>
      <c r="AK78" s="899">
        <v>0</v>
      </c>
      <c r="AL78" s="898"/>
      <c r="AM78" s="898"/>
      <c r="AN78" s="898"/>
      <c r="AO78" s="848"/>
      <c r="AP78" s="899">
        <v>34</v>
      </c>
      <c r="AQ78" s="898"/>
      <c r="AR78" s="898"/>
      <c r="AS78" s="898"/>
      <c r="AT78" s="848"/>
      <c r="AU78" s="899">
        <v>0</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547</v>
      </c>
      <c r="C79" s="892"/>
      <c r="D79" s="892"/>
      <c r="E79" s="892"/>
      <c r="F79" s="892"/>
      <c r="G79" s="892"/>
      <c r="H79" s="892"/>
      <c r="I79" s="892"/>
      <c r="J79" s="892"/>
      <c r="K79" s="892"/>
      <c r="L79" s="892"/>
      <c r="M79" s="892"/>
      <c r="N79" s="892"/>
      <c r="O79" s="892"/>
      <c r="P79" s="893"/>
      <c r="Q79" s="894">
        <v>198</v>
      </c>
      <c r="R79" s="849"/>
      <c r="S79" s="849"/>
      <c r="T79" s="849"/>
      <c r="U79" s="849"/>
      <c r="V79" s="849">
        <v>184</v>
      </c>
      <c r="W79" s="849"/>
      <c r="X79" s="849"/>
      <c r="Y79" s="849"/>
      <c r="Z79" s="849"/>
      <c r="AA79" s="849">
        <v>16</v>
      </c>
      <c r="AB79" s="849"/>
      <c r="AC79" s="849"/>
      <c r="AD79" s="849"/>
      <c r="AE79" s="849"/>
      <c r="AF79" s="849">
        <v>16</v>
      </c>
      <c r="AG79" s="849"/>
      <c r="AH79" s="849"/>
      <c r="AI79" s="849"/>
      <c r="AJ79" s="849"/>
      <c r="AK79" s="849">
        <v>0</v>
      </c>
      <c r="AL79" s="849"/>
      <c r="AM79" s="849"/>
      <c r="AN79" s="849"/>
      <c r="AO79" s="849"/>
      <c r="AP79" s="849">
        <v>1344</v>
      </c>
      <c r="AQ79" s="849"/>
      <c r="AR79" s="849"/>
      <c r="AS79" s="849"/>
      <c r="AT79" s="849"/>
      <c r="AU79" s="849">
        <v>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137643</v>
      </c>
      <c r="AB110" s="920"/>
      <c r="AC110" s="920"/>
      <c r="AD110" s="920"/>
      <c r="AE110" s="921"/>
      <c r="AF110" s="922">
        <v>115994</v>
      </c>
      <c r="AG110" s="920"/>
      <c r="AH110" s="920"/>
      <c r="AI110" s="920"/>
      <c r="AJ110" s="921"/>
      <c r="AK110" s="922">
        <v>112164</v>
      </c>
      <c r="AL110" s="920"/>
      <c r="AM110" s="920"/>
      <c r="AN110" s="920"/>
      <c r="AO110" s="921"/>
      <c r="AP110" s="923">
        <v>18.8</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907902</v>
      </c>
      <c r="BR110" s="957"/>
      <c r="BS110" s="957"/>
      <c r="BT110" s="957"/>
      <c r="BU110" s="957"/>
      <c r="BV110" s="957">
        <v>1020966</v>
      </c>
      <c r="BW110" s="957"/>
      <c r="BX110" s="957"/>
      <c r="BY110" s="957"/>
      <c r="BZ110" s="957"/>
      <c r="CA110" s="957">
        <v>1543256</v>
      </c>
      <c r="CB110" s="957"/>
      <c r="CC110" s="957"/>
      <c r="CD110" s="957"/>
      <c r="CE110" s="957"/>
      <c r="CF110" s="971">
        <v>258.8</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142491</v>
      </c>
      <c r="BR112" s="950"/>
      <c r="BS112" s="950"/>
      <c r="BT112" s="950"/>
      <c r="BU112" s="950"/>
      <c r="BV112" s="950">
        <v>126553</v>
      </c>
      <c r="BW112" s="950"/>
      <c r="BX112" s="950"/>
      <c r="BY112" s="950"/>
      <c r="BZ112" s="950"/>
      <c r="CA112" s="950">
        <v>115801</v>
      </c>
      <c r="CB112" s="950"/>
      <c r="CC112" s="950"/>
      <c r="CD112" s="950"/>
      <c r="CE112" s="950"/>
      <c r="CF112" s="944">
        <v>19.399999999999999</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27500</v>
      </c>
      <c r="AB113" s="964"/>
      <c r="AC113" s="964"/>
      <c r="AD113" s="964"/>
      <c r="AE113" s="965"/>
      <c r="AF113" s="966">
        <v>23898</v>
      </c>
      <c r="AG113" s="964"/>
      <c r="AH113" s="964"/>
      <c r="AI113" s="964"/>
      <c r="AJ113" s="965"/>
      <c r="AK113" s="966">
        <v>16311</v>
      </c>
      <c r="AL113" s="964"/>
      <c r="AM113" s="964"/>
      <c r="AN113" s="964"/>
      <c r="AO113" s="965"/>
      <c r="AP113" s="967">
        <v>2.7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t="s">
        <v>406</v>
      </c>
      <c r="BR113" s="950"/>
      <c r="BS113" s="950"/>
      <c r="BT113" s="950"/>
      <c r="BU113" s="950"/>
      <c r="BV113" s="950" t="s">
        <v>406</v>
      </c>
      <c r="BW113" s="950"/>
      <c r="BX113" s="950"/>
      <c r="BY113" s="950"/>
      <c r="BZ113" s="950"/>
      <c r="CA113" s="950" t="s">
        <v>406</v>
      </c>
      <c r="CB113" s="950"/>
      <c r="CC113" s="950"/>
      <c r="CD113" s="950"/>
      <c r="CE113" s="950"/>
      <c r="CF113" s="944" t="s">
        <v>406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v>
      </c>
      <c r="AB114" s="989"/>
      <c r="AC114" s="989"/>
      <c r="AD114" s="989"/>
      <c r="AE114" s="990"/>
      <c r="AF114" s="991">
        <v>37</v>
      </c>
      <c r="AG114" s="989"/>
      <c r="AH114" s="989"/>
      <c r="AI114" s="989"/>
      <c r="AJ114" s="990"/>
      <c r="AK114" s="991">
        <v>125</v>
      </c>
      <c r="AL114" s="989"/>
      <c r="AM114" s="989"/>
      <c r="AN114" s="989"/>
      <c r="AO114" s="990"/>
      <c r="AP114" s="992">
        <v>0</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230550</v>
      </c>
      <c r="BR114" s="950"/>
      <c r="BS114" s="950"/>
      <c r="BT114" s="950"/>
      <c r="BU114" s="950"/>
      <c r="BV114" s="950">
        <v>175102</v>
      </c>
      <c r="BW114" s="950"/>
      <c r="BX114" s="950"/>
      <c r="BY114" s="950"/>
      <c r="BZ114" s="950"/>
      <c r="CA114" s="950">
        <v>113852</v>
      </c>
      <c r="CB114" s="950"/>
      <c r="CC114" s="950"/>
      <c r="CD114" s="950"/>
      <c r="CE114" s="950"/>
      <c r="CF114" s="944">
        <v>19.100000000000001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165172</v>
      </c>
      <c r="AB117" s="996"/>
      <c r="AC117" s="996"/>
      <c r="AD117" s="996"/>
      <c r="AE117" s="997"/>
      <c r="AF117" s="995">
        <v>139929</v>
      </c>
      <c r="AG117" s="996"/>
      <c r="AH117" s="996"/>
      <c r="AI117" s="996"/>
      <c r="AJ117" s="997"/>
      <c r="AK117" s="995">
        <v>128600</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1280943</v>
      </c>
      <c r="BR118" s="1016"/>
      <c r="BS118" s="1016"/>
      <c r="BT118" s="1016"/>
      <c r="BU118" s="1016"/>
      <c r="BV118" s="1016">
        <v>1322621</v>
      </c>
      <c r="BW118" s="1016"/>
      <c r="BX118" s="1016"/>
      <c r="BY118" s="1016"/>
      <c r="BZ118" s="1016"/>
      <c r="CA118" s="1016">
        <v>1772909</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403</v>
      </c>
      <c r="DH118" s="989"/>
      <c r="DI118" s="989"/>
      <c r="DJ118" s="989"/>
      <c r="DK118" s="990"/>
      <c r="DL118" s="991" t="s">
        <v>403</v>
      </c>
      <c r="DM118" s="989"/>
      <c r="DN118" s="989"/>
      <c r="DO118" s="989"/>
      <c r="DP118" s="990"/>
      <c r="DQ118" s="991" t="s">
        <v>403</v>
      </c>
      <c r="DR118" s="989"/>
      <c r="DS118" s="989"/>
      <c r="DT118" s="989"/>
      <c r="DU118" s="990"/>
      <c r="DV118" s="992" t="s">
        <v>403</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403</v>
      </c>
      <c r="AB119" s="920"/>
      <c r="AC119" s="920"/>
      <c r="AD119" s="920"/>
      <c r="AE119" s="921"/>
      <c r="AF119" s="922" t="s">
        <v>403</v>
      </c>
      <c r="AG119" s="920"/>
      <c r="AH119" s="920"/>
      <c r="AI119" s="920"/>
      <c r="AJ119" s="921"/>
      <c r="AK119" s="922" t="s">
        <v>403</v>
      </c>
      <c r="AL119" s="920"/>
      <c r="AM119" s="920"/>
      <c r="AN119" s="920"/>
      <c r="AO119" s="921"/>
      <c r="AP119" s="923" t="s">
        <v>403</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690546</v>
      </c>
      <c r="BR119" s="957"/>
      <c r="BS119" s="957"/>
      <c r="BT119" s="957"/>
      <c r="BU119" s="957"/>
      <c r="BV119" s="957">
        <v>652159</v>
      </c>
      <c r="BW119" s="957"/>
      <c r="BX119" s="957"/>
      <c r="BY119" s="957"/>
      <c r="BZ119" s="957"/>
      <c r="CA119" s="957">
        <v>594952</v>
      </c>
      <c r="CB119" s="957"/>
      <c r="CC119" s="957"/>
      <c r="CD119" s="957"/>
      <c r="CE119" s="957"/>
      <c r="CF119" s="971">
        <v>99.8</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403</v>
      </c>
      <c r="DH119" s="1028"/>
      <c r="DI119" s="1028"/>
      <c r="DJ119" s="1028"/>
      <c r="DK119" s="1029"/>
      <c r="DL119" s="1030" t="s">
        <v>403</v>
      </c>
      <c r="DM119" s="1028"/>
      <c r="DN119" s="1028"/>
      <c r="DO119" s="1028"/>
      <c r="DP119" s="1029"/>
      <c r="DQ119" s="1030" t="s">
        <v>403</v>
      </c>
      <c r="DR119" s="1028"/>
      <c r="DS119" s="1028"/>
      <c r="DT119" s="1028"/>
      <c r="DU119" s="1029"/>
      <c r="DV119" s="1031" t="s">
        <v>403</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403</v>
      </c>
      <c r="AB120" s="989"/>
      <c r="AC120" s="989"/>
      <c r="AD120" s="989"/>
      <c r="AE120" s="990"/>
      <c r="AF120" s="991" t="s">
        <v>403</v>
      </c>
      <c r="AG120" s="989"/>
      <c r="AH120" s="989"/>
      <c r="AI120" s="989"/>
      <c r="AJ120" s="990"/>
      <c r="AK120" s="991" t="s">
        <v>403</v>
      </c>
      <c r="AL120" s="989"/>
      <c r="AM120" s="989"/>
      <c r="AN120" s="989"/>
      <c r="AO120" s="990"/>
      <c r="AP120" s="992" t="s">
        <v>403</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50130</v>
      </c>
      <c r="BR120" s="950"/>
      <c r="BS120" s="950"/>
      <c r="BT120" s="950"/>
      <c r="BU120" s="950"/>
      <c r="BV120" s="950">
        <v>42546</v>
      </c>
      <c r="BW120" s="950"/>
      <c r="BX120" s="950"/>
      <c r="BY120" s="950"/>
      <c r="BZ120" s="950"/>
      <c r="CA120" s="950">
        <v>34806</v>
      </c>
      <c r="CB120" s="950"/>
      <c r="CC120" s="950"/>
      <c r="CD120" s="950"/>
      <c r="CE120" s="950"/>
      <c r="CF120" s="944">
        <v>5.8</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103101</v>
      </c>
      <c r="DH120" s="957"/>
      <c r="DI120" s="957"/>
      <c r="DJ120" s="957"/>
      <c r="DK120" s="957"/>
      <c r="DL120" s="957">
        <v>90061</v>
      </c>
      <c r="DM120" s="957"/>
      <c r="DN120" s="957"/>
      <c r="DO120" s="957"/>
      <c r="DP120" s="957"/>
      <c r="DQ120" s="957">
        <v>81760</v>
      </c>
      <c r="DR120" s="957"/>
      <c r="DS120" s="957"/>
      <c r="DT120" s="957"/>
      <c r="DU120" s="957"/>
      <c r="DV120" s="958">
        <v>13.7</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403</v>
      </c>
      <c r="AB121" s="989"/>
      <c r="AC121" s="989"/>
      <c r="AD121" s="989"/>
      <c r="AE121" s="990"/>
      <c r="AF121" s="991" t="s">
        <v>403</v>
      </c>
      <c r="AG121" s="989"/>
      <c r="AH121" s="989"/>
      <c r="AI121" s="989"/>
      <c r="AJ121" s="990"/>
      <c r="AK121" s="991" t="s">
        <v>403</v>
      </c>
      <c r="AL121" s="989"/>
      <c r="AM121" s="989"/>
      <c r="AN121" s="989"/>
      <c r="AO121" s="990"/>
      <c r="AP121" s="992" t="s">
        <v>403</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660321</v>
      </c>
      <c r="BR121" s="1016"/>
      <c r="BS121" s="1016"/>
      <c r="BT121" s="1016"/>
      <c r="BU121" s="1016"/>
      <c r="BV121" s="1016">
        <v>734606</v>
      </c>
      <c r="BW121" s="1016"/>
      <c r="BX121" s="1016"/>
      <c r="BY121" s="1016"/>
      <c r="BZ121" s="1016"/>
      <c r="CA121" s="1016">
        <v>799566</v>
      </c>
      <c r="CB121" s="1016"/>
      <c r="CC121" s="1016"/>
      <c r="CD121" s="1016"/>
      <c r="CE121" s="1016"/>
      <c r="CF121" s="1054">
        <v>134.1</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39390</v>
      </c>
      <c r="DH121" s="950"/>
      <c r="DI121" s="950"/>
      <c r="DJ121" s="950"/>
      <c r="DK121" s="950"/>
      <c r="DL121" s="950">
        <v>36492</v>
      </c>
      <c r="DM121" s="950"/>
      <c r="DN121" s="950"/>
      <c r="DO121" s="950"/>
      <c r="DP121" s="950"/>
      <c r="DQ121" s="950">
        <v>34041</v>
      </c>
      <c r="DR121" s="950"/>
      <c r="DS121" s="950"/>
      <c r="DT121" s="950"/>
      <c r="DU121" s="950"/>
      <c r="DV121" s="951">
        <v>5.7</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1400997</v>
      </c>
      <c r="BR122" s="1065"/>
      <c r="BS122" s="1065"/>
      <c r="BT122" s="1065"/>
      <c r="BU122" s="1065"/>
      <c r="BV122" s="1065">
        <v>1429311</v>
      </c>
      <c r="BW122" s="1065"/>
      <c r="BX122" s="1065"/>
      <c r="BY122" s="1065"/>
      <c r="BZ122" s="1065"/>
      <c r="CA122" s="1065">
        <v>1429324</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439</v>
      </c>
      <c r="BR123" s="1057"/>
      <c r="BS123" s="1057"/>
      <c r="BT123" s="1057"/>
      <c r="BU123" s="1057"/>
      <c r="BV123" s="1057" t="s">
        <v>439</v>
      </c>
      <c r="BW123" s="1057"/>
      <c r="BX123" s="1057"/>
      <c r="BY123" s="1057"/>
      <c r="BZ123" s="1057"/>
      <c r="CA123" s="1057">
        <v>57.6</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4006</v>
      </c>
      <c r="AB128" s="1120"/>
      <c r="AC128" s="1120"/>
      <c r="AD128" s="1120"/>
      <c r="AE128" s="1121"/>
      <c r="AF128" s="1122">
        <v>4638</v>
      </c>
      <c r="AG128" s="1120"/>
      <c r="AH128" s="1120"/>
      <c r="AI128" s="1120"/>
      <c r="AJ128" s="1121"/>
      <c r="AK128" s="1122">
        <v>5093</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630800</v>
      </c>
      <c r="AB129" s="989"/>
      <c r="AC129" s="989"/>
      <c r="AD129" s="989"/>
      <c r="AE129" s="990"/>
      <c r="AF129" s="991">
        <v>648547</v>
      </c>
      <c r="AG129" s="989"/>
      <c r="AH129" s="989"/>
      <c r="AI129" s="989"/>
      <c r="AJ129" s="990"/>
      <c r="AK129" s="991">
        <v>678401</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101616</v>
      </c>
      <c r="AB130" s="989"/>
      <c r="AC130" s="989"/>
      <c r="AD130" s="989"/>
      <c r="AE130" s="990"/>
      <c r="AF130" s="991">
        <v>89664</v>
      </c>
      <c r="AG130" s="989"/>
      <c r="AH130" s="989"/>
      <c r="AI130" s="989"/>
      <c r="AJ130" s="990"/>
      <c r="AK130" s="991">
        <v>82135</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57.6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529184</v>
      </c>
      <c r="AB131" s="1028"/>
      <c r="AC131" s="1028"/>
      <c r="AD131" s="1028"/>
      <c r="AE131" s="1029"/>
      <c r="AF131" s="1030">
        <v>558883</v>
      </c>
      <c r="AG131" s="1028"/>
      <c r="AH131" s="1028"/>
      <c r="AI131" s="1028"/>
      <c r="AJ131" s="1029"/>
      <c r="AK131" s="1030">
        <v>596266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11.253174700000001</v>
      </c>
      <c r="AB132" s="1134"/>
      <c r="AC132" s="1134"/>
      <c r="AD132" s="1134"/>
      <c r="AE132" s="1135"/>
      <c r="AF132" s="1136">
        <v>8.1639627610000005</v>
      </c>
      <c r="AG132" s="1134"/>
      <c r="AH132" s="1134"/>
      <c r="AI132" s="1134"/>
      <c r="AJ132" s="1135"/>
      <c r="AK132" s="1136">
        <v>6.9385140190000003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11.9</v>
      </c>
      <c r="AB133" s="1141"/>
      <c r="AC133" s="1141"/>
      <c r="AD133" s="1141"/>
      <c r="AE133" s="1142"/>
      <c r="AF133" s="1140">
        <v>11</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302522</v>
      </c>
      <c r="L9" s="264">
        <v>412155</v>
      </c>
      <c r="M9" s="265">
        <v>199380</v>
      </c>
      <c r="N9" s="266">
        <v>106.7</v>
      </c>
    </row>
    <row r="10" spans="1:16" x14ac:dyDescent="0.15">
      <c r="A10" s="248"/>
      <c r="B10" s="244"/>
      <c r="C10" s="244"/>
      <c r="D10" s="244"/>
      <c r="E10" s="244"/>
      <c r="F10" s="244"/>
      <c r="G10" s="1149" t="s">
        <v>475</v>
      </c>
      <c r="H10" s="1150"/>
      <c r="I10" s="1150"/>
      <c r="J10" s="1151"/>
      <c r="K10" s="267">
        <v>49832</v>
      </c>
      <c r="L10" s="268">
        <v>67891</v>
      </c>
      <c r="M10" s="269">
        <v>22805</v>
      </c>
      <c r="N10" s="270">
        <v>197.7</v>
      </c>
    </row>
    <row r="11" spans="1:16" ht="13.5" customHeight="1" x14ac:dyDescent="0.15">
      <c r="A11" s="248"/>
      <c r="B11" s="244"/>
      <c r="C11" s="244"/>
      <c r="D11" s="244"/>
      <c r="E11" s="244"/>
      <c r="F11" s="244"/>
      <c r="G11" s="1149" t="s">
        <v>476</v>
      </c>
      <c r="H11" s="1150"/>
      <c r="I11" s="1150"/>
      <c r="J11" s="1151"/>
      <c r="K11" s="267">
        <v>1987</v>
      </c>
      <c r="L11" s="268">
        <v>2707</v>
      </c>
      <c r="M11" s="269">
        <v>22815</v>
      </c>
      <c r="N11" s="270">
        <v>-88.1</v>
      </c>
    </row>
    <row r="12" spans="1:16" ht="13.5" customHeight="1" x14ac:dyDescent="0.15">
      <c r="A12" s="248"/>
      <c r="B12" s="244"/>
      <c r="C12" s="244"/>
      <c r="D12" s="244"/>
      <c r="E12" s="244"/>
      <c r="F12" s="244"/>
      <c r="G12" s="1149" t="s">
        <v>477</v>
      </c>
      <c r="H12" s="1150"/>
      <c r="I12" s="1150"/>
      <c r="J12" s="1151"/>
      <c r="K12" s="267" t="s">
        <v>478</v>
      </c>
      <c r="L12" s="268" t="s">
        <v>478</v>
      </c>
      <c r="M12" s="269">
        <v>3768</v>
      </c>
      <c r="N12" s="270" t="s">
        <v>478</v>
      </c>
    </row>
    <row r="13" spans="1:16" ht="13.5" customHeight="1" x14ac:dyDescent="0.15">
      <c r="A13" s="248"/>
      <c r="B13" s="244"/>
      <c r="C13" s="244"/>
      <c r="D13" s="244"/>
      <c r="E13" s="244"/>
      <c r="F13" s="244"/>
      <c r="G13" s="1149" t="s">
        <v>479</v>
      </c>
      <c r="H13" s="1150"/>
      <c r="I13" s="1150"/>
      <c r="J13" s="1151"/>
      <c r="K13" s="267" t="s">
        <v>478</v>
      </c>
      <c r="L13" s="268" t="s">
        <v>478</v>
      </c>
      <c r="M13" s="269" t="s">
        <v>478</v>
      </c>
      <c r="N13" s="270" t="s">
        <v>478</v>
      </c>
    </row>
    <row r="14" spans="1:16" ht="13.5" customHeight="1" x14ac:dyDescent="0.15">
      <c r="A14" s="248"/>
      <c r="B14" s="244"/>
      <c r="C14" s="244"/>
      <c r="D14" s="244"/>
      <c r="E14" s="244"/>
      <c r="F14" s="244"/>
      <c r="G14" s="1149" t="s">
        <v>480</v>
      </c>
      <c r="H14" s="1150"/>
      <c r="I14" s="1150"/>
      <c r="J14" s="1151"/>
      <c r="K14" s="267">
        <v>5139</v>
      </c>
      <c r="L14" s="268">
        <v>7001</v>
      </c>
      <c r="M14" s="269">
        <v>8560</v>
      </c>
      <c r="N14" s="270">
        <v>-18.2</v>
      </c>
    </row>
    <row r="15" spans="1:16" ht="13.5" customHeight="1" x14ac:dyDescent="0.15">
      <c r="A15" s="248"/>
      <c r="B15" s="244"/>
      <c r="C15" s="244"/>
      <c r="D15" s="244"/>
      <c r="E15" s="244"/>
      <c r="F15" s="244"/>
      <c r="G15" s="1149" t="s">
        <v>481</v>
      </c>
      <c r="H15" s="1150"/>
      <c r="I15" s="1150"/>
      <c r="J15" s="1151"/>
      <c r="K15" s="267" t="s">
        <v>478</v>
      </c>
      <c r="L15" s="268" t="s">
        <v>478</v>
      </c>
      <c r="M15" s="269">
        <v>4570</v>
      </c>
      <c r="N15" s="270" t="s">
        <v>478</v>
      </c>
    </row>
    <row r="16" spans="1:16" x14ac:dyDescent="0.15">
      <c r="A16" s="248"/>
      <c r="B16" s="244"/>
      <c r="C16" s="244"/>
      <c r="D16" s="244"/>
      <c r="E16" s="244"/>
      <c r="F16" s="244"/>
      <c r="G16" s="1152" t="s">
        <v>482</v>
      </c>
      <c r="H16" s="1153"/>
      <c r="I16" s="1153"/>
      <c r="J16" s="1154"/>
      <c r="K16" s="268">
        <v>-45805</v>
      </c>
      <c r="L16" s="268">
        <v>-62405</v>
      </c>
      <c r="M16" s="269">
        <v>-19939</v>
      </c>
      <c r="N16" s="270">
        <v>213</v>
      </c>
    </row>
    <row r="17" spans="1:16" x14ac:dyDescent="0.15">
      <c r="A17" s="248"/>
      <c r="B17" s="244"/>
      <c r="C17" s="244"/>
      <c r="D17" s="244"/>
      <c r="E17" s="244"/>
      <c r="F17" s="244"/>
      <c r="G17" s="1152" t="s">
        <v>167</v>
      </c>
      <c r="H17" s="1153"/>
      <c r="I17" s="1153"/>
      <c r="J17" s="1154"/>
      <c r="K17" s="268">
        <v>313675</v>
      </c>
      <c r="L17" s="268">
        <v>427350</v>
      </c>
      <c r="M17" s="269">
        <v>241959</v>
      </c>
      <c r="N17" s="270">
        <v>76.599999999999994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40.869999999999997</v>
      </c>
      <c r="L21" s="281">
        <v>22.44</v>
      </c>
      <c r="M21" s="282">
        <v>18.43</v>
      </c>
      <c r="N21" s="249"/>
      <c r="O21" s="283"/>
      <c r="P21" s="279"/>
    </row>
    <row r="22" spans="1:16" s="284" customFormat="1" x14ac:dyDescent="0.15">
      <c r="A22" s="279"/>
      <c r="B22" s="249"/>
      <c r="C22" s="249"/>
      <c r="D22" s="249"/>
      <c r="E22" s="249"/>
      <c r="F22" s="249"/>
      <c r="G22" s="1144" t="s">
        <v>488</v>
      </c>
      <c r="H22" s="1145"/>
      <c r="I22" s="1145"/>
      <c r="J22" s="1146"/>
      <c r="K22" s="285">
        <v>89.4</v>
      </c>
      <c r="L22" s="286">
        <v>94.5</v>
      </c>
      <c r="M22" s="287">
        <v>-5.0999999999999996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112164</v>
      </c>
      <c r="L32" s="294">
        <v>152812</v>
      </c>
      <c r="M32" s="295">
        <v>119365</v>
      </c>
      <c r="N32" s="296">
        <v>28</v>
      </c>
    </row>
    <row r="33" spans="1:16" ht="13.5" customHeight="1" x14ac:dyDescent="0.15">
      <c r="A33" s="248"/>
      <c r="B33" s="244"/>
      <c r="C33" s="244"/>
      <c r="D33" s="244"/>
      <c r="E33" s="244"/>
      <c r="F33" s="244"/>
      <c r="G33" s="1160" t="s">
        <v>493</v>
      </c>
      <c r="H33" s="1161"/>
      <c r="I33" s="1161"/>
      <c r="J33" s="1162"/>
      <c r="K33" s="294" t="s">
        <v>478</v>
      </c>
      <c r="L33" s="294" t="s">
        <v>478</v>
      </c>
      <c r="M33" s="295" t="s">
        <v>478</v>
      </c>
      <c r="N33" s="296" t="s">
        <v>478</v>
      </c>
    </row>
    <row r="34" spans="1:16" ht="27" customHeight="1" x14ac:dyDescent="0.15">
      <c r="A34" s="248"/>
      <c r="B34" s="244"/>
      <c r="C34" s="244"/>
      <c r="D34" s="244"/>
      <c r="E34" s="244"/>
      <c r="F34" s="244"/>
      <c r="G34" s="1160" t="s">
        <v>494</v>
      </c>
      <c r="H34" s="1161"/>
      <c r="I34" s="1161"/>
      <c r="J34" s="1162"/>
      <c r="K34" s="294" t="s">
        <v>478</v>
      </c>
      <c r="L34" s="294" t="s">
        <v>478</v>
      </c>
      <c r="M34" s="295">
        <v>50</v>
      </c>
      <c r="N34" s="296" t="s">
        <v>478</v>
      </c>
    </row>
    <row r="35" spans="1:16" ht="27" customHeight="1" x14ac:dyDescent="0.15">
      <c r="A35" s="248"/>
      <c r="B35" s="244"/>
      <c r="C35" s="244"/>
      <c r="D35" s="244"/>
      <c r="E35" s="244"/>
      <c r="F35" s="244"/>
      <c r="G35" s="1160" t="s">
        <v>495</v>
      </c>
      <c r="H35" s="1161"/>
      <c r="I35" s="1161"/>
      <c r="J35" s="1162"/>
      <c r="K35" s="294">
        <v>16311</v>
      </c>
      <c r="L35" s="294">
        <v>22222</v>
      </c>
      <c r="M35" s="295">
        <v>29529</v>
      </c>
      <c r="N35" s="296">
        <v>-24.7</v>
      </c>
    </row>
    <row r="36" spans="1:16" ht="27" customHeight="1" x14ac:dyDescent="0.15">
      <c r="A36" s="248"/>
      <c r="B36" s="244"/>
      <c r="C36" s="244"/>
      <c r="D36" s="244"/>
      <c r="E36" s="244"/>
      <c r="F36" s="244"/>
      <c r="G36" s="1160" t="s">
        <v>496</v>
      </c>
      <c r="H36" s="1161"/>
      <c r="I36" s="1161"/>
      <c r="J36" s="1162"/>
      <c r="K36" s="294">
        <v>125</v>
      </c>
      <c r="L36" s="294">
        <v>170</v>
      </c>
      <c r="M36" s="295">
        <v>4818</v>
      </c>
      <c r="N36" s="296">
        <v>-96.5</v>
      </c>
    </row>
    <row r="37" spans="1:16" ht="13.5" customHeight="1" x14ac:dyDescent="0.15">
      <c r="A37" s="248"/>
      <c r="B37" s="244"/>
      <c r="C37" s="244"/>
      <c r="D37" s="244"/>
      <c r="E37" s="244"/>
      <c r="F37" s="244"/>
      <c r="G37" s="1160" t="s">
        <v>497</v>
      </c>
      <c r="H37" s="1161"/>
      <c r="I37" s="1161"/>
      <c r="J37" s="1162"/>
      <c r="K37" s="294" t="s">
        <v>478</v>
      </c>
      <c r="L37" s="294" t="s">
        <v>478</v>
      </c>
      <c r="M37" s="295">
        <v>1119</v>
      </c>
      <c r="N37" s="296" t="s">
        <v>478</v>
      </c>
    </row>
    <row r="38" spans="1:16" ht="27" customHeight="1" x14ac:dyDescent="0.15">
      <c r="A38" s="248"/>
      <c r="B38" s="244"/>
      <c r="C38" s="244"/>
      <c r="D38" s="244"/>
      <c r="E38" s="244"/>
      <c r="F38" s="244"/>
      <c r="G38" s="1163" t="s">
        <v>498</v>
      </c>
      <c r="H38" s="1164"/>
      <c r="I38" s="1164"/>
      <c r="J38" s="1165"/>
      <c r="K38" s="297" t="s">
        <v>478</v>
      </c>
      <c r="L38" s="297" t="s">
        <v>478</v>
      </c>
      <c r="M38" s="298">
        <v>49</v>
      </c>
      <c r="N38" s="299" t="s">
        <v>478</v>
      </c>
      <c r="O38" s="293"/>
    </row>
    <row r="39" spans="1:16" x14ac:dyDescent="0.15">
      <c r="A39" s="248"/>
      <c r="B39" s="244"/>
      <c r="C39" s="244"/>
      <c r="D39" s="244"/>
      <c r="E39" s="244"/>
      <c r="F39" s="244"/>
      <c r="G39" s="1163" t="s">
        <v>499</v>
      </c>
      <c r="H39" s="1164"/>
      <c r="I39" s="1164"/>
      <c r="J39" s="1165"/>
      <c r="K39" s="300">
        <v>-5093</v>
      </c>
      <c r="L39" s="300">
        <v>-6939</v>
      </c>
      <c r="M39" s="301">
        <v>-6027</v>
      </c>
      <c r="N39" s="302">
        <v>15.1</v>
      </c>
      <c r="O39" s="293"/>
    </row>
    <row r="40" spans="1:16" ht="27" customHeight="1" x14ac:dyDescent="0.15">
      <c r="A40" s="248"/>
      <c r="B40" s="244"/>
      <c r="C40" s="244"/>
      <c r="D40" s="244"/>
      <c r="E40" s="244"/>
      <c r="F40" s="244"/>
      <c r="G40" s="1160" t="s">
        <v>500</v>
      </c>
      <c r="H40" s="1161"/>
      <c r="I40" s="1161"/>
      <c r="J40" s="1162"/>
      <c r="K40" s="300">
        <v>-82135</v>
      </c>
      <c r="L40" s="300">
        <v>-111901</v>
      </c>
      <c r="M40" s="301">
        <v>-114844</v>
      </c>
      <c r="N40" s="302">
        <v>-2.6</v>
      </c>
      <c r="O40" s="293"/>
    </row>
    <row r="41" spans="1:16" x14ac:dyDescent="0.15">
      <c r="A41" s="248"/>
      <c r="B41" s="244"/>
      <c r="C41" s="244"/>
      <c r="D41" s="244"/>
      <c r="E41" s="244"/>
      <c r="F41" s="244"/>
      <c r="G41" s="1166" t="s">
        <v>278</v>
      </c>
      <c r="H41" s="1167"/>
      <c r="I41" s="1167"/>
      <c r="J41" s="1168"/>
      <c r="K41" s="294">
        <v>41372</v>
      </c>
      <c r="L41" s="300">
        <v>56365</v>
      </c>
      <c r="M41" s="301">
        <v>34058</v>
      </c>
      <c r="N41" s="302">
        <v>65.5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184256</v>
      </c>
      <c r="J51" s="320">
        <v>239294</v>
      </c>
      <c r="K51" s="321">
        <v>-85.9</v>
      </c>
      <c r="L51" s="322">
        <v>203567</v>
      </c>
      <c r="M51" s="323">
        <v>-37.5</v>
      </c>
      <c r="N51" s="324">
        <v>-48.4</v>
      </c>
    </row>
    <row r="52" spans="1:14" x14ac:dyDescent="0.15">
      <c r="A52" s="248"/>
      <c r="B52" s="244"/>
      <c r="C52" s="244"/>
      <c r="D52" s="244"/>
      <c r="E52" s="244"/>
      <c r="F52" s="244"/>
      <c r="G52" s="325"/>
      <c r="H52" s="326" t="s">
        <v>511</v>
      </c>
      <c r="I52" s="327">
        <v>117973</v>
      </c>
      <c r="J52" s="328">
        <v>153212</v>
      </c>
      <c r="K52" s="329">
        <v>36</v>
      </c>
      <c r="L52" s="330">
        <v>121137</v>
      </c>
      <c r="M52" s="331">
        <v>-26.6</v>
      </c>
      <c r="N52" s="332">
        <v>62.6</v>
      </c>
    </row>
    <row r="53" spans="1:14" x14ac:dyDescent="0.15">
      <c r="A53" s="248"/>
      <c r="B53" s="244"/>
      <c r="C53" s="244"/>
      <c r="D53" s="244"/>
      <c r="E53" s="244"/>
      <c r="F53" s="244"/>
      <c r="G53" s="310" t="s">
        <v>512</v>
      </c>
      <c r="H53" s="311"/>
      <c r="I53" s="319">
        <v>490512</v>
      </c>
      <c r="J53" s="320">
        <v>632919</v>
      </c>
      <c r="K53" s="321">
        <v>164.5</v>
      </c>
      <c r="L53" s="322">
        <v>185018</v>
      </c>
      <c r="M53" s="323">
        <v>-9.1</v>
      </c>
      <c r="N53" s="324">
        <v>173.6</v>
      </c>
    </row>
    <row r="54" spans="1:14" x14ac:dyDescent="0.15">
      <c r="A54" s="248"/>
      <c r="B54" s="244"/>
      <c r="C54" s="244"/>
      <c r="D54" s="244"/>
      <c r="E54" s="244"/>
      <c r="F54" s="244"/>
      <c r="G54" s="325"/>
      <c r="H54" s="326" t="s">
        <v>511</v>
      </c>
      <c r="I54" s="327">
        <v>6025</v>
      </c>
      <c r="J54" s="328">
        <v>7774</v>
      </c>
      <c r="K54" s="329">
        <v>-94.9</v>
      </c>
      <c r="L54" s="330">
        <v>95064</v>
      </c>
      <c r="M54" s="331">
        <v>-21.5</v>
      </c>
      <c r="N54" s="332">
        <v>-73.400000000000006</v>
      </c>
    </row>
    <row r="55" spans="1:14" x14ac:dyDescent="0.15">
      <c r="A55" s="248"/>
      <c r="B55" s="244"/>
      <c r="C55" s="244"/>
      <c r="D55" s="244"/>
      <c r="E55" s="244"/>
      <c r="F55" s="244"/>
      <c r="G55" s="310" t="s">
        <v>513</v>
      </c>
      <c r="H55" s="311"/>
      <c r="I55" s="319">
        <v>211449</v>
      </c>
      <c r="J55" s="320">
        <v>284588</v>
      </c>
      <c r="K55" s="321">
        <v>-55</v>
      </c>
      <c r="L55" s="322">
        <v>238802</v>
      </c>
      <c r="M55" s="323">
        <v>29.1</v>
      </c>
      <c r="N55" s="324">
        <v>-84.1</v>
      </c>
    </row>
    <row r="56" spans="1:14" x14ac:dyDescent="0.15">
      <c r="A56" s="248"/>
      <c r="B56" s="244"/>
      <c r="C56" s="244"/>
      <c r="D56" s="244"/>
      <c r="E56" s="244"/>
      <c r="F56" s="244"/>
      <c r="G56" s="325"/>
      <c r="H56" s="326" t="s">
        <v>511</v>
      </c>
      <c r="I56" s="327">
        <v>14471</v>
      </c>
      <c r="J56" s="328">
        <v>19476</v>
      </c>
      <c r="K56" s="329">
        <v>150.5</v>
      </c>
      <c r="L56" s="330">
        <v>128562</v>
      </c>
      <c r="M56" s="331">
        <v>35.200000000000003</v>
      </c>
      <c r="N56" s="332">
        <v>115.3</v>
      </c>
    </row>
    <row r="57" spans="1:14" x14ac:dyDescent="0.15">
      <c r="A57" s="248"/>
      <c r="B57" s="244"/>
      <c r="C57" s="244"/>
      <c r="D57" s="244"/>
      <c r="E57" s="244"/>
      <c r="F57" s="244"/>
      <c r="G57" s="310" t="s">
        <v>514</v>
      </c>
      <c r="H57" s="311"/>
      <c r="I57" s="319">
        <v>636189</v>
      </c>
      <c r="J57" s="320">
        <v>837091</v>
      </c>
      <c r="K57" s="321">
        <v>194.1</v>
      </c>
      <c r="L57" s="322">
        <v>288550</v>
      </c>
      <c r="M57" s="323">
        <v>20.8</v>
      </c>
      <c r="N57" s="324">
        <v>173.3</v>
      </c>
    </row>
    <row r="58" spans="1:14" x14ac:dyDescent="0.15">
      <c r="A58" s="248"/>
      <c r="B58" s="244"/>
      <c r="C58" s="244"/>
      <c r="D58" s="244"/>
      <c r="E58" s="244"/>
      <c r="F58" s="244"/>
      <c r="G58" s="325"/>
      <c r="H58" s="326" t="s">
        <v>511</v>
      </c>
      <c r="I58" s="327">
        <v>1677</v>
      </c>
      <c r="J58" s="328">
        <v>2207</v>
      </c>
      <c r="K58" s="329">
        <v>-88.7</v>
      </c>
      <c r="L58" s="330">
        <v>141525</v>
      </c>
      <c r="M58" s="331">
        <v>10.1</v>
      </c>
      <c r="N58" s="332">
        <v>-98.8</v>
      </c>
    </row>
    <row r="59" spans="1:14" x14ac:dyDescent="0.15">
      <c r="A59" s="248"/>
      <c r="B59" s="244"/>
      <c r="C59" s="244"/>
      <c r="D59" s="244"/>
      <c r="E59" s="244"/>
      <c r="F59" s="244"/>
      <c r="G59" s="310" t="s">
        <v>515</v>
      </c>
      <c r="H59" s="311"/>
      <c r="I59" s="319">
        <v>1542888</v>
      </c>
      <c r="J59" s="320">
        <v>2102027</v>
      </c>
      <c r="K59" s="321">
        <v>151.1</v>
      </c>
      <c r="L59" s="322">
        <v>287914</v>
      </c>
      <c r="M59" s="323">
        <v>-0.2</v>
      </c>
      <c r="N59" s="324">
        <v>151.30000000000001</v>
      </c>
    </row>
    <row r="60" spans="1:14" x14ac:dyDescent="0.15">
      <c r="A60" s="248"/>
      <c r="B60" s="244"/>
      <c r="C60" s="244"/>
      <c r="D60" s="244"/>
      <c r="E60" s="244"/>
      <c r="F60" s="244"/>
      <c r="G60" s="325"/>
      <c r="H60" s="326" t="s">
        <v>511</v>
      </c>
      <c r="I60" s="333">
        <v>18028</v>
      </c>
      <c r="J60" s="328">
        <v>24561</v>
      </c>
      <c r="K60" s="329">
        <v>1012.9</v>
      </c>
      <c r="L60" s="330">
        <v>146531</v>
      </c>
      <c r="M60" s="331">
        <v>3.5</v>
      </c>
      <c r="N60" s="332">
        <v>1009.4</v>
      </c>
    </row>
    <row r="61" spans="1:14" x14ac:dyDescent="0.15">
      <c r="A61" s="248"/>
      <c r="B61" s="244"/>
      <c r="C61" s="244"/>
      <c r="D61" s="244"/>
      <c r="E61" s="244"/>
      <c r="F61" s="244"/>
      <c r="G61" s="310" t="s">
        <v>516</v>
      </c>
      <c r="H61" s="334"/>
      <c r="I61" s="335">
        <v>613059</v>
      </c>
      <c r="J61" s="336">
        <v>819184</v>
      </c>
      <c r="K61" s="337">
        <v>73.8</v>
      </c>
      <c r="L61" s="338">
        <v>240770</v>
      </c>
      <c r="M61" s="339">
        <v>0.6</v>
      </c>
      <c r="N61" s="324">
        <v>73.2</v>
      </c>
    </row>
    <row r="62" spans="1:14" x14ac:dyDescent="0.15">
      <c r="A62" s="248"/>
      <c r="B62" s="244"/>
      <c r="C62" s="244"/>
      <c r="D62" s="244"/>
      <c r="E62" s="244"/>
      <c r="F62" s="244"/>
      <c r="G62" s="325"/>
      <c r="H62" s="326" t="s">
        <v>511</v>
      </c>
      <c r="I62" s="327">
        <v>31635</v>
      </c>
      <c r="J62" s="328">
        <v>41446</v>
      </c>
      <c r="K62" s="329">
        <v>203.2</v>
      </c>
      <c r="L62" s="330">
        <v>126564</v>
      </c>
      <c r="M62" s="331">
        <v>0.1</v>
      </c>
      <c r="N62" s="332">
        <v>203.1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54.37</v>
      </c>
      <c r="G47" s="12">
        <v>48.02</v>
      </c>
      <c r="H47" s="12">
        <v>52.18</v>
      </c>
      <c r="I47" s="12">
        <v>47.29</v>
      </c>
      <c r="J47" s="13">
        <v>34.43</v>
      </c>
    </row>
    <row r="48" spans="2:10" ht="57.75" customHeight="1" x14ac:dyDescent="0.15">
      <c r="B48" s="14"/>
      <c r="C48" s="1171" t="s">
        <v>4</v>
      </c>
      <c r="D48" s="1171"/>
      <c r="E48" s="1172"/>
      <c r="F48" s="15">
        <v>6.7</v>
      </c>
      <c r="G48" s="16">
        <v>22.38</v>
      </c>
      <c r="H48" s="16">
        <v>16.7</v>
      </c>
      <c r="I48" s="16">
        <v>17.54</v>
      </c>
      <c r="J48" s="17">
        <v>34.090000000000003</v>
      </c>
    </row>
    <row r="49" spans="2:10" ht="57.75" customHeight="1" thickBot="1" x14ac:dyDescent="0.2">
      <c r="B49" s="18"/>
      <c r="C49" s="1173" t="s">
        <v>5</v>
      </c>
      <c r="D49" s="1173"/>
      <c r="E49" s="1174"/>
      <c r="F49" s="19" t="s">
        <v>523</v>
      </c>
      <c r="G49" s="20">
        <v>6.98</v>
      </c>
      <c r="H49" s="20" t="s">
        <v>524</v>
      </c>
      <c r="I49" s="20" t="s">
        <v>525</v>
      </c>
      <c r="J49" s="21">
        <v>6.53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2017-05-22T04:19:16Z</cp:lastPrinted>
  <dcterms:created xsi:type="dcterms:W3CDTF">2017-02-15T23:52:27Z</dcterms:created>
  <dcterms:modified xsi:type="dcterms:W3CDTF">2017-05-24T00:29:05Z</dcterms:modified>
  <cp:category/>
</cp:coreProperties>
</file>