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60" windowWidth="19260" windowHeight="6090" tabRatio="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DQ102" i="11" l="1"/>
  <c r="DL102" i="11"/>
  <c r="DG102" i="11"/>
  <c r="DB102" i="11"/>
  <c r="CW102" i="11"/>
  <c r="CR102" i="11"/>
  <c r="AF88" i="11"/>
  <c r="AU88" i="11"/>
  <c r="AP88" i="11"/>
  <c r="AP63" i="11"/>
  <c r="AU63" i="11"/>
  <c r="AP23" i="11"/>
  <c r="AA23" i="11"/>
  <c r="V23" i="11"/>
  <c r="Q2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U34" i="9"/>
  <c r="U35" i="9" s="1"/>
  <c r="U36"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5" i="9" l="1"/>
  <c r="BW34" i="9" s="1"/>
  <c r="BW35" i="9" l="1"/>
  <c r="BW36" i="9" s="1"/>
  <c r="BW37" i="9" s="1"/>
  <c r="BW38" i="9" s="1"/>
  <c r="BW39" i="9" s="1"/>
  <c r="BW40" i="9" s="1"/>
  <c r="BW41" i="9" s="1"/>
  <c r="BW42" i="9" s="1"/>
  <c r="BW43" i="9" s="1"/>
  <c r="CO34" i="9" l="1"/>
</calcChain>
</file>

<file path=xl/sharedStrings.xml><?xml version="1.0" encoding="utf-8"?>
<sst xmlns="http://schemas.openxmlformats.org/spreadsheetml/2006/main" count="1059" uniqueCount="564">
  <si>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</si>
  <si>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</si>
  <si>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</si>
  <si>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</si>
  <si>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</si>
  <si>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</si>
  <si>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</si>
  <si>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</si>
  <si>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</si>
  <si>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</si>
  <si>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</si>
  <si>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</si>
  <si>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</si>
  <si>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</si>
  <si>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</si>
  <si>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</si>
  <si>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</si>
  <si>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</si>
  <si>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</si>
  <si>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</si>
  <si>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</si>
  <si>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</si>
  <si>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</si>
  <si>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</si>
  <si>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</si>
  <si>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</si>
  <si>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</si>
  <si>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</si>
  <si>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</si>
  <si>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</si>
  <si>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</si>
  <si>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</si>
  <si>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</si>
  <si>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</si>
  <si>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</si>
  <si>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</si>
  <si>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</si>
  <si>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</si>
  <si>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</si>
  <si>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</si>
  <si>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</si>
  <si>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</si>
  <si>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</si>
  <si>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</si>
  <si>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</si>
  <si>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</si>
  <si>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</si>
  <si>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</si>
  <si>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</si>
  <si>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</si>
  <si>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</si>
  <si>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</si>
  <si>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</si>
  <si>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</si>
  <si>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</si>
  <si>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</si>
  <si>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</si>
  <si>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</si>
  <si>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</si>
  <si>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</si>
  <si>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</si>
  <si>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</si>
  <si>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</si>
  <si>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</si>
  <si>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</si>
  <si>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</si>
  <si>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</si>
  <si>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</si>
  <si>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</si>
  <si>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</si>
  <si>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</si>
  <si>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</si>
  <si>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</si>
  <si>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</si>
  <si>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</si>
  <si>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</si>
  <si>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</si>
  <si>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</si>
  <si>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</si>
  <si>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</si>
  <si>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</si>
  <si>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</si>
  <si>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</si>
  <si>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</si>
  <si>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</si>
  <si>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</si>
  <si>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</si>
  <si>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</si>
  <si>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</si>
  <si>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</si>
  <si>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</si>
  <si>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</si>
  <si>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</si>
  <si>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</si>
  <si>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</si>
  <si>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</si>
  <si>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</si>
  <si>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</si>
  <si>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</si>
  <si>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</si>
  <si>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</si>
  <si>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</si>
  <si>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</si>
  <si>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</si>
  <si>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</si>
  <si>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</si>
  <si>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</si>
  <si>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</si>
  <si>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</si>
  <si>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</si>
  <si>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</si>
  <si>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</si>
  <si>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</si>
  <si>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</si>
  <si>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</si>
  <si>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</si>
  <si>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</si>
  <si>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</si>
  <si>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</si>
  <si>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</si>
  <si>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</si>
  <si>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</si>
  <si>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</si>
  <si>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</si>
  <si>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</si>
  <si>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</si>
  <si>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</si>
  <si>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</si>
  <si>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</si>
  <si>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</si>
  <si>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</si>
  <si>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</si>
  <si>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</si>
  <si>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</si>
  <si>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</si>
  <si>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</si>
  <si>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</si>
  <si>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</si>
  <si>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</si>
  <si>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</si>
  <si>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</si>
  <si>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</si>
  <si>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</si>
  <si>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</si>
  <si>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</si>
  <si>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</si>
  <si>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</si>
  <si>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</si>
  <si>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</si>
  <si>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</si>
  <si>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</si>
  <si>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</si>
  <si>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</si>
  <si>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</si>
  <si>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</si>
  <si>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</si>
  <si>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</si>
  <si>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</si>
  <si>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</si>
  <si>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</si>
  <si>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</si>
  <si>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</si>
  <si>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</si>
  <si>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</si>
  <si>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</si>
  <si>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</si>
  <si>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</si>
  <si>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</si>
  <si>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</si>
  <si>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</si>
  <si>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</si>
  <si>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</si>
  <si>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</si>
  <si>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</si>
  <si>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</si>
  <si>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</si>
  <si>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</si>
  <si>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</si>
  <si>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</si>
  <si>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</si>
  <si>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</si>
  <si>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</si>
  <si>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</si>
  <si>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</si>
  <si>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</si>
  <si>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</si>
  <si>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</si>
  <si>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</si>
  <si>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</si>
  <si>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</si>
  <si>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</si>
  <si>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</si>
  <si>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沖縄県西原町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</si>
  <si>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</si>
  <si>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</si>
  <si>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</si>
  <si>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</si>
  <si>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</si>
  <si>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</si>
  <si>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</si>
  <si>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</si>
  <si>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</si>
  <si>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</si>
  <si>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</si>
  <si>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</si>
  <si>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</si>
  <si>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</si>
  <si>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</si>
  <si>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</si>
  <si>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</si>
  <si>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</si>
  <si>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</si>
  <si>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</si>
  <si>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</si>
  <si>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</si>
  <si>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</si>
  <si>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</si>
  <si>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</si>
  <si>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</si>
  <si>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</si>
  <si>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</si>
  <si>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</si>
  <si>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</si>
  <si>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</si>
  <si>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</si>
  <si>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</si>
  <si>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</si>
  <si>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</si>
  <si>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</si>
  <si>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</si>
  <si>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</si>
  <si>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</si>
  <si>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</si>
  <si>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</si>
  <si>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</si>
  <si>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</si>
  <si>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</si>
  <si>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</si>
  <si>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</si>
  <si>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</si>
  <si>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</si>
  <si>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</si>
  <si>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</si>
  <si>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</si>
  <si>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</si>
  <si>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</si>
  <si>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</si>
  <si>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</si>
  <si>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</si>
  <si>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</si>
  <si>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</si>
  <si>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</si>
  <si>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</si>
  <si>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</si>
  <si>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</si>
  <si>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</si>
  <si>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</si>
  <si>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</si>
  <si>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</si>
  <si>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</si>
  <si>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</si>
  <si>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</si>
  <si>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</si>
  <si>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</si>
  <si>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</si>
  <si>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</si>
  <si>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</si>
  <si>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</si>
  <si>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</si>
  <si>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</si>
  <si>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</si>
  <si>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</si>
  <si>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</si>
  <si>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</si>
  <si>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</si>
  <si>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</si>
  <si>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</si>
  <si>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</si>
  <si>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</si>
  <si>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</si>
  <si>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</si>
  <si>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</si>
  <si>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</si>
  <si>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</si>
  <si>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</si>
  <si>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</si>
  <si>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</si>
  <si>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</si>
  <si>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</si>
  <si>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</si>
  <si>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</si>
  <si>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</si>
  <si>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</si>
  <si>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</si>
  <si>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</si>
  <si>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</si>
  <si>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</si>
  <si>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</si>
  <si>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</si>
  <si>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</si>
  <si>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</si>
  <si>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</si>
  <si>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</si>
  <si>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</si>
  <si>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</si>
  <si>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</si>
  <si>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</si>
  <si>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</si>
  <si>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</si>
  <si>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</si>
  <si>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</si>
  <si>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</si>
  <si>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</si>
  <si>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</si>
  <si>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</si>
  <si>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</si>
  <si>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</si>
  <si>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</si>
  <si>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</si>
  <si>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</si>
  <si>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</si>
  <si>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</si>
  <si>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</si>
  <si>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</si>
  <si>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</si>
  <si>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</si>
  <si>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</si>
  <si>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</si>
  <si>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</si>
  <si>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</si>
  <si>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</si>
  <si>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</si>
  <si>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</si>
  <si>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</si>
  <si>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</si>
  <si>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</si>
  <si>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</si>
  <si>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</si>
  <si>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</si>
  <si>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</si>
  <si>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沖縄県西原町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</si>
  <si>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</si>
  <si>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</si>
  <si>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</si>
  <si>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</si>
  <si>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</si>
  <si>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</si>
  <si>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</si>
  <si>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</si>
  <si>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</si>
  <si>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</si>
  <si>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</si>
  <si>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</si>
  <si>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</si>
  <si>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</si>
  <si>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</si>
  <si>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</si>
  <si>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</si>
  <si>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</si>
  <si>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</si>
  <si>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</si>
  <si>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</si>
  <si>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</si>
  <si>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</si>
  <si>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</si>
  <si>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</si>
  <si>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</si>
  <si>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</si>
  <si>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</si>
  <si>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</si>
  <si>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</si>
  <si>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</si>
  <si>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</si>
  <si>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</si>
  <si>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</si>
  <si>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</si>
  <si>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</si>
  <si>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</si>
  <si>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</si>
  <si>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</si>
  <si>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</si>
  <si>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</si>
  <si>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</si>
  <si>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</si>
  <si>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</si>
  <si>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</si>
  <si>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</si>
  <si>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</si>
  <si>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</si>
  <si>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</si>
  <si>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</si>
  <si>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</si>
  <si>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</si>
  <si>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</si>
  <si>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</si>
  <si>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</si>
  <si>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</si>
  <si>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</si>
  <si>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</si>
  <si>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</si>
  <si>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</si>
  <si>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</si>
  <si>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</si>
  <si>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</si>
  <si>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</si>
  <si>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</si>
  <si>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</si>
  <si>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</si>
  <si>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</si>
  <si>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</si>
  <si>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</si>
  <si>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</si>
  <si>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</si>
  <si>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</si>
  <si>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</si>
  <si>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</si>
  <si>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</si>
  <si>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</si>
  <si>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</si>
  <si>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</si>
  <si>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</si>
  <si>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</si>
  <si>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</si>
  <si>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</si>
  <si>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</si>
  <si>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</si>
  <si>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</si>
  <si>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</si>
  <si>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</si>
  <si>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</si>
  <si>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</si>
  <si>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</si>
  <si>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</si>
  <si>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</si>
  <si>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</si>
  <si>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</si>
  <si>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</si>
  <si>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土地区画整理事業特別会計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</si>
  <si>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</si>
  <si>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</si>
  <si>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</si>
  <si>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</si>
  <si>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</si>
  <si>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</si>
  <si>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</si>
  <si>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</si>
  <si>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</si>
  <si>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</si>
  <si>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</si>
  <si>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</si>
  <si>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</si>
  <si>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</si>
  <si>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</si>
  <si>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</si>
  <si>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</si>
  <si>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</si>
  <si>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</si>
  <si>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</si>
  <si>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</si>
  <si>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</si>
  <si>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</si>
  <si>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</si>
  <si>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</si>
  <si>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</si>
  <si>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</si>
  <si>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</si>
  <si>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</si>
  <si>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</si>
  <si>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</si>
  <si>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</si>
  <si>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</si>
  <si>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</si>
  <si>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</si>
  <si>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</si>
  <si>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</si>
  <si>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</si>
  <si>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</si>
  <si>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</si>
  <si>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</si>
  <si>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</si>
  <si>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</si>
  <si>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</si>
  <si>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</si>
  <si>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</si>
  <si>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</si>
  <si>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</si>
  <si>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</si>
  <si>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</si>
  <si>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</si>
  <si>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</si>
  <si>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</si>
  <si>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</si>
  <si>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</si>
  <si>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</si>
  <si>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</si>
  <si>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</si>
  <si>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</si>
  <si>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</si>
  <si>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</si>
  <si>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</si>
  <si>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</si>
  <si>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</si>
  <si>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</si>
  <si>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</si>
  <si>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</si>
  <si>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</si>
  <si>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</si>
  <si>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</si>
  <si>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</si>
  <si>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</si>
  <si>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</si>
  <si>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</si>
  <si>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</si>
  <si>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</si>
  <si>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</si>
  <si>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</si>
  <si>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</si>
  <si>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</si>
  <si>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</si>
  <si>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</si>
  <si>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</si>
  <si>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0.63</t>
  </si>
  <si>
    <t>▲ 1.65</t>
  </si>
  <si>
    <t>国民健康保険特別会計</t>
  </si>
  <si>
    <t>▲ 11.89</t>
  </si>
  <si>
    <t>▲ 15.61</t>
  </si>
  <si>
    <t>▲ 21.02</t>
  </si>
  <si>
    <t>▲ 20.90</t>
  </si>
  <si>
    <t>▲ 17.33</t>
  </si>
  <si>
    <t>水道事業会計</t>
  </si>
  <si>
    <t>一般会計</t>
  </si>
  <si>
    <t>介護保険特別会計</t>
  </si>
  <si>
    <t>公共下水道事業特別会計</t>
  </si>
  <si>
    <t>土地区画整理事業特別会計</t>
  </si>
  <si>
    <t>後期高齢者医療特別会計</t>
  </si>
  <si>
    <t>その他会計（赤字）</t>
  </si>
  <si>
    <t>その他会計（黒字）</t>
  </si>
  <si>
    <t>-</t>
    <phoneticPr fontId="2"/>
  </si>
  <si>
    <t>-</t>
    <phoneticPr fontId="2"/>
  </si>
  <si>
    <t>南部広域行政組合　一般会計</t>
    <rPh sb="0" eb="2">
      <t>ナンブ</t>
    </rPh>
    <rPh sb="2" eb="4">
      <t>コウイキ</t>
    </rPh>
    <rPh sb="4" eb="6">
      <t>ギョウセイ</t>
    </rPh>
    <rPh sb="6" eb="8">
      <t>クミアイ</t>
    </rPh>
    <rPh sb="9" eb="11">
      <t>イッパン</t>
    </rPh>
    <rPh sb="11" eb="13">
      <t>カイケイ</t>
    </rPh>
    <phoneticPr fontId="2"/>
  </si>
  <si>
    <t>南部広域行政組合　特別会計</t>
    <rPh sb="0" eb="2">
      <t>ナンブ</t>
    </rPh>
    <rPh sb="2" eb="4">
      <t>コウイキ</t>
    </rPh>
    <rPh sb="4" eb="6">
      <t>ギョウセイ</t>
    </rPh>
    <rPh sb="6" eb="8">
      <t>クミアイ</t>
    </rPh>
    <rPh sb="9" eb="11">
      <t>トクベツ</t>
    </rPh>
    <rPh sb="11" eb="13">
      <t>カイケイ</t>
    </rPh>
    <phoneticPr fontId="2"/>
  </si>
  <si>
    <t>沖縄県市町村総合事務組合</t>
    <rPh sb="0" eb="3">
      <t>オキナワケン</t>
    </rPh>
    <rPh sb="3" eb="6">
      <t>シチョウソン</t>
    </rPh>
    <rPh sb="6" eb="8">
      <t>ソウゴウ</t>
    </rPh>
    <rPh sb="8" eb="10">
      <t>ジム</t>
    </rPh>
    <rPh sb="10" eb="12">
      <t>クミアイ</t>
    </rPh>
    <phoneticPr fontId="2"/>
  </si>
  <si>
    <t>中部広域市町村圏事務組合　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</si>
  <si>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　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</si>
  <si>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後期高齢者医療広域連合　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</si>
  <si>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　特別会計</t>
    <rPh sb="0" eb="2">
      <t>コウキ</t>
    </rPh>
    <rPh sb="2" eb="5">
      <t>コウレイシャ</t>
    </rPh>
    <rPh sb="5" eb="7">
      <t>イリョウ</t>
    </rPh>
    <rPh sb="7" eb="9">
      <t>コウイキ</t>
    </rPh>
    <rPh sb="9" eb="11">
      <t>レンゴウ</t>
    </rPh>
    <rPh sb="12" eb="14">
      <t>トクベツ</t>
    </rPh>
    <rPh sb="14" eb="16">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</si>
  <si>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</si>
  <si>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東部消防組合　一般会計　</t>
    <rPh sb="0" eb="2">
      <t>トウブ</t>
    </rPh>
    <rPh sb="2" eb="4">
      <t>ショウボウ</t>
    </rPh>
    <rPh sb="4" eb="6">
      <t>クミアイ</t>
    </rPh>
    <rPh sb="7" eb="9">
      <t>イッパン</t>
    </rPh>
    <rPh sb="9" eb="11">
      <t>カイケイ</t>
    </rPh>
    <phoneticPr fontId="2"/>
  </si>
  <si>
    <t>東部清掃施設組合　一般会計</t>
    <rPh sb="2" eb="4">
      <t>セイソウ</t>
    </rPh>
    <rPh sb="4" eb="6">
      <t>シセツ</t>
    </rPh>
    <rPh sb="9" eb="11">
      <t>イッパン</t>
    </rPh>
    <rPh sb="11" eb="13">
      <t>カイケイ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</si>
  <si>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</si>
  <si>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t>
    <phoneticPr fontId="2"/>
  </si>
  <si>
    <t>沖縄県町村土地開発公社</t>
    <rPh sb="0" eb="3">
      <t>オキナワケン</t>
    </rPh>
    <rPh sb="3" eb="5">
      <t>チョウソン</t>
    </rPh>
    <rPh sb="5" eb="7">
      <t>トチ</t>
    </rPh>
    <rPh sb="7" eb="9">
      <t>カイハツ</t>
    </rPh>
    <rPh sb="9" eb="11">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</si>
  <si>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</si>
  <si>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</si>
  <si>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</si>
  <si>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</si>
  <si>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</si>
  <si>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</si>
  <si>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</si>
  <si>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</si>
  <si>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</si>
  <si>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</si>
  <si>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</si>
  <si>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及び将来負担比率ともに前年度より改善はみられるものの、将来負担比率は類似団体内平均値より73％も上回っており、土地区画整理事業や街路・道路事業など長期に続く事業費に伴う地方債の発行額が大きいことから、実質公債費比率も同様に高い傾向にある。今後、庁舎建設事業等の起債に伴う償還が始まることにより、実質公債費比率は上昇することが想定されるが、長期に続く大型事業により地方債の発行もこれに合わせて続いていくことが見込まれる。また、国民健康保険特別会計の累積赤字の解消のため基金の取り崩しは不可欠であり、今後は充当可能基金額の減少も見込まれ、将来負担比率も上昇していくことが考えられる。計画的な地方債発行を通して償還額の平準化及び実質公債費比率の上昇が急激にならないよう、これまで以上に公債費等義務手的経費の削減をはじめとする行財政改革に取り組んでいく必要がある。</t>
    <rPh sb="7" eb="8">
      <t>オヨ</t>
    </rPh>
    <rPh sb="9" eb="11">
      <t>ショウライ</t>
    </rPh>
    <rPh sb="11" eb="13">
      <t>フタン</t>
    </rPh>
    <rPh sb="13" eb="15">
      <t>ヒリツ</t>
    </rPh>
    <rPh sb="23" eb="25">
      <t>カイゼン</t>
    </rPh>
    <rPh sb="89" eb="90">
      <t>トモナ</t>
    </rPh>
    <rPh sb="91" eb="94">
      <t>チホウサイ</t>
    </rPh>
    <rPh sb="95" eb="97">
      <t>ハッコウ</t>
    </rPh>
    <rPh sb="97" eb="98">
      <t>ガク</t>
    </rPh>
    <rPh sb="99" eb="100">
      <t>オオ</t>
    </rPh>
    <rPh sb="115" eb="117">
      <t>ドウヨウ</t>
    </rPh>
    <rPh sb="118" eb="119">
      <t>タカ</t>
    </rPh>
    <rPh sb="120" eb="122">
      <t>ケイコウ</t>
    </rPh>
    <rPh sb="126" eb="128">
      <t>コンゴ</t>
    </rPh>
    <rPh sb="129" eb="131">
      <t>チョウシャ</t>
    </rPh>
    <rPh sb="131" eb="133">
      <t>ケンセツ</t>
    </rPh>
    <rPh sb="133" eb="135">
      <t>ジギョウ</t>
    </rPh>
    <rPh sb="135" eb="136">
      <t>トウ</t>
    </rPh>
    <rPh sb="137" eb="139">
      <t>キサイ</t>
    </rPh>
    <rPh sb="140" eb="141">
      <t>トモナ</t>
    </rPh>
    <rPh sb="159" eb="161">
      <t>ヒリツ</t>
    </rPh>
    <rPh sb="176" eb="178">
      <t>チョウキ</t>
    </rPh>
    <rPh sb="179" eb="180">
      <t>ツヅ</t>
    </rPh>
    <rPh sb="181" eb="183">
      <t>オオガタ</t>
    </rPh>
    <rPh sb="188" eb="191">
      <t>チホウサイ</t>
    </rPh>
    <rPh sb="198" eb="199">
      <t>ア</t>
    </rPh>
    <rPh sb="202" eb="203">
      <t>ツヅ</t>
    </rPh>
    <rPh sb="210" eb="212">
      <t>ミコ</t>
    </rPh>
    <rPh sb="219" eb="221">
      <t>コクミン</t>
    </rPh>
    <rPh sb="221" eb="223">
      <t>ケンコウ</t>
    </rPh>
    <rPh sb="223" eb="225">
      <t>ホケン</t>
    </rPh>
    <rPh sb="225" eb="227">
      <t>トクベツ</t>
    </rPh>
    <rPh sb="227" eb="229">
      <t>カイケイ</t>
    </rPh>
    <rPh sb="230" eb="232">
      <t>ルイセキ</t>
    </rPh>
    <rPh sb="232" eb="234">
      <t>アカジ</t>
    </rPh>
    <rPh sb="235" eb="237">
      <t>カイショウ</t>
    </rPh>
    <rPh sb="240" eb="242">
      <t>キキン</t>
    </rPh>
    <rPh sb="243" eb="244">
      <t>ト</t>
    </rPh>
    <rPh sb="245" eb="246">
      <t>クズ</t>
    </rPh>
    <rPh sb="248" eb="251">
      <t>フカケツ</t>
    </rPh>
    <rPh sb="255" eb="257">
      <t>コンゴ</t>
    </rPh>
    <rPh sb="258" eb="260">
      <t>ジュウトウ</t>
    </rPh>
    <rPh sb="260" eb="262">
      <t>カノウ</t>
    </rPh>
    <rPh sb="262" eb="264">
      <t>キキン</t>
    </rPh>
    <rPh sb="264" eb="265">
      <t>ガク</t>
    </rPh>
    <rPh sb="266" eb="268">
      <t>ゲンショウ</t>
    </rPh>
    <rPh sb="269" eb="271">
      <t>ミコ</t>
    </rPh>
    <rPh sb="281" eb="283">
      <t>ジョウショウ</t>
    </rPh>
    <rPh sb="290" eb="291">
      <t>カンガ</t>
    </rPh>
    <rPh sb="343" eb="345">
      <t>イジョウ</t>
    </rPh>
    <rPh sb="346" eb="348">
      <t>コウサイ</t>
    </rPh>
    <rPh sb="348" eb="349">
      <t>ヒ</t>
    </rPh>
    <rPh sb="349" eb="350">
      <t>トウ</t>
    </rPh>
    <rPh sb="350" eb="352">
      <t>ギム</t>
    </rPh>
    <rPh sb="352" eb="353">
      <t>テ</t>
    </rPh>
    <rPh sb="372" eb="373">
      <t>ト</t>
    </rPh>
    <rPh sb="374" eb="375">
      <t>ク</t>
    </rPh>
    <rPh sb="379" eb="381">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</si>
</sst>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39643</c:v>
                </c:pt>
                <c:pt idx="1">
                  <c:v>80723</c:v>
                </c:pt>
                <c:pt idx="2">
                  <c:v>120309</c:v>
                </c:pt>
                <c:pt idx="3">
                  <c:v>47270</c:v>
                </c:pt>
                <c:pt idx="4">
                  <c:v>66965</c:v>
                </c:pt>
              </c:numCache>
            </c:numRef>
          </c:val>
          <c:smooth val="0"/>
        </c:ser>
        <c:dLbls>
          <c:showLegendKey val="0"/>
          <c:showVal val="0"/>
          <c:showCatName val="0"/>
          <c:showSerName val="0"/>
          <c:showPercent val="0"/>
          <c:showBubbleSize val="0"/>
        </c:dLbls>
        <c:marker val="1"/>
        <c:smooth val="0"/>
        <c:axId val="110525824"/>
        <c:axId val="110552576"/>
      </c:lineChart>
      <c:catAx>
        <c:axId val="110525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52576"/>
        <c:crosses val="autoZero"/>
        <c:auto val="1"/>
        <c:lblAlgn val="ctr"/>
        <c:lblOffset val="100"/>
        <c:tickLblSkip val="1"/>
        <c:tickMarkSkip val="1"/>
        <c:noMultiLvlLbl val="0"/>
      </c:catAx>
      <c:valAx>
        <c:axId val="1105525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25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9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3.53</c:v>
                </c:pt>
                <c:pt idx="1">
                  <c:v>5.81</c:v>
                </c:pt>
                <c:pt idx="2">
                  <c:v>3.86</c:v>
                </c:pt>
                <c:pt idx="3">
                  <c:v>5.89</c:v>
                </c:pt>
                <c:pt idx="4">
                  <c:v>5.54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11.64</c:v>
                </c:pt>
                <c:pt idx="1">
                  <c:v>10.35</c:v>
                </c:pt>
                <c:pt idx="2">
                  <c:v>16.12</c:v>
                </c:pt>
                <c:pt idx="3">
                  <c:v>17.670000000000002</c:v>
                </c:pt>
                <c:pt idx="4">
                  <c:v>15.76</c:v>
                </c:pt>
              </c:numCache>
            </c:numRef>
          </c:val>
        </c:ser>
        <c:dLbls>
          <c:showLegendKey val="0"/>
          <c:showVal val="0"/>
          <c:showCatName val="0"/>
          <c:showSerName val="0"/>
          <c:showPercent val="0"/>
          <c:showBubbleSize val="0"/>
        </c:dLbls>
        <c:gapWidth val="250"/>
        <c:overlap val="100"/>
        <c:axId val="130624896"/>
        <c:axId val="130627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-0.63</c:v>
                </c:pt>
                <c:pt idx="1">
                  <c:v>0.96</c:v>
                </c:pt>
                <c:pt idx="2">
                  <c:v>3.96</c:v>
                </c:pt>
                <c:pt idx="3">
                  <c:v>3.6</c:v>
                </c:pt>
                <c:pt idx="4">
                  <c:v>-1.65</c:v>
                </c:pt>
              </c:numCache>
            </c:numRef>
          </c:val>
          <c:smooth val="0"/>
        </c:ser>
        <c:dLbls>
          <c:showLegendKey val="0"/>
          <c:showVal val="0"/>
          <c:showCatName val="0"/>
          <c:showSerName val="0"/>
          <c:showPercent val="0"/>
          <c:showBubbleSize val="0"/>
        </c:dLbls>
        <c:marker val="1"/>
        <c:smooth val="0"/>
        <c:axId val="130624896"/>
        <c:axId val="130627072"/>
      </c:lineChart>
      <c:catAx>
        <c:axId val="13062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627072"/>
        <c:crosses val="autoZero"/>
        <c:auto val="1"/>
        <c:lblAlgn val="ctr"/>
        <c:lblOffset val="100"/>
        <c:tickLblSkip val="1"/>
        <c:tickMarkSkip val="1"/>
        <c:noMultiLvlLbl val="0"/>
      </c:catAx>
      <c:valAx>
        <c:axId val="130627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2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c:v>
                </c:pt>
                <c:pt idx="4">
                  <c:v>#N/A</c:v>
                </c:pt>
                <c:pt idx="5">
                  <c:v>0</c:v>
                </c:pt>
                <c:pt idx="6">
                  <c:v>#N/A</c:v>
                </c:pt>
                <c:pt idx="7">
                  <c:v>0.02</c:v>
                </c:pt>
                <c:pt idx="8">
                  <c:v>#N/A</c:v>
                </c:pt>
                <c:pt idx="9">
                  <c:v>0.01</c:v>
                </c:pt>
              </c:numCache>
            </c:numRef>
          </c:val>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1.54</c:v>
                </c:pt>
                <c:pt idx="2">
                  <c:v>#N/A</c:v>
                </c:pt>
                <c:pt idx="3">
                  <c:v>0.87</c:v>
                </c:pt>
                <c:pt idx="4">
                  <c:v>#N/A</c:v>
                </c:pt>
                <c:pt idx="5">
                  <c:v>0.36</c:v>
                </c:pt>
                <c:pt idx="6">
                  <c:v>#N/A</c:v>
                </c:pt>
                <c:pt idx="7">
                  <c:v>0.25</c:v>
                </c:pt>
                <c:pt idx="8">
                  <c:v>#N/A</c:v>
                </c:pt>
                <c:pt idx="9">
                  <c:v>0.08</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0.12</c:v>
                </c:pt>
                <c:pt idx="2">
                  <c:v>#N/A</c:v>
                </c:pt>
                <c:pt idx="3">
                  <c:v>0.32</c:v>
                </c:pt>
                <c:pt idx="4">
                  <c:v>#N/A</c:v>
                </c:pt>
                <c:pt idx="5">
                  <c:v>0.35</c:v>
                </c:pt>
                <c:pt idx="6">
                  <c:v>#N/A</c:v>
                </c:pt>
                <c:pt idx="7">
                  <c:v>0.28999999999999998</c:v>
                </c:pt>
                <c:pt idx="8">
                  <c:v>#N/A</c:v>
                </c:pt>
                <c:pt idx="9">
                  <c:v>0.25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0.92</c:v>
                </c:pt>
                <c:pt idx="2">
                  <c:v>#N/A</c:v>
                </c:pt>
                <c:pt idx="3">
                  <c:v>0.84</c:v>
                </c:pt>
                <c:pt idx="4">
                  <c:v>#N/A</c:v>
                </c:pt>
                <c:pt idx="5">
                  <c:v>0.7</c:v>
                </c:pt>
                <c:pt idx="6">
                  <c:v>#N/A</c:v>
                </c:pt>
                <c:pt idx="7">
                  <c:v>0.84</c:v>
                </c:pt>
                <c:pt idx="8">
                  <c:v>#N/A</c:v>
                </c:pt>
                <c:pt idx="9">
                  <c:v>0.93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3.5</c:v>
                </c:pt>
                <c:pt idx="2">
                  <c:v>#N/A</c:v>
                </c:pt>
                <c:pt idx="3">
                  <c:v>5.76</c:v>
                </c:pt>
                <c:pt idx="4">
                  <c:v>#N/A</c:v>
                </c:pt>
                <c:pt idx="5">
                  <c:v>3.84</c:v>
                </c:pt>
                <c:pt idx="6">
                  <c:v>#N/A</c:v>
                </c:pt>
                <c:pt idx="7">
                  <c:v>5.87</c:v>
                </c:pt>
                <c:pt idx="8">
                  <c:v>#N/A</c:v>
                </c:pt>
                <c:pt idx="9">
                  <c:v>5.53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20.51</c:v>
                </c:pt>
                <c:pt idx="2">
                  <c:v>#N/A</c:v>
                </c:pt>
                <c:pt idx="3">
                  <c:v>21.36</c:v>
                </c:pt>
                <c:pt idx="4">
                  <c:v>#N/A</c:v>
                </c:pt>
                <c:pt idx="5">
                  <c:v>22.97</c:v>
                </c:pt>
                <c:pt idx="6">
                  <c:v>#N/A</c:v>
                </c:pt>
                <c:pt idx="7">
                  <c:v>24.32</c:v>
                </c:pt>
                <c:pt idx="8">
                  <c:v>#N/A</c:v>
                </c:pt>
                <c:pt idx="9">
                  <c:v>24.64</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11.89</c:v>
                </c:pt>
                <c:pt idx="1">
                  <c:v>#N/A</c:v>
                </c:pt>
                <c:pt idx="2">
                  <c:v>15.61</c:v>
                </c:pt>
                <c:pt idx="3">
                  <c:v>#N/A</c:v>
                </c:pt>
                <c:pt idx="4">
                  <c:v>21.02</c:v>
                </c:pt>
                <c:pt idx="5">
                  <c:v>#N/A</c:v>
                </c:pt>
                <c:pt idx="6">
                  <c:v>20.9</c:v>
                </c:pt>
                <c:pt idx="7">
                  <c:v>#N/A</c:v>
                </c:pt>
                <c:pt idx="8">
                  <c:v>17.329999999999998</c:v>
                </c:pt>
                <c:pt idx="9">
                  <c:v>#N/A</c:v>
                </c:pt>
              </c:numCache>
            </c:numRef>
          </c:val>
        </c:ser>
        <c:dLbls>
          <c:showLegendKey val="0"/>
          <c:showVal val="0"/>
          <c:showCatName val="0"/>
          <c:showSerName val="0"/>
          <c:showPercent val="0"/>
          <c:showBubbleSize val="0"/>
        </c:dLbls>
        <c:gapWidth val="150"/>
        <c:overlap val="100"/>
        <c:axId val="131191936"/>
        <c:axId val="131193472"/>
      </c:barChart>
      <c:catAx>
        <c:axId val="13119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193472"/>
        <c:crosses val="autoZero"/>
        <c:auto val="1"/>
        <c:lblAlgn val="ctr"/>
        <c:lblOffset val="100"/>
        <c:tickLblSkip val="1"/>
        <c:tickMarkSkip val="1"/>
        <c:noMultiLvlLbl val="0"/>
      </c:catAx>
      <c:valAx>
        <c:axId val="131193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191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34E-2"/>
          <c:y val="8.7976539589442848E-2"/>
          <c:w val="0.90356317136844044"/>
          <c:h val="0.639296187683286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787</c:v>
                </c:pt>
                <c:pt idx="5">
                  <c:v>776</c:v>
                </c:pt>
                <c:pt idx="8">
                  <c:v>790</c:v>
                </c:pt>
                <c:pt idx="11">
                  <c:v>804</c:v>
                </c:pt>
                <c:pt idx="14">
                  <c:v>775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66</c:v>
                </c:pt>
                <c:pt idx="3">
                  <c:v>58</c:v>
                </c:pt>
                <c:pt idx="6">
                  <c:v>64</c:v>
                </c:pt>
                <c:pt idx="9">
                  <c:v>48</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145</c:v>
                </c:pt>
                <c:pt idx="3">
                  <c:v>171</c:v>
                </c:pt>
                <c:pt idx="6">
                  <c:v>162</c:v>
                </c:pt>
                <c:pt idx="9">
                  <c:v>170</c:v>
                </c:pt>
                <c:pt idx="12">
                  <c:v>161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1124</c:v>
                </c:pt>
                <c:pt idx="3">
                  <c:v>1064</c:v>
                </c:pt>
                <c:pt idx="6">
                  <c:v>1044</c:v>
                </c:pt>
                <c:pt idx="9">
                  <c:v>1061</c:v>
                </c:pt>
                <c:pt idx="12">
                  <c:v>1033</c:v>
                </c:pt>
              </c:numCache>
            </c:numRef>
          </c:val>
        </c:ser>
        <c:dLbls>
          <c:showLegendKey val="0"/>
          <c:showVal val="0"/>
          <c:showCatName val="0"/>
          <c:showSerName val="0"/>
          <c:showPercent val="0"/>
          <c:showBubbleSize val="0"/>
        </c:dLbls>
        <c:gapWidth val="100"/>
        <c:overlap val="100"/>
        <c:axId val="108067072"/>
        <c:axId val="127672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549</c:v>
                </c:pt>
                <c:pt idx="2">
                  <c:v>#N/A</c:v>
                </c:pt>
                <c:pt idx="3">
                  <c:v>#N/A</c:v>
                </c:pt>
                <c:pt idx="4">
                  <c:v>518</c:v>
                </c:pt>
                <c:pt idx="5">
                  <c:v>#N/A</c:v>
                </c:pt>
                <c:pt idx="6">
                  <c:v>#N/A</c:v>
                </c:pt>
                <c:pt idx="7">
                  <c:v>481</c:v>
                </c:pt>
                <c:pt idx="8">
                  <c:v>#N/A</c:v>
                </c:pt>
                <c:pt idx="9">
                  <c:v>#N/A</c:v>
                </c:pt>
                <c:pt idx="10">
                  <c:v>476</c:v>
                </c:pt>
                <c:pt idx="11">
                  <c:v>#N/A</c:v>
                </c:pt>
                <c:pt idx="12">
                  <c:v>#N/A</c:v>
                </c:pt>
                <c:pt idx="13">
                  <c:v>453</c:v>
                </c:pt>
                <c:pt idx="14">
                  <c:v>#N/A</c:v>
                </c:pt>
              </c:numCache>
            </c:numRef>
          </c:val>
          <c:smooth val="0"/>
        </c:ser>
        <c:dLbls>
          <c:showLegendKey val="0"/>
          <c:showVal val="0"/>
          <c:showCatName val="0"/>
          <c:showSerName val="0"/>
          <c:showPercent val="0"/>
          <c:showBubbleSize val="0"/>
        </c:dLbls>
        <c:marker val="1"/>
        <c:smooth val="0"/>
        <c:axId val="108067072"/>
        <c:axId val="127672704"/>
      </c:lineChart>
      <c:catAx>
        <c:axId val="10806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672704"/>
        <c:crosses val="autoZero"/>
        <c:auto val="1"/>
        <c:lblAlgn val="ctr"/>
        <c:lblOffset val="100"/>
        <c:tickLblSkip val="1"/>
        <c:tickMarkSkip val="1"/>
        <c:noMultiLvlLbl val="0"/>
      </c:catAx>
      <c:valAx>
        <c:axId val="12767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6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73"/>
          <c:h val="0.589182127738551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8236</c:v>
                </c:pt>
                <c:pt idx="5">
                  <c:v>8502</c:v>
                </c:pt>
                <c:pt idx="8">
                  <c:v>8903</c:v>
                </c:pt>
                <c:pt idx="11">
                  <c:v>8960</c:v>
                </c:pt>
                <c:pt idx="14">
                  <c:v>9090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849</c:v>
                </c:pt>
                <c:pt idx="5">
                  <c:v>755</c:v>
                </c:pt>
                <c:pt idx="8">
                  <c:v>660</c:v>
                </c:pt>
                <c:pt idx="11">
                  <c:v>427</c:v>
                </c:pt>
                <c:pt idx="14">
                  <c:v>373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1672</c:v>
                </c:pt>
                <c:pt idx="5">
                  <c:v>1353</c:v>
                </c:pt>
                <c:pt idx="8">
                  <c:v>1449</c:v>
                </c:pt>
                <c:pt idx="11">
                  <c:v>2235</c:v>
                </c:pt>
                <c:pt idx="14">
                  <c:v>1989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1277</c:v>
                </c:pt>
                <c:pt idx="3">
                  <c:v>1255</c:v>
                </c:pt>
                <c:pt idx="6">
                  <c:v>1117</c:v>
                </c:pt>
                <c:pt idx="9">
                  <c:v>1017</c:v>
                </c:pt>
                <c:pt idx="12">
                  <c:v>805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134</c:v>
                </c:pt>
                <c:pt idx="3">
                  <c:v>162</c:v>
                </c:pt>
                <c:pt idx="6">
                  <c:v>464</c:v>
                </c:pt>
                <c:pt idx="9">
                  <c:v>484</c:v>
                </c:pt>
                <c:pt idx="12">
                  <c:v>563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3176</c:v>
                </c:pt>
                <c:pt idx="3">
                  <c:v>3543</c:v>
                </c:pt>
                <c:pt idx="6">
                  <c:v>3734</c:v>
                </c:pt>
                <c:pt idx="9">
                  <c:v>3803</c:v>
                </c:pt>
                <c:pt idx="12">
                  <c:v>3612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10326</c:v>
                </c:pt>
                <c:pt idx="3">
                  <c:v>10570</c:v>
                </c:pt>
                <c:pt idx="6">
                  <c:v>11895</c:v>
                </c:pt>
                <c:pt idx="9">
                  <c:v>11456</c:v>
                </c:pt>
                <c:pt idx="12">
                  <c:v>11407</c:v>
                </c:pt>
              </c:numCache>
            </c:numRef>
          </c:val>
        </c:ser>
        <c:dLbls>
          <c:showLegendKey val="0"/>
          <c:showVal val="0"/>
          <c:showCatName val="0"/>
          <c:showSerName val="0"/>
          <c:showPercent val="0"/>
          <c:showBubbleSize val="0"/>
        </c:dLbls>
        <c:gapWidth val="100"/>
        <c:overlap val="100"/>
        <c:axId val="131064576"/>
        <c:axId val="131066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4155</c:v>
                </c:pt>
                <c:pt idx="2">
                  <c:v>#N/A</c:v>
                </c:pt>
                <c:pt idx="3">
                  <c:v>#N/A</c:v>
                </c:pt>
                <c:pt idx="4">
                  <c:v>4919</c:v>
                </c:pt>
                <c:pt idx="5">
                  <c:v>#N/A</c:v>
                </c:pt>
                <c:pt idx="6">
                  <c:v>#N/A</c:v>
                </c:pt>
                <c:pt idx="7">
                  <c:v>6199</c:v>
                </c:pt>
                <c:pt idx="8">
                  <c:v>#N/A</c:v>
                </c:pt>
                <c:pt idx="9">
                  <c:v>#N/A</c:v>
                </c:pt>
                <c:pt idx="10">
                  <c:v>5139</c:v>
                </c:pt>
                <c:pt idx="11">
                  <c:v>#N/A</c:v>
                </c:pt>
                <c:pt idx="12">
                  <c:v>#N/A</c:v>
                </c:pt>
                <c:pt idx="13">
                  <c:v>4933</c:v>
                </c:pt>
                <c:pt idx="14">
                  <c:v>#N/A</c:v>
                </c:pt>
              </c:numCache>
            </c:numRef>
          </c:val>
          <c:smooth val="0"/>
        </c:ser>
        <c:dLbls>
          <c:showLegendKey val="0"/>
          <c:showVal val="0"/>
          <c:showCatName val="0"/>
          <c:showSerName val="0"/>
          <c:showPercent val="0"/>
          <c:showBubbleSize val="0"/>
        </c:dLbls>
        <c:marker val="1"/>
        <c:smooth val="0"/>
        <c:axId val="131064576"/>
        <c:axId val="131066496"/>
      </c:lineChart>
      <c:catAx>
        <c:axId val="13106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066496"/>
        <c:crosses val="autoZero"/>
        <c:auto val="1"/>
        <c:lblAlgn val="ctr"/>
        <c:lblOffset val="100"/>
        <c:tickLblSkip val="1"/>
        <c:tickMarkSkip val="1"/>
        <c:noMultiLvlLbl val="0"/>
      </c:catAx>
      <c:valAx>
        <c:axId val="131066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06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1"/>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1644032"/>
        <c:axId val="124064512"/>
      </c:scatterChart>
      <c:valAx>
        <c:axId val="1316440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51"/>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064512"/>
        <c:crosses val="autoZero"/>
        <c:crossBetween val="midCat"/>
      </c:valAx>
      <c:valAx>
        <c:axId val="1240645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644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7"/>
          <c:y val="4.7118521949462346E-2"/>
          <c:w val="0.847044317818686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c:v>
                </c:pt>
                <c:pt idx="1">
                  <c:v>9.6999999999999993</c:v>
                </c:pt>
                <c:pt idx="2">
                  <c:v>9.1999999999999993</c:v>
                </c:pt>
                <c:pt idx="3">
                  <c:v>8.8000000000000007</c:v>
                </c:pt>
                <c:pt idx="4">
                  <c:v>8.3000000000000007</c:v>
                </c:pt>
              </c:numCache>
            </c:numRef>
          </c:xVal>
          <c:yVal>
            <c:numRef>
              <c:f>公会計指標分析・財政指標組合せ分析表!$K$73:$O$73</c:f>
              <c:numCache>
                <c:formatCode>#,##0.0;"▲ "#,##0.0</c:formatCode>
                <c:ptCount val="5"/>
                <c:pt idx="0">
                  <c:v>74.900000000000006</c:v>
                </c:pt>
                <c:pt idx="1">
                  <c:v>88.6</c:v>
                </c:pt>
                <c:pt idx="2">
                  <c:v>110.9</c:v>
                </c:pt>
                <c:pt idx="3">
                  <c:v>92.4</c:v>
                </c:pt>
                <c:pt idx="4">
                  <c:v>86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24102528"/>
        <c:axId val="124133376"/>
      </c:scatterChart>
      <c:valAx>
        <c:axId val="124102528"/>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133376"/>
        <c:crosses val="autoZero"/>
        <c:crossBetween val="midCat"/>
      </c:valAx>
      <c:valAx>
        <c:axId val="124133376"/>
        <c:scaling>
          <c:orientation val="minMax"/>
          <c:max val="12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1025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111" l="0.70000000000000062" r="0.70000000000000062" t="0.7500000000000011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・実質公債費比率（分子）の構造では、元利償還金が安定して推移している。これはかつて起こした地方債の償還が完了したことによる影響と考えられる。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・しかし、今後庁舎等複合施設建設事業や坂田小学校危険建物新増改築事業の元利償還金が本格化することになっているため、上昇する見込みとなっている。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・従って、急激な増加を避ける意味においても計画的な地方債の発行に留意する必要がある。</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・将来負担比率（分子）の構造で最も割合が大きい地方債現在高は、平成</a:t>
          </a:r>
          <a:r>
            <a:rPr kumimoji="1" lang="en-US" altLang="ja-JP" sz="1400">
              <a:solidFill>
                <a:schemeClr val="dk1"/>
              </a:solidFill>
              <a:latin typeface="+mn-lt"/>
              <a:ea typeface="+mn-ea"/>
              <a:cs typeface="+mn-cs"/>
            </a:rPr>
            <a:t>27</a:t>
          </a:r>
          <a:r>
            <a:rPr kumimoji="1" lang="ja-JP" altLang="ja-JP" sz="1400">
              <a:solidFill>
                <a:schemeClr val="dk1"/>
              </a:solidFill>
              <a:latin typeface="+mn-lt"/>
              <a:ea typeface="+mn-ea"/>
              <a:cs typeface="+mn-cs"/>
            </a:rPr>
            <a:t>年度で</a:t>
          </a:r>
          <a:r>
            <a:rPr kumimoji="1" lang="en-US" altLang="ja-JP" sz="1400">
              <a:solidFill>
                <a:schemeClr val="dk1"/>
              </a:solidFill>
              <a:latin typeface="+mn-lt"/>
              <a:ea typeface="+mn-ea"/>
              <a:cs typeface="+mn-cs"/>
            </a:rPr>
            <a:t>114</a:t>
          </a:r>
          <a:r>
            <a:rPr kumimoji="1" lang="ja-JP" altLang="ja-JP" sz="1400">
              <a:solidFill>
                <a:schemeClr val="dk1"/>
              </a:solidFill>
              <a:latin typeface="+mn-lt"/>
              <a:ea typeface="+mn-ea"/>
              <a:cs typeface="+mn-cs"/>
            </a:rPr>
            <a:t>億</a:t>
          </a:r>
          <a:r>
            <a:rPr kumimoji="1" lang="en-US" altLang="ja-JP" sz="1400">
              <a:solidFill>
                <a:schemeClr val="dk1"/>
              </a:solidFill>
              <a:latin typeface="+mn-lt"/>
              <a:ea typeface="+mn-ea"/>
              <a:cs typeface="+mn-cs"/>
            </a:rPr>
            <a:t>7</a:t>
          </a:r>
          <a:r>
            <a:rPr kumimoji="1" lang="ja-JP" altLang="ja-JP" sz="1400">
              <a:solidFill>
                <a:schemeClr val="dk1"/>
              </a:solidFill>
              <a:latin typeface="+mn-lt"/>
              <a:ea typeface="+mn-ea"/>
              <a:cs typeface="+mn-cs"/>
            </a:rPr>
            <a:t>百万円とほぼ横ばいとなっている。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・公営企業債等繰入見込額は下水道特別会計が大きな割合となっており、今後もこの水準で推移するものと考えられる。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・充当可能財源等の伸びでは、平成</a:t>
          </a:r>
          <a:r>
            <a:rPr kumimoji="1" lang="en-US" altLang="ja-JP" sz="1400">
              <a:solidFill>
                <a:schemeClr val="dk1"/>
              </a:solidFill>
              <a:latin typeface="+mn-lt"/>
              <a:ea typeface="+mn-ea"/>
              <a:cs typeface="+mn-cs"/>
            </a:rPr>
            <a:t>26</a:t>
          </a:r>
          <a:r>
            <a:rPr kumimoji="1" lang="ja-JP" altLang="ja-JP" sz="1400">
              <a:solidFill>
                <a:schemeClr val="dk1"/>
              </a:solidFill>
              <a:latin typeface="+mn-lt"/>
              <a:ea typeface="+mn-ea"/>
              <a:cs typeface="+mn-cs"/>
            </a:rPr>
            <a:t>年度に充当可能基金の伸びがあったことによるが、今後は国民健康保険特別会計の累積赤字解消に向けた取崩しが不可欠となっていることから、結果的に将来負担比率の分子にも影響が出てくるものと考えている。</a:t>
          </a:r>
          <a:endParaRPr kumimoji="1" lang="en-US" altLang="ja-JP" sz="14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沖縄県西原町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35,318
34,886
15.90
14,069,131
13,583,295
357,980
6,456,773
11,406,727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86.0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沖縄県西原町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35,318
34,886
15.90
14,069,131
13,583,295
357,980
6,456,773
11,406,727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86.0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沖縄県西原町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35,318
34,886
15.90
14,069,131
13,583,295
357,980
6,456,773
11,406,727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86.0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沖縄県西原町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35,318
34,886
15.90
14,069,131
13,583,295
357,980
6,456,773
11,406,727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86.0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年度の財政力指数は</a:t>
          </a:r>
          <a:r>
            <a:rPr kumimoji="1" lang="en-US" altLang="ja-JP" sz="1300">
              <a:solidFill>
                <a:schemeClr val="dk1"/>
              </a:solidFill>
              <a:latin typeface="+mn-lt"/>
              <a:ea typeface="+mn-ea"/>
              <a:cs typeface="+mn-cs"/>
            </a:rPr>
            <a:t>0.62</a:t>
          </a:r>
          <a:r>
            <a:rPr kumimoji="1" lang="ja-JP" altLang="ja-JP" sz="1300">
              <a:solidFill>
                <a:schemeClr val="dk1"/>
              </a:solidFill>
              <a:latin typeface="+mn-lt"/>
              <a:ea typeface="+mn-ea"/>
              <a:cs typeface="+mn-cs"/>
            </a:rPr>
            <a:t>となっており、平成</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年度より</a:t>
          </a:r>
          <a:r>
            <a:rPr kumimoji="1" lang="en-US" altLang="ja-JP" sz="1300">
              <a:solidFill>
                <a:schemeClr val="dk1"/>
              </a:solidFill>
              <a:latin typeface="+mn-lt"/>
              <a:ea typeface="+mn-ea"/>
              <a:cs typeface="+mn-cs"/>
            </a:rPr>
            <a:t>0.02</a:t>
          </a:r>
          <a:r>
            <a:rPr kumimoji="1" lang="ja-JP" altLang="ja-JP" sz="1300">
              <a:solidFill>
                <a:schemeClr val="dk1"/>
              </a:solidFill>
              <a:latin typeface="+mn-lt"/>
              <a:ea typeface="+mn-ea"/>
              <a:cs typeface="+mn-cs"/>
            </a:rPr>
            <a:t>上昇している。また基準財政収入額と基準財政需要額はそれぞれほぼ同じ割合の増であったが、平成</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年度の同指数の伸びが大きかったため、３ヵ年の財政力指数としては</a:t>
          </a:r>
          <a:r>
            <a:rPr kumimoji="1" lang="en-US" altLang="ja-JP" sz="1300">
              <a:solidFill>
                <a:schemeClr val="dk1"/>
              </a:solidFill>
              <a:latin typeface="+mn-lt"/>
              <a:ea typeface="+mn-ea"/>
              <a:cs typeface="+mn-cs"/>
            </a:rPr>
            <a:t>0.02</a:t>
          </a:r>
          <a:r>
            <a:rPr kumimoji="1" lang="ja-JP" altLang="ja-JP" sz="1300">
              <a:solidFill>
                <a:schemeClr val="dk1"/>
              </a:solidFill>
              <a:latin typeface="+mn-lt"/>
              <a:ea typeface="+mn-ea"/>
              <a:cs typeface="+mn-cs"/>
            </a:rPr>
            <a:t>の上昇という結果となった。同指数は類似団体のほぼ平均に近い状況で、さらに全国平均、沖縄県平均を上回っている。とはいえ、地方交付税に依存している状況には変わりなく、今後も引き続き財源確保に努めるなどして、安定した財政運営を目指していくこととしたい。</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159455</xdr:rowOff>
    </xdr:from>
    <xdr:to>
      <xdr:col>7</xdr:col>
      <xdr:colOff>152400</xdr:colOff>
      <xdr:row>43</xdr:row>
      <xdr:rowOff>14817</xdr:rowOff>
    </xdr:to>
    <xdr:cxnSp macro="">
      <xdr:nvCxnSpPr>
        <xdr:cNvPr id="68" name="直線コネクタ 67"/>
        <xdr:cNvCxnSpPr/>
      </xdr:nvCxnSpPr>
      <xdr:spPr>
        <a:xfrm flipV="1">
          <a:off x="4114800" y="73603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28222</xdr:rowOff>
    </xdr:to>
    <xdr:cxnSp macro="">
      <xdr:nvCxnSpPr>
        <xdr:cNvPr id="71" name="直線コネクタ 70"/>
        <xdr:cNvCxnSpPr/>
      </xdr:nvCxnSpPr>
      <xdr:spPr>
        <a:xfrm flipV="1">
          <a:off x="3225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28222</xdr:rowOff>
    </xdr:from>
    <xdr:to>
      <xdr:col>4</xdr:col>
      <xdr:colOff>482600</xdr:colOff>
      <xdr:row>43</xdr:row>
      <xdr:rowOff>28222</xdr:rowOff>
    </xdr:to>
    <xdr:cxnSp macro="">
      <xdr:nvCxnSpPr>
        <xdr:cNvPr id="74" name="直線コネクタ 73"/>
        <xdr:cNvCxnSpPr/>
      </xdr:nvCxnSpPr>
      <xdr:spPr>
        <a:xfrm>
          <a:off x="2336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28222</xdr:rowOff>
    </xdr:to>
    <xdr:cxnSp macro="">
      <xdr:nvCxnSpPr>
        <xdr:cNvPr id="77" name="直線コネクタ 76"/>
        <xdr:cNvCxnSpPr/>
      </xdr:nvCxnSpPr>
      <xdr:spPr>
        <a:xfrm>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108655</xdr:rowOff>
    </xdr:from>
    <xdr:to>
      <xdr:col>7</xdr:col>
      <xdr:colOff>203200</xdr:colOff>
      <xdr:row>43</xdr:row>
      <xdr:rowOff>38805</xdr:rowOff>
    </xdr:to>
    <xdr:sp macro="" textlink="">
      <xdr:nvSpPr>
        <xdr:cNvPr id="87" name="円/楕円 86"/>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80732</xdr:rowOff>
    </xdr:from>
    <xdr:ext cx="762000" cy="259045"/>
    <xdr:sp macro="" textlink="">
      <xdr:nvSpPr>
        <xdr:cNvPr id="88"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148872</xdr:rowOff>
    </xdr:from>
    <xdr:to>
      <xdr:col>4</xdr:col>
      <xdr:colOff>533400</xdr:colOff>
      <xdr:row>43</xdr:row>
      <xdr:rowOff>79022</xdr:rowOff>
    </xdr:to>
    <xdr:sp macro="" textlink="">
      <xdr:nvSpPr>
        <xdr:cNvPr id="91" name="円/楕円 90"/>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63799</xdr:rowOff>
    </xdr:from>
    <xdr:ext cx="762000" cy="259045"/>
    <xdr:sp macro="" textlink="">
      <xdr:nvSpPr>
        <xdr:cNvPr id="92" name="テキスト ボックス 91"/>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148872</xdr:rowOff>
    </xdr:from>
    <xdr:to>
      <xdr:col>3</xdr:col>
      <xdr:colOff>330200</xdr:colOff>
      <xdr:row>43</xdr:row>
      <xdr:rowOff>79022</xdr:rowOff>
    </xdr:to>
    <xdr:sp macro="" textlink="">
      <xdr:nvSpPr>
        <xdr:cNvPr id="93" name="円/楕円 92"/>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63799</xdr:rowOff>
    </xdr:from>
    <xdr:ext cx="762000" cy="259045"/>
    <xdr:sp macro="" textlink="">
      <xdr:nvSpPr>
        <xdr:cNvPr id="94" name="テキスト ボックス 93"/>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年度の経常収支比率は</a:t>
          </a:r>
          <a:r>
            <a:rPr kumimoji="1" lang="en-US" altLang="ja-JP" sz="1300">
              <a:solidFill>
                <a:schemeClr val="dk1"/>
              </a:solidFill>
              <a:latin typeface="+mn-lt"/>
              <a:ea typeface="+mn-ea"/>
              <a:cs typeface="+mn-cs"/>
            </a:rPr>
            <a:t>87.3</a:t>
          </a:r>
          <a:r>
            <a:rPr kumimoji="1" lang="ja-JP" altLang="ja-JP" sz="1300">
              <a:solidFill>
                <a:schemeClr val="dk1"/>
              </a:solidFill>
              <a:latin typeface="+mn-lt"/>
              <a:ea typeface="+mn-ea"/>
              <a:cs typeface="+mn-cs"/>
            </a:rPr>
            <a:t>％と昨年度を</a:t>
          </a:r>
          <a:r>
            <a:rPr kumimoji="1" lang="en-US" altLang="ja-JP" sz="1300">
              <a:solidFill>
                <a:schemeClr val="dk1"/>
              </a:solidFill>
              <a:latin typeface="+mn-lt"/>
              <a:ea typeface="+mn-ea"/>
              <a:cs typeface="+mn-cs"/>
            </a:rPr>
            <a:t>1.9</a:t>
          </a:r>
          <a:r>
            <a:rPr kumimoji="1" lang="ja-JP" altLang="ja-JP" sz="1300">
              <a:solidFill>
                <a:schemeClr val="dk1"/>
              </a:solidFill>
              <a:latin typeface="+mn-lt"/>
              <a:ea typeface="+mn-ea"/>
              <a:cs typeface="+mn-cs"/>
            </a:rPr>
            <a:t>％下回った。これは財政力指数にも表れているように税収が増えたことによる経常的一般財源の増加の影響が考えられる。昨年度から減少傾向が続いていることは評価したい。</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しかし、引き続き経常経費の中でも扶助費や公債費の上昇圧力が止まらない状況は変わらず、さらには類似団体を</a:t>
          </a:r>
          <a:r>
            <a:rPr kumimoji="1" lang="en-US" altLang="ja-JP" sz="1300">
              <a:solidFill>
                <a:schemeClr val="dk1"/>
              </a:solidFill>
              <a:latin typeface="+mn-lt"/>
              <a:ea typeface="+mn-ea"/>
              <a:cs typeface="+mn-cs"/>
            </a:rPr>
            <a:t>0.1</a:t>
          </a:r>
          <a:r>
            <a:rPr kumimoji="1" lang="ja-JP" altLang="ja-JP" sz="1300">
              <a:solidFill>
                <a:schemeClr val="dk1"/>
              </a:solidFill>
              <a:latin typeface="+mn-lt"/>
              <a:ea typeface="+mn-ea"/>
              <a:cs typeface="+mn-cs"/>
            </a:rPr>
            <a:t>％、県平均からは</a:t>
          </a:r>
          <a:r>
            <a:rPr kumimoji="1" lang="en-US" altLang="ja-JP" sz="1300">
              <a:solidFill>
                <a:schemeClr val="dk1"/>
              </a:solidFill>
              <a:latin typeface="+mn-lt"/>
              <a:ea typeface="+mn-ea"/>
              <a:cs typeface="+mn-cs"/>
            </a:rPr>
            <a:t>2.0</a:t>
          </a:r>
          <a:r>
            <a:rPr kumimoji="1" lang="ja-JP" altLang="ja-JP" sz="1300">
              <a:solidFill>
                <a:schemeClr val="dk1"/>
              </a:solidFill>
              <a:latin typeface="+mn-lt"/>
              <a:ea typeface="+mn-ea"/>
              <a:cs typeface="+mn-cs"/>
            </a:rPr>
            <a:t>％上回っていることから、経常経費であっても規模縮小や事務事業の見直しをするなどして適正化を図っていかなければならない。</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104648</xdr:rowOff>
    </xdr:from>
    <xdr:to>
      <xdr:col>7</xdr:col>
      <xdr:colOff>152400</xdr:colOff>
      <xdr:row>64</xdr:row>
      <xdr:rowOff>24892</xdr:rowOff>
    </xdr:to>
    <xdr:cxnSp macro="">
      <xdr:nvCxnSpPr>
        <xdr:cNvPr id="129" name="直線コネクタ 128"/>
        <xdr:cNvCxnSpPr/>
      </xdr:nvCxnSpPr>
      <xdr:spPr>
        <a:xfrm flipV="1">
          <a:off x="4114800" y="10905998"/>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24892</xdr:rowOff>
    </xdr:from>
    <xdr:to>
      <xdr:col>6</xdr:col>
      <xdr:colOff>0</xdr:colOff>
      <xdr:row>64</xdr:row>
      <xdr:rowOff>92456</xdr:rowOff>
    </xdr:to>
    <xdr:cxnSp macro="">
      <xdr:nvCxnSpPr>
        <xdr:cNvPr id="132" name="直線コネクタ 131"/>
        <xdr:cNvCxnSpPr/>
      </xdr:nvCxnSpPr>
      <xdr:spPr>
        <a:xfrm flipV="1">
          <a:off x="3225800" y="109976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15240</xdr:rowOff>
    </xdr:from>
    <xdr:to>
      <xdr:col>4</xdr:col>
      <xdr:colOff>482600</xdr:colOff>
      <xdr:row>64</xdr:row>
      <xdr:rowOff>92456</xdr:rowOff>
    </xdr:to>
    <xdr:cxnSp macro="">
      <xdr:nvCxnSpPr>
        <xdr:cNvPr id="135" name="直線コネクタ 134"/>
        <xdr:cNvCxnSpPr/>
      </xdr:nvCxnSpPr>
      <xdr:spPr>
        <a:xfrm>
          <a:off x="2336800" y="109880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99822</xdr:rowOff>
    </xdr:from>
    <xdr:to>
      <xdr:col>3</xdr:col>
      <xdr:colOff>279400</xdr:colOff>
      <xdr:row>64</xdr:row>
      <xdr:rowOff>15240</xdr:rowOff>
    </xdr:to>
    <xdr:cxnSp macro="">
      <xdr:nvCxnSpPr>
        <xdr:cNvPr id="138" name="直線コネクタ 137"/>
        <xdr:cNvCxnSpPr/>
      </xdr:nvCxnSpPr>
      <xdr:spPr>
        <a:xfrm>
          <a:off x="1447800" y="109011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53848</xdr:rowOff>
    </xdr:from>
    <xdr:to>
      <xdr:col>7</xdr:col>
      <xdr:colOff>203200</xdr:colOff>
      <xdr:row>63</xdr:row>
      <xdr:rowOff>155448</xdr:rowOff>
    </xdr:to>
    <xdr:sp macro="" textlink="">
      <xdr:nvSpPr>
        <xdr:cNvPr id="148" name="円/楕円 147"/>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25925</xdr:rowOff>
    </xdr:from>
    <xdr:ext cx="762000" cy="259045"/>
    <xdr:sp macro="" textlink="">
      <xdr:nvSpPr>
        <xdr:cNvPr id="149" name="財政構造の弾力性該当値テキスト"/>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145542</xdr:rowOff>
    </xdr:from>
    <xdr:to>
      <xdr:col>6</xdr:col>
      <xdr:colOff>50800</xdr:colOff>
      <xdr:row>64</xdr:row>
      <xdr:rowOff>75692</xdr:rowOff>
    </xdr:to>
    <xdr:sp macro="" textlink="">
      <xdr:nvSpPr>
        <xdr:cNvPr id="150" name="円/楕円 149"/>
        <xdr:cNvSpPr/>
      </xdr:nvSpPr>
      <xdr:spPr>
        <a:xfrm>
          <a:off x="4064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60469</xdr:rowOff>
    </xdr:from>
    <xdr:ext cx="736600" cy="259045"/>
    <xdr:sp macro="" textlink="">
      <xdr:nvSpPr>
        <xdr:cNvPr id="151" name="テキスト ボックス 150"/>
        <xdr:cNvSpPr txBox="1"/>
      </xdr:nvSpPr>
      <xdr:spPr>
        <a:xfrm>
          <a:off x="3733800" y="110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41656</xdr:rowOff>
    </xdr:from>
    <xdr:to>
      <xdr:col>4</xdr:col>
      <xdr:colOff>533400</xdr:colOff>
      <xdr:row>64</xdr:row>
      <xdr:rowOff>143256</xdr:rowOff>
    </xdr:to>
    <xdr:sp macro="" textlink="">
      <xdr:nvSpPr>
        <xdr:cNvPr id="152" name="円/楕円 151"/>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128033</xdr:rowOff>
    </xdr:from>
    <xdr:ext cx="762000" cy="259045"/>
    <xdr:sp macro="" textlink="">
      <xdr:nvSpPr>
        <xdr:cNvPr id="153" name="テキスト ボックス 152"/>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135890</xdr:rowOff>
    </xdr:from>
    <xdr:to>
      <xdr:col>3</xdr:col>
      <xdr:colOff>330200</xdr:colOff>
      <xdr:row>64</xdr:row>
      <xdr:rowOff>66040</xdr:rowOff>
    </xdr:to>
    <xdr:sp macro="" textlink="">
      <xdr:nvSpPr>
        <xdr:cNvPr id="154" name="円/楕円 153"/>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55" name="テキスト ボックス 154"/>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56" name="円/楕円 155"/>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57" name="テキスト ボックス 156"/>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[105,007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本町の人口１人当たり人件費・物件費等決算額は、平成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年度で</a:t>
          </a:r>
          <a:r>
            <a:rPr kumimoji="1" lang="en-US" altLang="ja-JP" sz="1300">
              <a:solidFill>
                <a:schemeClr val="dk1"/>
              </a:solidFill>
              <a:latin typeface="+mn-lt"/>
              <a:ea typeface="+mn-ea"/>
              <a:cs typeface="+mn-cs"/>
            </a:rPr>
            <a:t>105,007</a:t>
          </a:r>
          <a:r>
            <a:rPr kumimoji="1" lang="ja-JP" altLang="ja-JP" sz="1300">
              <a:solidFill>
                <a:schemeClr val="dk1"/>
              </a:solidFill>
              <a:latin typeface="+mn-lt"/>
              <a:ea typeface="+mn-ea"/>
              <a:cs typeface="+mn-cs"/>
            </a:rPr>
            <a:t>円となっており、昨年と比較して</a:t>
          </a:r>
          <a:r>
            <a:rPr kumimoji="1" lang="en-US" altLang="ja-JP" sz="1300">
              <a:solidFill>
                <a:schemeClr val="dk1"/>
              </a:solidFill>
              <a:latin typeface="+mn-lt"/>
              <a:ea typeface="+mn-ea"/>
              <a:cs typeface="+mn-cs"/>
            </a:rPr>
            <a:t>5,859</a:t>
          </a:r>
          <a:r>
            <a:rPr kumimoji="1" lang="ja-JP" altLang="ja-JP" sz="1300">
              <a:solidFill>
                <a:schemeClr val="dk1"/>
              </a:solidFill>
              <a:latin typeface="+mn-lt"/>
              <a:ea typeface="+mn-ea"/>
              <a:cs typeface="+mn-cs"/>
            </a:rPr>
            <a:t>円の増加となっている。類似団体、県平均、全国平均と比べるとそれぞれ下回ってはいるが、類似団体との差は縮まっている。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これは、本町の人口が近年横ばいで推移していることに加え、物件費が高止まりしていることが要因として考えられる。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今後</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物件費の推移に注視していくこととしたい。</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134144</xdr:rowOff>
    </xdr:from>
    <xdr:to>
      <xdr:col>7</xdr:col>
      <xdr:colOff>152400</xdr:colOff>
      <xdr:row>83</xdr:row>
      <xdr:rowOff>30017</xdr:rowOff>
    </xdr:to>
    <xdr:cxnSp macro="">
      <xdr:nvCxnSpPr>
        <xdr:cNvPr id="194" name="直線コネクタ 193"/>
        <xdr:cNvCxnSpPr/>
      </xdr:nvCxnSpPr>
      <xdr:spPr>
        <a:xfrm>
          <a:off x="4114800" y="14193044"/>
          <a:ext cx="8382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19067</xdr:rowOff>
    </xdr:from>
    <xdr:to>
      <xdr:col>6</xdr:col>
      <xdr:colOff>0</xdr:colOff>
      <xdr:row>82</xdr:row>
      <xdr:rowOff>134144</xdr:rowOff>
    </xdr:to>
    <xdr:cxnSp macro="">
      <xdr:nvCxnSpPr>
        <xdr:cNvPr id="197" name="直線コネクタ 196"/>
        <xdr:cNvCxnSpPr/>
      </xdr:nvCxnSpPr>
      <xdr:spPr>
        <a:xfrm>
          <a:off x="3225800" y="14077967"/>
          <a:ext cx="889000" cy="1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156745</xdr:rowOff>
    </xdr:from>
    <xdr:to>
      <xdr:col>4</xdr:col>
      <xdr:colOff>482600</xdr:colOff>
      <xdr:row>82</xdr:row>
      <xdr:rowOff>19067</xdr:rowOff>
    </xdr:to>
    <xdr:cxnSp macro="">
      <xdr:nvCxnSpPr>
        <xdr:cNvPr id="200" name="直線コネクタ 199"/>
        <xdr:cNvCxnSpPr/>
      </xdr:nvCxnSpPr>
      <xdr:spPr>
        <a:xfrm>
          <a:off x="2336800" y="14044195"/>
          <a:ext cx="889000" cy="3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156745</xdr:rowOff>
    </xdr:from>
    <xdr:to>
      <xdr:col>3</xdr:col>
      <xdr:colOff>279400</xdr:colOff>
      <xdr:row>82</xdr:row>
      <xdr:rowOff>16607</xdr:rowOff>
    </xdr:to>
    <xdr:cxnSp macro="">
      <xdr:nvCxnSpPr>
        <xdr:cNvPr id="203" name="直線コネクタ 202"/>
        <xdr:cNvCxnSpPr/>
      </xdr:nvCxnSpPr>
      <xdr:spPr>
        <a:xfrm flipV="1">
          <a:off x="1447800" y="14044195"/>
          <a:ext cx="889000" cy="3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150667</xdr:rowOff>
    </xdr:from>
    <xdr:to>
      <xdr:col>7</xdr:col>
      <xdr:colOff>203200</xdr:colOff>
      <xdr:row>83</xdr:row>
      <xdr:rowOff>80817</xdr:rowOff>
    </xdr:to>
    <xdr:sp macro="" textlink="">
      <xdr:nvSpPr>
        <xdr:cNvPr id="213" name="円/楕円 212"/>
        <xdr:cNvSpPr/>
      </xdr:nvSpPr>
      <xdr:spPr>
        <a:xfrm>
          <a:off x="4902200" y="1420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167194</xdr:rowOff>
    </xdr:from>
    <xdr:ext cx="762000" cy="259045"/>
    <xdr:sp macro="" textlink="">
      <xdr:nvSpPr>
        <xdr:cNvPr id="214" name="人件費・物件費等の状況該当値テキスト"/>
        <xdr:cNvSpPr txBox="1"/>
      </xdr:nvSpPr>
      <xdr:spPr>
        <a:xfrm>
          <a:off x="5041900" y="1405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105,007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83344</xdr:rowOff>
    </xdr:from>
    <xdr:to>
      <xdr:col>6</xdr:col>
      <xdr:colOff>50800</xdr:colOff>
      <xdr:row>83</xdr:row>
      <xdr:rowOff>13494</xdr:rowOff>
    </xdr:to>
    <xdr:sp macro="" textlink="">
      <xdr:nvSpPr>
        <xdr:cNvPr id="215" name="円/楕円 214"/>
        <xdr:cNvSpPr/>
      </xdr:nvSpPr>
      <xdr:spPr>
        <a:xfrm>
          <a:off x="4064000" y="141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23671</xdr:rowOff>
    </xdr:from>
    <xdr:ext cx="736600" cy="259045"/>
    <xdr:sp macro="" textlink="">
      <xdr:nvSpPr>
        <xdr:cNvPr id="216" name="テキスト ボックス 215"/>
        <xdr:cNvSpPr txBox="1"/>
      </xdr:nvSpPr>
      <xdr:spPr>
        <a:xfrm>
          <a:off x="3733800" y="139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99,148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139717</xdr:rowOff>
    </xdr:from>
    <xdr:to>
      <xdr:col>4</xdr:col>
      <xdr:colOff>533400</xdr:colOff>
      <xdr:row>82</xdr:row>
      <xdr:rowOff>69867</xdr:rowOff>
    </xdr:to>
    <xdr:sp macro="" textlink="">
      <xdr:nvSpPr>
        <xdr:cNvPr id="217" name="円/楕円 216"/>
        <xdr:cNvSpPr/>
      </xdr:nvSpPr>
      <xdr:spPr>
        <a:xfrm>
          <a:off x="3175000" y="1402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80044</xdr:rowOff>
    </xdr:from>
    <xdr:ext cx="762000" cy="259045"/>
    <xdr:sp macro="" textlink="">
      <xdr:nvSpPr>
        <xdr:cNvPr id="218" name="テキスト ボックス 217"/>
        <xdr:cNvSpPr txBox="1"/>
      </xdr:nvSpPr>
      <xdr:spPr>
        <a:xfrm>
          <a:off x="2844800" y="13796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89,133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105945</xdr:rowOff>
    </xdr:from>
    <xdr:to>
      <xdr:col>3</xdr:col>
      <xdr:colOff>330200</xdr:colOff>
      <xdr:row>82</xdr:row>
      <xdr:rowOff>36095</xdr:rowOff>
    </xdr:to>
    <xdr:sp macro="" textlink="">
      <xdr:nvSpPr>
        <xdr:cNvPr id="219" name="円/楕円 218"/>
        <xdr:cNvSpPr/>
      </xdr:nvSpPr>
      <xdr:spPr>
        <a:xfrm>
          <a:off x="2286000" y="139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46272</xdr:rowOff>
    </xdr:from>
    <xdr:ext cx="762000" cy="259045"/>
    <xdr:sp macro="" textlink="">
      <xdr:nvSpPr>
        <xdr:cNvPr id="220" name="テキスト ボックス 219"/>
        <xdr:cNvSpPr txBox="1"/>
      </xdr:nvSpPr>
      <xdr:spPr>
        <a:xfrm>
          <a:off x="1955800" y="137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86,194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137257</xdr:rowOff>
    </xdr:from>
    <xdr:to>
      <xdr:col>2</xdr:col>
      <xdr:colOff>127000</xdr:colOff>
      <xdr:row>82</xdr:row>
      <xdr:rowOff>67407</xdr:rowOff>
    </xdr:to>
    <xdr:sp macro="" textlink="">
      <xdr:nvSpPr>
        <xdr:cNvPr id="221" name="円/楕円 220"/>
        <xdr:cNvSpPr/>
      </xdr:nvSpPr>
      <xdr:spPr>
        <a:xfrm>
          <a:off x="1397000" y="140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77584</xdr:rowOff>
    </xdr:from>
    <xdr:ext cx="762000" cy="259045"/>
    <xdr:sp macro="" textlink="">
      <xdr:nvSpPr>
        <xdr:cNvPr id="222" name="テキスト ボックス 221"/>
        <xdr:cNvSpPr txBox="1"/>
      </xdr:nvSpPr>
      <xdr:spPr>
        <a:xfrm>
          <a:off x="1066800" y="1379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類似団体平均値より</a:t>
          </a:r>
          <a:r>
            <a:rPr kumimoji="1" lang="en-US" altLang="ja-JP" sz="1300">
              <a:solidFill>
                <a:schemeClr val="dk1"/>
              </a:solidFill>
              <a:latin typeface="+mn-lt"/>
              <a:ea typeface="+mn-ea"/>
              <a:cs typeface="+mn-cs"/>
            </a:rPr>
            <a:t>1.2</a:t>
          </a:r>
          <a:r>
            <a:rPr kumimoji="1" lang="ja-JP" altLang="ja-JP" sz="1300">
              <a:solidFill>
                <a:schemeClr val="dk1"/>
              </a:solidFill>
              <a:latin typeface="+mn-lt"/>
              <a:ea typeface="+mn-ea"/>
              <a:cs typeface="+mn-cs"/>
            </a:rPr>
            <a:t>、全国町村平均より</a:t>
          </a:r>
          <a:r>
            <a:rPr kumimoji="1" lang="en-US" altLang="ja-JP" sz="1300">
              <a:solidFill>
                <a:schemeClr val="dk1"/>
              </a:solidFill>
              <a:latin typeface="+mn-lt"/>
              <a:ea typeface="+mn-ea"/>
              <a:cs typeface="+mn-cs"/>
            </a:rPr>
            <a:t>2.1</a:t>
          </a:r>
          <a:r>
            <a:rPr kumimoji="1" lang="ja-JP" altLang="ja-JP" sz="1300">
              <a:solidFill>
                <a:schemeClr val="dk1"/>
              </a:solidFill>
              <a:latin typeface="+mn-lt"/>
              <a:ea typeface="+mn-ea"/>
              <a:cs typeface="+mn-cs"/>
            </a:rPr>
            <a:t>上回っている状況が近年続いている。今後も国や民間の給与水準の動向を見ながら、そして住民の理解が得られるよう適正化に努める。</a:t>
          </a:r>
          <a:endParaRPr lang="ja-JP" altLang="ja-JP" sz="1300"/>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74507</xdr:rowOff>
    </xdr:from>
    <xdr:to>
      <xdr:col>24</xdr:col>
      <xdr:colOff>558800</xdr:colOff>
      <xdr:row>84</xdr:row>
      <xdr:rowOff>106680</xdr:rowOff>
    </xdr:to>
    <xdr:cxnSp macro="">
      <xdr:nvCxnSpPr>
        <xdr:cNvPr id="256" name="直線コネクタ 255"/>
        <xdr:cNvCxnSpPr/>
      </xdr:nvCxnSpPr>
      <xdr:spPr>
        <a:xfrm flipV="1">
          <a:off x="16179800" y="1447630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84</xdr:row>
      <xdr:rowOff>130811</xdr:rowOff>
    </xdr:to>
    <xdr:cxnSp macro="">
      <xdr:nvCxnSpPr>
        <xdr:cNvPr id="259" name="直線コネクタ 258"/>
        <xdr:cNvCxnSpPr/>
      </xdr:nvCxnSpPr>
      <xdr:spPr>
        <a:xfrm flipV="1">
          <a:off x="15290800" y="145084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88</xdr:row>
      <xdr:rowOff>8043</xdr:rowOff>
    </xdr:to>
    <xdr:cxnSp macro="">
      <xdr:nvCxnSpPr>
        <xdr:cNvPr id="262" name="直線コネクタ 261"/>
        <xdr:cNvCxnSpPr/>
      </xdr:nvCxnSpPr>
      <xdr:spPr>
        <a:xfrm flipV="1">
          <a:off x="14401800" y="14532611"/>
          <a:ext cx="889000" cy="56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xdr:rowOff>
    </xdr:from>
    <xdr:to>
      <xdr:col>21</xdr:col>
      <xdr:colOff>0</xdr:colOff>
      <xdr:row>88</xdr:row>
      <xdr:rowOff>32173</xdr:rowOff>
    </xdr:to>
    <xdr:cxnSp macro="">
      <xdr:nvCxnSpPr>
        <xdr:cNvPr id="265" name="直線コネクタ 264"/>
        <xdr:cNvCxnSpPr/>
      </xdr:nvCxnSpPr>
      <xdr:spPr>
        <a:xfrm flipV="1">
          <a:off x="13512800" y="150956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23707</xdr:rowOff>
    </xdr:from>
    <xdr:to>
      <xdr:col>24</xdr:col>
      <xdr:colOff>609600</xdr:colOff>
      <xdr:row>84</xdr:row>
      <xdr:rowOff>125307</xdr:rowOff>
    </xdr:to>
    <xdr:sp macro="" textlink="">
      <xdr:nvSpPr>
        <xdr:cNvPr id="275" name="円/楕円 274"/>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167234</xdr:rowOff>
    </xdr:from>
    <xdr:ext cx="762000" cy="259045"/>
    <xdr:sp macro="" textlink="">
      <xdr:nvSpPr>
        <xdr:cNvPr id="276" name="給与水準   （国との比較）該当値テキスト"/>
        <xdr:cNvSpPr txBox="1"/>
      </xdr:nvSpPr>
      <xdr:spPr>
        <a:xfrm>
          <a:off x="17106900" y="1439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7" name="円/楕円 276"/>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142257</xdr:rowOff>
    </xdr:from>
    <xdr:ext cx="736600" cy="259045"/>
    <xdr:sp macro="" textlink="">
      <xdr:nvSpPr>
        <xdr:cNvPr id="278" name="テキスト ボックス 277"/>
        <xdr:cNvSpPr txBox="1"/>
      </xdr:nvSpPr>
      <xdr:spPr>
        <a:xfrm>
          <a:off x="15798800" y="1454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79" name="円/楕円 278"/>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166388</xdr:rowOff>
    </xdr:from>
    <xdr:ext cx="762000" cy="259045"/>
    <xdr:sp macro="" textlink="">
      <xdr:nvSpPr>
        <xdr:cNvPr id="280" name="テキスト ボックス 279"/>
        <xdr:cNvSpPr txBox="1"/>
      </xdr:nvSpPr>
      <xdr:spPr>
        <a:xfrm>
          <a:off x="14909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128693</xdr:rowOff>
    </xdr:from>
    <xdr:to>
      <xdr:col>21</xdr:col>
      <xdr:colOff>50800</xdr:colOff>
      <xdr:row>88</xdr:row>
      <xdr:rowOff>58843</xdr:rowOff>
    </xdr:to>
    <xdr:sp macro="" textlink="">
      <xdr:nvSpPr>
        <xdr:cNvPr id="281" name="円/楕円 280"/>
        <xdr:cNvSpPr/>
      </xdr:nvSpPr>
      <xdr:spPr>
        <a:xfrm>
          <a:off x="14351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43620</xdr:rowOff>
    </xdr:from>
    <xdr:ext cx="762000" cy="259045"/>
    <xdr:sp macro="" textlink="">
      <xdr:nvSpPr>
        <xdr:cNvPr id="282" name="テキスト ボックス 281"/>
        <xdr:cNvSpPr txBox="1"/>
      </xdr:nvSpPr>
      <xdr:spPr>
        <a:xfrm>
          <a:off x="14020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3" name="円/楕円 282"/>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67750</xdr:rowOff>
    </xdr:from>
    <xdr:ext cx="762000" cy="259045"/>
    <xdr:sp macro="" textlink="">
      <xdr:nvSpPr>
        <xdr:cNvPr id="284" name="テキスト ボックス 283"/>
        <xdr:cNvSpPr txBox="1"/>
      </xdr:nvSpPr>
      <xdr:spPr>
        <a:xfrm>
          <a:off x="13131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類似団体と比べ</a:t>
          </a:r>
          <a:r>
            <a:rPr kumimoji="1" lang="en-US" altLang="ja-JP" sz="1300">
              <a:solidFill>
                <a:schemeClr val="dk1"/>
              </a:solidFill>
              <a:latin typeface="+mn-lt"/>
              <a:ea typeface="+mn-ea"/>
              <a:cs typeface="+mn-cs"/>
            </a:rPr>
            <a:t>1.12</a:t>
          </a:r>
          <a:r>
            <a:rPr kumimoji="1" lang="ja-JP" altLang="ja-JP" sz="1300">
              <a:solidFill>
                <a:schemeClr val="dk1"/>
              </a:solidFill>
              <a:latin typeface="+mn-lt"/>
              <a:ea typeface="+mn-ea"/>
              <a:cs typeface="+mn-cs"/>
            </a:rPr>
            <a:t>人少ない状況であり、全国、沖縄県平均ともに下回っている。これはこれまで取り組んできた定員管理適正化計画による効果である。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しかし、近年減少傾向にある類似団体に反して増加傾向にあるため、今後も引き続き効率的な組織運営に努めるとともに、適正な定員管理に努めていく。</a:t>
          </a:r>
          <a:endParaRPr lang="ja-JP" altLang="ja-JP" sz="1300"/>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166642</xdr:rowOff>
    </xdr:from>
    <xdr:to>
      <xdr:col>24</xdr:col>
      <xdr:colOff>558800</xdr:colOff>
      <xdr:row>59</xdr:row>
      <xdr:rowOff>15875</xdr:rowOff>
    </xdr:to>
    <xdr:cxnSp macro="">
      <xdr:nvCxnSpPr>
        <xdr:cNvPr id="321" name="直線コネクタ 320"/>
        <xdr:cNvCxnSpPr/>
      </xdr:nvCxnSpPr>
      <xdr:spPr>
        <a:xfrm>
          <a:off x="16179800" y="10110742"/>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2"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147683</xdr:rowOff>
    </xdr:from>
    <xdr:to>
      <xdr:col>23</xdr:col>
      <xdr:colOff>406400</xdr:colOff>
      <xdr:row>58</xdr:row>
      <xdr:rowOff>166642</xdr:rowOff>
    </xdr:to>
    <xdr:cxnSp macro="">
      <xdr:nvCxnSpPr>
        <xdr:cNvPr id="324" name="直線コネクタ 323"/>
        <xdr:cNvCxnSpPr/>
      </xdr:nvCxnSpPr>
      <xdr:spPr>
        <a:xfrm>
          <a:off x="15290800" y="10091783"/>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6" name="テキスト ボックス 325"/>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147683</xdr:rowOff>
    </xdr:from>
    <xdr:to>
      <xdr:col>22</xdr:col>
      <xdr:colOff>203200</xdr:colOff>
      <xdr:row>58</xdr:row>
      <xdr:rowOff>149406</xdr:rowOff>
    </xdr:to>
    <xdr:cxnSp macro="">
      <xdr:nvCxnSpPr>
        <xdr:cNvPr id="327" name="直線コネクタ 326"/>
        <xdr:cNvCxnSpPr/>
      </xdr:nvCxnSpPr>
      <xdr:spPr>
        <a:xfrm flipV="1">
          <a:off x="14401800" y="10091783"/>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9" name="テキスト ボックス 328"/>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142512</xdr:rowOff>
    </xdr:from>
    <xdr:to>
      <xdr:col>21</xdr:col>
      <xdr:colOff>0</xdr:colOff>
      <xdr:row>58</xdr:row>
      <xdr:rowOff>149406</xdr:rowOff>
    </xdr:to>
    <xdr:cxnSp macro="">
      <xdr:nvCxnSpPr>
        <xdr:cNvPr id="330" name="直線コネクタ 329"/>
        <xdr:cNvCxnSpPr/>
      </xdr:nvCxnSpPr>
      <xdr:spPr>
        <a:xfrm>
          <a:off x="13512800" y="100866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2" name="テキスト ボックス 331"/>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4" name="テキスト ボックス 333"/>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136525</xdr:rowOff>
    </xdr:from>
    <xdr:to>
      <xdr:col>24</xdr:col>
      <xdr:colOff>609600</xdr:colOff>
      <xdr:row>59</xdr:row>
      <xdr:rowOff>66675</xdr:rowOff>
    </xdr:to>
    <xdr:sp macro="" textlink="">
      <xdr:nvSpPr>
        <xdr:cNvPr id="340" name="円/楕円 339"/>
        <xdr:cNvSpPr/>
      </xdr:nvSpPr>
      <xdr:spPr>
        <a:xfrm>
          <a:off x="169672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153052</xdr:rowOff>
    </xdr:from>
    <xdr:ext cx="762000" cy="259045"/>
    <xdr:sp macro="" textlink="">
      <xdr:nvSpPr>
        <xdr:cNvPr id="341" name="定員管理の状況該当値テキスト"/>
        <xdr:cNvSpPr txBox="1"/>
      </xdr:nvSpPr>
      <xdr:spPr>
        <a:xfrm>
          <a:off x="171069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115842</xdr:rowOff>
    </xdr:from>
    <xdr:to>
      <xdr:col>23</xdr:col>
      <xdr:colOff>457200</xdr:colOff>
      <xdr:row>59</xdr:row>
      <xdr:rowOff>45992</xdr:rowOff>
    </xdr:to>
    <xdr:sp macro="" textlink="">
      <xdr:nvSpPr>
        <xdr:cNvPr id="342" name="円/楕円 341"/>
        <xdr:cNvSpPr/>
      </xdr:nvSpPr>
      <xdr:spPr>
        <a:xfrm>
          <a:off x="16129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56169</xdr:rowOff>
    </xdr:from>
    <xdr:ext cx="736600" cy="259045"/>
    <xdr:sp macro="" textlink="">
      <xdr:nvSpPr>
        <xdr:cNvPr id="343" name="テキスト ボックス 342"/>
        <xdr:cNvSpPr txBox="1"/>
      </xdr:nvSpPr>
      <xdr:spPr>
        <a:xfrm>
          <a:off x="15798800" y="9828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96883</xdr:rowOff>
    </xdr:from>
    <xdr:to>
      <xdr:col>22</xdr:col>
      <xdr:colOff>254000</xdr:colOff>
      <xdr:row>59</xdr:row>
      <xdr:rowOff>27033</xdr:rowOff>
    </xdr:to>
    <xdr:sp macro="" textlink="">
      <xdr:nvSpPr>
        <xdr:cNvPr id="344" name="円/楕円 343"/>
        <xdr:cNvSpPr/>
      </xdr:nvSpPr>
      <xdr:spPr>
        <a:xfrm>
          <a:off x="15240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37210</xdr:rowOff>
    </xdr:from>
    <xdr:ext cx="762000" cy="259045"/>
    <xdr:sp macro="" textlink="">
      <xdr:nvSpPr>
        <xdr:cNvPr id="345" name="テキスト ボックス 344"/>
        <xdr:cNvSpPr txBox="1"/>
      </xdr:nvSpPr>
      <xdr:spPr>
        <a:xfrm>
          <a:off x="14909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98606</xdr:rowOff>
    </xdr:from>
    <xdr:to>
      <xdr:col>21</xdr:col>
      <xdr:colOff>50800</xdr:colOff>
      <xdr:row>59</xdr:row>
      <xdr:rowOff>28756</xdr:rowOff>
    </xdr:to>
    <xdr:sp macro="" textlink="">
      <xdr:nvSpPr>
        <xdr:cNvPr id="346" name="円/楕円 345"/>
        <xdr:cNvSpPr/>
      </xdr:nvSpPr>
      <xdr:spPr>
        <a:xfrm>
          <a:off x="14351000" y="1004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38933</xdr:rowOff>
    </xdr:from>
    <xdr:ext cx="762000" cy="259045"/>
    <xdr:sp macro="" textlink="">
      <xdr:nvSpPr>
        <xdr:cNvPr id="347" name="テキスト ボックス 346"/>
        <xdr:cNvSpPr txBox="1"/>
      </xdr:nvSpPr>
      <xdr:spPr>
        <a:xfrm>
          <a:off x="14020800" y="981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91712</xdr:rowOff>
    </xdr:from>
    <xdr:to>
      <xdr:col>19</xdr:col>
      <xdr:colOff>533400</xdr:colOff>
      <xdr:row>59</xdr:row>
      <xdr:rowOff>21862</xdr:rowOff>
    </xdr:to>
    <xdr:sp macro="" textlink="">
      <xdr:nvSpPr>
        <xdr:cNvPr id="348" name="円/楕円 347"/>
        <xdr:cNvSpPr/>
      </xdr:nvSpPr>
      <xdr:spPr>
        <a:xfrm>
          <a:off x="13462000" y="100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32039</xdr:rowOff>
    </xdr:from>
    <xdr:ext cx="762000" cy="259045"/>
    <xdr:sp macro="" textlink="">
      <xdr:nvSpPr>
        <xdr:cNvPr id="349" name="テキスト ボックス 348"/>
        <xdr:cNvSpPr txBox="1"/>
      </xdr:nvSpPr>
      <xdr:spPr>
        <a:xfrm>
          <a:off x="13131800" y="980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昨年度と比較して</a:t>
          </a:r>
          <a:r>
            <a:rPr kumimoji="1" lang="en-US" altLang="ja-JP" sz="1300">
              <a:solidFill>
                <a:schemeClr val="dk1"/>
              </a:solidFill>
              <a:latin typeface="+mn-lt"/>
              <a:ea typeface="+mn-ea"/>
              <a:cs typeface="+mn-cs"/>
            </a:rPr>
            <a:t>0.5</a:t>
          </a:r>
          <a:r>
            <a:rPr kumimoji="1" lang="ja-JP" altLang="ja-JP" sz="1300">
              <a:solidFill>
                <a:schemeClr val="dk1"/>
              </a:solidFill>
              <a:latin typeface="+mn-lt"/>
              <a:ea typeface="+mn-ea"/>
              <a:cs typeface="+mn-cs"/>
            </a:rPr>
            <a:t>％の減となっているが、類似団体と比べ</a:t>
          </a:r>
          <a:r>
            <a:rPr kumimoji="1" lang="en-US" altLang="ja-JP" sz="1300">
              <a:solidFill>
                <a:schemeClr val="dk1"/>
              </a:solidFill>
              <a:latin typeface="+mn-lt"/>
              <a:ea typeface="+mn-ea"/>
              <a:cs typeface="+mn-cs"/>
            </a:rPr>
            <a:t>1.5</a:t>
          </a:r>
          <a:r>
            <a:rPr kumimoji="1" lang="ja-JP" altLang="ja-JP" sz="1300">
              <a:solidFill>
                <a:schemeClr val="dk1"/>
              </a:solidFill>
              <a:latin typeface="+mn-lt"/>
              <a:ea typeface="+mn-ea"/>
              <a:cs typeface="+mn-cs"/>
            </a:rPr>
            <a:t>％上回っており、全国平均と比べても</a:t>
          </a:r>
          <a:r>
            <a:rPr kumimoji="1" lang="en-US" altLang="ja-JP" sz="1300">
              <a:solidFill>
                <a:schemeClr val="dk1"/>
              </a:solidFill>
              <a:latin typeface="+mn-lt"/>
              <a:ea typeface="+mn-ea"/>
              <a:cs typeface="+mn-cs"/>
            </a:rPr>
            <a:t>0.9</a:t>
          </a:r>
          <a:r>
            <a:rPr kumimoji="1" lang="ja-JP" altLang="ja-JP" sz="1300">
              <a:solidFill>
                <a:schemeClr val="dk1"/>
              </a:solidFill>
              <a:latin typeface="+mn-lt"/>
              <a:ea typeface="+mn-ea"/>
              <a:cs typeface="+mn-cs"/>
            </a:rPr>
            <a:t>％高い。これは、元利償還金の額が減少傾向にあるのと同時に標準財政規模が増加傾向にあることが影響していると考えられる。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将来負担比率にもあるように、大型事業の地方債元金償還金が３年据置後、本格的に始まることにより、今後上昇していくことが予想される。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それを見据えたうえで、計画的な地方債発行を通して償還額の平準化及び実質公債費比率の上昇が急激にならないよう注視していくこととする。</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49530</xdr:rowOff>
    </xdr:from>
    <xdr:to>
      <xdr:col>24</xdr:col>
      <xdr:colOff>558800</xdr:colOff>
      <xdr:row>42</xdr:row>
      <xdr:rowOff>89746</xdr:rowOff>
    </xdr:to>
    <xdr:cxnSp macro="">
      <xdr:nvCxnSpPr>
        <xdr:cNvPr id="382" name="直線コネクタ 381"/>
        <xdr:cNvCxnSpPr/>
      </xdr:nvCxnSpPr>
      <xdr:spPr>
        <a:xfrm flipV="1">
          <a:off x="16179800" y="725043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3"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89746</xdr:rowOff>
    </xdr:from>
    <xdr:to>
      <xdr:col>23</xdr:col>
      <xdr:colOff>406400</xdr:colOff>
      <xdr:row>42</xdr:row>
      <xdr:rowOff>121920</xdr:rowOff>
    </xdr:to>
    <xdr:cxnSp macro="">
      <xdr:nvCxnSpPr>
        <xdr:cNvPr id="385" name="直線コネクタ 384"/>
        <xdr:cNvCxnSpPr/>
      </xdr:nvCxnSpPr>
      <xdr:spPr>
        <a:xfrm flipV="1">
          <a:off x="15290800" y="72906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7" name="テキスト ボックス 386"/>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42</xdr:row>
      <xdr:rowOff>162137</xdr:rowOff>
    </xdr:to>
    <xdr:cxnSp macro="">
      <xdr:nvCxnSpPr>
        <xdr:cNvPr id="388" name="直線コネクタ 387"/>
        <xdr:cNvCxnSpPr/>
      </xdr:nvCxnSpPr>
      <xdr:spPr>
        <a:xfrm flipV="1">
          <a:off x="14401800" y="73228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0" name="テキスト ボックス 389"/>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162137</xdr:rowOff>
    </xdr:from>
    <xdr:to>
      <xdr:col>21</xdr:col>
      <xdr:colOff>0</xdr:colOff>
      <xdr:row>43</xdr:row>
      <xdr:rowOff>14817</xdr:rowOff>
    </xdr:to>
    <xdr:cxnSp macro="">
      <xdr:nvCxnSpPr>
        <xdr:cNvPr id="391" name="直線コネクタ 390"/>
        <xdr:cNvCxnSpPr/>
      </xdr:nvCxnSpPr>
      <xdr:spPr>
        <a:xfrm flipV="1">
          <a:off x="13512800" y="73630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3" name="テキスト ボックス 392"/>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5" name="テキスト ボックス 394"/>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170180</xdr:rowOff>
    </xdr:from>
    <xdr:to>
      <xdr:col>24</xdr:col>
      <xdr:colOff>609600</xdr:colOff>
      <xdr:row>42</xdr:row>
      <xdr:rowOff>100330</xdr:rowOff>
    </xdr:to>
    <xdr:sp macro="" textlink="">
      <xdr:nvSpPr>
        <xdr:cNvPr id="401" name="円/楕円 400"/>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142257</xdr:rowOff>
    </xdr:from>
    <xdr:ext cx="762000" cy="259045"/>
    <xdr:sp macro="" textlink="">
      <xdr:nvSpPr>
        <xdr:cNvPr id="402"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38946</xdr:rowOff>
    </xdr:from>
    <xdr:to>
      <xdr:col>23</xdr:col>
      <xdr:colOff>457200</xdr:colOff>
      <xdr:row>42</xdr:row>
      <xdr:rowOff>140546</xdr:rowOff>
    </xdr:to>
    <xdr:sp macro="" textlink="">
      <xdr:nvSpPr>
        <xdr:cNvPr id="403" name="円/楕円 402"/>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125323</xdr:rowOff>
    </xdr:from>
    <xdr:ext cx="736600" cy="259045"/>
    <xdr:sp macro="" textlink="">
      <xdr:nvSpPr>
        <xdr:cNvPr id="404" name="テキスト ボックス 403"/>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405" name="円/楕円 404"/>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406" name="テキスト ボックス 405"/>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111337</xdr:rowOff>
    </xdr:from>
    <xdr:to>
      <xdr:col>21</xdr:col>
      <xdr:colOff>50800</xdr:colOff>
      <xdr:row>43</xdr:row>
      <xdr:rowOff>41487</xdr:rowOff>
    </xdr:to>
    <xdr:sp macro="" textlink="">
      <xdr:nvSpPr>
        <xdr:cNvPr id="407" name="円/楕円 406"/>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408" name="テキスト ボックス 407"/>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135467</xdr:rowOff>
    </xdr:from>
    <xdr:to>
      <xdr:col>19</xdr:col>
      <xdr:colOff>533400</xdr:colOff>
      <xdr:row>43</xdr:row>
      <xdr:rowOff>65617</xdr:rowOff>
    </xdr:to>
    <xdr:sp macro="" textlink="">
      <xdr:nvSpPr>
        <xdr:cNvPr id="409" name="円/楕円 408"/>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75794</xdr:rowOff>
    </xdr:from>
    <xdr:ext cx="762000" cy="259045"/>
    <xdr:sp macro="" textlink="">
      <xdr:nvSpPr>
        <xdr:cNvPr id="410" name="テキスト ボックス 409"/>
        <xdr:cNvSpPr txBox="1"/>
      </xdr:nvSpPr>
      <xdr:spPr>
        <a:xfrm>
          <a:off x="13131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昨年度と比べ</a:t>
          </a:r>
          <a:r>
            <a:rPr kumimoji="1" lang="en-US" altLang="ja-JP" sz="1300">
              <a:solidFill>
                <a:schemeClr val="dk1"/>
              </a:solidFill>
              <a:latin typeface="+mn-lt"/>
              <a:ea typeface="+mn-ea"/>
              <a:cs typeface="+mn-cs"/>
            </a:rPr>
            <a:t>6.4</a:t>
          </a:r>
          <a:r>
            <a:rPr kumimoji="1" lang="ja-JP" altLang="ja-JP" sz="1300">
              <a:solidFill>
                <a:schemeClr val="dk1"/>
              </a:solidFill>
              <a:latin typeface="+mn-lt"/>
              <a:ea typeface="+mn-ea"/>
              <a:cs typeface="+mn-cs"/>
            </a:rPr>
            <a:t>％下がっており、改善傾向が伺える。これは、充当可能財源が大幅に増加したことが影響している。しかし、類似団体内平均値より</a:t>
          </a:r>
          <a:r>
            <a:rPr kumimoji="1" lang="en-US" altLang="ja-JP" sz="1300">
              <a:solidFill>
                <a:schemeClr val="dk1"/>
              </a:solidFill>
              <a:latin typeface="+mn-lt"/>
              <a:ea typeface="+mn-ea"/>
              <a:cs typeface="+mn-cs"/>
            </a:rPr>
            <a:t>73</a:t>
          </a:r>
          <a:r>
            <a:rPr kumimoji="1" lang="ja-JP" altLang="ja-JP" sz="1300">
              <a:solidFill>
                <a:schemeClr val="dk1"/>
              </a:solidFill>
              <a:latin typeface="+mn-lt"/>
              <a:ea typeface="+mn-ea"/>
              <a:cs typeface="+mn-cs"/>
            </a:rPr>
            <a:t>％も上回っており、全国平均や沖縄県平均をもかなり上回っている。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地方債の現在高も庁舎等複合施設建設事業や坂田小校舎危険建物新増改築事業など大型事業の影響で高止まりの状況となっていることから、今後は公債費等義務的経費の削減をはじめとする行財政改革はもちろんのこと、充当可能基金</a:t>
          </a:r>
          <a:r>
            <a:rPr kumimoji="1" lang="ja-JP" altLang="en-US" sz="1300">
              <a:solidFill>
                <a:schemeClr val="dk1"/>
              </a:solidFill>
              <a:latin typeface="+mn-lt"/>
              <a:ea typeface="+mn-ea"/>
              <a:cs typeface="+mn-cs"/>
            </a:rPr>
            <a:t>もできるだけ</a:t>
          </a:r>
          <a:r>
            <a:rPr kumimoji="1" lang="ja-JP" altLang="ja-JP" sz="1300">
              <a:solidFill>
                <a:schemeClr val="dk1"/>
              </a:solidFill>
              <a:latin typeface="+mn-lt"/>
              <a:ea typeface="+mn-ea"/>
              <a:cs typeface="+mn-cs"/>
            </a:rPr>
            <a:t>維持しつつ将来負担比率の安定に努めていくこととする。</a:t>
          </a:r>
          <a:endParaRPr lang="ja-JP" altLang="ja-JP" sz="1300"/>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147743</xdr:rowOff>
    </xdr:from>
    <xdr:to>
      <xdr:col>24</xdr:col>
      <xdr:colOff>558800</xdr:colOff>
      <xdr:row>18</xdr:row>
      <xdr:rowOff>27771</xdr:rowOff>
    </xdr:to>
    <xdr:cxnSp macro="">
      <xdr:nvCxnSpPr>
        <xdr:cNvPr id="444" name="直線コネクタ 443"/>
        <xdr:cNvCxnSpPr/>
      </xdr:nvCxnSpPr>
      <xdr:spPr>
        <a:xfrm flipV="1">
          <a:off x="16179800" y="3062393"/>
          <a:ext cx="8382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5"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6" name="フローチャート : 判断 445"/>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27771</xdr:rowOff>
    </xdr:from>
    <xdr:to>
      <xdr:col>23</xdr:col>
      <xdr:colOff>406400</xdr:colOff>
      <xdr:row>19</xdr:row>
      <xdr:rowOff>5122</xdr:rowOff>
    </xdr:to>
    <xdr:cxnSp macro="">
      <xdr:nvCxnSpPr>
        <xdr:cNvPr id="447" name="直線コネクタ 446"/>
        <xdr:cNvCxnSpPr/>
      </xdr:nvCxnSpPr>
      <xdr:spPr>
        <a:xfrm flipV="1">
          <a:off x="15290800" y="3113871"/>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8" name="フローチャート : 判断 447"/>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9" name="テキスト ボックス 448"/>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168656</xdr:rowOff>
    </xdr:from>
    <xdr:to>
      <xdr:col>22</xdr:col>
      <xdr:colOff>203200</xdr:colOff>
      <xdr:row>19</xdr:row>
      <xdr:rowOff>5122</xdr:rowOff>
    </xdr:to>
    <xdr:cxnSp macro="">
      <xdr:nvCxnSpPr>
        <xdr:cNvPr id="450" name="直線コネクタ 449"/>
        <xdr:cNvCxnSpPr/>
      </xdr:nvCxnSpPr>
      <xdr:spPr>
        <a:xfrm>
          <a:off x="14401800" y="3083306"/>
          <a:ext cx="889000" cy="17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1" name="フローチャート : 判断 450"/>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2" name="テキスト ボックス 451"/>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58462</xdr:rowOff>
    </xdr:from>
    <xdr:to>
      <xdr:col>21</xdr:col>
      <xdr:colOff>0</xdr:colOff>
      <xdr:row>17</xdr:row>
      <xdr:rowOff>168656</xdr:rowOff>
    </xdr:to>
    <xdr:cxnSp macro="">
      <xdr:nvCxnSpPr>
        <xdr:cNvPr id="453" name="直線コネクタ 452"/>
        <xdr:cNvCxnSpPr/>
      </xdr:nvCxnSpPr>
      <xdr:spPr>
        <a:xfrm>
          <a:off x="13512800" y="2973112"/>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4" name="フローチャート : 判断 453"/>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5" name="テキスト ボックス 454"/>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6" name="フローチャート : 判断 455"/>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7" name="テキスト ボックス 456"/>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96943</xdr:rowOff>
    </xdr:from>
    <xdr:to>
      <xdr:col>24</xdr:col>
      <xdr:colOff>609600</xdr:colOff>
      <xdr:row>18</xdr:row>
      <xdr:rowOff>27093</xdr:rowOff>
    </xdr:to>
    <xdr:sp macro="" textlink="">
      <xdr:nvSpPr>
        <xdr:cNvPr id="463" name="円/楕円 462"/>
        <xdr:cNvSpPr/>
      </xdr:nvSpPr>
      <xdr:spPr>
        <a:xfrm>
          <a:off x="169672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69020</xdr:rowOff>
    </xdr:from>
    <xdr:ext cx="762000" cy="259045"/>
    <xdr:sp macro="" textlink="">
      <xdr:nvSpPr>
        <xdr:cNvPr id="464" name="将来負担の状況該当値テキスト"/>
        <xdr:cNvSpPr txBox="1"/>
      </xdr:nvSpPr>
      <xdr:spPr>
        <a:xfrm>
          <a:off x="17106900" y="298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148421</xdr:rowOff>
    </xdr:from>
    <xdr:to>
      <xdr:col>23</xdr:col>
      <xdr:colOff>457200</xdr:colOff>
      <xdr:row>18</xdr:row>
      <xdr:rowOff>78571</xdr:rowOff>
    </xdr:to>
    <xdr:sp macro="" textlink="">
      <xdr:nvSpPr>
        <xdr:cNvPr id="465" name="円/楕円 464"/>
        <xdr:cNvSpPr/>
      </xdr:nvSpPr>
      <xdr:spPr>
        <a:xfrm>
          <a:off x="16129000" y="30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63348</xdr:rowOff>
    </xdr:from>
    <xdr:ext cx="736600" cy="259045"/>
    <xdr:sp macro="" textlink="">
      <xdr:nvSpPr>
        <xdr:cNvPr id="466" name="テキスト ボックス 465"/>
        <xdr:cNvSpPr txBox="1"/>
      </xdr:nvSpPr>
      <xdr:spPr>
        <a:xfrm>
          <a:off x="15798800" y="314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125772</xdr:rowOff>
    </xdr:from>
    <xdr:to>
      <xdr:col>22</xdr:col>
      <xdr:colOff>254000</xdr:colOff>
      <xdr:row>19</xdr:row>
      <xdr:rowOff>55922</xdr:rowOff>
    </xdr:to>
    <xdr:sp macro="" textlink="">
      <xdr:nvSpPr>
        <xdr:cNvPr id="467" name="円/楕円 466"/>
        <xdr:cNvSpPr/>
      </xdr:nvSpPr>
      <xdr:spPr>
        <a:xfrm>
          <a:off x="15240000" y="32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40699</xdr:rowOff>
    </xdr:from>
    <xdr:ext cx="762000" cy="259045"/>
    <xdr:sp macro="" textlink="">
      <xdr:nvSpPr>
        <xdr:cNvPr id="468" name="テキスト ボックス 467"/>
        <xdr:cNvSpPr txBox="1"/>
      </xdr:nvSpPr>
      <xdr:spPr>
        <a:xfrm>
          <a:off x="14909800" y="329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117856</xdr:rowOff>
    </xdr:from>
    <xdr:to>
      <xdr:col>21</xdr:col>
      <xdr:colOff>50800</xdr:colOff>
      <xdr:row>18</xdr:row>
      <xdr:rowOff>48006</xdr:rowOff>
    </xdr:to>
    <xdr:sp macro="" textlink="">
      <xdr:nvSpPr>
        <xdr:cNvPr id="469" name="円/楕円 468"/>
        <xdr:cNvSpPr/>
      </xdr:nvSpPr>
      <xdr:spPr>
        <a:xfrm>
          <a:off x="143510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32783</xdr:rowOff>
    </xdr:from>
    <xdr:ext cx="762000" cy="259045"/>
    <xdr:sp macro="" textlink="">
      <xdr:nvSpPr>
        <xdr:cNvPr id="470" name="テキスト ボックス 469"/>
        <xdr:cNvSpPr txBox="1"/>
      </xdr:nvSpPr>
      <xdr:spPr>
        <a:xfrm>
          <a:off x="14020800" y="31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7662</xdr:rowOff>
    </xdr:from>
    <xdr:to>
      <xdr:col>19</xdr:col>
      <xdr:colOff>533400</xdr:colOff>
      <xdr:row>17</xdr:row>
      <xdr:rowOff>109262</xdr:rowOff>
    </xdr:to>
    <xdr:sp macro="" textlink="">
      <xdr:nvSpPr>
        <xdr:cNvPr id="471" name="円/楕円 470"/>
        <xdr:cNvSpPr/>
      </xdr:nvSpPr>
      <xdr:spPr>
        <a:xfrm>
          <a:off x="13462000" y="29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94039</xdr:rowOff>
    </xdr:from>
    <xdr:ext cx="762000" cy="259045"/>
    <xdr:sp macro="" textlink="">
      <xdr:nvSpPr>
        <xdr:cNvPr id="472" name="テキスト ボックス 471"/>
        <xdr:cNvSpPr txBox="1"/>
      </xdr:nvSpPr>
      <xdr:spPr>
        <a:xfrm>
          <a:off x="13131800" y="300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沖縄県西原町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35,318
34,886
15.90
14,069,131
13,583,295
357,980
6,456,773
11,406,727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86.0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人件費については、類似団体平均値と比較して</a:t>
          </a:r>
          <a:r>
            <a:rPr kumimoji="1" lang="en-US" altLang="ja-JP" sz="1300">
              <a:solidFill>
                <a:schemeClr val="dk1"/>
              </a:solidFill>
              <a:latin typeface="+mn-lt"/>
              <a:ea typeface="+mn-ea"/>
              <a:cs typeface="+mn-cs"/>
            </a:rPr>
            <a:t>0.3</a:t>
          </a:r>
          <a:r>
            <a:rPr kumimoji="1" lang="ja-JP" altLang="ja-JP" sz="1300">
              <a:solidFill>
                <a:schemeClr val="dk1"/>
              </a:solidFill>
              <a:latin typeface="+mn-lt"/>
              <a:ea typeface="+mn-ea"/>
              <a:cs typeface="+mn-cs"/>
            </a:rPr>
            <a:t>上回っているが、昨年度と比較して</a:t>
          </a:r>
          <a:r>
            <a:rPr kumimoji="1" lang="en-US" altLang="ja-JP" sz="1300">
              <a:solidFill>
                <a:schemeClr val="dk1"/>
              </a:solidFill>
              <a:latin typeface="+mn-lt"/>
              <a:ea typeface="+mn-ea"/>
              <a:cs typeface="+mn-cs"/>
            </a:rPr>
            <a:t>1.3</a:t>
          </a:r>
          <a:r>
            <a:rPr kumimoji="1" lang="ja-JP" altLang="ja-JP" sz="1300">
              <a:solidFill>
                <a:schemeClr val="dk1"/>
              </a:solidFill>
              <a:latin typeface="+mn-lt"/>
              <a:ea typeface="+mn-ea"/>
              <a:cs typeface="+mn-cs"/>
            </a:rPr>
            <a:t>減少している。全国平均や沖縄県平均と比較しても下回っており、</a:t>
          </a:r>
          <a:r>
            <a:rPr kumimoji="1" lang="ja-JP" altLang="en-US" sz="1300">
              <a:solidFill>
                <a:schemeClr val="dk1"/>
              </a:solidFill>
              <a:latin typeface="+mn-lt"/>
              <a:ea typeface="+mn-ea"/>
              <a:cs typeface="+mn-cs"/>
            </a:rPr>
            <a:t>これまで取り組んできた定員管理適正化計画による</a:t>
          </a:r>
          <a:r>
            <a:rPr kumimoji="1" lang="ja-JP" altLang="ja-JP" sz="1300">
              <a:solidFill>
                <a:schemeClr val="dk1"/>
              </a:solidFill>
              <a:latin typeface="+mn-lt"/>
              <a:ea typeface="+mn-ea"/>
              <a:cs typeface="+mn-cs"/>
            </a:rPr>
            <a:t>成果が表れているといえる。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今後もこれを維持するために適正な定員管理や給与水準を徹底していくこととする。</a:t>
          </a:r>
          <a:endParaRPr lang="ja-JP" altLang="ja-JP" sz="1300"/>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140716</xdr:rowOff>
    </xdr:from>
    <xdr:to>
      <xdr:col>7</xdr:col>
      <xdr:colOff>15875</xdr:colOff>
      <xdr:row>37</xdr:row>
      <xdr:rowOff>28702</xdr:rowOff>
    </xdr:to>
    <xdr:cxnSp macro="">
      <xdr:nvCxnSpPr>
        <xdr:cNvPr id="64" name="直線コネクタ 63"/>
        <xdr:cNvCxnSpPr/>
      </xdr:nvCxnSpPr>
      <xdr:spPr>
        <a:xfrm flipV="1">
          <a:off x="3987800" y="63129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28702</xdr:rowOff>
    </xdr:from>
    <xdr:to>
      <xdr:col>5</xdr:col>
      <xdr:colOff>549275</xdr:colOff>
      <xdr:row>37</xdr:row>
      <xdr:rowOff>28702</xdr:rowOff>
    </xdr:to>
    <xdr:cxnSp macro="">
      <xdr:nvCxnSpPr>
        <xdr:cNvPr id="67" name="直線コネクタ 66"/>
        <xdr:cNvCxnSpPr/>
      </xdr:nvCxnSpPr>
      <xdr:spPr>
        <a:xfrm>
          <a:off x="3098800" y="6372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28702</xdr:rowOff>
    </xdr:from>
    <xdr:to>
      <xdr:col>4</xdr:col>
      <xdr:colOff>346075</xdr:colOff>
      <xdr:row>37</xdr:row>
      <xdr:rowOff>120142</xdr:rowOff>
    </xdr:to>
    <xdr:cxnSp macro="">
      <xdr:nvCxnSpPr>
        <xdr:cNvPr id="70" name="直線コネクタ 69"/>
        <xdr:cNvCxnSpPr/>
      </xdr:nvCxnSpPr>
      <xdr:spPr>
        <a:xfrm flipV="1">
          <a:off x="2209800" y="63723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33274</xdr:rowOff>
    </xdr:from>
    <xdr:to>
      <xdr:col>3</xdr:col>
      <xdr:colOff>142875</xdr:colOff>
      <xdr:row>37</xdr:row>
      <xdr:rowOff>120142</xdr:rowOff>
    </xdr:to>
    <xdr:cxnSp macro="">
      <xdr:nvCxnSpPr>
        <xdr:cNvPr id="73" name="直線コネクタ 72"/>
        <xdr:cNvCxnSpPr/>
      </xdr:nvCxnSpPr>
      <xdr:spPr>
        <a:xfrm>
          <a:off x="1320800" y="63769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83" name="円/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61993</xdr:rowOff>
    </xdr:from>
    <xdr:ext cx="762000" cy="259045"/>
    <xdr:sp macro="" textlink="">
      <xdr:nvSpPr>
        <xdr:cNvPr id="84" name="人件費該当値テキスト"/>
        <xdr:cNvSpPr txBox="1"/>
      </xdr:nvSpPr>
      <xdr:spPr>
        <a:xfrm>
          <a:off x="4914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149352</xdr:rowOff>
    </xdr:from>
    <xdr:to>
      <xdr:col>5</xdr:col>
      <xdr:colOff>600075</xdr:colOff>
      <xdr:row>37</xdr:row>
      <xdr:rowOff>79502</xdr:rowOff>
    </xdr:to>
    <xdr:sp macro="" textlink="">
      <xdr:nvSpPr>
        <xdr:cNvPr id="85" name="円/楕円 84"/>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64279</xdr:rowOff>
    </xdr:from>
    <xdr:ext cx="736600" cy="259045"/>
    <xdr:sp macro="" textlink="">
      <xdr:nvSpPr>
        <xdr:cNvPr id="86" name="テキスト ボックス 85"/>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149352</xdr:rowOff>
    </xdr:from>
    <xdr:to>
      <xdr:col>4</xdr:col>
      <xdr:colOff>396875</xdr:colOff>
      <xdr:row>37</xdr:row>
      <xdr:rowOff>79502</xdr:rowOff>
    </xdr:to>
    <xdr:sp macro="" textlink="">
      <xdr:nvSpPr>
        <xdr:cNvPr id="87" name="円/楕円 86"/>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64279</xdr:rowOff>
    </xdr:from>
    <xdr:ext cx="762000" cy="259045"/>
    <xdr:sp macro="" textlink="">
      <xdr:nvSpPr>
        <xdr:cNvPr id="88" name="テキスト ボックス 87"/>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69342</xdr:rowOff>
    </xdr:from>
    <xdr:to>
      <xdr:col>3</xdr:col>
      <xdr:colOff>193675</xdr:colOff>
      <xdr:row>37</xdr:row>
      <xdr:rowOff>170942</xdr:rowOff>
    </xdr:to>
    <xdr:sp macro="" textlink="">
      <xdr:nvSpPr>
        <xdr:cNvPr id="89" name="円/楕円 88"/>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155719</xdr:rowOff>
    </xdr:from>
    <xdr:ext cx="762000" cy="259045"/>
    <xdr:sp macro="" textlink="">
      <xdr:nvSpPr>
        <xdr:cNvPr id="90" name="テキスト ボックス 89"/>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91" name="円/楕円 90"/>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92" name="テキスト ボックス 91"/>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物件費については類似団体、全国平均及び沖縄県平均を通しても下回っている状況である。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今後もこれを維持することとしたいが、経常経費であっても削減ができる部分はないか、今一度適正化に向け取り組んでいくこととする。</a:t>
          </a:r>
          <a:endParaRPr lang="ja-JP" altLang="ja-JP" sz="1300"/>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171087</xdr:rowOff>
    </xdr:from>
    <xdr:to>
      <xdr:col>24</xdr:col>
      <xdr:colOff>31750</xdr:colOff>
      <xdr:row>16</xdr:row>
      <xdr:rowOff>38826</xdr:rowOff>
    </xdr:to>
    <xdr:cxnSp macro="">
      <xdr:nvCxnSpPr>
        <xdr:cNvPr id="127" name="直線コネクタ 126"/>
        <xdr:cNvCxnSpPr/>
      </xdr:nvCxnSpPr>
      <xdr:spPr>
        <a:xfrm flipV="1">
          <a:off x="15671800" y="27428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158024</xdr:rowOff>
    </xdr:from>
    <xdr:to>
      <xdr:col>22</xdr:col>
      <xdr:colOff>565150</xdr:colOff>
      <xdr:row>16</xdr:row>
      <xdr:rowOff>38826</xdr:rowOff>
    </xdr:to>
    <xdr:cxnSp macro="">
      <xdr:nvCxnSpPr>
        <xdr:cNvPr id="130" name="直線コネクタ 129"/>
        <xdr:cNvCxnSpPr/>
      </xdr:nvCxnSpPr>
      <xdr:spPr>
        <a:xfrm>
          <a:off x="14782800" y="27297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15</xdr:row>
      <xdr:rowOff>158024</xdr:rowOff>
    </xdr:to>
    <xdr:cxnSp macro="">
      <xdr:nvCxnSpPr>
        <xdr:cNvPr id="133" name="直線コネクタ 132"/>
        <xdr:cNvCxnSpPr/>
      </xdr:nvCxnSpPr>
      <xdr:spPr>
        <a:xfrm>
          <a:off x="13893800" y="2723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112304</xdr:rowOff>
    </xdr:from>
    <xdr:to>
      <xdr:col>20</xdr:col>
      <xdr:colOff>158750</xdr:colOff>
      <xdr:row>15</xdr:row>
      <xdr:rowOff>151493</xdr:rowOff>
    </xdr:to>
    <xdr:cxnSp macro="">
      <xdr:nvCxnSpPr>
        <xdr:cNvPr id="136" name="直線コネクタ 135"/>
        <xdr:cNvCxnSpPr/>
      </xdr:nvCxnSpPr>
      <xdr:spPr>
        <a:xfrm>
          <a:off x="13004800" y="26840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120287</xdr:rowOff>
    </xdr:from>
    <xdr:to>
      <xdr:col>24</xdr:col>
      <xdr:colOff>82550</xdr:colOff>
      <xdr:row>16</xdr:row>
      <xdr:rowOff>50437</xdr:rowOff>
    </xdr:to>
    <xdr:sp macro="" textlink="">
      <xdr:nvSpPr>
        <xdr:cNvPr id="146" name="円/楕円 145"/>
        <xdr:cNvSpPr/>
      </xdr:nvSpPr>
      <xdr:spPr>
        <a:xfrm>
          <a:off x="164592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136814</xdr:rowOff>
    </xdr:from>
    <xdr:ext cx="762000" cy="259045"/>
    <xdr:sp macro="" textlink="">
      <xdr:nvSpPr>
        <xdr:cNvPr id="147" name="物件費該当値テキスト"/>
        <xdr:cNvSpPr txBox="1"/>
      </xdr:nvSpPr>
      <xdr:spPr>
        <a:xfrm>
          <a:off x="16598900" y="253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159476</xdr:rowOff>
    </xdr:from>
    <xdr:to>
      <xdr:col>22</xdr:col>
      <xdr:colOff>615950</xdr:colOff>
      <xdr:row>16</xdr:row>
      <xdr:rowOff>89626</xdr:rowOff>
    </xdr:to>
    <xdr:sp macro="" textlink="">
      <xdr:nvSpPr>
        <xdr:cNvPr id="148" name="円/楕円 147"/>
        <xdr:cNvSpPr/>
      </xdr:nvSpPr>
      <xdr:spPr>
        <a:xfrm>
          <a:off x="15621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99803</xdr:rowOff>
    </xdr:from>
    <xdr:ext cx="736600" cy="259045"/>
    <xdr:sp macro="" textlink="">
      <xdr:nvSpPr>
        <xdr:cNvPr id="149" name="テキスト ボックス 148"/>
        <xdr:cNvSpPr txBox="1"/>
      </xdr:nvSpPr>
      <xdr:spPr>
        <a:xfrm>
          <a:off x="15290800" y="250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107224</xdr:rowOff>
    </xdr:from>
    <xdr:to>
      <xdr:col>21</xdr:col>
      <xdr:colOff>412750</xdr:colOff>
      <xdr:row>16</xdr:row>
      <xdr:rowOff>37374</xdr:rowOff>
    </xdr:to>
    <xdr:sp macro="" textlink="">
      <xdr:nvSpPr>
        <xdr:cNvPr id="150" name="円/楕円 149"/>
        <xdr:cNvSpPr/>
      </xdr:nvSpPr>
      <xdr:spPr>
        <a:xfrm>
          <a:off x="14732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47551</xdr:rowOff>
    </xdr:from>
    <xdr:ext cx="762000" cy="259045"/>
    <xdr:sp macro="" textlink="">
      <xdr:nvSpPr>
        <xdr:cNvPr id="151" name="テキスト ボックス 150"/>
        <xdr:cNvSpPr txBox="1"/>
      </xdr:nvSpPr>
      <xdr:spPr>
        <a:xfrm>
          <a:off x="14401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100693</xdr:rowOff>
    </xdr:from>
    <xdr:to>
      <xdr:col>20</xdr:col>
      <xdr:colOff>209550</xdr:colOff>
      <xdr:row>16</xdr:row>
      <xdr:rowOff>30843</xdr:rowOff>
    </xdr:to>
    <xdr:sp macro="" textlink="">
      <xdr:nvSpPr>
        <xdr:cNvPr id="152" name="円/楕円 151"/>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41020</xdr:rowOff>
    </xdr:from>
    <xdr:ext cx="762000" cy="259045"/>
    <xdr:sp macro="" textlink="">
      <xdr:nvSpPr>
        <xdr:cNvPr id="153" name="テキスト ボックス 152"/>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61504</xdr:rowOff>
    </xdr:from>
    <xdr:to>
      <xdr:col>19</xdr:col>
      <xdr:colOff>6350</xdr:colOff>
      <xdr:row>15</xdr:row>
      <xdr:rowOff>163104</xdr:rowOff>
    </xdr:to>
    <xdr:sp macro="" textlink="">
      <xdr:nvSpPr>
        <xdr:cNvPr id="154" name="円/楕円 153"/>
        <xdr:cNvSpPr/>
      </xdr:nvSpPr>
      <xdr:spPr>
        <a:xfrm>
          <a:off x="12954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1831</xdr:rowOff>
    </xdr:from>
    <xdr:ext cx="762000" cy="259045"/>
    <xdr:sp macro="" textlink="">
      <xdr:nvSpPr>
        <xdr:cNvPr id="155" name="テキスト ボックス 154"/>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扶助費については増加傾向に歯止めがかからない状況となっているうえ、経常経費に占める割合が高いことから、経常収支比率に対する影響が大きい。また本町は類似団体平均値と比較して継続的に高い状況が続い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今後も上昇圧力が続くものと予想されることから、事業内容を細かく精査し、適正化の必要はないかを注視していくこととしたい。</a:t>
          </a:r>
          <a:endParaRPr lang="ja-JP" altLang="ja-JP" sz="1300"/>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107950</xdr:rowOff>
    </xdr:from>
    <xdr:to>
      <xdr:col>7</xdr:col>
      <xdr:colOff>15875</xdr:colOff>
      <xdr:row>58</xdr:row>
      <xdr:rowOff>101600</xdr:rowOff>
    </xdr:to>
    <xdr:cxnSp macro="">
      <xdr:nvCxnSpPr>
        <xdr:cNvPr id="188" name="直線コネクタ 187"/>
        <xdr:cNvCxnSpPr/>
      </xdr:nvCxnSpPr>
      <xdr:spPr>
        <a:xfrm>
          <a:off x="3987800" y="98806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107950</xdr:rowOff>
    </xdr:from>
    <xdr:to>
      <xdr:col>5</xdr:col>
      <xdr:colOff>549275</xdr:colOff>
      <xdr:row>59</xdr:row>
      <xdr:rowOff>95250</xdr:rowOff>
    </xdr:to>
    <xdr:cxnSp macro="">
      <xdr:nvCxnSpPr>
        <xdr:cNvPr id="191" name="直線コネクタ 190"/>
        <xdr:cNvCxnSpPr/>
      </xdr:nvCxnSpPr>
      <xdr:spPr>
        <a:xfrm flipV="1">
          <a:off x="3098800" y="98806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95250</xdr:rowOff>
    </xdr:from>
    <xdr:to>
      <xdr:col>4</xdr:col>
      <xdr:colOff>346075</xdr:colOff>
      <xdr:row>59</xdr:row>
      <xdr:rowOff>95250</xdr:rowOff>
    </xdr:to>
    <xdr:cxnSp macro="">
      <xdr:nvCxnSpPr>
        <xdr:cNvPr id="194" name="直線コネクタ 193"/>
        <xdr:cNvCxnSpPr/>
      </xdr:nvCxnSpPr>
      <xdr:spPr>
        <a:xfrm>
          <a:off x="2209800" y="98679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19050</xdr:rowOff>
    </xdr:from>
    <xdr:to>
      <xdr:col>3</xdr:col>
      <xdr:colOff>142875</xdr:colOff>
      <xdr:row>57</xdr:row>
      <xdr:rowOff>95250</xdr:rowOff>
    </xdr:to>
    <xdr:cxnSp macro="">
      <xdr:nvCxnSpPr>
        <xdr:cNvPr id="197" name="直線コネクタ 196"/>
        <xdr:cNvCxnSpPr/>
      </xdr:nvCxnSpPr>
      <xdr:spPr>
        <a:xfrm>
          <a:off x="1320800" y="9791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50800</xdr:rowOff>
    </xdr:from>
    <xdr:to>
      <xdr:col>7</xdr:col>
      <xdr:colOff>66675</xdr:colOff>
      <xdr:row>58</xdr:row>
      <xdr:rowOff>152400</xdr:rowOff>
    </xdr:to>
    <xdr:sp macro="" textlink="">
      <xdr:nvSpPr>
        <xdr:cNvPr id="207" name="円/楕円 206"/>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22877</xdr:rowOff>
    </xdr:from>
    <xdr:ext cx="762000" cy="259045"/>
    <xdr:sp macro="" textlink="">
      <xdr:nvSpPr>
        <xdr:cNvPr id="208" name="扶助費該当値テキスト"/>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57150</xdr:rowOff>
    </xdr:from>
    <xdr:to>
      <xdr:col>5</xdr:col>
      <xdr:colOff>600075</xdr:colOff>
      <xdr:row>57</xdr:row>
      <xdr:rowOff>158750</xdr:rowOff>
    </xdr:to>
    <xdr:sp macro="" textlink="">
      <xdr:nvSpPr>
        <xdr:cNvPr id="209" name="円/楕円 208"/>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210" name="テキスト ボックス 209"/>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44450</xdr:rowOff>
    </xdr:from>
    <xdr:to>
      <xdr:col>4</xdr:col>
      <xdr:colOff>396875</xdr:colOff>
      <xdr:row>59</xdr:row>
      <xdr:rowOff>146050</xdr:rowOff>
    </xdr:to>
    <xdr:sp macro="" textlink="">
      <xdr:nvSpPr>
        <xdr:cNvPr id="211" name="円/楕円 210"/>
        <xdr:cNvSpPr/>
      </xdr:nvSpPr>
      <xdr:spPr>
        <a:xfrm>
          <a:off x="3048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130827</xdr:rowOff>
    </xdr:from>
    <xdr:ext cx="762000" cy="259045"/>
    <xdr:sp macro="" textlink="">
      <xdr:nvSpPr>
        <xdr:cNvPr id="212" name="テキスト ボックス 211"/>
        <xdr:cNvSpPr txBox="1"/>
      </xdr:nvSpPr>
      <xdr:spPr>
        <a:xfrm>
          <a:off x="2717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44450</xdr:rowOff>
    </xdr:from>
    <xdr:to>
      <xdr:col>3</xdr:col>
      <xdr:colOff>193675</xdr:colOff>
      <xdr:row>57</xdr:row>
      <xdr:rowOff>146050</xdr:rowOff>
    </xdr:to>
    <xdr:sp macro="" textlink="">
      <xdr:nvSpPr>
        <xdr:cNvPr id="213" name="円/楕円 212"/>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130827</xdr:rowOff>
    </xdr:from>
    <xdr:ext cx="762000" cy="259045"/>
    <xdr:sp macro="" textlink="">
      <xdr:nvSpPr>
        <xdr:cNvPr id="214" name="テキスト ボックス 213"/>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139700</xdr:rowOff>
    </xdr:from>
    <xdr:to>
      <xdr:col>1</xdr:col>
      <xdr:colOff>676275</xdr:colOff>
      <xdr:row>57</xdr:row>
      <xdr:rowOff>69850</xdr:rowOff>
    </xdr:to>
    <xdr:sp macro="" textlink="">
      <xdr:nvSpPr>
        <xdr:cNvPr id="215" name="円/楕円 214"/>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54627</xdr:rowOff>
    </xdr:from>
    <xdr:ext cx="762000" cy="259045"/>
    <xdr:sp macro="" textlink="">
      <xdr:nvSpPr>
        <xdr:cNvPr id="216" name="テキスト ボックス 215"/>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その他には主に繰出金が大きな割合を占めているが、これもほぼ類似団体と同様に推移している。しかし、全国平均や沖縄県平均を上回っているうえ、区画整理事業への繰出をはじめ、下水道特別会計や国民健康保険特別会計への基準外繰出など財政需要の高い状況が続いている。</a:t>
          </a:r>
          <a:r>
            <a:rPr kumimoji="1" lang="ja-JP" altLang="en-US" sz="1300">
              <a:solidFill>
                <a:schemeClr val="dk1"/>
              </a:solidFill>
              <a:latin typeface="+mn-lt"/>
              <a:ea typeface="+mn-ea"/>
              <a:cs typeface="+mn-cs"/>
            </a:rPr>
            <a:t>これも安易に一般会計に負担を求めるのではなく、独立採算の理念に基づいた経営を促したい。</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31750</xdr:rowOff>
    </xdr:to>
    <xdr:cxnSp macro="">
      <xdr:nvCxnSpPr>
        <xdr:cNvPr id="249" name="直線コネクタ 248"/>
        <xdr:cNvCxnSpPr/>
      </xdr:nvCxnSpPr>
      <xdr:spPr>
        <a:xfrm flipV="1">
          <a:off x="15671800" y="9766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165100</xdr:rowOff>
    </xdr:from>
    <xdr:to>
      <xdr:col>22</xdr:col>
      <xdr:colOff>565150</xdr:colOff>
      <xdr:row>57</xdr:row>
      <xdr:rowOff>31750</xdr:rowOff>
    </xdr:to>
    <xdr:cxnSp macro="">
      <xdr:nvCxnSpPr>
        <xdr:cNvPr id="252" name="直線コネクタ 251"/>
        <xdr:cNvCxnSpPr/>
      </xdr:nvCxnSpPr>
      <xdr:spPr>
        <a:xfrm>
          <a:off x="14782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165100</xdr:rowOff>
    </xdr:to>
    <xdr:cxnSp macro="">
      <xdr:nvCxnSpPr>
        <xdr:cNvPr id="255" name="直線コネクタ 254"/>
        <xdr:cNvCxnSpPr/>
      </xdr:nvCxnSpPr>
      <xdr:spPr>
        <a:xfrm>
          <a:off x="13893800" y="9682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88900</xdr:rowOff>
    </xdr:to>
    <xdr:cxnSp macro="">
      <xdr:nvCxnSpPr>
        <xdr:cNvPr id="258" name="直線コネクタ 257"/>
        <xdr:cNvCxnSpPr/>
      </xdr:nvCxnSpPr>
      <xdr:spPr>
        <a:xfrm flipV="1">
          <a:off x="13004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68" name="円/楕円 267"/>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69"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0" name="円/楕円 269"/>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71" name="テキスト ボックス 270"/>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72" name="円/楕円 271"/>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73" name="テキスト ボックス 27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4" name="円/楕円 273"/>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5" name="テキスト ボックス 274"/>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6" name="円/楕円 275"/>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77" name="テキスト ボックス 276"/>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補助費についてはほぼ類似団体と同様に推移し、また安定している状況ではあるが、沖縄県平均より</a:t>
          </a:r>
          <a:r>
            <a:rPr kumimoji="1" lang="en-US" altLang="ja-JP" sz="1300">
              <a:solidFill>
                <a:schemeClr val="dk1"/>
              </a:solidFill>
              <a:latin typeface="+mn-lt"/>
              <a:ea typeface="+mn-ea"/>
              <a:cs typeface="+mn-cs"/>
            </a:rPr>
            <a:t>3.5</a:t>
          </a:r>
          <a:r>
            <a:rPr kumimoji="1" lang="ja-JP" altLang="ja-JP" sz="1300">
              <a:solidFill>
                <a:schemeClr val="dk1"/>
              </a:solidFill>
              <a:latin typeface="+mn-lt"/>
              <a:ea typeface="+mn-ea"/>
              <a:cs typeface="+mn-cs"/>
            </a:rPr>
            <a:t>上回っており、今後はごみ処理一元化、消防などの一部事務組合の負担金や国保、介護事業など広域化における負担金増加も予想されることから、引き続き注視をしていくこととする。</a:t>
          </a:r>
          <a:endParaRPr lang="ja-JP" altLang="ja-JP" sz="1300"/>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62992</xdr:rowOff>
    </xdr:from>
    <xdr:to>
      <xdr:col>24</xdr:col>
      <xdr:colOff>31750</xdr:colOff>
      <xdr:row>36</xdr:row>
      <xdr:rowOff>81280</xdr:rowOff>
    </xdr:to>
    <xdr:cxnSp macro="">
      <xdr:nvCxnSpPr>
        <xdr:cNvPr id="307" name="直線コネクタ 306"/>
        <xdr:cNvCxnSpPr/>
      </xdr:nvCxnSpPr>
      <xdr:spPr>
        <a:xfrm flipV="1">
          <a:off x="15671800" y="6235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99568</xdr:rowOff>
    </xdr:to>
    <xdr:cxnSp macro="">
      <xdr:nvCxnSpPr>
        <xdr:cNvPr id="310" name="直線コネクタ 309"/>
        <xdr:cNvCxnSpPr/>
      </xdr:nvCxnSpPr>
      <xdr:spPr>
        <a:xfrm flipV="1">
          <a:off x="14782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104140</xdr:rowOff>
    </xdr:to>
    <xdr:cxnSp macro="">
      <xdr:nvCxnSpPr>
        <xdr:cNvPr id="313" name="直線コネクタ 312"/>
        <xdr:cNvCxnSpPr/>
      </xdr:nvCxnSpPr>
      <xdr:spPr>
        <a:xfrm flipV="1">
          <a:off x="13893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113284</xdr:rowOff>
    </xdr:to>
    <xdr:cxnSp macro="">
      <xdr:nvCxnSpPr>
        <xdr:cNvPr id="316" name="直線コネクタ 315"/>
        <xdr:cNvCxnSpPr/>
      </xdr:nvCxnSpPr>
      <xdr:spPr>
        <a:xfrm flipV="1">
          <a:off x="13004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12192</xdr:rowOff>
    </xdr:from>
    <xdr:to>
      <xdr:col>24</xdr:col>
      <xdr:colOff>82550</xdr:colOff>
      <xdr:row>36</xdr:row>
      <xdr:rowOff>113792</xdr:rowOff>
    </xdr:to>
    <xdr:sp macro="" textlink="">
      <xdr:nvSpPr>
        <xdr:cNvPr id="326" name="円/楕円 325"/>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28719</xdr:rowOff>
    </xdr:from>
    <xdr:ext cx="762000" cy="259045"/>
    <xdr:sp macro="" textlink="">
      <xdr:nvSpPr>
        <xdr:cNvPr id="327"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28" name="円/楕円 327"/>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29" name="テキスト ボックス 32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30" name="円/楕円 329"/>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31" name="テキスト ボックス 330"/>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32" name="円/楕円 331"/>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33" name="テキスト ボックス 332"/>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34" name="円/楕円 333"/>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35" name="テキスト ボックス 334"/>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latin typeface="+mn-lt"/>
              <a:ea typeface="+mn-ea"/>
              <a:cs typeface="+mn-cs"/>
            </a:rPr>
            <a:t>公債費については減少傾向ではあるが、今後庁舎等複合施設建設事業</a:t>
          </a:r>
          <a:r>
            <a:rPr kumimoji="1" lang="ja-JP" altLang="en-US" sz="1300" baseline="0">
              <a:solidFill>
                <a:schemeClr val="dk1"/>
              </a:solidFill>
              <a:latin typeface="+mn-lt"/>
              <a:ea typeface="+mn-ea"/>
              <a:cs typeface="+mn-cs"/>
            </a:rPr>
            <a:t>や坂田小学校危険建物新増改築事業</a:t>
          </a:r>
          <a:r>
            <a:rPr kumimoji="1" lang="ja-JP" altLang="ja-JP" sz="1300" baseline="0">
              <a:solidFill>
                <a:schemeClr val="dk1"/>
              </a:solidFill>
              <a:latin typeface="+mn-lt"/>
              <a:ea typeface="+mn-ea"/>
              <a:cs typeface="+mn-cs"/>
            </a:rPr>
            <a:t>の元金３年据置後の償還開始を控え上昇する見込みとなっていることから、計画的な地方債発行を通して償還額の平準化及び公債費の上昇が急激にならないよう注視していくこととする。</a:t>
          </a:r>
          <a:endParaRPr kumimoji="1" lang="en-US" altLang="ja-JP" sz="130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100330</xdr:rowOff>
    </xdr:to>
    <xdr:cxnSp macro="">
      <xdr:nvCxnSpPr>
        <xdr:cNvPr id="368" name="直線コネクタ 367"/>
        <xdr:cNvCxnSpPr/>
      </xdr:nvCxnSpPr>
      <xdr:spPr>
        <a:xfrm flipV="1">
          <a:off x="3987800" y="13271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77470</xdr:rowOff>
    </xdr:from>
    <xdr:to>
      <xdr:col>5</xdr:col>
      <xdr:colOff>549275</xdr:colOff>
      <xdr:row>77</xdr:row>
      <xdr:rowOff>100330</xdr:rowOff>
    </xdr:to>
    <xdr:cxnSp macro="">
      <xdr:nvCxnSpPr>
        <xdr:cNvPr id="371" name="直線コネクタ 370"/>
        <xdr:cNvCxnSpPr/>
      </xdr:nvCxnSpPr>
      <xdr:spPr>
        <a:xfrm>
          <a:off x="3098800" y="1327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77470</xdr:rowOff>
    </xdr:from>
    <xdr:to>
      <xdr:col>4</xdr:col>
      <xdr:colOff>346075</xdr:colOff>
      <xdr:row>77</xdr:row>
      <xdr:rowOff>92711</xdr:rowOff>
    </xdr:to>
    <xdr:cxnSp macro="">
      <xdr:nvCxnSpPr>
        <xdr:cNvPr id="374" name="直線コネクタ 373"/>
        <xdr:cNvCxnSpPr/>
      </xdr:nvCxnSpPr>
      <xdr:spPr>
        <a:xfrm flipV="1">
          <a:off x="2209800" y="13279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168911</xdr:rowOff>
    </xdr:to>
    <xdr:cxnSp macro="">
      <xdr:nvCxnSpPr>
        <xdr:cNvPr id="377" name="直線コネクタ 376"/>
        <xdr:cNvCxnSpPr/>
      </xdr:nvCxnSpPr>
      <xdr:spPr>
        <a:xfrm flipV="1">
          <a:off x="1320800" y="132943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87" name="円/楕円 386"/>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162577</xdr:rowOff>
    </xdr:from>
    <xdr:ext cx="762000" cy="259045"/>
    <xdr:sp macro="" textlink="">
      <xdr:nvSpPr>
        <xdr:cNvPr id="388"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49530</xdr:rowOff>
    </xdr:from>
    <xdr:to>
      <xdr:col>5</xdr:col>
      <xdr:colOff>600075</xdr:colOff>
      <xdr:row>77</xdr:row>
      <xdr:rowOff>151130</xdr:rowOff>
    </xdr:to>
    <xdr:sp macro="" textlink="">
      <xdr:nvSpPr>
        <xdr:cNvPr id="389" name="円/楕円 388"/>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135907</xdr:rowOff>
    </xdr:from>
    <xdr:ext cx="736600" cy="259045"/>
    <xdr:sp macro="" textlink="">
      <xdr:nvSpPr>
        <xdr:cNvPr id="390" name="テキスト ボックス 389"/>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26670</xdr:rowOff>
    </xdr:from>
    <xdr:to>
      <xdr:col>4</xdr:col>
      <xdr:colOff>396875</xdr:colOff>
      <xdr:row>77</xdr:row>
      <xdr:rowOff>128270</xdr:rowOff>
    </xdr:to>
    <xdr:sp macro="" textlink="">
      <xdr:nvSpPr>
        <xdr:cNvPr id="391" name="円/楕円 390"/>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92" name="テキスト ボックス 391"/>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93" name="円/楕円 392"/>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94" name="テキスト ボックス 39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118111</xdr:rowOff>
    </xdr:from>
    <xdr:to>
      <xdr:col>1</xdr:col>
      <xdr:colOff>676275</xdr:colOff>
      <xdr:row>78</xdr:row>
      <xdr:rowOff>48261</xdr:rowOff>
    </xdr:to>
    <xdr:sp macro="" textlink="">
      <xdr:nvSpPr>
        <xdr:cNvPr id="395" name="円/楕円 394"/>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33038</xdr:rowOff>
    </xdr:from>
    <xdr:ext cx="762000" cy="259045"/>
    <xdr:sp macro="" textlink="">
      <xdr:nvSpPr>
        <xdr:cNvPr id="396" name="テキスト ボックス 395"/>
        <xdr:cNvSpPr txBox="1"/>
      </xdr:nvSpPr>
      <xdr:spPr>
        <a:xfrm>
          <a:off x="939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公債費以外で経常収支比率をみると、ほぼ類似団体と似通った状況ではあるが、扶助費だけはかい離した状況が見受けられた。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本町の経常収支比率のポイントとして、扶助費の動向がカギを握っていると思われる。今後、同比率を安定したものとするためには、扶助費をいかに抑制し安定させるかが大切であると考えている。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117856</xdr:rowOff>
    </xdr:from>
    <xdr:to>
      <xdr:col>24</xdr:col>
      <xdr:colOff>31750</xdr:colOff>
      <xdr:row>77</xdr:row>
      <xdr:rowOff>14987</xdr:rowOff>
    </xdr:to>
    <xdr:cxnSp macro="">
      <xdr:nvCxnSpPr>
        <xdr:cNvPr id="427" name="直線コネクタ 426"/>
        <xdr:cNvCxnSpPr/>
      </xdr:nvCxnSpPr>
      <xdr:spPr>
        <a:xfrm flipV="1">
          <a:off x="15671800" y="13148056"/>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14987</xdr:rowOff>
    </xdr:from>
    <xdr:to>
      <xdr:col>22</xdr:col>
      <xdr:colOff>565150</xdr:colOff>
      <xdr:row>77</xdr:row>
      <xdr:rowOff>92711</xdr:rowOff>
    </xdr:to>
    <xdr:cxnSp macro="">
      <xdr:nvCxnSpPr>
        <xdr:cNvPr id="430" name="直線コネクタ 429"/>
        <xdr:cNvCxnSpPr/>
      </xdr:nvCxnSpPr>
      <xdr:spPr>
        <a:xfrm flipV="1">
          <a:off x="14782800" y="132166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10413</xdr:rowOff>
    </xdr:from>
    <xdr:to>
      <xdr:col>21</xdr:col>
      <xdr:colOff>361950</xdr:colOff>
      <xdr:row>77</xdr:row>
      <xdr:rowOff>92711</xdr:rowOff>
    </xdr:to>
    <xdr:cxnSp macro="">
      <xdr:nvCxnSpPr>
        <xdr:cNvPr id="433" name="直線コネクタ 432"/>
        <xdr:cNvCxnSpPr/>
      </xdr:nvCxnSpPr>
      <xdr:spPr>
        <a:xfrm>
          <a:off x="13893800" y="132120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53848</xdr:rowOff>
    </xdr:from>
    <xdr:to>
      <xdr:col>20</xdr:col>
      <xdr:colOff>158750</xdr:colOff>
      <xdr:row>77</xdr:row>
      <xdr:rowOff>10413</xdr:rowOff>
    </xdr:to>
    <xdr:cxnSp macro="">
      <xdr:nvCxnSpPr>
        <xdr:cNvPr id="436" name="直線コネクタ 435"/>
        <xdr:cNvCxnSpPr/>
      </xdr:nvCxnSpPr>
      <xdr:spPr>
        <a:xfrm>
          <a:off x="13004800" y="130840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67056</xdr:rowOff>
    </xdr:from>
    <xdr:to>
      <xdr:col>24</xdr:col>
      <xdr:colOff>82550</xdr:colOff>
      <xdr:row>76</xdr:row>
      <xdr:rowOff>168656</xdr:rowOff>
    </xdr:to>
    <xdr:sp macro="" textlink="">
      <xdr:nvSpPr>
        <xdr:cNvPr id="446" name="円/楕円 445"/>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83583</xdr:rowOff>
    </xdr:from>
    <xdr:ext cx="762000" cy="259045"/>
    <xdr:sp macro="" textlink="">
      <xdr:nvSpPr>
        <xdr:cNvPr id="447"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135637</xdr:rowOff>
    </xdr:from>
    <xdr:to>
      <xdr:col>22</xdr:col>
      <xdr:colOff>615950</xdr:colOff>
      <xdr:row>77</xdr:row>
      <xdr:rowOff>65787</xdr:rowOff>
    </xdr:to>
    <xdr:sp macro="" textlink="">
      <xdr:nvSpPr>
        <xdr:cNvPr id="448" name="円/楕円 447"/>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75963</xdr:rowOff>
    </xdr:from>
    <xdr:ext cx="736600" cy="259045"/>
    <xdr:sp macro="" textlink="">
      <xdr:nvSpPr>
        <xdr:cNvPr id="449" name="テキスト ボックス 448"/>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50" name="円/楕円 449"/>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51" name="テキスト ボックス 450"/>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131063</xdr:rowOff>
    </xdr:from>
    <xdr:to>
      <xdr:col>20</xdr:col>
      <xdr:colOff>209550</xdr:colOff>
      <xdr:row>77</xdr:row>
      <xdr:rowOff>61213</xdr:rowOff>
    </xdr:to>
    <xdr:sp macro="" textlink="">
      <xdr:nvSpPr>
        <xdr:cNvPr id="452" name="円/楕円 451"/>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53" name="テキスト ボックス 452"/>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xdr:rowOff>
    </xdr:from>
    <xdr:to>
      <xdr:col>19</xdr:col>
      <xdr:colOff>6350</xdr:colOff>
      <xdr:row>76</xdr:row>
      <xdr:rowOff>104648</xdr:rowOff>
    </xdr:to>
    <xdr:sp macro="" textlink="">
      <xdr:nvSpPr>
        <xdr:cNvPr id="454" name="円/楕円 453"/>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114825</xdr:rowOff>
    </xdr:from>
    <xdr:ext cx="762000" cy="259045"/>
    <xdr:sp macro="" textlink="">
      <xdr:nvSpPr>
        <xdr:cNvPr id="455" name="テキスト ボックス 454"/>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沖縄県西原町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149381</xdr:rowOff>
    </xdr:from>
    <xdr:to>
      <xdr:col>4</xdr:col>
      <xdr:colOff>1117600</xdr:colOff>
      <xdr:row>17</xdr:row>
      <xdr:rowOff>155553</xdr:rowOff>
    </xdr:to>
    <xdr:cxnSp macro="">
      <xdr:nvCxnSpPr>
        <xdr:cNvPr id="52" name="直線コネクタ 51"/>
        <xdr:cNvCxnSpPr/>
      </xdr:nvCxnSpPr>
      <xdr:spPr bwMode="auto">
        <a:xfrm flipV="1">
          <a:off x="5003800" y="3111656"/>
          <a:ext cx="64770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134158</xdr:rowOff>
    </xdr:from>
    <xdr:ext cx="762000" cy="259045"/>
    <xdr:sp macro="" textlink="">
      <xdr:nvSpPr>
        <xdr:cNvPr id="53" name="人口1人当たり決算額の推移平均値テキスト130"/>
        <xdr:cNvSpPr txBox="1"/>
      </xdr:nvSpPr>
      <xdr:spPr>
        <a:xfrm>
          <a:off x="5740400" y="3096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155553</xdr:rowOff>
    </xdr:from>
    <xdr:to>
      <xdr:col>4</xdr:col>
      <xdr:colOff>469900</xdr:colOff>
      <xdr:row>18</xdr:row>
      <xdr:rowOff>37383</xdr:rowOff>
    </xdr:to>
    <xdr:cxnSp macro="">
      <xdr:nvCxnSpPr>
        <xdr:cNvPr id="55" name="直線コネクタ 54"/>
        <xdr:cNvCxnSpPr/>
      </xdr:nvCxnSpPr>
      <xdr:spPr bwMode="auto">
        <a:xfrm flipV="1">
          <a:off x="4305300" y="3117828"/>
          <a:ext cx="698500" cy="53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157202</xdr:rowOff>
    </xdr:from>
    <xdr:to>
      <xdr:col>3</xdr:col>
      <xdr:colOff>904875</xdr:colOff>
      <xdr:row>18</xdr:row>
      <xdr:rowOff>37383</xdr:rowOff>
    </xdr:to>
    <xdr:cxnSp macro="">
      <xdr:nvCxnSpPr>
        <xdr:cNvPr id="58" name="直線コネクタ 57"/>
        <xdr:cNvCxnSpPr/>
      </xdr:nvCxnSpPr>
      <xdr:spPr bwMode="auto">
        <a:xfrm>
          <a:off x="3606800" y="3119477"/>
          <a:ext cx="698500" cy="51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135698</xdr:rowOff>
    </xdr:from>
    <xdr:to>
      <xdr:col>3</xdr:col>
      <xdr:colOff>206375</xdr:colOff>
      <xdr:row>17</xdr:row>
      <xdr:rowOff>157202</xdr:rowOff>
    </xdr:to>
    <xdr:cxnSp macro="">
      <xdr:nvCxnSpPr>
        <xdr:cNvPr id="61" name="直線コネクタ 60"/>
        <xdr:cNvCxnSpPr/>
      </xdr:nvCxnSpPr>
      <xdr:spPr bwMode="auto">
        <a:xfrm>
          <a:off x="2908300" y="3097973"/>
          <a:ext cx="698500" cy="21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98581</xdr:rowOff>
    </xdr:from>
    <xdr:to>
      <xdr:col>5</xdr:col>
      <xdr:colOff>34925</xdr:colOff>
      <xdr:row>18</xdr:row>
      <xdr:rowOff>28731</xdr:rowOff>
    </xdr:to>
    <xdr:sp macro="" textlink="">
      <xdr:nvSpPr>
        <xdr:cNvPr id="71" name="円/楕円 70"/>
        <xdr:cNvSpPr/>
      </xdr:nvSpPr>
      <xdr:spPr bwMode="auto">
        <a:xfrm>
          <a:off x="5600700" y="306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115108</xdr:rowOff>
    </xdr:from>
    <xdr:ext cx="762000" cy="259045"/>
    <xdr:sp macro="" textlink="">
      <xdr:nvSpPr>
        <xdr:cNvPr id="72" name="人口1人当たり決算額の推移該当値テキスト130"/>
        <xdr:cNvSpPr txBox="1"/>
      </xdr:nvSpPr>
      <xdr:spPr>
        <a:xfrm>
          <a:off x="5740400" y="29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70,546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104753</xdr:rowOff>
    </xdr:from>
    <xdr:to>
      <xdr:col>4</xdr:col>
      <xdr:colOff>520700</xdr:colOff>
      <xdr:row>18</xdr:row>
      <xdr:rowOff>34903</xdr:rowOff>
    </xdr:to>
    <xdr:sp macro="" textlink="">
      <xdr:nvSpPr>
        <xdr:cNvPr id="73" name="円/楕円 72"/>
        <xdr:cNvSpPr/>
      </xdr:nvSpPr>
      <xdr:spPr bwMode="auto">
        <a:xfrm>
          <a:off x="4953000" y="3067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19680</xdr:rowOff>
    </xdr:from>
    <xdr:ext cx="736600" cy="259045"/>
    <xdr:sp macro="" textlink="">
      <xdr:nvSpPr>
        <xdr:cNvPr id="74" name="テキスト ボックス 73"/>
        <xdr:cNvSpPr txBox="1"/>
      </xdr:nvSpPr>
      <xdr:spPr>
        <a:xfrm>
          <a:off x="4622800" y="3153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70,168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158033</xdr:rowOff>
    </xdr:from>
    <xdr:to>
      <xdr:col>3</xdr:col>
      <xdr:colOff>955675</xdr:colOff>
      <xdr:row>18</xdr:row>
      <xdr:rowOff>88183</xdr:rowOff>
    </xdr:to>
    <xdr:sp macro="" textlink="">
      <xdr:nvSpPr>
        <xdr:cNvPr id="75" name="円/楕円 74"/>
        <xdr:cNvSpPr/>
      </xdr:nvSpPr>
      <xdr:spPr bwMode="auto">
        <a:xfrm>
          <a:off x="4254500" y="3120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72960</xdr:rowOff>
    </xdr:from>
    <xdr:ext cx="762000" cy="259045"/>
    <xdr:sp macro="" textlink="">
      <xdr:nvSpPr>
        <xdr:cNvPr id="76" name="テキスト ボックス 75"/>
        <xdr:cNvSpPr txBox="1"/>
      </xdr:nvSpPr>
      <xdr:spPr>
        <a:xfrm>
          <a:off x="3924300" y="320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66,905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106402</xdr:rowOff>
    </xdr:from>
    <xdr:to>
      <xdr:col>3</xdr:col>
      <xdr:colOff>257175</xdr:colOff>
      <xdr:row>18</xdr:row>
      <xdr:rowOff>36552</xdr:rowOff>
    </xdr:to>
    <xdr:sp macro="" textlink="">
      <xdr:nvSpPr>
        <xdr:cNvPr id="77" name="円/楕円 76"/>
        <xdr:cNvSpPr/>
      </xdr:nvSpPr>
      <xdr:spPr bwMode="auto">
        <a:xfrm>
          <a:off x="3556000" y="306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21329</xdr:rowOff>
    </xdr:from>
    <xdr:ext cx="762000" cy="259045"/>
    <xdr:sp macro="" textlink="">
      <xdr:nvSpPr>
        <xdr:cNvPr id="78" name="テキスト ボックス 77"/>
        <xdr:cNvSpPr txBox="1"/>
      </xdr:nvSpPr>
      <xdr:spPr>
        <a:xfrm>
          <a:off x="3225800" y="31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70,067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84898</xdr:rowOff>
    </xdr:from>
    <xdr:to>
      <xdr:col>2</xdr:col>
      <xdr:colOff>692150</xdr:colOff>
      <xdr:row>18</xdr:row>
      <xdr:rowOff>15048</xdr:rowOff>
    </xdr:to>
    <xdr:sp macro="" textlink="">
      <xdr:nvSpPr>
        <xdr:cNvPr id="79" name="円/楕円 78"/>
        <xdr:cNvSpPr/>
      </xdr:nvSpPr>
      <xdr:spPr bwMode="auto">
        <a:xfrm>
          <a:off x="2857500" y="304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171275</xdr:rowOff>
    </xdr:from>
    <xdr:ext cx="762000" cy="259045"/>
    <xdr:sp macro="" textlink="">
      <xdr:nvSpPr>
        <xdr:cNvPr id="80" name="テキスト ボックス 79"/>
        <xdr:cNvSpPr txBox="1"/>
      </xdr:nvSpPr>
      <xdr:spPr>
        <a:xfrm>
          <a:off x="2527300" y="313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232189</xdr:rowOff>
    </xdr:from>
    <xdr:to>
      <xdr:col>4</xdr:col>
      <xdr:colOff>1117600</xdr:colOff>
      <xdr:row>35</xdr:row>
      <xdr:rowOff>256029</xdr:rowOff>
    </xdr:to>
    <xdr:cxnSp macro="">
      <xdr:nvCxnSpPr>
        <xdr:cNvPr id="115" name="直線コネクタ 114"/>
        <xdr:cNvCxnSpPr/>
      </xdr:nvCxnSpPr>
      <xdr:spPr bwMode="auto">
        <a:xfrm>
          <a:off x="5003800" y="6842539"/>
          <a:ext cx="647700" cy="23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240805</xdr:rowOff>
    </xdr:from>
    <xdr:ext cx="762000" cy="259045"/>
    <xdr:sp macro="" textlink="">
      <xdr:nvSpPr>
        <xdr:cNvPr id="116" name="人口1人当たり決算額の推移平均値テキスト445"/>
        <xdr:cNvSpPr txBox="1"/>
      </xdr:nvSpPr>
      <xdr:spPr>
        <a:xfrm>
          <a:off x="5740400" y="685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229576</xdr:rowOff>
    </xdr:from>
    <xdr:to>
      <xdr:col>4</xdr:col>
      <xdr:colOff>469900</xdr:colOff>
      <xdr:row>35</xdr:row>
      <xdr:rowOff>232189</xdr:rowOff>
    </xdr:to>
    <xdr:cxnSp macro="">
      <xdr:nvCxnSpPr>
        <xdr:cNvPr id="118" name="直線コネクタ 117"/>
        <xdr:cNvCxnSpPr/>
      </xdr:nvCxnSpPr>
      <xdr:spPr bwMode="auto">
        <a:xfrm>
          <a:off x="4305300" y="6839926"/>
          <a:ext cx="698500" cy="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192151</xdr:rowOff>
    </xdr:from>
    <xdr:to>
      <xdr:col>3</xdr:col>
      <xdr:colOff>904875</xdr:colOff>
      <xdr:row>35</xdr:row>
      <xdr:rowOff>229576</xdr:rowOff>
    </xdr:to>
    <xdr:cxnSp macro="">
      <xdr:nvCxnSpPr>
        <xdr:cNvPr id="121" name="直線コネクタ 120"/>
        <xdr:cNvCxnSpPr/>
      </xdr:nvCxnSpPr>
      <xdr:spPr bwMode="auto">
        <a:xfrm>
          <a:off x="3606800" y="6802501"/>
          <a:ext cx="698500" cy="37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156881</xdr:rowOff>
    </xdr:from>
    <xdr:to>
      <xdr:col>3</xdr:col>
      <xdr:colOff>206375</xdr:colOff>
      <xdr:row>35</xdr:row>
      <xdr:rowOff>192151</xdr:rowOff>
    </xdr:to>
    <xdr:cxnSp macro="">
      <xdr:nvCxnSpPr>
        <xdr:cNvPr id="124" name="直線コネクタ 123"/>
        <xdr:cNvCxnSpPr/>
      </xdr:nvCxnSpPr>
      <xdr:spPr bwMode="auto">
        <a:xfrm>
          <a:off x="2908300" y="6767231"/>
          <a:ext cx="698500" cy="35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205229</xdr:rowOff>
    </xdr:from>
    <xdr:to>
      <xdr:col>5</xdr:col>
      <xdr:colOff>34925</xdr:colOff>
      <xdr:row>35</xdr:row>
      <xdr:rowOff>306829</xdr:rowOff>
    </xdr:to>
    <xdr:sp macro="" textlink="">
      <xdr:nvSpPr>
        <xdr:cNvPr id="134" name="円/楕円 133"/>
        <xdr:cNvSpPr/>
      </xdr:nvSpPr>
      <xdr:spPr bwMode="auto">
        <a:xfrm>
          <a:off x="5600700" y="6815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50306</xdr:rowOff>
    </xdr:from>
    <xdr:ext cx="762000" cy="259045"/>
    <xdr:sp macro="" textlink="">
      <xdr:nvSpPr>
        <xdr:cNvPr id="135" name="人口1人当たり決算額の推移該当値テキスト445"/>
        <xdr:cNvSpPr txBox="1"/>
      </xdr:nvSpPr>
      <xdr:spPr>
        <a:xfrm>
          <a:off x="5740400" y="666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12,799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181389</xdr:rowOff>
    </xdr:from>
    <xdr:to>
      <xdr:col>4</xdr:col>
      <xdr:colOff>520700</xdr:colOff>
      <xdr:row>35</xdr:row>
      <xdr:rowOff>282989</xdr:rowOff>
    </xdr:to>
    <xdr:sp macro="" textlink="">
      <xdr:nvSpPr>
        <xdr:cNvPr id="136" name="円/楕円 135"/>
        <xdr:cNvSpPr/>
      </xdr:nvSpPr>
      <xdr:spPr bwMode="auto">
        <a:xfrm>
          <a:off x="4953000" y="6791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293166</xdr:rowOff>
    </xdr:from>
    <xdr:ext cx="736600" cy="259045"/>
    <xdr:sp macro="" textlink="">
      <xdr:nvSpPr>
        <xdr:cNvPr id="137" name="テキスト ボックス 136"/>
        <xdr:cNvSpPr txBox="1"/>
      </xdr:nvSpPr>
      <xdr:spPr>
        <a:xfrm>
          <a:off x="4622800" y="6560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178776</xdr:rowOff>
    </xdr:from>
    <xdr:to>
      <xdr:col>3</xdr:col>
      <xdr:colOff>955675</xdr:colOff>
      <xdr:row>35</xdr:row>
      <xdr:rowOff>280376</xdr:rowOff>
    </xdr:to>
    <xdr:sp macro="" textlink="">
      <xdr:nvSpPr>
        <xdr:cNvPr id="138" name="円/楕円 137"/>
        <xdr:cNvSpPr/>
      </xdr:nvSpPr>
      <xdr:spPr bwMode="auto">
        <a:xfrm>
          <a:off x="4254500" y="6789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265153</xdr:rowOff>
    </xdr:from>
    <xdr:ext cx="762000" cy="259045"/>
    <xdr:sp macro="" textlink="">
      <xdr:nvSpPr>
        <xdr:cNvPr id="139" name="テキスト ボックス 138"/>
        <xdr:cNvSpPr txBox="1"/>
      </xdr:nvSpPr>
      <xdr:spPr>
        <a:xfrm>
          <a:off x="3924300" y="687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141351</xdr:rowOff>
    </xdr:from>
    <xdr:to>
      <xdr:col>3</xdr:col>
      <xdr:colOff>257175</xdr:colOff>
      <xdr:row>35</xdr:row>
      <xdr:rowOff>242951</xdr:rowOff>
    </xdr:to>
    <xdr:sp macro="" textlink="">
      <xdr:nvSpPr>
        <xdr:cNvPr id="140" name="円/楕円 139"/>
        <xdr:cNvSpPr/>
      </xdr:nvSpPr>
      <xdr:spPr bwMode="auto">
        <a:xfrm>
          <a:off x="3556000" y="6751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227728</xdr:rowOff>
    </xdr:from>
    <xdr:ext cx="762000" cy="259045"/>
    <xdr:sp macro="" textlink="">
      <xdr:nvSpPr>
        <xdr:cNvPr id="141" name="テキスト ボックス 140"/>
        <xdr:cNvSpPr txBox="1"/>
      </xdr:nvSpPr>
      <xdr:spPr>
        <a:xfrm>
          <a:off x="3225800" y="683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106081</xdr:rowOff>
    </xdr:from>
    <xdr:to>
      <xdr:col>2</xdr:col>
      <xdr:colOff>692150</xdr:colOff>
      <xdr:row>35</xdr:row>
      <xdr:rowOff>207681</xdr:rowOff>
    </xdr:to>
    <xdr:sp macro="" textlink="">
      <xdr:nvSpPr>
        <xdr:cNvPr id="142" name="円/楕円 141"/>
        <xdr:cNvSpPr/>
      </xdr:nvSpPr>
      <xdr:spPr bwMode="auto">
        <a:xfrm>
          <a:off x="2857500" y="6716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192458</xdr:rowOff>
    </xdr:from>
    <xdr:ext cx="762000" cy="259045"/>
    <xdr:sp macro="" textlink="">
      <xdr:nvSpPr>
        <xdr:cNvPr id="143" name="テキスト ボックス 142"/>
        <xdr:cNvSpPr txBox="1"/>
      </xdr:nvSpPr>
      <xdr:spPr>
        <a:xfrm>
          <a:off x="2527300" y="680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沖縄県西原町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35,318
34,886
15.90
14,069,131
13,583,295
357,980
6,456,773
11,406,727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86.0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32162</xdr:rowOff>
    </xdr:from>
    <xdr:to>
      <xdr:col>6</xdr:col>
      <xdr:colOff>511175</xdr:colOff>
      <xdr:row>38</xdr:row>
      <xdr:rowOff>34068</xdr:rowOff>
    </xdr:to>
    <xdr:cxnSp macro="">
      <xdr:nvCxnSpPr>
        <xdr:cNvPr id="61" name="直線コネクタ 60"/>
        <xdr:cNvCxnSpPr/>
      </xdr:nvCxnSpPr>
      <xdr:spPr>
        <a:xfrm>
          <a:off x="3797300" y="6547262"/>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32162</xdr:rowOff>
    </xdr:from>
    <xdr:to>
      <xdr:col>5</xdr:col>
      <xdr:colOff>358775</xdr:colOff>
      <xdr:row>38</xdr:row>
      <xdr:rowOff>66186</xdr:rowOff>
    </xdr:to>
    <xdr:cxnSp macro="">
      <xdr:nvCxnSpPr>
        <xdr:cNvPr id="64" name="直線コネクタ 63"/>
        <xdr:cNvCxnSpPr/>
      </xdr:nvCxnSpPr>
      <xdr:spPr>
        <a:xfrm flipV="1">
          <a:off x="2908300" y="6547262"/>
          <a:ext cx="8890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2807</xdr:rowOff>
    </xdr:from>
    <xdr:to>
      <xdr:col>4</xdr:col>
      <xdr:colOff>155575</xdr:colOff>
      <xdr:row>38</xdr:row>
      <xdr:rowOff>66186</xdr:rowOff>
    </xdr:to>
    <xdr:cxnSp macro="">
      <xdr:nvCxnSpPr>
        <xdr:cNvPr id="67" name="直線コネクタ 66"/>
        <xdr:cNvCxnSpPr/>
      </xdr:nvCxnSpPr>
      <xdr:spPr>
        <a:xfrm>
          <a:off x="2019300" y="6517907"/>
          <a:ext cx="889000" cy="6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2807</xdr:rowOff>
    </xdr:from>
    <xdr:to>
      <xdr:col>2</xdr:col>
      <xdr:colOff>638175</xdr:colOff>
      <xdr:row>38</xdr:row>
      <xdr:rowOff>45783</xdr:rowOff>
    </xdr:to>
    <xdr:cxnSp macro="">
      <xdr:nvCxnSpPr>
        <xdr:cNvPr id="70" name="直線コネクタ 69"/>
        <xdr:cNvCxnSpPr/>
      </xdr:nvCxnSpPr>
      <xdr:spPr>
        <a:xfrm flipV="1">
          <a:off x="1130300" y="6517907"/>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154718</xdr:rowOff>
    </xdr:from>
    <xdr:to>
      <xdr:col>6</xdr:col>
      <xdr:colOff>561975</xdr:colOff>
      <xdr:row>38</xdr:row>
      <xdr:rowOff>84868</xdr:rowOff>
    </xdr:to>
    <xdr:sp macro="" textlink="">
      <xdr:nvSpPr>
        <xdr:cNvPr id="80" name="円/楕円 79"/>
        <xdr:cNvSpPr/>
      </xdr:nvSpPr>
      <xdr:spPr>
        <a:xfrm>
          <a:off x="4584700" y="649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133145</xdr:rowOff>
    </xdr:from>
    <xdr:ext cx="534377" cy="259045"/>
    <xdr:sp macro="" textlink="">
      <xdr:nvSpPr>
        <xdr:cNvPr id="81" name="人件費該当値テキスト"/>
        <xdr:cNvSpPr txBox="1"/>
      </xdr:nvSpPr>
      <xdr:spPr>
        <a:xfrm>
          <a:off x="4686300" y="64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49,545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152813</xdr:rowOff>
    </xdr:from>
    <xdr:to>
      <xdr:col>5</xdr:col>
      <xdr:colOff>409575</xdr:colOff>
      <xdr:row>38</xdr:row>
      <xdr:rowOff>82962</xdr:rowOff>
    </xdr:to>
    <xdr:sp macro="" textlink="">
      <xdr:nvSpPr>
        <xdr:cNvPr id="82" name="円/楕円 81"/>
        <xdr:cNvSpPr/>
      </xdr:nvSpPr>
      <xdr:spPr>
        <a:xfrm>
          <a:off x="3746500" y="64964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74089</xdr:rowOff>
    </xdr:from>
    <xdr:ext cx="534377" cy="259045"/>
    <xdr:sp macro="" textlink="">
      <xdr:nvSpPr>
        <xdr:cNvPr id="83" name="テキスト ボックス 82"/>
        <xdr:cNvSpPr txBox="1"/>
      </xdr:nvSpPr>
      <xdr:spPr>
        <a:xfrm>
          <a:off x="3530111" y="658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15386</xdr:rowOff>
    </xdr:from>
    <xdr:to>
      <xdr:col>4</xdr:col>
      <xdr:colOff>206375</xdr:colOff>
      <xdr:row>38</xdr:row>
      <xdr:rowOff>116986</xdr:rowOff>
    </xdr:to>
    <xdr:sp macro="" textlink="">
      <xdr:nvSpPr>
        <xdr:cNvPr id="84" name="円/楕円 83"/>
        <xdr:cNvSpPr/>
      </xdr:nvSpPr>
      <xdr:spPr>
        <a:xfrm>
          <a:off x="2857500" y="653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108113</xdr:rowOff>
    </xdr:from>
    <xdr:ext cx="534377" cy="259045"/>
    <xdr:sp macro="" textlink="">
      <xdr:nvSpPr>
        <xdr:cNvPr id="85" name="テキスト ボックス 84"/>
        <xdr:cNvSpPr txBox="1"/>
      </xdr:nvSpPr>
      <xdr:spPr>
        <a:xfrm>
          <a:off x="2641111" y="662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123457</xdr:rowOff>
    </xdr:from>
    <xdr:to>
      <xdr:col>3</xdr:col>
      <xdr:colOff>3175</xdr:colOff>
      <xdr:row>38</xdr:row>
      <xdr:rowOff>53607</xdr:rowOff>
    </xdr:to>
    <xdr:sp macro="" textlink="">
      <xdr:nvSpPr>
        <xdr:cNvPr id="86" name="円/楕円 85"/>
        <xdr:cNvSpPr/>
      </xdr:nvSpPr>
      <xdr:spPr>
        <a:xfrm>
          <a:off x="1968500" y="646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44734</xdr:rowOff>
    </xdr:from>
    <xdr:ext cx="534377" cy="259045"/>
    <xdr:sp macro="" textlink="">
      <xdr:nvSpPr>
        <xdr:cNvPr id="87" name="テキスト ボックス 86"/>
        <xdr:cNvSpPr txBox="1"/>
      </xdr:nvSpPr>
      <xdr:spPr>
        <a:xfrm>
          <a:off x="1752111" y="655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51,186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166433</xdr:rowOff>
    </xdr:from>
    <xdr:to>
      <xdr:col>1</xdr:col>
      <xdr:colOff>485775</xdr:colOff>
      <xdr:row>38</xdr:row>
      <xdr:rowOff>96583</xdr:rowOff>
    </xdr:to>
    <xdr:sp macro="" textlink="">
      <xdr:nvSpPr>
        <xdr:cNvPr id="88" name="円/楕円 87"/>
        <xdr:cNvSpPr/>
      </xdr:nvSpPr>
      <xdr:spPr>
        <a:xfrm>
          <a:off x="1079500" y="651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87710</xdr:rowOff>
    </xdr:from>
    <xdr:ext cx="534377" cy="259045"/>
    <xdr:sp macro="" textlink="">
      <xdr:nvSpPr>
        <xdr:cNvPr id="89" name="テキスト ボックス 88"/>
        <xdr:cNvSpPr txBox="1"/>
      </xdr:nvSpPr>
      <xdr:spPr>
        <a:xfrm>
          <a:off x="863111" y="660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90126</xdr:rowOff>
    </xdr:from>
    <xdr:to>
      <xdr:col>6</xdr:col>
      <xdr:colOff>511175</xdr:colOff>
      <xdr:row>56</xdr:row>
      <xdr:rowOff>151963</xdr:rowOff>
    </xdr:to>
    <xdr:cxnSp macro="">
      <xdr:nvCxnSpPr>
        <xdr:cNvPr id="121" name="直線コネクタ 120"/>
        <xdr:cNvCxnSpPr/>
      </xdr:nvCxnSpPr>
      <xdr:spPr>
        <a:xfrm flipV="1">
          <a:off x="3797300" y="9691326"/>
          <a:ext cx="8382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151963</xdr:rowOff>
    </xdr:from>
    <xdr:to>
      <xdr:col>5</xdr:col>
      <xdr:colOff>358775</xdr:colOff>
      <xdr:row>57</xdr:row>
      <xdr:rowOff>94682</xdr:rowOff>
    </xdr:to>
    <xdr:cxnSp macro="">
      <xdr:nvCxnSpPr>
        <xdr:cNvPr id="124" name="直線コネクタ 123"/>
        <xdr:cNvCxnSpPr/>
      </xdr:nvCxnSpPr>
      <xdr:spPr>
        <a:xfrm flipV="1">
          <a:off x="2908300" y="9753163"/>
          <a:ext cx="889000" cy="11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94682</xdr:rowOff>
    </xdr:from>
    <xdr:to>
      <xdr:col>4</xdr:col>
      <xdr:colOff>155575</xdr:colOff>
      <xdr:row>57</xdr:row>
      <xdr:rowOff>163181</xdr:rowOff>
    </xdr:to>
    <xdr:cxnSp macro="">
      <xdr:nvCxnSpPr>
        <xdr:cNvPr id="127" name="直線コネクタ 126"/>
        <xdr:cNvCxnSpPr/>
      </xdr:nvCxnSpPr>
      <xdr:spPr>
        <a:xfrm flipV="1">
          <a:off x="2019300" y="9867332"/>
          <a:ext cx="889000" cy="6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128907</xdr:rowOff>
    </xdr:from>
    <xdr:to>
      <xdr:col>2</xdr:col>
      <xdr:colOff>638175</xdr:colOff>
      <xdr:row>57</xdr:row>
      <xdr:rowOff>163181</xdr:rowOff>
    </xdr:to>
    <xdr:cxnSp macro="">
      <xdr:nvCxnSpPr>
        <xdr:cNvPr id="130" name="直線コネクタ 129"/>
        <xdr:cNvCxnSpPr/>
      </xdr:nvCxnSpPr>
      <xdr:spPr>
        <a:xfrm>
          <a:off x="1130300" y="9901557"/>
          <a:ext cx="889000" cy="3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39326</xdr:rowOff>
    </xdr:from>
    <xdr:to>
      <xdr:col>6</xdr:col>
      <xdr:colOff>561975</xdr:colOff>
      <xdr:row>56</xdr:row>
      <xdr:rowOff>140926</xdr:rowOff>
    </xdr:to>
    <xdr:sp macro="" textlink="">
      <xdr:nvSpPr>
        <xdr:cNvPr id="140" name="円/楕円 139"/>
        <xdr:cNvSpPr/>
      </xdr:nvSpPr>
      <xdr:spPr>
        <a:xfrm>
          <a:off x="4584700" y="96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17753</xdr:rowOff>
    </xdr:from>
    <xdr:ext cx="534377" cy="259045"/>
    <xdr:sp macro="" textlink="">
      <xdr:nvSpPr>
        <xdr:cNvPr id="141" name="物件費該当値テキスト"/>
        <xdr:cNvSpPr txBox="1"/>
      </xdr:nvSpPr>
      <xdr:spPr>
        <a:xfrm>
          <a:off x="4686300" y="961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52,036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101163</xdr:rowOff>
    </xdr:from>
    <xdr:to>
      <xdr:col>5</xdr:col>
      <xdr:colOff>409575</xdr:colOff>
      <xdr:row>57</xdr:row>
      <xdr:rowOff>31313</xdr:rowOff>
    </xdr:to>
    <xdr:sp macro="" textlink="">
      <xdr:nvSpPr>
        <xdr:cNvPr id="142" name="円/楕円 141"/>
        <xdr:cNvSpPr/>
      </xdr:nvSpPr>
      <xdr:spPr>
        <a:xfrm>
          <a:off x="3746500" y="970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22440</xdr:rowOff>
    </xdr:from>
    <xdr:ext cx="534377" cy="259045"/>
    <xdr:sp macro="" textlink="">
      <xdr:nvSpPr>
        <xdr:cNvPr id="143" name="テキスト ボックス 142"/>
        <xdr:cNvSpPr txBox="1"/>
      </xdr:nvSpPr>
      <xdr:spPr>
        <a:xfrm>
          <a:off x="3530111" y="979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43882</xdr:rowOff>
    </xdr:from>
    <xdr:to>
      <xdr:col>4</xdr:col>
      <xdr:colOff>206375</xdr:colOff>
      <xdr:row>57</xdr:row>
      <xdr:rowOff>145482</xdr:rowOff>
    </xdr:to>
    <xdr:sp macro="" textlink="">
      <xdr:nvSpPr>
        <xdr:cNvPr id="144" name="円/楕円 143"/>
        <xdr:cNvSpPr/>
      </xdr:nvSpPr>
      <xdr:spPr>
        <a:xfrm>
          <a:off x="2857500" y="98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136609</xdr:rowOff>
    </xdr:from>
    <xdr:ext cx="534377" cy="259045"/>
    <xdr:sp macro="" textlink="">
      <xdr:nvSpPr>
        <xdr:cNvPr id="145" name="テキスト ボックス 144"/>
        <xdr:cNvSpPr txBox="1"/>
      </xdr:nvSpPr>
      <xdr:spPr>
        <a:xfrm>
          <a:off x="2641111" y="990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112381</xdr:rowOff>
    </xdr:from>
    <xdr:to>
      <xdr:col>3</xdr:col>
      <xdr:colOff>3175</xdr:colOff>
      <xdr:row>58</xdr:row>
      <xdr:rowOff>42531</xdr:rowOff>
    </xdr:to>
    <xdr:sp macro="" textlink="">
      <xdr:nvSpPr>
        <xdr:cNvPr id="146" name="円/楕円 145"/>
        <xdr:cNvSpPr/>
      </xdr:nvSpPr>
      <xdr:spPr>
        <a:xfrm>
          <a:off x="1968500" y="98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33658</xdr:rowOff>
    </xdr:from>
    <xdr:ext cx="534377" cy="259045"/>
    <xdr:sp macro="" textlink="">
      <xdr:nvSpPr>
        <xdr:cNvPr id="147" name="テキスト ボックス 146"/>
        <xdr:cNvSpPr txBox="1"/>
      </xdr:nvSpPr>
      <xdr:spPr>
        <a:xfrm>
          <a:off x="1752111" y="99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78107</xdr:rowOff>
    </xdr:from>
    <xdr:to>
      <xdr:col>1</xdr:col>
      <xdr:colOff>485775</xdr:colOff>
      <xdr:row>58</xdr:row>
      <xdr:rowOff>8257</xdr:rowOff>
    </xdr:to>
    <xdr:sp macro="" textlink="">
      <xdr:nvSpPr>
        <xdr:cNvPr id="148" name="円/楕円 147"/>
        <xdr:cNvSpPr/>
      </xdr:nvSpPr>
      <xdr:spPr>
        <a:xfrm>
          <a:off x="1079500" y="98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170834</xdr:rowOff>
    </xdr:from>
    <xdr:ext cx="534377" cy="259045"/>
    <xdr:sp macro="" textlink="">
      <xdr:nvSpPr>
        <xdr:cNvPr id="149" name="テキスト ボックス 148"/>
        <xdr:cNvSpPr txBox="1"/>
      </xdr:nvSpPr>
      <xdr:spPr>
        <a:xfrm>
          <a:off x="863111" y="99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85979</xdr:rowOff>
    </xdr:from>
    <xdr:to>
      <xdr:col>6</xdr:col>
      <xdr:colOff>511175</xdr:colOff>
      <xdr:row>78</xdr:row>
      <xdr:rowOff>91008</xdr:rowOff>
    </xdr:to>
    <xdr:cxnSp macro="">
      <xdr:nvCxnSpPr>
        <xdr:cNvPr id="178" name="直線コネクタ 177"/>
        <xdr:cNvCxnSpPr/>
      </xdr:nvCxnSpPr>
      <xdr:spPr>
        <a:xfrm>
          <a:off x="3797300" y="13459079"/>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85979</xdr:rowOff>
    </xdr:from>
    <xdr:to>
      <xdr:col>5</xdr:col>
      <xdr:colOff>358775</xdr:colOff>
      <xdr:row>78</xdr:row>
      <xdr:rowOff>110286</xdr:rowOff>
    </xdr:to>
    <xdr:cxnSp macro="">
      <xdr:nvCxnSpPr>
        <xdr:cNvPr id="181" name="直線コネクタ 180"/>
        <xdr:cNvCxnSpPr/>
      </xdr:nvCxnSpPr>
      <xdr:spPr>
        <a:xfrm flipV="1">
          <a:off x="2908300" y="13459079"/>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109601</xdr:rowOff>
    </xdr:from>
    <xdr:to>
      <xdr:col>4</xdr:col>
      <xdr:colOff>155575</xdr:colOff>
      <xdr:row>78</xdr:row>
      <xdr:rowOff>110286</xdr:rowOff>
    </xdr:to>
    <xdr:cxnSp macro="">
      <xdr:nvCxnSpPr>
        <xdr:cNvPr id="184" name="直線コネクタ 183"/>
        <xdr:cNvCxnSpPr/>
      </xdr:nvCxnSpPr>
      <xdr:spPr>
        <a:xfrm>
          <a:off x="2019300" y="1348270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109601</xdr:rowOff>
    </xdr:from>
    <xdr:to>
      <xdr:col>2</xdr:col>
      <xdr:colOff>638175</xdr:colOff>
      <xdr:row>78</xdr:row>
      <xdr:rowOff>114402</xdr:rowOff>
    </xdr:to>
    <xdr:cxnSp macro="">
      <xdr:nvCxnSpPr>
        <xdr:cNvPr id="187" name="直線コネクタ 186"/>
        <xdr:cNvCxnSpPr/>
      </xdr:nvCxnSpPr>
      <xdr:spPr>
        <a:xfrm flipV="1">
          <a:off x="1130300" y="13482701"/>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40208</xdr:rowOff>
    </xdr:from>
    <xdr:to>
      <xdr:col>6</xdr:col>
      <xdr:colOff>561975</xdr:colOff>
      <xdr:row>78</xdr:row>
      <xdr:rowOff>141808</xdr:rowOff>
    </xdr:to>
    <xdr:sp macro="" textlink="">
      <xdr:nvSpPr>
        <xdr:cNvPr id="197" name="円/楕円 196"/>
        <xdr:cNvSpPr/>
      </xdr:nvSpPr>
      <xdr:spPr>
        <a:xfrm>
          <a:off x="4584700" y="134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126585</xdr:rowOff>
    </xdr:from>
    <xdr:ext cx="469744" cy="259045"/>
    <xdr:sp macro="" textlink="">
      <xdr:nvSpPr>
        <xdr:cNvPr id="198" name="維持補修費該当値テキスト"/>
        <xdr:cNvSpPr txBox="1"/>
      </xdr:nvSpPr>
      <xdr:spPr>
        <a:xfrm>
          <a:off x="4686300" y="1332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35179</xdr:rowOff>
    </xdr:from>
    <xdr:to>
      <xdr:col>5</xdr:col>
      <xdr:colOff>409575</xdr:colOff>
      <xdr:row>78</xdr:row>
      <xdr:rowOff>136779</xdr:rowOff>
    </xdr:to>
    <xdr:sp macro="" textlink="">
      <xdr:nvSpPr>
        <xdr:cNvPr id="199" name="円/楕円 198"/>
        <xdr:cNvSpPr/>
      </xdr:nvSpPr>
      <xdr:spPr>
        <a:xfrm>
          <a:off x="3746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127906</xdr:rowOff>
    </xdr:from>
    <xdr:ext cx="469744" cy="259045"/>
    <xdr:sp macro="" textlink="">
      <xdr:nvSpPr>
        <xdr:cNvPr id="200" name="テキスト ボックス 199"/>
        <xdr:cNvSpPr txBox="1"/>
      </xdr:nvSpPr>
      <xdr:spPr>
        <a:xfrm>
          <a:off x="3562427"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59486</xdr:rowOff>
    </xdr:from>
    <xdr:to>
      <xdr:col>4</xdr:col>
      <xdr:colOff>206375</xdr:colOff>
      <xdr:row>78</xdr:row>
      <xdr:rowOff>161086</xdr:rowOff>
    </xdr:to>
    <xdr:sp macro="" textlink="">
      <xdr:nvSpPr>
        <xdr:cNvPr id="201" name="円/楕円 200"/>
        <xdr:cNvSpPr/>
      </xdr:nvSpPr>
      <xdr:spPr>
        <a:xfrm>
          <a:off x="2857500" y="1343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152213</xdr:rowOff>
    </xdr:from>
    <xdr:ext cx="469744" cy="259045"/>
    <xdr:sp macro="" textlink="">
      <xdr:nvSpPr>
        <xdr:cNvPr id="202" name="テキスト ボックス 201"/>
        <xdr:cNvSpPr txBox="1"/>
      </xdr:nvSpPr>
      <xdr:spPr>
        <a:xfrm>
          <a:off x="2673427" y="1352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58801</xdr:rowOff>
    </xdr:from>
    <xdr:to>
      <xdr:col>3</xdr:col>
      <xdr:colOff>3175</xdr:colOff>
      <xdr:row>78</xdr:row>
      <xdr:rowOff>160401</xdr:rowOff>
    </xdr:to>
    <xdr:sp macro="" textlink="">
      <xdr:nvSpPr>
        <xdr:cNvPr id="203" name="円/楕円 202"/>
        <xdr:cNvSpPr/>
      </xdr:nvSpPr>
      <xdr:spPr>
        <a:xfrm>
          <a:off x="1968500" y="134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151528</xdr:rowOff>
    </xdr:from>
    <xdr:ext cx="469744" cy="259045"/>
    <xdr:sp macro="" textlink="">
      <xdr:nvSpPr>
        <xdr:cNvPr id="204" name="テキスト ボックス 203"/>
        <xdr:cNvSpPr txBox="1"/>
      </xdr:nvSpPr>
      <xdr:spPr>
        <a:xfrm>
          <a:off x="1784427" y="1352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63602</xdr:rowOff>
    </xdr:from>
    <xdr:to>
      <xdr:col>1</xdr:col>
      <xdr:colOff>485775</xdr:colOff>
      <xdr:row>78</xdr:row>
      <xdr:rowOff>165202</xdr:rowOff>
    </xdr:to>
    <xdr:sp macro="" textlink="">
      <xdr:nvSpPr>
        <xdr:cNvPr id="205" name="円/楕円 204"/>
        <xdr:cNvSpPr/>
      </xdr:nvSpPr>
      <xdr:spPr>
        <a:xfrm>
          <a:off x="1079500" y="134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156329</xdr:rowOff>
    </xdr:from>
    <xdr:ext cx="469744" cy="259045"/>
    <xdr:sp macro="" textlink="">
      <xdr:nvSpPr>
        <xdr:cNvPr id="206" name="テキスト ボックス 205"/>
        <xdr:cNvSpPr txBox="1"/>
      </xdr:nvSpPr>
      <xdr:spPr>
        <a:xfrm>
          <a:off x="895427" y="135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84265</xdr:rowOff>
    </xdr:from>
    <xdr:to>
      <xdr:col>6</xdr:col>
      <xdr:colOff>511175</xdr:colOff>
      <xdr:row>94</xdr:row>
      <xdr:rowOff>133547</xdr:rowOff>
    </xdr:to>
    <xdr:cxnSp macro="">
      <xdr:nvCxnSpPr>
        <xdr:cNvPr id="236" name="直線コネクタ 235"/>
        <xdr:cNvCxnSpPr/>
      </xdr:nvCxnSpPr>
      <xdr:spPr>
        <a:xfrm flipV="1">
          <a:off x="3797300" y="16200565"/>
          <a:ext cx="838200" cy="4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133547</xdr:rowOff>
    </xdr:from>
    <xdr:to>
      <xdr:col>5</xdr:col>
      <xdr:colOff>358775</xdr:colOff>
      <xdr:row>95</xdr:row>
      <xdr:rowOff>102515</xdr:rowOff>
    </xdr:to>
    <xdr:cxnSp macro="">
      <xdr:nvCxnSpPr>
        <xdr:cNvPr id="239" name="直線コネクタ 238"/>
        <xdr:cNvCxnSpPr/>
      </xdr:nvCxnSpPr>
      <xdr:spPr>
        <a:xfrm flipV="1">
          <a:off x="2908300" y="16249847"/>
          <a:ext cx="889000" cy="1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102515</xdr:rowOff>
    </xdr:from>
    <xdr:to>
      <xdr:col>4</xdr:col>
      <xdr:colOff>155575</xdr:colOff>
      <xdr:row>96</xdr:row>
      <xdr:rowOff>44355</xdr:rowOff>
    </xdr:to>
    <xdr:cxnSp macro="">
      <xdr:nvCxnSpPr>
        <xdr:cNvPr id="242" name="直線コネクタ 241"/>
        <xdr:cNvCxnSpPr/>
      </xdr:nvCxnSpPr>
      <xdr:spPr>
        <a:xfrm flipV="1">
          <a:off x="2019300" y="16390265"/>
          <a:ext cx="889000" cy="11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44355</xdr:rowOff>
    </xdr:from>
    <xdr:to>
      <xdr:col>2</xdr:col>
      <xdr:colOff>638175</xdr:colOff>
      <xdr:row>96</xdr:row>
      <xdr:rowOff>59689</xdr:rowOff>
    </xdr:to>
    <xdr:cxnSp macro="">
      <xdr:nvCxnSpPr>
        <xdr:cNvPr id="245" name="直線コネクタ 244"/>
        <xdr:cNvCxnSpPr/>
      </xdr:nvCxnSpPr>
      <xdr:spPr>
        <a:xfrm flipV="1">
          <a:off x="1130300" y="16503555"/>
          <a:ext cx="889000" cy="1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33465</xdr:rowOff>
    </xdr:from>
    <xdr:to>
      <xdr:col>6</xdr:col>
      <xdr:colOff>561975</xdr:colOff>
      <xdr:row>94</xdr:row>
      <xdr:rowOff>135065</xdr:rowOff>
    </xdr:to>
    <xdr:sp macro="" textlink="">
      <xdr:nvSpPr>
        <xdr:cNvPr id="255" name="円/楕円 254"/>
        <xdr:cNvSpPr/>
      </xdr:nvSpPr>
      <xdr:spPr>
        <a:xfrm>
          <a:off x="4584700" y="161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56342</xdr:rowOff>
    </xdr:from>
    <xdr:ext cx="534377" cy="259045"/>
    <xdr:sp macro="" textlink="">
      <xdr:nvSpPr>
        <xdr:cNvPr id="256" name="扶助費該当値テキスト"/>
        <xdr:cNvSpPr txBox="1"/>
      </xdr:nvSpPr>
      <xdr:spPr>
        <a:xfrm>
          <a:off x="4686300" y="160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82,910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82747</xdr:rowOff>
    </xdr:from>
    <xdr:to>
      <xdr:col>5</xdr:col>
      <xdr:colOff>409575</xdr:colOff>
      <xdr:row>95</xdr:row>
      <xdr:rowOff>12897</xdr:rowOff>
    </xdr:to>
    <xdr:sp macro="" textlink="">
      <xdr:nvSpPr>
        <xdr:cNvPr id="257" name="円/楕円 256"/>
        <xdr:cNvSpPr/>
      </xdr:nvSpPr>
      <xdr:spPr>
        <a:xfrm>
          <a:off x="3746500" y="161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29424</xdr:rowOff>
    </xdr:from>
    <xdr:ext cx="534377" cy="259045"/>
    <xdr:sp macro="" textlink="">
      <xdr:nvSpPr>
        <xdr:cNvPr id="258" name="テキスト ボックス 257"/>
        <xdr:cNvSpPr txBox="1"/>
      </xdr:nvSpPr>
      <xdr:spPr>
        <a:xfrm>
          <a:off x="3530111" y="1597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80,323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51715</xdr:rowOff>
    </xdr:from>
    <xdr:to>
      <xdr:col>4</xdr:col>
      <xdr:colOff>206375</xdr:colOff>
      <xdr:row>95</xdr:row>
      <xdr:rowOff>153315</xdr:rowOff>
    </xdr:to>
    <xdr:sp macro="" textlink="">
      <xdr:nvSpPr>
        <xdr:cNvPr id="259" name="円/楕円 258"/>
        <xdr:cNvSpPr/>
      </xdr:nvSpPr>
      <xdr:spPr>
        <a:xfrm>
          <a:off x="2857500" y="1633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169842</xdr:rowOff>
    </xdr:from>
    <xdr:ext cx="534377" cy="259045"/>
    <xdr:sp macro="" textlink="">
      <xdr:nvSpPr>
        <xdr:cNvPr id="260" name="テキスト ボックス 259"/>
        <xdr:cNvSpPr txBox="1"/>
      </xdr:nvSpPr>
      <xdr:spPr>
        <a:xfrm>
          <a:off x="2641111" y="1611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72,952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165005</xdr:rowOff>
    </xdr:from>
    <xdr:to>
      <xdr:col>3</xdr:col>
      <xdr:colOff>3175</xdr:colOff>
      <xdr:row>96</xdr:row>
      <xdr:rowOff>95155</xdr:rowOff>
    </xdr:to>
    <xdr:sp macro="" textlink="">
      <xdr:nvSpPr>
        <xdr:cNvPr id="261" name="円/楕円 260"/>
        <xdr:cNvSpPr/>
      </xdr:nvSpPr>
      <xdr:spPr>
        <a:xfrm>
          <a:off x="1968500" y="164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111682</xdr:rowOff>
    </xdr:from>
    <xdr:ext cx="534377" cy="259045"/>
    <xdr:sp macro="" textlink="">
      <xdr:nvSpPr>
        <xdr:cNvPr id="262" name="テキスト ボックス 261"/>
        <xdr:cNvSpPr txBox="1"/>
      </xdr:nvSpPr>
      <xdr:spPr>
        <a:xfrm>
          <a:off x="1752111" y="162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8889</xdr:rowOff>
    </xdr:from>
    <xdr:to>
      <xdr:col>1</xdr:col>
      <xdr:colOff>485775</xdr:colOff>
      <xdr:row>96</xdr:row>
      <xdr:rowOff>110489</xdr:rowOff>
    </xdr:to>
    <xdr:sp macro="" textlink="">
      <xdr:nvSpPr>
        <xdr:cNvPr id="263" name="円/楕円 262"/>
        <xdr:cNvSpPr/>
      </xdr:nvSpPr>
      <xdr:spPr>
        <a:xfrm>
          <a:off x="1079500" y="164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127016</xdr:rowOff>
    </xdr:from>
    <xdr:ext cx="534377" cy="259045"/>
    <xdr:sp macro="" textlink="">
      <xdr:nvSpPr>
        <xdr:cNvPr id="264" name="テキスト ボックス 263"/>
        <xdr:cNvSpPr txBox="1"/>
      </xdr:nvSpPr>
      <xdr:spPr>
        <a:xfrm>
          <a:off x="863111" y="162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68921</xdr:rowOff>
    </xdr:from>
    <xdr:to>
      <xdr:col>15</xdr:col>
      <xdr:colOff>180975</xdr:colOff>
      <xdr:row>37</xdr:row>
      <xdr:rowOff>101197</xdr:rowOff>
    </xdr:to>
    <xdr:cxnSp macro="">
      <xdr:nvCxnSpPr>
        <xdr:cNvPr id="295" name="直線コネクタ 294"/>
        <xdr:cNvCxnSpPr/>
      </xdr:nvCxnSpPr>
      <xdr:spPr>
        <a:xfrm flipV="1">
          <a:off x="9639300" y="6412571"/>
          <a:ext cx="838200" cy="3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44929</xdr:rowOff>
    </xdr:from>
    <xdr:to>
      <xdr:col>14</xdr:col>
      <xdr:colOff>28575</xdr:colOff>
      <xdr:row>37</xdr:row>
      <xdr:rowOff>101197</xdr:rowOff>
    </xdr:to>
    <xdr:cxnSp macro="">
      <xdr:nvCxnSpPr>
        <xdr:cNvPr id="298" name="直線コネクタ 297"/>
        <xdr:cNvCxnSpPr/>
      </xdr:nvCxnSpPr>
      <xdr:spPr>
        <a:xfrm>
          <a:off x="8750300" y="6388579"/>
          <a:ext cx="889000" cy="5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163540</xdr:rowOff>
    </xdr:from>
    <xdr:to>
      <xdr:col>12</xdr:col>
      <xdr:colOff>511175</xdr:colOff>
      <xdr:row>37</xdr:row>
      <xdr:rowOff>44929</xdr:rowOff>
    </xdr:to>
    <xdr:cxnSp macro="">
      <xdr:nvCxnSpPr>
        <xdr:cNvPr id="301" name="直線コネクタ 300"/>
        <xdr:cNvCxnSpPr/>
      </xdr:nvCxnSpPr>
      <xdr:spPr>
        <a:xfrm>
          <a:off x="7861300" y="6335740"/>
          <a:ext cx="889000" cy="5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163540</xdr:rowOff>
    </xdr:from>
    <xdr:to>
      <xdr:col>11</xdr:col>
      <xdr:colOff>307975</xdr:colOff>
      <xdr:row>37</xdr:row>
      <xdr:rowOff>100119</xdr:rowOff>
    </xdr:to>
    <xdr:cxnSp macro="">
      <xdr:nvCxnSpPr>
        <xdr:cNvPr id="304" name="直線コネクタ 303"/>
        <xdr:cNvCxnSpPr/>
      </xdr:nvCxnSpPr>
      <xdr:spPr>
        <a:xfrm flipV="1">
          <a:off x="6972300" y="6335740"/>
          <a:ext cx="889000" cy="10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39035</xdr:rowOff>
    </xdr:from>
    <xdr:ext cx="534377" cy="259045"/>
    <xdr:sp macro="" textlink="">
      <xdr:nvSpPr>
        <xdr:cNvPr id="306" name="テキスト ボックス 305"/>
        <xdr:cNvSpPr txBox="1"/>
      </xdr:nvSpPr>
      <xdr:spPr>
        <a:xfrm>
          <a:off x="7594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18121</xdr:rowOff>
    </xdr:from>
    <xdr:to>
      <xdr:col>15</xdr:col>
      <xdr:colOff>231775</xdr:colOff>
      <xdr:row>37</xdr:row>
      <xdr:rowOff>119721</xdr:rowOff>
    </xdr:to>
    <xdr:sp macro="" textlink="">
      <xdr:nvSpPr>
        <xdr:cNvPr id="314" name="円/楕円 313"/>
        <xdr:cNvSpPr/>
      </xdr:nvSpPr>
      <xdr:spPr>
        <a:xfrm>
          <a:off x="10426700" y="636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167998</xdr:rowOff>
    </xdr:from>
    <xdr:ext cx="534377" cy="259045"/>
    <xdr:sp macro="" textlink="">
      <xdr:nvSpPr>
        <xdr:cNvPr id="315" name="補助費等該当値テキスト"/>
        <xdr:cNvSpPr txBox="1"/>
      </xdr:nvSpPr>
      <xdr:spPr>
        <a:xfrm>
          <a:off x="10528300" y="634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34,252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50397</xdr:rowOff>
    </xdr:from>
    <xdr:to>
      <xdr:col>14</xdr:col>
      <xdr:colOff>79375</xdr:colOff>
      <xdr:row>37</xdr:row>
      <xdr:rowOff>151997</xdr:rowOff>
    </xdr:to>
    <xdr:sp macro="" textlink="">
      <xdr:nvSpPr>
        <xdr:cNvPr id="316" name="円/楕円 315"/>
        <xdr:cNvSpPr/>
      </xdr:nvSpPr>
      <xdr:spPr>
        <a:xfrm>
          <a:off x="9588500" y="639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143124</xdr:rowOff>
    </xdr:from>
    <xdr:ext cx="534377" cy="259045"/>
    <xdr:sp macro="" textlink="">
      <xdr:nvSpPr>
        <xdr:cNvPr id="317" name="テキスト ボックス 316"/>
        <xdr:cNvSpPr txBox="1"/>
      </xdr:nvSpPr>
      <xdr:spPr>
        <a:xfrm>
          <a:off x="9372111" y="648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165579</xdr:rowOff>
    </xdr:from>
    <xdr:to>
      <xdr:col>12</xdr:col>
      <xdr:colOff>561975</xdr:colOff>
      <xdr:row>37</xdr:row>
      <xdr:rowOff>95729</xdr:rowOff>
    </xdr:to>
    <xdr:sp macro="" textlink="">
      <xdr:nvSpPr>
        <xdr:cNvPr id="318" name="円/楕円 317"/>
        <xdr:cNvSpPr/>
      </xdr:nvSpPr>
      <xdr:spPr>
        <a:xfrm>
          <a:off x="8699500" y="633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86856</xdr:rowOff>
    </xdr:from>
    <xdr:ext cx="534377" cy="259045"/>
    <xdr:sp macro="" textlink="">
      <xdr:nvSpPr>
        <xdr:cNvPr id="319" name="テキスト ボックス 318"/>
        <xdr:cNvSpPr txBox="1"/>
      </xdr:nvSpPr>
      <xdr:spPr>
        <a:xfrm>
          <a:off x="8483111" y="643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112740</xdr:rowOff>
    </xdr:from>
    <xdr:to>
      <xdr:col>11</xdr:col>
      <xdr:colOff>358775</xdr:colOff>
      <xdr:row>37</xdr:row>
      <xdr:rowOff>42890</xdr:rowOff>
    </xdr:to>
    <xdr:sp macro="" textlink="">
      <xdr:nvSpPr>
        <xdr:cNvPr id="320" name="円/楕円 319"/>
        <xdr:cNvSpPr/>
      </xdr:nvSpPr>
      <xdr:spPr>
        <a:xfrm>
          <a:off x="7810500" y="62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59417</xdr:rowOff>
    </xdr:from>
    <xdr:ext cx="534377" cy="259045"/>
    <xdr:sp macro="" textlink="">
      <xdr:nvSpPr>
        <xdr:cNvPr id="321" name="テキスト ボックス 320"/>
        <xdr:cNvSpPr txBox="1"/>
      </xdr:nvSpPr>
      <xdr:spPr>
        <a:xfrm>
          <a:off x="7594111" y="606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49319</xdr:rowOff>
    </xdr:from>
    <xdr:to>
      <xdr:col>10</xdr:col>
      <xdr:colOff>155575</xdr:colOff>
      <xdr:row>37</xdr:row>
      <xdr:rowOff>150919</xdr:rowOff>
    </xdr:to>
    <xdr:sp macro="" textlink="">
      <xdr:nvSpPr>
        <xdr:cNvPr id="322" name="円/楕円 321"/>
        <xdr:cNvSpPr/>
      </xdr:nvSpPr>
      <xdr:spPr>
        <a:xfrm>
          <a:off x="6921500" y="63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142046</xdr:rowOff>
    </xdr:from>
    <xdr:ext cx="534377" cy="259045"/>
    <xdr:sp macro="" textlink="">
      <xdr:nvSpPr>
        <xdr:cNvPr id="323" name="テキスト ボックス 322"/>
        <xdr:cNvSpPr txBox="1"/>
      </xdr:nvSpPr>
      <xdr:spPr>
        <a:xfrm>
          <a:off x="6705111" y="648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48526</xdr:rowOff>
    </xdr:from>
    <xdr:to>
      <xdr:col>15</xdr:col>
      <xdr:colOff>180975</xdr:colOff>
      <xdr:row>57</xdr:row>
      <xdr:rowOff>27153</xdr:rowOff>
    </xdr:to>
    <xdr:cxnSp macro="">
      <xdr:nvCxnSpPr>
        <xdr:cNvPr id="352" name="直線コネクタ 351"/>
        <xdr:cNvCxnSpPr/>
      </xdr:nvCxnSpPr>
      <xdr:spPr>
        <a:xfrm flipV="1">
          <a:off x="9639300" y="9649726"/>
          <a:ext cx="838200" cy="15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156395</xdr:rowOff>
    </xdr:from>
    <xdr:to>
      <xdr:col>14</xdr:col>
      <xdr:colOff>28575</xdr:colOff>
      <xdr:row>57</xdr:row>
      <xdr:rowOff>27153</xdr:rowOff>
    </xdr:to>
    <xdr:cxnSp macro="">
      <xdr:nvCxnSpPr>
        <xdr:cNvPr id="355" name="直線コネクタ 354"/>
        <xdr:cNvCxnSpPr/>
      </xdr:nvCxnSpPr>
      <xdr:spPr>
        <a:xfrm>
          <a:off x="8750300" y="9243245"/>
          <a:ext cx="889000" cy="55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156395</xdr:rowOff>
    </xdr:from>
    <xdr:to>
      <xdr:col>12</xdr:col>
      <xdr:colOff>511175</xdr:colOff>
      <xdr:row>55</xdr:row>
      <xdr:rowOff>115141</xdr:rowOff>
    </xdr:to>
    <xdr:cxnSp macro="">
      <xdr:nvCxnSpPr>
        <xdr:cNvPr id="358" name="直線コネクタ 357"/>
        <xdr:cNvCxnSpPr/>
      </xdr:nvCxnSpPr>
      <xdr:spPr>
        <a:xfrm flipV="1">
          <a:off x="7861300" y="9243245"/>
          <a:ext cx="889000" cy="30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115141</xdr:rowOff>
    </xdr:from>
    <xdr:to>
      <xdr:col>11</xdr:col>
      <xdr:colOff>307975</xdr:colOff>
      <xdr:row>57</xdr:row>
      <xdr:rowOff>85270</xdr:rowOff>
    </xdr:to>
    <xdr:cxnSp macro="">
      <xdr:nvCxnSpPr>
        <xdr:cNvPr id="361" name="直線コネクタ 360"/>
        <xdr:cNvCxnSpPr/>
      </xdr:nvCxnSpPr>
      <xdr:spPr>
        <a:xfrm flipV="1">
          <a:off x="6972300" y="9544891"/>
          <a:ext cx="889000" cy="31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169176</xdr:rowOff>
    </xdr:from>
    <xdr:to>
      <xdr:col>15</xdr:col>
      <xdr:colOff>231775</xdr:colOff>
      <xdr:row>56</xdr:row>
      <xdr:rowOff>99326</xdr:rowOff>
    </xdr:to>
    <xdr:sp macro="" textlink="">
      <xdr:nvSpPr>
        <xdr:cNvPr id="371" name="円/楕円 370"/>
        <xdr:cNvSpPr/>
      </xdr:nvSpPr>
      <xdr:spPr>
        <a:xfrm>
          <a:off x="10426700" y="959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20603</xdr:rowOff>
    </xdr:from>
    <xdr:ext cx="534377" cy="259045"/>
    <xdr:sp macro="" textlink="">
      <xdr:nvSpPr>
        <xdr:cNvPr id="372" name="普通建設事業費該当値テキスト"/>
        <xdr:cNvSpPr txBox="1"/>
      </xdr:nvSpPr>
      <xdr:spPr>
        <a:xfrm>
          <a:off x="10528300" y="945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66,965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147803</xdr:rowOff>
    </xdr:from>
    <xdr:to>
      <xdr:col>14</xdr:col>
      <xdr:colOff>79375</xdr:colOff>
      <xdr:row>57</xdr:row>
      <xdr:rowOff>77953</xdr:rowOff>
    </xdr:to>
    <xdr:sp macro="" textlink="">
      <xdr:nvSpPr>
        <xdr:cNvPr id="373" name="円/楕円 372"/>
        <xdr:cNvSpPr/>
      </xdr:nvSpPr>
      <xdr:spPr>
        <a:xfrm>
          <a:off x="9588500" y="974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69080</xdr:rowOff>
    </xdr:from>
    <xdr:ext cx="534377" cy="259045"/>
    <xdr:sp macro="" textlink="">
      <xdr:nvSpPr>
        <xdr:cNvPr id="374" name="テキスト ボックス 373"/>
        <xdr:cNvSpPr txBox="1"/>
      </xdr:nvSpPr>
      <xdr:spPr>
        <a:xfrm>
          <a:off x="9372111" y="98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47,270</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105595</xdr:rowOff>
    </xdr:from>
    <xdr:to>
      <xdr:col>12</xdr:col>
      <xdr:colOff>561975</xdr:colOff>
      <xdr:row>54</xdr:row>
      <xdr:rowOff>35745</xdr:rowOff>
    </xdr:to>
    <xdr:sp macro="" textlink="">
      <xdr:nvSpPr>
        <xdr:cNvPr id="375" name="円/楕円 374"/>
        <xdr:cNvSpPr/>
      </xdr:nvSpPr>
      <xdr:spPr>
        <a:xfrm>
          <a:off x="8699500" y="91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52272</xdr:rowOff>
    </xdr:from>
    <xdr:ext cx="599010" cy="259045"/>
    <xdr:sp macro="" textlink="">
      <xdr:nvSpPr>
        <xdr:cNvPr id="376" name="テキスト ボックス 375"/>
        <xdr:cNvSpPr txBox="1"/>
      </xdr:nvSpPr>
      <xdr:spPr>
        <a:xfrm>
          <a:off x="8450794" y="896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120,309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64341</xdr:rowOff>
    </xdr:from>
    <xdr:to>
      <xdr:col>11</xdr:col>
      <xdr:colOff>358775</xdr:colOff>
      <xdr:row>55</xdr:row>
      <xdr:rowOff>165941</xdr:rowOff>
    </xdr:to>
    <xdr:sp macro="" textlink="">
      <xdr:nvSpPr>
        <xdr:cNvPr id="377" name="円/楕円 376"/>
        <xdr:cNvSpPr/>
      </xdr:nvSpPr>
      <xdr:spPr>
        <a:xfrm>
          <a:off x="7810500" y="94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11018</xdr:rowOff>
    </xdr:from>
    <xdr:ext cx="534377" cy="259045"/>
    <xdr:sp macro="" textlink="">
      <xdr:nvSpPr>
        <xdr:cNvPr id="378" name="テキスト ボックス 377"/>
        <xdr:cNvSpPr txBox="1"/>
      </xdr:nvSpPr>
      <xdr:spPr>
        <a:xfrm>
          <a:off x="7594111" y="92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80,723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34470</xdr:rowOff>
    </xdr:from>
    <xdr:to>
      <xdr:col>10</xdr:col>
      <xdr:colOff>155575</xdr:colOff>
      <xdr:row>57</xdr:row>
      <xdr:rowOff>136070</xdr:rowOff>
    </xdr:to>
    <xdr:sp macro="" textlink="">
      <xdr:nvSpPr>
        <xdr:cNvPr id="379" name="円/楕円 378"/>
        <xdr:cNvSpPr/>
      </xdr:nvSpPr>
      <xdr:spPr>
        <a:xfrm>
          <a:off x="6921500" y="980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127197</xdr:rowOff>
    </xdr:from>
    <xdr:ext cx="534377" cy="259045"/>
    <xdr:sp macro="" textlink="">
      <xdr:nvSpPr>
        <xdr:cNvPr id="380" name="テキスト ボックス 379"/>
        <xdr:cNvSpPr txBox="1"/>
      </xdr:nvSpPr>
      <xdr:spPr>
        <a:xfrm>
          <a:off x="6705111" y="98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152468</xdr:rowOff>
    </xdr:from>
    <xdr:to>
      <xdr:col>15</xdr:col>
      <xdr:colOff>180975</xdr:colOff>
      <xdr:row>77</xdr:row>
      <xdr:rowOff>31431</xdr:rowOff>
    </xdr:to>
    <xdr:cxnSp macro="">
      <xdr:nvCxnSpPr>
        <xdr:cNvPr id="411" name="直線コネクタ 410"/>
        <xdr:cNvCxnSpPr/>
      </xdr:nvCxnSpPr>
      <xdr:spPr>
        <a:xfrm flipV="1">
          <a:off x="9639300" y="13011218"/>
          <a:ext cx="838200" cy="22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101669</xdr:rowOff>
    </xdr:from>
    <xdr:to>
      <xdr:col>15</xdr:col>
      <xdr:colOff>231775</xdr:colOff>
      <xdr:row>76</xdr:row>
      <xdr:rowOff>31818</xdr:rowOff>
    </xdr:to>
    <xdr:sp macro="" textlink="">
      <xdr:nvSpPr>
        <xdr:cNvPr id="421" name="円/楕円 420"/>
        <xdr:cNvSpPr/>
      </xdr:nvSpPr>
      <xdr:spPr>
        <a:xfrm>
          <a:off x="10426700" y="129604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124546</xdr:rowOff>
    </xdr:from>
    <xdr:ext cx="534377" cy="259045"/>
    <xdr:sp macro="" textlink="">
      <xdr:nvSpPr>
        <xdr:cNvPr id="422" name="普通建設事業費 （ うち新規整備　）該当値テキスト"/>
        <xdr:cNvSpPr txBox="1"/>
      </xdr:nvSpPr>
      <xdr:spPr>
        <a:xfrm>
          <a:off x="10528300" y="1281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58,077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152081</xdr:rowOff>
    </xdr:from>
    <xdr:to>
      <xdr:col>14</xdr:col>
      <xdr:colOff>79375</xdr:colOff>
      <xdr:row>77</xdr:row>
      <xdr:rowOff>82231</xdr:rowOff>
    </xdr:to>
    <xdr:sp macro="" textlink="">
      <xdr:nvSpPr>
        <xdr:cNvPr id="423" name="円/楕円 422"/>
        <xdr:cNvSpPr/>
      </xdr:nvSpPr>
      <xdr:spPr>
        <a:xfrm>
          <a:off x="9588500" y="1318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98758</xdr:rowOff>
    </xdr:from>
    <xdr:ext cx="534377" cy="259045"/>
    <xdr:sp macro="" textlink="">
      <xdr:nvSpPr>
        <xdr:cNvPr id="424" name="テキスト ボックス 423"/>
        <xdr:cNvSpPr txBox="1"/>
      </xdr:nvSpPr>
      <xdr:spPr>
        <a:xfrm>
          <a:off x="9372111" y="1295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128663</xdr:rowOff>
    </xdr:from>
    <xdr:to>
      <xdr:col>15</xdr:col>
      <xdr:colOff>180975</xdr:colOff>
      <xdr:row>99</xdr:row>
      <xdr:rowOff>13018</xdr:rowOff>
    </xdr:to>
    <xdr:cxnSp macro="">
      <xdr:nvCxnSpPr>
        <xdr:cNvPr id="453" name="直線コネクタ 452"/>
        <xdr:cNvCxnSpPr/>
      </xdr:nvCxnSpPr>
      <xdr:spPr>
        <a:xfrm>
          <a:off x="9639300" y="16930763"/>
          <a:ext cx="838200" cy="5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133668</xdr:rowOff>
    </xdr:from>
    <xdr:to>
      <xdr:col>15</xdr:col>
      <xdr:colOff>231775</xdr:colOff>
      <xdr:row>99</xdr:row>
      <xdr:rowOff>63818</xdr:rowOff>
    </xdr:to>
    <xdr:sp macro="" textlink="">
      <xdr:nvSpPr>
        <xdr:cNvPr id="463" name="円/楕円 462"/>
        <xdr:cNvSpPr/>
      </xdr:nvSpPr>
      <xdr:spPr>
        <a:xfrm>
          <a:off x="10426700" y="1693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48595</xdr:rowOff>
    </xdr:from>
    <xdr:ext cx="469744" cy="259045"/>
    <xdr:sp macro="" textlink="">
      <xdr:nvSpPr>
        <xdr:cNvPr id="464" name="普通建設事業費 （ うち更新整備　）該当値テキスト"/>
        <xdr:cNvSpPr txBox="1"/>
      </xdr:nvSpPr>
      <xdr:spPr>
        <a:xfrm>
          <a:off x="10528300" y="1685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77863</xdr:rowOff>
    </xdr:from>
    <xdr:to>
      <xdr:col>14</xdr:col>
      <xdr:colOff>79375</xdr:colOff>
      <xdr:row>99</xdr:row>
      <xdr:rowOff>8013</xdr:rowOff>
    </xdr:to>
    <xdr:sp macro="" textlink="">
      <xdr:nvSpPr>
        <xdr:cNvPr id="465" name="円/楕円 464"/>
        <xdr:cNvSpPr/>
      </xdr:nvSpPr>
      <xdr:spPr>
        <a:xfrm>
          <a:off x="9588500" y="168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170590</xdr:rowOff>
    </xdr:from>
    <xdr:ext cx="469744" cy="259045"/>
    <xdr:sp macro="" textlink="">
      <xdr:nvSpPr>
        <xdr:cNvPr id="466" name="テキスト ボックス 465"/>
        <xdr:cNvSpPr txBox="1"/>
      </xdr:nvSpPr>
      <xdr:spPr>
        <a:xfrm>
          <a:off x="9404427" y="1697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4597</xdr:rowOff>
    </xdr:from>
    <xdr:to>
      <xdr:col>21</xdr:col>
      <xdr:colOff>161925</xdr:colOff>
      <xdr:row>39</xdr:row>
      <xdr:rowOff>44450</xdr:rowOff>
    </xdr:to>
    <xdr:cxnSp macro="">
      <xdr:nvCxnSpPr>
        <xdr:cNvPr id="501" name="直線コネクタ 500"/>
        <xdr:cNvCxnSpPr/>
      </xdr:nvCxnSpPr>
      <xdr:spPr>
        <a:xfrm>
          <a:off x="13703300" y="6691147"/>
          <a:ext cx="8890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4597</xdr:rowOff>
    </xdr:from>
    <xdr:to>
      <xdr:col>19</xdr:col>
      <xdr:colOff>644525</xdr:colOff>
      <xdr:row>39</xdr:row>
      <xdr:rowOff>6045</xdr:rowOff>
    </xdr:to>
    <xdr:cxnSp macro="">
      <xdr:nvCxnSpPr>
        <xdr:cNvPr id="504" name="直線コネクタ 503"/>
        <xdr:cNvCxnSpPr/>
      </xdr:nvCxnSpPr>
      <xdr:spPr>
        <a:xfrm flipV="1">
          <a:off x="12814300" y="669114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125247</xdr:rowOff>
    </xdr:from>
    <xdr:to>
      <xdr:col>20</xdr:col>
      <xdr:colOff>9525</xdr:colOff>
      <xdr:row>39</xdr:row>
      <xdr:rowOff>55397</xdr:rowOff>
    </xdr:to>
    <xdr:sp macro="" textlink="">
      <xdr:nvSpPr>
        <xdr:cNvPr id="520" name="円/楕円 519"/>
        <xdr:cNvSpPr/>
      </xdr:nvSpPr>
      <xdr:spPr>
        <a:xfrm>
          <a:off x="13652500" y="66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46524</xdr:rowOff>
    </xdr:from>
    <xdr:ext cx="378565" cy="259045"/>
    <xdr:sp macro="" textlink="">
      <xdr:nvSpPr>
        <xdr:cNvPr id="521" name="テキスト ボックス 520"/>
        <xdr:cNvSpPr txBox="1"/>
      </xdr:nvSpPr>
      <xdr:spPr>
        <a:xfrm>
          <a:off x="13514017" y="6733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126695</xdr:rowOff>
    </xdr:from>
    <xdr:to>
      <xdr:col>18</xdr:col>
      <xdr:colOff>492125</xdr:colOff>
      <xdr:row>39</xdr:row>
      <xdr:rowOff>56845</xdr:rowOff>
    </xdr:to>
    <xdr:sp macro="" textlink="">
      <xdr:nvSpPr>
        <xdr:cNvPr id="522" name="円/楕円 521"/>
        <xdr:cNvSpPr/>
      </xdr:nvSpPr>
      <xdr:spPr>
        <a:xfrm>
          <a:off x="12763500" y="66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47972</xdr:rowOff>
    </xdr:from>
    <xdr:ext cx="378565" cy="259045"/>
    <xdr:sp macro="" textlink="">
      <xdr:nvSpPr>
        <xdr:cNvPr id="523" name="テキスト ボックス 522"/>
        <xdr:cNvSpPr txBox="1"/>
      </xdr:nvSpPr>
      <xdr:spPr>
        <a:xfrm>
          <a:off x="12625017" y="6734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46334</xdr:rowOff>
    </xdr:from>
    <xdr:to>
      <xdr:col>23</xdr:col>
      <xdr:colOff>517525</xdr:colOff>
      <xdr:row>76</xdr:row>
      <xdr:rowOff>135389</xdr:rowOff>
    </xdr:to>
    <xdr:cxnSp macro="">
      <xdr:nvCxnSpPr>
        <xdr:cNvPr id="603" name="直線コネクタ 602"/>
        <xdr:cNvCxnSpPr/>
      </xdr:nvCxnSpPr>
      <xdr:spPr>
        <a:xfrm>
          <a:off x="15481300" y="13076534"/>
          <a:ext cx="838200" cy="8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46334</xdr:rowOff>
    </xdr:from>
    <xdr:to>
      <xdr:col>22</xdr:col>
      <xdr:colOff>365125</xdr:colOff>
      <xdr:row>76</xdr:row>
      <xdr:rowOff>130294</xdr:rowOff>
    </xdr:to>
    <xdr:cxnSp macro="">
      <xdr:nvCxnSpPr>
        <xdr:cNvPr id="606" name="直線コネクタ 605"/>
        <xdr:cNvCxnSpPr/>
      </xdr:nvCxnSpPr>
      <xdr:spPr>
        <a:xfrm flipV="1">
          <a:off x="14592300" y="13076534"/>
          <a:ext cx="889000" cy="8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117852</xdr:rowOff>
    </xdr:from>
    <xdr:to>
      <xdr:col>21</xdr:col>
      <xdr:colOff>161925</xdr:colOff>
      <xdr:row>76</xdr:row>
      <xdr:rowOff>130294</xdr:rowOff>
    </xdr:to>
    <xdr:cxnSp macro="">
      <xdr:nvCxnSpPr>
        <xdr:cNvPr id="609" name="直線コネクタ 608"/>
        <xdr:cNvCxnSpPr/>
      </xdr:nvCxnSpPr>
      <xdr:spPr>
        <a:xfrm>
          <a:off x="13703300" y="13148052"/>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84525</xdr:rowOff>
    </xdr:from>
    <xdr:to>
      <xdr:col>19</xdr:col>
      <xdr:colOff>644525</xdr:colOff>
      <xdr:row>76</xdr:row>
      <xdr:rowOff>117852</xdr:rowOff>
    </xdr:to>
    <xdr:cxnSp macro="">
      <xdr:nvCxnSpPr>
        <xdr:cNvPr id="612" name="直線コネクタ 611"/>
        <xdr:cNvCxnSpPr/>
      </xdr:nvCxnSpPr>
      <xdr:spPr>
        <a:xfrm>
          <a:off x="12814300" y="13114725"/>
          <a:ext cx="889000" cy="3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84589</xdr:rowOff>
    </xdr:from>
    <xdr:to>
      <xdr:col>23</xdr:col>
      <xdr:colOff>568325</xdr:colOff>
      <xdr:row>77</xdr:row>
      <xdr:rowOff>14739</xdr:rowOff>
    </xdr:to>
    <xdr:sp macro="" textlink="">
      <xdr:nvSpPr>
        <xdr:cNvPr id="622" name="円/楕円 621"/>
        <xdr:cNvSpPr/>
      </xdr:nvSpPr>
      <xdr:spPr>
        <a:xfrm>
          <a:off x="16268700" y="1311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63016</xdr:rowOff>
    </xdr:from>
    <xdr:ext cx="534377" cy="259045"/>
    <xdr:sp macro="" textlink="">
      <xdr:nvSpPr>
        <xdr:cNvPr id="623" name="公債費該当値テキスト"/>
        <xdr:cNvSpPr txBox="1"/>
      </xdr:nvSpPr>
      <xdr:spPr>
        <a:xfrm>
          <a:off x="16370300" y="1309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29,264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166984</xdr:rowOff>
    </xdr:from>
    <xdr:to>
      <xdr:col>22</xdr:col>
      <xdr:colOff>415925</xdr:colOff>
      <xdr:row>76</xdr:row>
      <xdr:rowOff>97134</xdr:rowOff>
    </xdr:to>
    <xdr:sp macro="" textlink="">
      <xdr:nvSpPr>
        <xdr:cNvPr id="624" name="円/楕円 623"/>
        <xdr:cNvSpPr/>
      </xdr:nvSpPr>
      <xdr:spPr>
        <a:xfrm>
          <a:off x="15430500" y="130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113661</xdr:rowOff>
    </xdr:from>
    <xdr:ext cx="534377" cy="259045"/>
    <xdr:sp macro="" textlink="">
      <xdr:nvSpPr>
        <xdr:cNvPr id="625" name="テキスト ボックス 624"/>
        <xdr:cNvSpPr txBox="1"/>
      </xdr:nvSpPr>
      <xdr:spPr>
        <a:xfrm>
          <a:off x="15214111" y="1280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79494</xdr:rowOff>
    </xdr:from>
    <xdr:to>
      <xdr:col>21</xdr:col>
      <xdr:colOff>212725</xdr:colOff>
      <xdr:row>77</xdr:row>
      <xdr:rowOff>9644</xdr:rowOff>
    </xdr:to>
    <xdr:sp macro="" textlink="">
      <xdr:nvSpPr>
        <xdr:cNvPr id="626" name="円/楕円 625"/>
        <xdr:cNvSpPr/>
      </xdr:nvSpPr>
      <xdr:spPr>
        <a:xfrm>
          <a:off x="14541500" y="1310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771</xdr:rowOff>
    </xdr:from>
    <xdr:ext cx="534377" cy="259045"/>
    <xdr:sp macro="" textlink="">
      <xdr:nvSpPr>
        <xdr:cNvPr id="627" name="テキスト ボックス 626"/>
        <xdr:cNvSpPr txBox="1"/>
      </xdr:nvSpPr>
      <xdr:spPr>
        <a:xfrm>
          <a:off x="14325111" y="1320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29,576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67052</xdr:rowOff>
    </xdr:from>
    <xdr:to>
      <xdr:col>20</xdr:col>
      <xdr:colOff>9525</xdr:colOff>
      <xdr:row>76</xdr:row>
      <xdr:rowOff>168652</xdr:rowOff>
    </xdr:to>
    <xdr:sp macro="" textlink="">
      <xdr:nvSpPr>
        <xdr:cNvPr id="628" name="円/楕円 627"/>
        <xdr:cNvSpPr/>
      </xdr:nvSpPr>
      <xdr:spPr>
        <a:xfrm>
          <a:off x="13652500" y="1309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159779</xdr:rowOff>
    </xdr:from>
    <xdr:ext cx="534377" cy="259045"/>
    <xdr:sp macro="" textlink="">
      <xdr:nvSpPr>
        <xdr:cNvPr id="629" name="テキスト ボックス 628"/>
        <xdr:cNvSpPr txBox="1"/>
      </xdr:nvSpPr>
      <xdr:spPr>
        <a:xfrm>
          <a:off x="13436111" y="1318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33725</xdr:rowOff>
    </xdr:from>
    <xdr:to>
      <xdr:col>18</xdr:col>
      <xdr:colOff>492125</xdr:colOff>
      <xdr:row>76</xdr:row>
      <xdr:rowOff>135325</xdr:rowOff>
    </xdr:to>
    <xdr:sp macro="" textlink="">
      <xdr:nvSpPr>
        <xdr:cNvPr id="630" name="円/楕円 629"/>
        <xdr:cNvSpPr/>
      </xdr:nvSpPr>
      <xdr:spPr>
        <a:xfrm>
          <a:off x="12763500" y="130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126452</xdr:rowOff>
    </xdr:from>
    <xdr:ext cx="534377" cy="259045"/>
    <xdr:sp macro="" textlink="">
      <xdr:nvSpPr>
        <xdr:cNvPr id="631" name="テキスト ボックス 630"/>
        <xdr:cNvSpPr txBox="1"/>
      </xdr:nvSpPr>
      <xdr:spPr>
        <a:xfrm>
          <a:off x="12547111" y="1315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108319</xdr:rowOff>
    </xdr:from>
    <xdr:to>
      <xdr:col>23</xdr:col>
      <xdr:colOff>517525</xdr:colOff>
      <xdr:row>97</xdr:row>
      <xdr:rowOff>159550</xdr:rowOff>
    </xdr:to>
    <xdr:cxnSp macro="">
      <xdr:nvCxnSpPr>
        <xdr:cNvPr id="660" name="直線コネクタ 659"/>
        <xdr:cNvCxnSpPr/>
      </xdr:nvCxnSpPr>
      <xdr:spPr>
        <a:xfrm>
          <a:off x="15481300" y="16396069"/>
          <a:ext cx="838200" cy="39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108319</xdr:rowOff>
    </xdr:from>
    <xdr:to>
      <xdr:col>22</xdr:col>
      <xdr:colOff>365125</xdr:colOff>
      <xdr:row>97</xdr:row>
      <xdr:rowOff>140436</xdr:rowOff>
    </xdr:to>
    <xdr:cxnSp macro="">
      <xdr:nvCxnSpPr>
        <xdr:cNvPr id="663" name="直線コネクタ 662"/>
        <xdr:cNvCxnSpPr/>
      </xdr:nvCxnSpPr>
      <xdr:spPr>
        <a:xfrm flipV="1">
          <a:off x="14592300" y="16396069"/>
          <a:ext cx="889000" cy="37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5" name="テキスト ボックス 664"/>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140436</xdr:rowOff>
    </xdr:from>
    <xdr:to>
      <xdr:col>21</xdr:col>
      <xdr:colOff>161925</xdr:colOff>
      <xdr:row>98</xdr:row>
      <xdr:rowOff>85598</xdr:rowOff>
    </xdr:to>
    <xdr:cxnSp macro="">
      <xdr:nvCxnSpPr>
        <xdr:cNvPr id="666" name="直線コネクタ 665"/>
        <xdr:cNvCxnSpPr/>
      </xdr:nvCxnSpPr>
      <xdr:spPr>
        <a:xfrm flipV="1">
          <a:off x="13703300" y="16771086"/>
          <a:ext cx="889000" cy="1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68" name="テキスト ボックス 667"/>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85598</xdr:rowOff>
    </xdr:from>
    <xdr:to>
      <xdr:col>19</xdr:col>
      <xdr:colOff>644525</xdr:colOff>
      <xdr:row>98</xdr:row>
      <xdr:rowOff>115912</xdr:rowOff>
    </xdr:to>
    <xdr:cxnSp macro="">
      <xdr:nvCxnSpPr>
        <xdr:cNvPr id="669" name="直線コネクタ 668"/>
        <xdr:cNvCxnSpPr/>
      </xdr:nvCxnSpPr>
      <xdr:spPr>
        <a:xfrm flipV="1">
          <a:off x="12814300" y="16887698"/>
          <a:ext cx="889000" cy="3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108750</xdr:rowOff>
    </xdr:from>
    <xdr:to>
      <xdr:col>23</xdr:col>
      <xdr:colOff>568325</xdr:colOff>
      <xdr:row>98</xdr:row>
      <xdr:rowOff>38900</xdr:rowOff>
    </xdr:to>
    <xdr:sp macro="" textlink="">
      <xdr:nvSpPr>
        <xdr:cNvPr id="679" name="円/楕円 678"/>
        <xdr:cNvSpPr/>
      </xdr:nvSpPr>
      <xdr:spPr>
        <a:xfrm>
          <a:off x="16268700" y="167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131627</xdr:rowOff>
    </xdr:from>
    <xdr:ext cx="534377" cy="259045"/>
    <xdr:sp macro="" textlink="">
      <xdr:nvSpPr>
        <xdr:cNvPr id="680" name="積立金該当値テキスト"/>
        <xdr:cNvSpPr txBox="1"/>
      </xdr:nvSpPr>
      <xdr:spPr>
        <a:xfrm>
          <a:off x="16370300" y="1659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17,937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57519</xdr:rowOff>
    </xdr:from>
    <xdr:to>
      <xdr:col>22</xdr:col>
      <xdr:colOff>415925</xdr:colOff>
      <xdr:row>95</xdr:row>
      <xdr:rowOff>159119</xdr:rowOff>
    </xdr:to>
    <xdr:sp macro="" textlink="">
      <xdr:nvSpPr>
        <xdr:cNvPr id="681" name="円/楕円 680"/>
        <xdr:cNvSpPr/>
      </xdr:nvSpPr>
      <xdr:spPr>
        <a:xfrm>
          <a:off x="15430500" y="1634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4196</xdr:rowOff>
    </xdr:from>
    <xdr:ext cx="534377" cy="259045"/>
    <xdr:sp macro="" textlink="">
      <xdr:nvSpPr>
        <xdr:cNvPr id="682" name="テキスト ボックス 681"/>
        <xdr:cNvSpPr txBox="1"/>
      </xdr:nvSpPr>
      <xdr:spPr>
        <a:xfrm>
          <a:off x="15214111" y="1612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89636</xdr:rowOff>
    </xdr:from>
    <xdr:to>
      <xdr:col>21</xdr:col>
      <xdr:colOff>212725</xdr:colOff>
      <xdr:row>98</xdr:row>
      <xdr:rowOff>19786</xdr:rowOff>
    </xdr:to>
    <xdr:sp macro="" textlink="">
      <xdr:nvSpPr>
        <xdr:cNvPr id="683" name="円/楕円 682"/>
        <xdr:cNvSpPr/>
      </xdr:nvSpPr>
      <xdr:spPr>
        <a:xfrm>
          <a:off x="14541500" y="1672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36313</xdr:rowOff>
    </xdr:from>
    <xdr:ext cx="534377" cy="259045"/>
    <xdr:sp macro="" textlink="">
      <xdr:nvSpPr>
        <xdr:cNvPr id="684" name="テキスト ボックス 683"/>
        <xdr:cNvSpPr txBox="1"/>
      </xdr:nvSpPr>
      <xdr:spPr>
        <a:xfrm>
          <a:off x="14325111" y="1649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34798</xdr:rowOff>
    </xdr:from>
    <xdr:to>
      <xdr:col>20</xdr:col>
      <xdr:colOff>9525</xdr:colOff>
      <xdr:row>98</xdr:row>
      <xdr:rowOff>136398</xdr:rowOff>
    </xdr:to>
    <xdr:sp macro="" textlink="">
      <xdr:nvSpPr>
        <xdr:cNvPr id="685" name="円/楕円 684"/>
        <xdr:cNvSpPr/>
      </xdr:nvSpPr>
      <xdr:spPr>
        <a:xfrm>
          <a:off x="13652500" y="1683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127525</xdr:rowOff>
    </xdr:from>
    <xdr:ext cx="534377" cy="259045"/>
    <xdr:sp macro="" textlink="">
      <xdr:nvSpPr>
        <xdr:cNvPr id="686" name="テキスト ボックス 685"/>
        <xdr:cNvSpPr txBox="1"/>
      </xdr:nvSpPr>
      <xdr:spPr>
        <a:xfrm>
          <a:off x="13436111" y="1692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65112</xdr:rowOff>
    </xdr:from>
    <xdr:to>
      <xdr:col>18</xdr:col>
      <xdr:colOff>492125</xdr:colOff>
      <xdr:row>98</xdr:row>
      <xdr:rowOff>166712</xdr:rowOff>
    </xdr:to>
    <xdr:sp macro="" textlink="">
      <xdr:nvSpPr>
        <xdr:cNvPr id="687" name="円/楕円 686"/>
        <xdr:cNvSpPr/>
      </xdr:nvSpPr>
      <xdr:spPr>
        <a:xfrm>
          <a:off x="12763500" y="168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157839</xdr:rowOff>
    </xdr:from>
    <xdr:ext cx="469744" cy="259045"/>
    <xdr:sp macro="" textlink="">
      <xdr:nvSpPr>
        <xdr:cNvPr id="688" name="テキスト ボックス 687"/>
        <xdr:cNvSpPr txBox="1"/>
      </xdr:nvSpPr>
      <xdr:spPr>
        <a:xfrm>
          <a:off x="12579427" y="1695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96103</xdr:rowOff>
    </xdr:from>
    <xdr:to>
      <xdr:col>28</xdr:col>
      <xdr:colOff>314325</xdr:colOff>
      <xdr:row>39</xdr:row>
      <xdr:rowOff>98878</xdr:rowOff>
    </xdr:to>
    <xdr:cxnSp macro="">
      <xdr:nvCxnSpPr>
        <xdr:cNvPr id="728" name="直線コネクタ 727"/>
        <xdr:cNvCxnSpPr/>
      </xdr:nvCxnSpPr>
      <xdr:spPr>
        <a:xfrm>
          <a:off x="18656300" y="6782653"/>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45303</xdr:rowOff>
    </xdr:from>
    <xdr:to>
      <xdr:col>27</xdr:col>
      <xdr:colOff>161925</xdr:colOff>
      <xdr:row>39</xdr:row>
      <xdr:rowOff>146903</xdr:rowOff>
    </xdr:to>
    <xdr:sp macro="" textlink="">
      <xdr:nvSpPr>
        <xdr:cNvPr id="746" name="円/楕円 745"/>
        <xdr:cNvSpPr/>
      </xdr:nvSpPr>
      <xdr:spPr>
        <a:xfrm>
          <a:off x="18605500" y="67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138030</xdr:rowOff>
    </xdr:from>
    <xdr:ext cx="313932" cy="259045"/>
    <xdr:sp macro="" textlink="">
      <xdr:nvSpPr>
        <xdr:cNvPr id="747" name="テキスト ボックス 746"/>
        <xdr:cNvSpPr txBox="1"/>
      </xdr:nvSpPr>
      <xdr:spPr>
        <a:xfrm>
          <a:off x="18499333" y="6824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4" name="直線コネクタ 77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7" name="直線コネクタ 77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0" name="直線コネクタ 77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3" name="直線コネクタ 78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円/楕円 79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5" name="円/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7" name="円/楕円 79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9" name="円/楕円 79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1" name="円/楕円 80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2" name="テキスト ボックス 80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157778</xdr:rowOff>
    </xdr:from>
    <xdr:to>
      <xdr:col>32</xdr:col>
      <xdr:colOff>187325</xdr:colOff>
      <xdr:row>76</xdr:row>
      <xdr:rowOff>151758</xdr:rowOff>
    </xdr:to>
    <xdr:cxnSp macro="">
      <xdr:nvCxnSpPr>
        <xdr:cNvPr id="832" name="直線コネクタ 831"/>
        <xdr:cNvCxnSpPr/>
      </xdr:nvCxnSpPr>
      <xdr:spPr>
        <a:xfrm flipV="1">
          <a:off x="21323300" y="13016528"/>
          <a:ext cx="838200" cy="1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151758</xdr:rowOff>
    </xdr:from>
    <xdr:to>
      <xdr:col>31</xdr:col>
      <xdr:colOff>34925</xdr:colOff>
      <xdr:row>77</xdr:row>
      <xdr:rowOff>128022</xdr:rowOff>
    </xdr:to>
    <xdr:cxnSp macro="">
      <xdr:nvCxnSpPr>
        <xdr:cNvPr id="835" name="直線コネクタ 834"/>
        <xdr:cNvCxnSpPr/>
      </xdr:nvCxnSpPr>
      <xdr:spPr>
        <a:xfrm flipV="1">
          <a:off x="20434300" y="13181958"/>
          <a:ext cx="889000" cy="14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128022</xdr:rowOff>
    </xdr:from>
    <xdr:to>
      <xdr:col>29</xdr:col>
      <xdr:colOff>517525</xdr:colOff>
      <xdr:row>77</xdr:row>
      <xdr:rowOff>137491</xdr:rowOff>
    </xdr:to>
    <xdr:cxnSp macro="">
      <xdr:nvCxnSpPr>
        <xdr:cNvPr id="838" name="直線コネクタ 837"/>
        <xdr:cNvCxnSpPr/>
      </xdr:nvCxnSpPr>
      <xdr:spPr>
        <a:xfrm flipV="1">
          <a:off x="19545300" y="13329672"/>
          <a:ext cx="889000" cy="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95714</xdr:rowOff>
    </xdr:from>
    <xdr:to>
      <xdr:col>28</xdr:col>
      <xdr:colOff>314325</xdr:colOff>
      <xdr:row>77</xdr:row>
      <xdr:rowOff>137491</xdr:rowOff>
    </xdr:to>
    <xdr:cxnSp macro="">
      <xdr:nvCxnSpPr>
        <xdr:cNvPr id="841" name="直線コネクタ 840"/>
        <xdr:cNvCxnSpPr/>
      </xdr:nvCxnSpPr>
      <xdr:spPr>
        <a:xfrm>
          <a:off x="18656300" y="13297364"/>
          <a:ext cx="889000" cy="4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106979</xdr:rowOff>
    </xdr:from>
    <xdr:to>
      <xdr:col>32</xdr:col>
      <xdr:colOff>238125</xdr:colOff>
      <xdr:row>76</xdr:row>
      <xdr:rowOff>37130</xdr:rowOff>
    </xdr:to>
    <xdr:sp macro="" textlink="">
      <xdr:nvSpPr>
        <xdr:cNvPr id="851" name="円/楕円 850"/>
        <xdr:cNvSpPr/>
      </xdr:nvSpPr>
      <xdr:spPr>
        <a:xfrm>
          <a:off x="22110700" y="129657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129856</xdr:rowOff>
    </xdr:from>
    <xdr:ext cx="534377" cy="259045"/>
    <xdr:sp macro="" textlink="">
      <xdr:nvSpPr>
        <xdr:cNvPr id="852" name="繰出金該当値テキスト"/>
        <xdr:cNvSpPr txBox="1"/>
      </xdr:nvSpPr>
      <xdr:spPr>
        <a:xfrm>
          <a:off x="22212300" y="1281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50,051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100958</xdr:rowOff>
    </xdr:from>
    <xdr:to>
      <xdr:col>31</xdr:col>
      <xdr:colOff>85725</xdr:colOff>
      <xdr:row>77</xdr:row>
      <xdr:rowOff>31108</xdr:rowOff>
    </xdr:to>
    <xdr:sp macro="" textlink="">
      <xdr:nvSpPr>
        <xdr:cNvPr id="853" name="円/楕円 852"/>
        <xdr:cNvSpPr/>
      </xdr:nvSpPr>
      <xdr:spPr>
        <a:xfrm>
          <a:off x="21272500" y="131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22235</xdr:rowOff>
    </xdr:from>
    <xdr:ext cx="534377" cy="259045"/>
    <xdr:sp macro="" textlink="">
      <xdr:nvSpPr>
        <xdr:cNvPr id="854" name="テキスト ボックス 853"/>
        <xdr:cNvSpPr txBox="1"/>
      </xdr:nvSpPr>
      <xdr:spPr>
        <a:xfrm>
          <a:off x="21056111" y="132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41,367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77222</xdr:rowOff>
    </xdr:from>
    <xdr:to>
      <xdr:col>29</xdr:col>
      <xdr:colOff>568325</xdr:colOff>
      <xdr:row>78</xdr:row>
      <xdr:rowOff>7372</xdr:rowOff>
    </xdr:to>
    <xdr:sp macro="" textlink="">
      <xdr:nvSpPr>
        <xdr:cNvPr id="855" name="円/楕円 854"/>
        <xdr:cNvSpPr/>
      </xdr:nvSpPr>
      <xdr:spPr>
        <a:xfrm>
          <a:off x="20383500" y="132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169949</xdr:rowOff>
    </xdr:from>
    <xdr:ext cx="534377" cy="259045"/>
    <xdr:sp macro="" textlink="">
      <xdr:nvSpPr>
        <xdr:cNvPr id="856" name="テキスト ボックス 855"/>
        <xdr:cNvSpPr txBox="1"/>
      </xdr:nvSpPr>
      <xdr:spPr>
        <a:xfrm>
          <a:off x="20167111" y="1337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86691</xdr:rowOff>
    </xdr:from>
    <xdr:to>
      <xdr:col>28</xdr:col>
      <xdr:colOff>365125</xdr:colOff>
      <xdr:row>78</xdr:row>
      <xdr:rowOff>16841</xdr:rowOff>
    </xdr:to>
    <xdr:sp macro="" textlink="">
      <xdr:nvSpPr>
        <xdr:cNvPr id="857" name="円/楕円 856"/>
        <xdr:cNvSpPr/>
      </xdr:nvSpPr>
      <xdr:spPr>
        <a:xfrm>
          <a:off x="19494500" y="132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7968</xdr:rowOff>
    </xdr:from>
    <xdr:ext cx="534377" cy="259045"/>
    <xdr:sp macro="" textlink="">
      <xdr:nvSpPr>
        <xdr:cNvPr id="858" name="テキスト ボックス 857"/>
        <xdr:cNvSpPr txBox="1"/>
      </xdr:nvSpPr>
      <xdr:spPr>
        <a:xfrm>
          <a:off x="19278111" y="133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44914</xdr:rowOff>
    </xdr:from>
    <xdr:to>
      <xdr:col>27</xdr:col>
      <xdr:colOff>161925</xdr:colOff>
      <xdr:row>77</xdr:row>
      <xdr:rowOff>146514</xdr:rowOff>
    </xdr:to>
    <xdr:sp macro="" textlink="">
      <xdr:nvSpPr>
        <xdr:cNvPr id="859" name="円/楕円 858"/>
        <xdr:cNvSpPr/>
      </xdr:nvSpPr>
      <xdr:spPr>
        <a:xfrm>
          <a:off x="18605500" y="132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137641</xdr:rowOff>
    </xdr:from>
    <xdr:ext cx="534377" cy="259045"/>
    <xdr:sp macro="" textlink="">
      <xdr:nvSpPr>
        <xdr:cNvPr id="860" name="テキスト ボックス 859"/>
        <xdr:cNvSpPr txBox="1"/>
      </xdr:nvSpPr>
      <xdr:spPr>
        <a:xfrm>
          <a:off x="18389111" y="1333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性質別歳出決算額の住民一人当たりの人件費については、類似団体をはじめ全国平均、沖縄県平均をも下回っている。これは少ない人員で行政サービスを提供していることの証左で町民にとっては喜ばしいことである。</a:t>
          </a:r>
          <a:r>
            <a:rPr kumimoji="1" lang="ja-JP" altLang="ja-JP" sz="1300">
              <a:solidFill>
                <a:sysClr val="windowText" lastClr="000000"/>
              </a:solidFill>
              <a:latin typeface="+mn-lt"/>
              <a:ea typeface="+mn-ea"/>
              <a:cs typeface="+mn-cs"/>
            </a:rPr>
            <a:t>しかし、</a:t>
          </a:r>
          <a:r>
            <a:rPr kumimoji="1" lang="ja-JP" altLang="en-US" sz="1300">
              <a:solidFill>
                <a:sysClr val="windowText" lastClr="000000"/>
              </a:solidFill>
              <a:latin typeface="+mn-lt"/>
              <a:ea typeface="+mn-ea"/>
              <a:cs typeface="+mn-cs"/>
            </a:rPr>
            <a:t>一方できめ細かいサービスが行き届いているのか</a:t>
          </a:r>
          <a:r>
            <a:rPr kumimoji="1" lang="ja-JP" altLang="en-US" sz="1300">
              <a:solidFill>
                <a:schemeClr val="dk1"/>
              </a:solidFill>
              <a:latin typeface="+mn-lt"/>
              <a:ea typeface="+mn-ea"/>
              <a:cs typeface="+mn-cs"/>
            </a:rPr>
            <a:t>詳細な</a:t>
          </a:r>
          <a:r>
            <a:rPr kumimoji="1" lang="ja-JP" altLang="ja-JP" sz="1300">
              <a:solidFill>
                <a:schemeClr val="dk1"/>
              </a:solidFill>
              <a:latin typeface="+mn-lt"/>
              <a:ea typeface="+mn-ea"/>
              <a:cs typeface="+mn-cs"/>
            </a:rPr>
            <a:t>分析を行う必要がある。物件費についてはほぼ類似団体と同水準となっているが、近年伸び率が大きくなっている。これは沖縄振興特別推進交付金事業や地域活性化・地域住民生活等緊急支援交付金の増加に伴う影響が考えられる。維持補修費は類似団体の約半分となっているが、これは維持補修にかかる一般財源の捻出に苦慮していることの表れでもある。次に扶助費であるが、本町は類似団体と比較し</a:t>
          </a:r>
          <a:r>
            <a:rPr kumimoji="1" lang="en-US" altLang="ja-JP" sz="1300">
              <a:solidFill>
                <a:schemeClr val="dk1"/>
              </a:solidFill>
              <a:latin typeface="+mn-lt"/>
              <a:ea typeface="+mn-ea"/>
              <a:cs typeface="+mn-cs"/>
            </a:rPr>
            <a:t>23,201</a:t>
          </a:r>
          <a:r>
            <a:rPr kumimoji="1" lang="ja-JP" altLang="ja-JP" sz="1300">
              <a:solidFill>
                <a:schemeClr val="dk1"/>
              </a:solidFill>
              <a:latin typeface="+mn-lt"/>
              <a:ea typeface="+mn-ea"/>
              <a:cs typeface="+mn-cs"/>
            </a:rPr>
            <a:t>円上回っている。それでも全国平均より下回っているうえ、沖縄県平均と比較すると</a:t>
          </a:r>
          <a:r>
            <a:rPr kumimoji="1" lang="en-US" altLang="ja-JP" sz="1300">
              <a:solidFill>
                <a:schemeClr val="dk1"/>
              </a:solidFill>
              <a:latin typeface="+mn-lt"/>
              <a:ea typeface="+mn-ea"/>
              <a:cs typeface="+mn-cs"/>
            </a:rPr>
            <a:t>44,078</a:t>
          </a:r>
          <a:r>
            <a:rPr kumimoji="1" lang="ja-JP" altLang="ja-JP" sz="1300">
              <a:solidFill>
                <a:schemeClr val="dk1"/>
              </a:solidFill>
              <a:latin typeface="+mn-lt"/>
              <a:ea typeface="+mn-ea"/>
              <a:cs typeface="+mn-cs"/>
            </a:rPr>
            <a:t>円も下回っている。沖縄県全体にも言えることだが高い傾向にあり、その原因を検証する必要があると考えている。普通建設事業費については、平成</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年度に庁舎等複合施設建設事業が落ち着いたことにより例年の水準となったが、平成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には増加に転じている。これは坂田小学校校舎危険建物新増改築事業の影響である。また内訳にも表れているが、更新整備について本町は類似団体、全国平均、沖縄県平均と比較してかなり低い状況となっていることから、今後課題のひとつとして検討する必要がある。次に積立金について平成</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年度に大幅に増加した原因として、町有地の普通財産処分による財産収入の結果となっている。最後に繰出金の平成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年度に増加に転じている原因としては、国民健康保険特別会計への法定外繰出が増加した影響となっている。</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沖縄県西原町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35,318
34,886
15.90
14,069,131
13,583,295
357,980
6,456,773
11,406,727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86.0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67528</xdr:rowOff>
    </xdr:from>
    <xdr:to>
      <xdr:col>6</xdr:col>
      <xdr:colOff>511175</xdr:colOff>
      <xdr:row>35</xdr:row>
      <xdr:rowOff>144599</xdr:rowOff>
    </xdr:to>
    <xdr:cxnSp macro="">
      <xdr:nvCxnSpPr>
        <xdr:cNvPr id="63" name="直線コネクタ 62"/>
        <xdr:cNvCxnSpPr/>
      </xdr:nvCxnSpPr>
      <xdr:spPr>
        <a:xfrm flipV="1">
          <a:off x="3797300" y="6068278"/>
          <a:ext cx="838200" cy="7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144599</xdr:rowOff>
    </xdr:from>
    <xdr:to>
      <xdr:col>5</xdr:col>
      <xdr:colOff>358775</xdr:colOff>
      <xdr:row>35</xdr:row>
      <xdr:rowOff>160274</xdr:rowOff>
    </xdr:to>
    <xdr:cxnSp macro="">
      <xdr:nvCxnSpPr>
        <xdr:cNvPr id="66" name="直線コネクタ 65"/>
        <xdr:cNvCxnSpPr/>
      </xdr:nvCxnSpPr>
      <xdr:spPr>
        <a:xfrm flipV="1">
          <a:off x="2908300" y="6145349"/>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138720</xdr:rowOff>
    </xdr:from>
    <xdr:to>
      <xdr:col>4</xdr:col>
      <xdr:colOff>155575</xdr:colOff>
      <xdr:row>35</xdr:row>
      <xdr:rowOff>160274</xdr:rowOff>
    </xdr:to>
    <xdr:cxnSp macro="">
      <xdr:nvCxnSpPr>
        <xdr:cNvPr id="69" name="直線コネクタ 68"/>
        <xdr:cNvCxnSpPr/>
      </xdr:nvCxnSpPr>
      <xdr:spPr>
        <a:xfrm>
          <a:off x="2019300" y="6139470"/>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125004</xdr:rowOff>
    </xdr:from>
    <xdr:to>
      <xdr:col>2</xdr:col>
      <xdr:colOff>638175</xdr:colOff>
      <xdr:row>35</xdr:row>
      <xdr:rowOff>138720</xdr:rowOff>
    </xdr:to>
    <xdr:cxnSp macro="">
      <xdr:nvCxnSpPr>
        <xdr:cNvPr id="72" name="直線コネクタ 71"/>
        <xdr:cNvCxnSpPr/>
      </xdr:nvCxnSpPr>
      <xdr:spPr>
        <a:xfrm>
          <a:off x="1130300" y="5954304"/>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16728</xdr:rowOff>
    </xdr:from>
    <xdr:to>
      <xdr:col>6</xdr:col>
      <xdr:colOff>561975</xdr:colOff>
      <xdr:row>35</xdr:row>
      <xdr:rowOff>118328</xdr:rowOff>
    </xdr:to>
    <xdr:sp macro="" textlink="">
      <xdr:nvSpPr>
        <xdr:cNvPr id="82" name="円/楕円 81"/>
        <xdr:cNvSpPr/>
      </xdr:nvSpPr>
      <xdr:spPr>
        <a:xfrm>
          <a:off x="4584700" y="60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39605</xdr:rowOff>
    </xdr:from>
    <xdr:ext cx="469744" cy="259045"/>
    <xdr:sp macro="" textlink="">
      <xdr:nvSpPr>
        <xdr:cNvPr id="83" name="議会費該当値テキスト"/>
        <xdr:cNvSpPr txBox="1"/>
      </xdr:nvSpPr>
      <xdr:spPr>
        <a:xfrm>
          <a:off x="4686300" y="58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93799</xdr:rowOff>
    </xdr:from>
    <xdr:to>
      <xdr:col>5</xdr:col>
      <xdr:colOff>409575</xdr:colOff>
      <xdr:row>36</xdr:row>
      <xdr:rowOff>23949</xdr:rowOff>
    </xdr:to>
    <xdr:sp macro="" textlink="">
      <xdr:nvSpPr>
        <xdr:cNvPr id="84" name="円/楕円 83"/>
        <xdr:cNvSpPr/>
      </xdr:nvSpPr>
      <xdr:spPr>
        <a:xfrm>
          <a:off x="3746500" y="60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15076</xdr:rowOff>
    </xdr:from>
    <xdr:ext cx="469744" cy="259045"/>
    <xdr:sp macro="" textlink="">
      <xdr:nvSpPr>
        <xdr:cNvPr id="85" name="テキスト ボックス 84"/>
        <xdr:cNvSpPr txBox="1"/>
      </xdr:nvSpPr>
      <xdr:spPr>
        <a:xfrm>
          <a:off x="3562427" y="618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109474</xdr:rowOff>
    </xdr:from>
    <xdr:to>
      <xdr:col>4</xdr:col>
      <xdr:colOff>206375</xdr:colOff>
      <xdr:row>36</xdr:row>
      <xdr:rowOff>39624</xdr:rowOff>
    </xdr:to>
    <xdr:sp macro="" textlink="">
      <xdr:nvSpPr>
        <xdr:cNvPr id="86" name="円/楕円 85"/>
        <xdr:cNvSpPr/>
      </xdr:nvSpPr>
      <xdr:spPr>
        <a:xfrm>
          <a:off x="2857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30751</xdr:rowOff>
    </xdr:from>
    <xdr:ext cx="469744" cy="259045"/>
    <xdr:sp macro="" textlink="">
      <xdr:nvSpPr>
        <xdr:cNvPr id="87" name="テキスト ボックス 86"/>
        <xdr:cNvSpPr txBox="1"/>
      </xdr:nvSpPr>
      <xdr:spPr>
        <a:xfrm>
          <a:off x="2673427"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87920</xdr:rowOff>
    </xdr:from>
    <xdr:to>
      <xdr:col>3</xdr:col>
      <xdr:colOff>3175</xdr:colOff>
      <xdr:row>36</xdr:row>
      <xdr:rowOff>18070</xdr:rowOff>
    </xdr:to>
    <xdr:sp macro="" textlink="">
      <xdr:nvSpPr>
        <xdr:cNvPr id="88" name="円/楕円 87"/>
        <xdr:cNvSpPr/>
      </xdr:nvSpPr>
      <xdr:spPr>
        <a:xfrm>
          <a:off x="1968500" y="60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9197</xdr:rowOff>
    </xdr:from>
    <xdr:ext cx="469744" cy="259045"/>
    <xdr:sp macro="" textlink="">
      <xdr:nvSpPr>
        <xdr:cNvPr id="89" name="テキスト ボックス 88"/>
        <xdr:cNvSpPr txBox="1"/>
      </xdr:nvSpPr>
      <xdr:spPr>
        <a:xfrm>
          <a:off x="1784427" y="61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74204</xdr:rowOff>
    </xdr:from>
    <xdr:to>
      <xdr:col>1</xdr:col>
      <xdr:colOff>485775</xdr:colOff>
      <xdr:row>35</xdr:row>
      <xdr:rowOff>4354</xdr:rowOff>
    </xdr:to>
    <xdr:sp macro="" textlink="">
      <xdr:nvSpPr>
        <xdr:cNvPr id="90" name="円/楕円 89"/>
        <xdr:cNvSpPr/>
      </xdr:nvSpPr>
      <xdr:spPr>
        <a:xfrm>
          <a:off x="1079500" y="59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166931</xdr:rowOff>
    </xdr:from>
    <xdr:ext cx="469744" cy="259045"/>
    <xdr:sp macro="" textlink="">
      <xdr:nvSpPr>
        <xdr:cNvPr id="91" name="テキスト ボックス 90"/>
        <xdr:cNvSpPr txBox="1"/>
      </xdr:nvSpPr>
      <xdr:spPr>
        <a:xfrm>
          <a:off x="895427" y="599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67188</xdr:rowOff>
    </xdr:from>
    <xdr:to>
      <xdr:col>6</xdr:col>
      <xdr:colOff>511175</xdr:colOff>
      <xdr:row>57</xdr:row>
      <xdr:rowOff>28074</xdr:rowOff>
    </xdr:to>
    <xdr:cxnSp macro="">
      <xdr:nvCxnSpPr>
        <xdr:cNvPr id="120" name="直線コネクタ 119"/>
        <xdr:cNvCxnSpPr/>
      </xdr:nvCxnSpPr>
      <xdr:spPr>
        <a:xfrm>
          <a:off x="3797300" y="9496938"/>
          <a:ext cx="838200" cy="30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158689</xdr:rowOff>
    </xdr:from>
    <xdr:to>
      <xdr:col>5</xdr:col>
      <xdr:colOff>358775</xdr:colOff>
      <xdr:row>55</xdr:row>
      <xdr:rowOff>67188</xdr:rowOff>
    </xdr:to>
    <xdr:cxnSp macro="">
      <xdr:nvCxnSpPr>
        <xdr:cNvPr id="123" name="直線コネクタ 122"/>
        <xdr:cNvCxnSpPr/>
      </xdr:nvCxnSpPr>
      <xdr:spPr>
        <a:xfrm>
          <a:off x="2908300" y="9245539"/>
          <a:ext cx="889000" cy="25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158689</xdr:rowOff>
    </xdr:from>
    <xdr:to>
      <xdr:col>4</xdr:col>
      <xdr:colOff>155575</xdr:colOff>
      <xdr:row>56</xdr:row>
      <xdr:rowOff>47978</xdr:rowOff>
    </xdr:to>
    <xdr:cxnSp macro="">
      <xdr:nvCxnSpPr>
        <xdr:cNvPr id="126" name="直線コネクタ 125"/>
        <xdr:cNvCxnSpPr/>
      </xdr:nvCxnSpPr>
      <xdr:spPr>
        <a:xfrm flipV="1">
          <a:off x="2019300" y="9245539"/>
          <a:ext cx="889000" cy="40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8203</xdr:rowOff>
    </xdr:from>
    <xdr:ext cx="534377" cy="259045"/>
    <xdr:sp macro="" textlink="">
      <xdr:nvSpPr>
        <xdr:cNvPr id="128" name="テキスト ボックス 127"/>
        <xdr:cNvSpPr txBox="1"/>
      </xdr:nvSpPr>
      <xdr:spPr>
        <a:xfrm>
          <a:off x="2641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47978</xdr:rowOff>
    </xdr:from>
    <xdr:to>
      <xdr:col>2</xdr:col>
      <xdr:colOff>638175</xdr:colOff>
      <xdr:row>57</xdr:row>
      <xdr:rowOff>85285</xdr:rowOff>
    </xdr:to>
    <xdr:cxnSp macro="">
      <xdr:nvCxnSpPr>
        <xdr:cNvPr id="129" name="直線コネクタ 128"/>
        <xdr:cNvCxnSpPr/>
      </xdr:nvCxnSpPr>
      <xdr:spPr>
        <a:xfrm flipV="1">
          <a:off x="1130300" y="9649178"/>
          <a:ext cx="889000" cy="20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153410</xdr:rowOff>
    </xdr:from>
    <xdr:ext cx="534377" cy="259045"/>
    <xdr:sp macro="" textlink="">
      <xdr:nvSpPr>
        <xdr:cNvPr id="131" name="テキスト ボックス 130"/>
        <xdr:cNvSpPr txBox="1"/>
      </xdr:nvSpPr>
      <xdr:spPr>
        <a:xfrm>
          <a:off x="1752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148724</xdr:rowOff>
    </xdr:from>
    <xdr:to>
      <xdr:col>6</xdr:col>
      <xdr:colOff>561975</xdr:colOff>
      <xdr:row>57</xdr:row>
      <xdr:rowOff>78874</xdr:rowOff>
    </xdr:to>
    <xdr:sp macro="" textlink="">
      <xdr:nvSpPr>
        <xdr:cNvPr id="139" name="円/楕円 138"/>
        <xdr:cNvSpPr/>
      </xdr:nvSpPr>
      <xdr:spPr>
        <a:xfrm>
          <a:off x="4584700" y="97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127151</xdr:rowOff>
    </xdr:from>
    <xdr:ext cx="534377" cy="259045"/>
    <xdr:sp macro="" textlink="">
      <xdr:nvSpPr>
        <xdr:cNvPr id="140" name="総務費該当値テキスト"/>
        <xdr:cNvSpPr txBox="1"/>
      </xdr:nvSpPr>
      <xdr:spPr>
        <a:xfrm>
          <a:off x="4686300" y="97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47,149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16388</xdr:rowOff>
    </xdr:from>
    <xdr:to>
      <xdr:col>5</xdr:col>
      <xdr:colOff>409575</xdr:colOff>
      <xdr:row>55</xdr:row>
      <xdr:rowOff>117988</xdr:rowOff>
    </xdr:to>
    <xdr:sp macro="" textlink="">
      <xdr:nvSpPr>
        <xdr:cNvPr id="141" name="円/楕円 140"/>
        <xdr:cNvSpPr/>
      </xdr:nvSpPr>
      <xdr:spPr>
        <a:xfrm>
          <a:off x="3746500" y="944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134515</xdr:rowOff>
    </xdr:from>
    <xdr:ext cx="534377" cy="259045"/>
    <xdr:sp macro="" textlink="">
      <xdr:nvSpPr>
        <xdr:cNvPr id="142" name="テキスト ボックス 141"/>
        <xdr:cNvSpPr txBox="1"/>
      </xdr:nvSpPr>
      <xdr:spPr>
        <a:xfrm>
          <a:off x="3530111" y="922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87,016</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107889</xdr:rowOff>
    </xdr:from>
    <xdr:to>
      <xdr:col>4</xdr:col>
      <xdr:colOff>206375</xdr:colOff>
      <xdr:row>54</xdr:row>
      <xdr:rowOff>38039</xdr:rowOff>
    </xdr:to>
    <xdr:sp macro="" textlink="">
      <xdr:nvSpPr>
        <xdr:cNvPr id="143" name="円/楕円 142"/>
        <xdr:cNvSpPr/>
      </xdr:nvSpPr>
      <xdr:spPr>
        <a:xfrm>
          <a:off x="2857500" y="91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54566</xdr:rowOff>
    </xdr:from>
    <xdr:ext cx="599010" cy="259045"/>
    <xdr:sp macro="" textlink="">
      <xdr:nvSpPr>
        <xdr:cNvPr id="144" name="テキスト ボックス 143"/>
        <xdr:cNvSpPr txBox="1"/>
      </xdr:nvSpPr>
      <xdr:spPr>
        <a:xfrm>
          <a:off x="2608794" y="896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120,008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168628</xdr:rowOff>
    </xdr:from>
    <xdr:to>
      <xdr:col>3</xdr:col>
      <xdr:colOff>3175</xdr:colOff>
      <xdr:row>56</xdr:row>
      <xdr:rowOff>98778</xdr:rowOff>
    </xdr:to>
    <xdr:sp macro="" textlink="">
      <xdr:nvSpPr>
        <xdr:cNvPr id="145" name="円/楕円 144"/>
        <xdr:cNvSpPr/>
      </xdr:nvSpPr>
      <xdr:spPr>
        <a:xfrm>
          <a:off x="1968500" y="959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115305</xdr:rowOff>
    </xdr:from>
    <xdr:ext cx="534377" cy="259045"/>
    <xdr:sp macro="" textlink="">
      <xdr:nvSpPr>
        <xdr:cNvPr id="146" name="テキスト ボックス 145"/>
        <xdr:cNvSpPr txBox="1"/>
      </xdr:nvSpPr>
      <xdr:spPr>
        <a:xfrm>
          <a:off x="1752111" y="937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34485</xdr:rowOff>
    </xdr:from>
    <xdr:to>
      <xdr:col>1</xdr:col>
      <xdr:colOff>485775</xdr:colOff>
      <xdr:row>57</xdr:row>
      <xdr:rowOff>136085</xdr:rowOff>
    </xdr:to>
    <xdr:sp macro="" textlink="">
      <xdr:nvSpPr>
        <xdr:cNvPr id="147" name="円/楕円 146"/>
        <xdr:cNvSpPr/>
      </xdr:nvSpPr>
      <xdr:spPr>
        <a:xfrm>
          <a:off x="1079500" y="98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127212</xdr:rowOff>
    </xdr:from>
    <xdr:ext cx="534377" cy="259045"/>
    <xdr:sp macro="" textlink="">
      <xdr:nvSpPr>
        <xdr:cNvPr id="148" name="テキスト ボックス 147"/>
        <xdr:cNvSpPr txBox="1"/>
      </xdr:nvSpPr>
      <xdr:spPr>
        <a:xfrm>
          <a:off x="863111" y="989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5824</xdr:rowOff>
    </xdr:from>
    <xdr:to>
      <xdr:col>6</xdr:col>
      <xdr:colOff>511175</xdr:colOff>
      <xdr:row>75</xdr:row>
      <xdr:rowOff>114516</xdr:rowOff>
    </xdr:to>
    <xdr:cxnSp macro="">
      <xdr:nvCxnSpPr>
        <xdr:cNvPr id="178" name="直線コネクタ 177"/>
        <xdr:cNvCxnSpPr/>
      </xdr:nvCxnSpPr>
      <xdr:spPr>
        <a:xfrm flipV="1">
          <a:off x="3797300" y="12864574"/>
          <a:ext cx="838200" cy="10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114516</xdr:rowOff>
    </xdr:from>
    <xdr:to>
      <xdr:col>5</xdr:col>
      <xdr:colOff>358775</xdr:colOff>
      <xdr:row>76</xdr:row>
      <xdr:rowOff>30764</xdr:rowOff>
    </xdr:to>
    <xdr:cxnSp macro="">
      <xdr:nvCxnSpPr>
        <xdr:cNvPr id="181" name="直線コネクタ 180"/>
        <xdr:cNvCxnSpPr/>
      </xdr:nvCxnSpPr>
      <xdr:spPr>
        <a:xfrm flipV="1">
          <a:off x="2908300" y="12973266"/>
          <a:ext cx="889000" cy="8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30673</xdr:rowOff>
    </xdr:from>
    <xdr:to>
      <xdr:col>4</xdr:col>
      <xdr:colOff>155575</xdr:colOff>
      <xdr:row>76</xdr:row>
      <xdr:rowOff>30764</xdr:rowOff>
    </xdr:to>
    <xdr:cxnSp macro="">
      <xdr:nvCxnSpPr>
        <xdr:cNvPr id="184" name="直線コネクタ 183"/>
        <xdr:cNvCxnSpPr/>
      </xdr:nvCxnSpPr>
      <xdr:spPr>
        <a:xfrm>
          <a:off x="2019300" y="1306087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30673</xdr:rowOff>
    </xdr:from>
    <xdr:to>
      <xdr:col>2</xdr:col>
      <xdr:colOff>638175</xdr:colOff>
      <xdr:row>76</xdr:row>
      <xdr:rowOff>91549</xdr:rowOff>
    </xdr:to>
    <xdr:cxnSp macro="">
      <xdr:nvCxnSpPr>
        <xdr:cNvPr id="187" name="直線コネクタ 186"/>
        <xdr:cNvCxnSpPr/>
      </xdr:nvCxnSpPr>
      <xdr:spPr>
        <a:xfrm flipV="1">
          <a:off x="1130300" y="13060873"/>
          <a:ext cx="889000" cy="6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126474</xdr:rowOff>
    </xdr:from>
    <xdr:to>
      <xdr:col>6</xdr:col>
      <xdr:colOff>561975</xdr:colOff>
      <xdr:row>75</xdr:row>
      <xdr:rowOff>56624</xdr:rowOff>
    </xdr:to>
    <xdr:sp macro="" textlink="">
      <xdr:nvSpPr>
        <xdr:cNvPr id="197" name="円/楕円 196"/>
        <xdr:cNvSpPr/>
      </xdr:nvSpPr>
      <xdr:spPr>
        <a:xfrm>
          <a:off x="4584700" y="1281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149351</xdr:rowOff>
    </xdr:from>
    <xdr:ext cx="599010" cy="259045"/>
    <xdr:sp macro="" textlink="">
      <xdr:nvSpPr>
        <xdr:cNvPr id="198" name="民生費該当値テキスト"/>
        <xdr:cNvSpPr txBox="1"/>
      </xdr:nvSpPr>
      <xdr:spPr>
        <a:xfrm>
          <a:off x="4686300" y="1266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145,069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63716</xdr:rowOff>
    </xdr:from>
    <xdr:to>
      <xdr:col>5</xdr:col>
      <xdr:colOff>409575</xdr:colOff>
      <xdr:row>75</xdr:row>
      <xdr:rowOff>165317</xdr:rowOff>
    </xdr:to>
    <xdr:sp macro="" textlink="">
      <xdr:nvSpPr>
        <xdr:cNvPr id="199" name="円/楕円 198"/>
        <xdr:cNvSpPr/>
      </xdr:nvSpPr>
      <xdr:spPr>
        <a:xfrm>
          <a:off x="3746500" y="12922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10393</xdr:rowOff>
    </xdr:from>
    <xdr:ext cx="599010" cy="259045"/>
    <xdr:sp macro="" textlink="">
      <xdr:nvSpPr>
        <xdr:cNvPr id="200" name="テキスト ボックス 199"/>
        <xdr:cNvSpPr txBox="1"/>
      </xdr:nvSpPr>
      <xdr:spPr>
        <a:xfrm>
          <a:off x="3497794" y="1269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130,805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151414</xdr:rowOff>
    </xdr:from>
    <xdr:to>
      <xdr:col>4</xdr:col>
      <xdr:colOff>206375</xdr:colOff>
      <xdr:row>76</xdr:row>
      <xdr:rowOff>81564</xdr:rowOff>
    </xdr:to>
    <xdr:sp macro="" textlink="">
      <xdr:nvSpPr>
        <xdr:cNvPr id="201" name="円/楕円 200"/>
        <xdr:cNvSpPr/>
      </xdr:nvSpPr>
      <xdr:spPr>
        <a:xfrm>
          <a:off x="2857500" y="130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98092</xdr:rowOff>
    </xdr:from>
    <xdr:ext cx="599010" cy="259045"/>
    <xdr:sp macro="" textlink="">
      <xdr:nvSpPr>
        <xdr:cNvPr id="202" name="テキスト ボックス 201"/>
        <xdr:cNvSpPr txBox="1"/>
      </xdr:nvSpPr>
      <xdr:spPr>
        <a:xfrm>
          <a:off x="2608794" y="1278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119,296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151323</xdr:rowOff>
    </xdr:from>
    <xdr:to>
      <xdr:col>3</xdr:col>
      <xdr:colOff>3175</xdr:colOff>
      <xdr:row>76</xdr:row>
      <xdr:rowOff>81473</xdr:rowOff>
    </xdr:to>
    <xdr:sp macro="" textlink="">
      <xdr:nvSpPr>
        <xdr:cNvPr id="203" name="円/楕円 202"/>
        <xdr:cNvSpPr/>
      </xdr:nvSpPr>
      <xdr:spPr>
        <a:xfrm>
          <a:off x="1968500" y="130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98000</xdr:rowOff>
    </xdr:from>
    <xdr:ext cx="599010" cy="259045"/>
    <xdr:sp macro="" textlink="">
      <xdr:nvSpPr>
        <xdr:cNvPr id="204" name="テキスト ボックス 203"/>
        <xdr:cNvSpPr txBox="1"/>
      </xdr:nvSpPr>
      <xdr:spPr>
        <a:xfrm>
          <a:off x="1719794" y="1278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119,308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40749</xdr:rowOff>
    </xdr:from>
    <xdr:to>
      <xdr:col>1</xdr:col>
      <xdr:colOff>485775</xdr:colOff>
      <xdr:row>76</xdr:row>
      <xdr:rowOff>142349</xdr:rowOff>
    </xdr:to>
    <xdr:sp macro="" textlink="">
      <xdr:nvSpPr>
        <xdr:cNvPr id="205" name="円/楕円 204"/>
        <xdr:cNvSpPr/>
      </xdr:nvSpPr>
      <xdr:spPr>
        <a:xfrm>
          <a:off x="1079500" y="130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158876</xdr:rowOff>
    </xdr:from>
    <xdr:ext cx="599010" cy="259045"/>
    <xdr:sp macro="" textlink="">
      <xdr:nvSpPr>
        <xdr:cNvPr id="206" name="テキスト ボックス 205"/>
        <xdr:cNvSpPr txBox="1"/>
      </xdr:nvSpPr>
      <xdr:spPr>
        <a:xfrm>
          <a:off x="830794" y="1284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127062</xdr:rowOff>
    </xdr:from>
    <xdr:to>
      <xdr:col>6</xdr:col>
      <xdr:colOff>511175</xdr:colOff>
      <xdr:row>99</xdr:row>
      <xdr:rowOff>156127</xdr:rowOff>
    </xdr:to>
    <xdr:cxnSp macro="">
      <xdr:nvCxnSpPr>
        <xdr:cNvPr id="238" name="直線コネクタ 237"/>
        <xdr:cNvCxnSpPr/>
      </xdr:nvCxnSpPr>
      <xdr:spPr>
        <a:xfrm flipV="1">
          <a:off x="3797300" y="17100612"/>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156127</xdr:rowOff>
    </xdr:from>
    <xdr:to>
      <xdr:col>5</xdr:col>
      <xdr:colOff>358775</xdr:colOff>
      <xdr:row>99</xdr:row>
      <xdr:rowOff>158200</xdr:rowOff>
    </xdr:to>
    <xdr:cxnSp macro="">
      <xdr:nvCxnSpPr>
        <xdr:cNvPr id="241" name="直線コネクタ 240"/>
        <xdr:cNvCxnSpPr/>
      </xdr:nvCxnSpPr>
      <xdr:spPr>
        <a:xfrm flipV="1">
          <a:off x="2908300" y="17129677"/>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149921</xdr:rowOff>
    </xdr:from>
    <xdr:to>
      <xdr:col>4</xdr:col>
      <xdr:colOff>155575</xdr:colOff>
      <xdr:row>99</xdr:row>
      <xdr:rowOff>158200</xdr:rowOff>
    </xdr:to>
    <xdr:cxnSp macro="">
      <xdr:nvCxnSpPr>
        <xdr:cNvPr id="244" name="直線コネクタ 243"/>
        <xdr:cNvCxnSpPr/>
      </xdr:nvCxnSpPr>
      <xdr:spPr>
        <a:xfrm>
          <a:off x="2019300" y="17123471"/>
          <a:ext cx="889000" cy="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112447</xdr:rowOff>
    </xdr:from>
    <xdr:to>
      <xdr:col>2</xdr:col>
      <xdr:colOff>638175</xdr:colOff>
      <xdr:row>99</xdr:row>
      <xdr:rowOff>149921</xdr:rowOff>
    </xdr:to>
    <xdr:cxnSp macro="">
      <xdr:nvCxnSpPr>
        <xdr:cNvPr id="247" name="直線コネクタ 246"/>
        <xdr:cNvCxnSpPr/>
      </xdr:nvCxnSpPr>
      <xdr:spPr>
        <a:xfrm>
          <a:off x="1130300" y="17085997"/>
          <a:ext cx="889000" cy="3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76262</xdr:rowOff>
    </xdr:from>
    <xdr:to>
      <xdr:col>6</xdr:col>
      <xdr:colOff>561975</xdr:colOff>
      <xdr:row>100</xdr:row>
      <xdr:rowOff>6412</xdr:rowOff>
    </xdr:to>
    <xdr:sp macro="" textlink="">
      <xdr:nvSpPr>
        <xdr:cNvPr id="257" name="円/楕円 256"/>
        <xdr:cNvSpPr/>
      </xdr:nvSpPr>
      <xdr:spPr>
        <a:xfrm>
          <a:off x="4584700" y="170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162639</xdr:rowOff>
    </xdr:from>
    <xdr:ext cx="534377" cy="259045"/>
    <xdr:sp macro="" textlink="">
      <xdr:nvSpPr>
        <xdr:cNvPr id="258" name="衛生費該当値テキスト"/>
        <xdr:cNvSpPr txBox="1"/>
      </xdr:nvSpPr>
      <xdr:spPr>
        <a:xfrm>
          <a:off x="4686300" y="169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18,274</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105327</xdr:rowOff>
    </xdr:from>
    <xdr:to>
      <xdr:col>5</xdr:col>
      <xdr:colOff>409575</xdr:colOff>
      <xdr:row>100</xdr:row>
      <xdr:rowOff>35477</xdr:rowOff>
    </xdr:to>
    <xdr:sp macro="" textlink="">
      <xdr:nvSpPr>
        <xdr:cNvPr id="259" name="円/楕円 258"/>
        <xdr:cNvSpPr/>
      </xdr:nvSpPr>
      <xdr:spPr>
        <a:xfrm>
          <a:off x="3746500" y="1707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100</xdr:row>
      <xdr:rowOff>26604</xdr:rowOff>
    </xdr:from>
    <xdr:ext cx="534377" cy="259045"/>
    <xdr:sp macro="" textlink="">
      <xdr:nvSpPr>
        <xdr:cNvPr id="260" name="テキスト ボックス 259"/>
        <xdr:cNvSpPr txBox="1"/>
      </xdr:nvSpPr>
      <xdr:spPr>
        <a:xfrm>
          <a:off x="3530111" y="1717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16,494</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107400</xdr:rowOff>
    </xdr:from>
    <xdr:to>
      <xdr:col>4</xdr:col>
      <xdr:colOff>206375</xdr:colOff>
      <xdr:row>100</xdr:row>
      <xdr:rowOff>37550</xdr:rowOff>
    </xdr:to>
    <xdr:sp macro="" textlink="">
      <xdr:nvSpPr>
        <xdr:cNvPr id="261" name="円/楕円 260"/>
        <xdr:cNvSpPr/>
      </xdr:nvSpPr>
      <xdr:spPr>
        <a:xfrm>
          <a:off x="2857500" y="170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100</xdr:row>
      <xdr:rowOff>28677</xdr:rowOff>
    </xdr:from>
    <xdr:ext cx="534377" cy="259045"/>
    <xdr:sp macro="" textlink="">
      <xdr:nvSpPr>
        <xdr:cNvPr id="262" name="テキスト ボックス 261"/>
        <xdr:cNvSpPr txBox="1"/>
      </xdr:nvSpPr>
      <xdr:spPr>
        <a:xfrm>
          <a:off x="2641111" y="1717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16,367</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99121</xdr:rowOff>
    </xdr:from>
    <xdr:to>
      <xdr:col>3</xdr:col>
      <xdr:colOff>3175</xdr:colOff>
      <xdr:row>100</xdr:row>
      <xdr:rowOff>29271</xdr:rowOff>
    </xdr:to>
    <xdr:sp macro="" textlink="">
      <xdr:nvSpPr>
        <xdr:cNvPr id="263" name="円/楕円 262"/>
        <xdr:cNvSpPr/>
      </xdr:nvSpPr>
      <xdr:spPr>
        <a:xfrm>
          <a:off x="1968500" y="170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100</xdr:row>
      <xdr:rowOff>20398</xdr:rowOff>
    </xdr:from>
    <xdr:ext cx="534377" cy="259045"/>
    <xdr:sp macro="" textlink="">
      <xdr:nvSpPr>
        <xdr:cNvPr id="264" name="テキスト ボックス 263"/>
        <xdr:cNvSpPr txBox="1"/>
      </xdr:nvSpPr>
      <xdr:spPr>
        <a:xfrm>
          <a:off x="1752111" y="171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16,874</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61647</xdr:rowOff>
    </xdr:from>
    <xdr:to>
      <xdr:col>1</xdr:col>
      <xdr:colOff>485775</xdr:colOff>
      <xdr:row>99</xdr:row>
      <xdr:rowOff>163247</xdr:rowOff>
    </xdr:to>
    <xdr:sp macro="" textlink="">
      <xdr:nvSpPr>
        <xdr:cNvPr id="265" name="円/楕円 264"/>
        <xdr:cNvSpPr/>
      </xdr:nvSpPr>
      <xdr:spPr>
        <a:xfrm>
          <a:off x="1079500" y="170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154374</xdr:rowOff>
    </xdr:from>
    <xdr:ext cx="534377" cy="259045"/>
    <xdr:sp macro="" textlink="">
      <xdr:nvSpPr>
        <xdr:cNvPr id="266" name="テキスト ボックス 265"/>
        <xdr:cNvSpPr txBox="1"/>
      </xdr:nvSpPr>
      <xdr:spPr>
        <a:xfrm>
          <a:off x="863111" y="1712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124079</xdr:rowOff>
    </xdr:from>
    <xdr:to>
      <xdr:col>15</xdr:col>
      <xdr:colOff>180975</xdr:colOff>
      <xdr:row>37</xdr:row>
      <xdr:rowOff>126746</xdr:rowOff>
    </xdr:to>
    <xdr:cxnSp macro="">
      <xdr:nvCxnSpPr>
        <xdr:cNvPr id="295" name="直線コネクタ 294"/>
        <xdr:cNvCxnSpPr/>
      </xdr:nvCxnSpPr>
      <xdr:spPr>
        <a:xfrm flipV="1">
          <a:off x="9639300" y="6296279"/>
          <a:ext cx="8382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96283</xdr:rowOff>
    </xdr:from>
    <xdr:ext cx="378565" cy="259045"/>
    <xdr:sp macro="" textlink="">
      <xdr:nvSpPr>
        <xdr:cNvPr id="296" name="労働費平均値テキスト"/>
        <xdr:cNvSpPr txBox="1"/>
      </xdr:nvSpPr>
      <xdr:spPr>
        <a:xfrm>
          <a:off x="10528300" y="6439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26543</xdr:rowOff>
    </xdr:from>
    <xdr:to>
      <xdr:col>14</xdr:col>
      <xdr:colOff>28575</xdr:colOff>
      <xdr:row>37</xdr:row>
      <xdr:rowOff>126746</xdr:rowOff>
    </xdr:to>
    <xdr:cxnSp macro="">
      <xdr:nvCxnSpPr>
        <xdr:cNvPr id="298" name="直線コネクタ 297"/>
        <xdr:cNvCxnSpPr/>
      </xdr:nvCxnSpPr>
      <xdr:spPr>
        <a:xfrm>
          <a:off x="8750300" y="6198743"/>
          <a:ext cx="889000" cy="27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26543</xdr:rowOff>
    </xdr:from>
    <xdr:to>
      <xdr:col>12</xdr:col>
      <xdr:colOff>511175</xdr:colOff>
      <xdr:row>37</xdr:row>
      <xdr:rowOff>162941</xdr:rowOff>
    </xdr:to>
    <xdr:cxnSp macro="">
      <xdr:nvCxnSpPr>
        <xdr:cNvPr id="301" name="直線コネクタ 300"/>
        <xdr:cNvCxnSpPr/>
      </xdr:nvCxnSpPr>
      <xdr:spPr>
        <a:xfrm flipV="1">
          <a:off x="7861300" y="6198743"/>
          <a:ext cx="889000" cy="30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133240</xdr:rowOff>
    </xdr:from>
    <xdr:ext cx="469744" cy="259045"/>
    <xdr:sp macro="" textlink="">
      <xdr:nvSpPr>
        <xdr:cNvPr id="303" name="テキスト ボックス 302"/>
        <xdr:cNvSpPr txBox="1"/>
      </xdr:nvSpPr>
      <xdr:spPr>
        <a:xfrm>
          <a:off x="8515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161036</xdr:rowOff>
    </xdr:from>
    <xdr:to>
      <xdr:col>11</xdr:col>
      <xdr:colOff>307975</xdr:colOff>
      <xdr:row>37</xdr:row>
      <xdr:rowOff>162941</xdr:rowOff>
    </xdr:to>
    <xdr:cxnSp macro="">
      <xdr:nvCxnSpPr>
        <xdr:cNvPr id="304" name="直線コネクタ 303"/>
        <xdr:cNvCxnSpPr/>
      </xdr:nvCxnSpPr>
      <xdr:spPr>
        <a:xfrm>
          <a:off x="6972300" y="650468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73279</xdr:rowOff>
    </xdr:from>
    <xdr:to>
      <xdr:col>15</xdr:col>
      <xdr:colOff>231775</xdr:colOff>
      <xdr:row>37</xdr:row>
      <xdr:rowOff>3429</xdr:rowOff>
    </xdr:to>
    <xdr:sp macro="" textlink="">
      <xdr:nvSpPr>
        <xdr:cNvPr id="314" name="円/楕円 313"/>
        <xdr:cNvSpPr/>
      </xdr:nvSpPr>
      <xdr:spPr>
        <a:xfrm>
          <a:off x="10426700" y="62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96156</xdr:rowOff>
    </xdr:from>
    <xdr:ext cx="469744" cy="259045"/>
    <xdr:sp macro="" textlink="">
      <xdr:nvSpPr>
        <xdr:cNvPr id="315" name="労働費該当値テキスト"/>
        <xdr:cNvSpPr txBox="1"/>
      </xdr:nvSpPr>
      <xdr:spPr>
        <a:xfrm>
          <a:off x="10528300" y="609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75946</xdr:rowOff>
    </xdr:from>
    <xdr:to>
      <xdr:col>14</xdr:col>
      <xdr:colOff>79375</xdr:colOff>
      <xdr:row>38</xdr:row>
      <xdr:rowOff>6096</xdr:rowOff>
    </xdr:to>
    <xdr:sp macro="" textlink="">
      <xdr:nvSpPr>
        <xdr:cNvPr id="316" name="円/楕円 315"/>
        <xdr:cNvSpPr/>
      </xdr:nvSpPr>
      <xdr:spPr>
        <a:xfrm>
          <a:off x="9588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168673</xdr:rowOff>
    </xdr:from>
    <xdr:ext cx="378565" cy="259045"/>
    <xdr:sp macro="" textlink="">
      <xdr:nvSpPr>
        <xdr:cNvPr id="317" name="テキスト ボックス 316"/>
        <xdr:cNvSpPr txBox="1"/>
      </xdr:nvSpPr>
      <xdr:spPr>
        <a:xfrm>
          <a:off x="9450017" y="651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147193</xdr:rowOff>
    </xdr:from>
    <xdr:to>
      <xdr:col>12</xdr:col>
      <xdr:colOff>561975</xdr:colOff>
      <xdr:row>36</xdr:row>
      <xdr:rowOff>77343</xdr:rowOff>
    </xdr:to>
    <xdr:sp macro="" textlink="">
      <xdr:nvSpPr>
        <xdr:cNvPr id="318" name="円/楕円 317"/>
        <xdr:cNvSpPr/>
      </xdr:nvSpPr>
      <xdr:spPr>
        <a:xfrm>
          <a:off x="86995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93870</xdr:rowOff>
    </xdr:from>
    <xdr:ext cx="469744" cy="259045"/>
    <xdr:sp macro="" textlink="">
      <xdr:nvSpPr>
        <xdr:cNvPr id="319" name="テキスト ボックス 318"/>
        <xdr:cNvSpPr txBox="1"/>
      </xdr:nvSpPr>
      <xdr:spPr>
        <a:xfrm>
          <a:off x="8515427"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112141</xdr:rowOff>
    </xdr:from>
    <xdr:to>
      <xdr:col>11</xdr:col>
      <xdr:colOff>358775</xdr:colOff>
      <xdr:row>38</xdr:row>
      <xdr:rowOff>42290</xdr:rowOff>
    </xdr:to>
    <xdr:sp macro="" textlink="">
      <xdr:nvSpPr>
        <xdr:cNvPr id="320" name="円/楕円 319"/>
        <xdr:cNvSpPr/>
      </xdr:nvSpPr>
      <xdr:spPr>
        <a:xfrm>
          <a:off x="78105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33418</xdr:rowOff>
    </xdr:from>
    <xdr:ext cx="378565" cy="259045"/>
    <xdr:sp macro="" textlink="">
      <xdr:nvSpPr>
        <xdr:cNvPr id="321" name="テキスト ボックス 320"/>
        <xdr:cNvSpPr txBox="1"/>
      </xdr:nvSpPr>
      <xdr:spPr>
        <a:xfrm>
          <a:off x="7672017" y="654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110236</xdr:rowOff>
    </xdr:from>
    <xdr:to>
      <xdr:col>10</xdr:col>
      <xdr:colOff>155575</xdr:colOff>
      <xdr:row>38</xdr:row>
      <xdr:rowOff>40386</xdr:rowOff>
    </xdr:to>
    <xdr:sp macro="" textlink="">
      <xdr:nvSpPr>
        <xdr:cNvPr id="322" name="円/楕円 321"/>
        <xdr:cNvSpPr/>
      </xdr:nvSpPr>
      <xdr:spPr>
        <a:xfrm>
          <a:off x="6921500" y="64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31513</xdr:rowOff>
    </xdr:from>
    <xdr:ext cx="378565" cy="259045"/>
    <xdr:sp macro="" textlink="">
      <xdr:nvSpPr>
        <xdr:cNvPr id="323" name="テキスト ボックス 322"/>
        <xdr:cNvSpPr txBox="1"/>
      </xdr:nvSpPr>
      <xdr:spPr>
        <a:xfrm>
          <a:off x="6783017" y="6546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46408</xdr:rowOff>
    </xdr:from>
    <xdr:to>
      <xdr:col>15</xdr:col>
      <xdr:colOff>180975</xdr:colOff>
      <xdr:row>58</xdr:row>
      <xdr:rowOff>60513</xdr:rowOff>
    </xdr:to>
    <xdr:cxnSp macro="">
      <xdr:nvCxnSpPr>
        <xdr:cNvPr id="350" name="直線コネクタ 349"/>
        <xdr:cNvCxnSpPr/>
      </xdr:nvCxnSpPr>
      <xdr:spPr>
        <a:xfrm flipV="1">
          <a:off x="9639300" y="9990508"/>
          <a:ext cx="8382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60513</xdr:rowOff>
    </xdr:from>
    <xdr:to>
      <xdr:col>14</xdr:col>
      <xdr:colOff>28575</xdr:colOff>
      <xdr:row>58</xdr:row>
      <xdr:rowOff>68125</xdr:rowOff>
    </xdr:to>
    <xdr:cxnSp macro="">
      <xdr:nvCxnSpPr>
        <xdr:cNvPr id="353" name="直線コネクタ 352"/>
        <xdr:cNvCxnSpPr/>
      </xdr:nvCxnSpPr>
      <xdr:spPr>
        <a:xfrm flipV="1">
          <a:off x="8750300" y="10004613"/>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54615</xdr:rowOff>
    </xdr:from>
    <xdr:to>
      <xdr:col>12</xdr:col>
      <xdr:colOff>511175</xdr:colOff>
      <xdr:row>58</xdr:row>
      <xdr:rowOff>68125</xdr:rowOff>
    </xdr:to>
    <xdr:cxnSp macro="">
      <xdr:nvCxnSpPr>
        <xdr:cNvPr id="356" name="直線コネクタ 355"/>
        <xdr:cNvCxnSpPr/>
      </xdr:nvCxnSpPr>
      <xdr:spPr>
        <a:xfrm>
          <a:off x="7861300" y="9998715"/>
          <a:ext cx="889000" cy="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54615</xdr:rowOff>
    </xdr:from>
    <xdr:to>
      <xdr:col>11</xdr:col>
      <xdr:colOff>307975</xdr:colOff>
      <xdr:row>58</xdr:row>
      <xdr:rowOff>72400</xdr:rowOff>
    </xdr:to>
    <xdr:cxnSp macro="">
      <xdr:nvCxnSpPr>
        <xdr:cNvPr id="359" name="直線コネクタ 358"/>
        <xdr:cNvCxnSpPr/>
      </xdr:nvCxnSpPr>
      <xdr:spPr>
        <a:xfrm flipV="1">
          <a:off x="6972300" y="9998715"/>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167058</xdr:rowOff>
    </xdr:from>
    <xdr:to>
      <xdr:col>15</xdr:col>
      <xdr:colOff>231775</xdr:colOff>
      <xdr:row>58</xdr:row>
      <xdr:rowOff>97208</xdr:rowOff>
    </xdr:to>
    <xdr:sp macro="" textlink="">
      <xdr:nvSpPr>
        <xdr:cNvPr id="369" name="円/楕円 368"/>
        <xdr:cNvSpPr/>
      </xdr:nvSpPr>
      <xdr:spPr>
        <a:xfrm>
          <a:off x="10426700" y="99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81985</xdr:rowOff>
    </xdr:from>
    <xdr:ext cx="469744" cy="259045"/>
    <xdr:sp macro="" textlink="">
      <xdr:nvSpPr>
        <xdr:cNvPr id="370" name="農林水産業費該当値テキスト"/>
        <xdr:cNvSpPr txBox="1"/>
      </xdr:nvSpPr>
      <xdr:spPr>
        <a:xfrm>
          <a:off x="10528300" y="985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9713</xdr:rowOff>
    </xdr:from>
    <xdr:to>
      <xdr:col>14</xdr:col>
      <xdr:colOff>79375</xdr:colOff>
      <xdr:row>58</xdr:row>
      <xdr:rowOff>111313</xdr:rowOff>
    </xdr:to>
    <xdr:sp macro="" textlink="">
      <xdr:nvSpPr>
        <xdr:cNvPr id="371" name="円/楕円 370"/>
        <xdr:cNvSpPr/>
      </xdr:nvSpPr>
      <xdr:spPr>
        <a:xfrm>
          <a:off x="9588500" y="995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102440</xdr:rowOff>
    </xdr:from>
    <xdr:ext cx="469744" cy="259045"/>
    <xdr:sp macro="" textlink="">
      <xdr:nvSpPr>
        <xdr:cNvPr id="372" name="テキスト ボックス 371"/>
        <xdr:cNvSpPr txBox="1"/>
      </xdr:nvSpPr>
      <xdr:spPr>
        <a:xfrm>
          <a:off x="9404427" y="1004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17325</xdr:rowOff>
    </xdr:from>
    <xdr:to>
      <xdr:col>12</xdr:col>
      <xdr:colOff>561975</xdr:colOff>
      <xdr:row>58</xdr:row>
      <xdr:rowOff>118925</xdr:rowOff>
    </xdr:to>
    <xdr:sp macro="" textlink="">
      <xdr:nvSpPr>
        <xdr:cNvPr id="373" name="円/楕円 372"/>
        <xdr:cNvSpPr/>
      </xdr:nvSpPr>
      <xdr:spPr>
        <a:xfrm>
          <a:off x="8699500" y="99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110052</xdr:rowOff>
    </xdr:from>
    <xdr:ext cx="469744" cy="259045"/>
    <xdr:sp macro="" textlink="">
      <xdr:nvSpPr>
        <xdr:cNvPr id="374" name="テキスト ボックス 373"/>
        <xdr:cNvSpPr txBox="1"/>
      </xdr:nvSpPr>
      <xdr:spPr>
        <a:xfrm>
          <a:off x="8515427" y="1005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3815</xdr:rowOff>
    </xdr:from>
    <xdr:to>
      <xdr:col>11</xdr:col>
      <xdr:colOff>358775</xdr:colOff>
      <xdr:row>58</xdr:row>
      <xdr:rowOff>105415</xdr:rowOff>
    </xdr:to>
    <xdr:sp macro="" textlink="">
      <xdr:nvSpPr>
        <xdr:cNvPr id="375" name="円/楕円 374"/>
        <xdr:cNvSpPr/>
      </xdr:nvSpPr>
      <xdr:spPr>
        <a:xfrm>
          <a:off x="7810500" y="994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96542</xdr:rowOff>
    </xdr:from>
    <xdr:ext cx="469744" cy="259045"/>
    <xdr:sp macro="" textlink="">
      <xdr:nvSpPr>
        <xdr:cNvPr id="376" name="テキスト ボックス 375"/>
        <xdr:cNvSpPr txBox="1"/>
      </xdr:nvSpPr>
      <xdr:spPr>
        <a:xfrm>
          <a:off x="7626427" y="1004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21600</xdr:rowOff>
    </xdr:from>
    <xdr:to>
      <xdr:col>10</xdr:col>
      <xdr:colOff>155575</xdr:colOff>
      <xdr:row>58</xdr:row>
      <xdr:rowOff>123200</xdr:rowOff>
    </xdr:to>
    <xdr:sp macro="" textlink="">
      <xdr:nvSpPr>
        <xdr:cNvPr id="377" name="円/楕円 376"/>
        <xdr:cNvSpPr/>
      </xdr:nvSpPr>
      <xdr:spPr>
        <a:xfrm>
          <a:off x="6921500" y="99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114327</xdr:rowOff>
    </xdr:from>
    <xdr:ext cx="469744" cy="259045"/>
    <xdr:sp macro="" textlink="">
      <xdr:nvSpPr>
        <xdr:cNvPr id="378" name="テキスト ボックス 377"/>
        <xdr:cNvSpPr txBox="1"/>
      </xdr:nvSpPr>
      <xdr:spPr>
        <a:xfrm>
          <a:off x="6737427" y="10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14427</xdr:rowOff>
    </xdr:from>
    <xdr:to>
      <xdr:col>15</xdr:col>
      <xdr:colOff>180975</xdr:colOff>
      <xdr:row>78</xdr:row>
      <xdr:rowOff>126487</xdr:rowOff>
    </xdr:to>
    <xdr:cxnSp macro="">
      <xdr:nvCxnSpPr>
        <xdr:cNvPr id="405" name="直線コネクタ 404"/>
        <xdr:cNvCxnSpPr/>
      </xdr:nvCxnSpPr>
      <xdr:spPr>
        <a:xfrm flipV="1">
          <a:off x="9639300" y="13216077"/>
          <a:ext cx="838200" cy="28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126487</xdr:rowOff>
    </xdr:from>
    <xdr:to>
      <xdr:col>14</xdr:col>
      <xdr:colOff>28575</xdr:colOff>
      <xdr:row>78</xdr:row>
      <xdr:rowOff>128453</xdr:rowOff>
    </xdr:to>
    <xdr:cxnSp macro="">
      <xdr:nvCxnSpPr>
        <xdr:cNvPr id="408" name="直線コネクタ 407"/>
        <xdr:cNvCxnSpPr/>
      </xdr:nvCxnSpPr>
      <xdr:spPr>
        <a:xfrm flipV="1">
          <a:off x="8750300" y="13499587"/>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125527</xdr:rowOff>
    </xdr:from>
    <xdr:to>
      <xdr:col>12</xdr:col>
      <xdr:colOff>511175</xdr:colOff>
      <xdr:row>78</xdr:row>
      <xdr:rowOff>128453</xdr:rowOff>
    </xdr:to>
    <xdr:cxnSp macro="">
      <xdr:nvCxnSpPr>
        <xdr:cNvPr id="411" name="直線コネクタ 410"/>
        <xdr:cNvCxnSpPr/>
      </xdr:nvCxnSpPr>
      <xdr:spPr>
        <a:xfrm>
          <a:off x="7861300" y="13498627"/>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125527</xdr:rowOff>
    </xdr:from>
    <xdr:to>
      <xdr:col>11</xdr:col>
      <xdr:colOff>307975</xdr:colOff>
      <xdr:row>78</xdr:row>
      <xdr:rowOff>126304</xdr:rowOff>
    </xdr:to>
    <xdr:cxnSp macro="">
      <xdr:nvCxnSpPr>
        <xdr:cNvPr id="414" name="直線コネクタ 413"/>
        <xdr:cNvCxnSpPr/>
      </xdr:nvCxnSpPr>
      <xdr:spPr>
        <a:xfrm flipV="1">
          <a:off x="6972300" y="13498627"/>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135077</xdr:rowOff>
    </xdr:from>
    <xdr:to>
      <xdr:col>15</xdr:col>
      <xdr:colOff>231775</xdr:colOff>
      <xdr:row>77</xdr:row>
      <xdr:rowOff>65227</xdr:rowOff>
    </xdr:to>
    <xdr:sp macro="" textlink="">
      <xdr:nvSpPr>
        <xdr:cNvPr id="424" name="円/楕円 423"/>
        <xdr:cNvSpPr/>
      </xdr:nvSpPr>
      <xdr:spPr>
        <a:xfrm>
          <a:off x="10426700" y="131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113504</xdr:rowOff>
    </xdr:from>
    <xdr:ext cx="469744" cy="259045"/>
    <xdr:sp macro="" textlink="">
      <xdr:nvSpPr>
        <xdr:cNvPr id="425" name="商工費該当値テキスト"/>
        <xdr:cNvSpPr txBox="1"/>
      </xdr:nvSpPr>
      <xdr:spPr>
        <a:xfrm>
          <a:off x="10528300" y="1314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75687</xdr:rowOff>
    </xdr:from>
    <xdr:to>
      <xdr:col>14</xdr:col>
      <xdr:colOff>79375</xdr:colOff>
      <xdr:row>79</xdr:row>
      <xdr:rowOff>5837</xdr:rowOff>
    </xdr:to>
    <xdr:sp macro="" textlink="">
      <xdr:nvSpPr>
        <xdr:cNvPr id="426" name="円/楕円 425"/>
        <xdr:cNvSpPr/>
      </xdr:nvSpPr>
      <xdr:spPr>
        <a:xfrm>
          <a:off x="9588500" y="134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168414</xdr:rowOff>
    </xdr:from>
    <xdr:ext cx="378565" cy="259045"/>
    <xdr:sp macro="" textlink="">
      <xdr:nvSpPr>
        <xdr:cNvPr id="427" name="テキスト ボックス 426"/>
        <xdr:cNvSpPr txBox="1"/>
      </xdr:nvSpPr>
      <xdr:spPr>
        <a:xfrm>
          <a:off x="9450017" y="13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77653</xdr:rowOff>
    </xdr:from>
    <xdr:to>
      <xdr:col>12</xdr:col>
      <xdr:colOff>561975</xdr:colOff>
      <xdr:row>79</xdr:row>
      <xdr:rowOff>7803</xdr:rowOff>
    </xdr:to>
    <xdr:sp macro="" textlink="">
      <xdr:nvSpPr>
        <xdr:cNvPr id="428" name="円/楕円 427"/>
        <xdr:cNvSpPr/>
      </xdr:nvSpPr>
      <xdr:spPr>
        <a:xfrm>
          <a:off x="8699500" y="134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170380</xdr:rowOff>
    </xdr:from>
    <xdr:ext cx="378565" cy="259045"/>
    <xdr:sp macro="" textlink="">
      <xdr:nvSpPr>
        <xdr:cNvPr id="429" name="テキスト ボックス 428"/>
        <xdr:cNvSpPr txBox="1"/>
      </xdr:nvSpPr>
      <xdr:spPr>
        <a:xfrm>
          <a:off x="8561017" y="1354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74727</xdr:rowOff>
    </xdr:from>
    <xdr:to>
      <xdr:col>11</xdr:col>
      <xdr:colOff>358775</xdr:colOff>
      <xdr:row>79</xdr:row>
      <xdr:rowOff>4877</xdr:rowOff>
    </xdr:to>
    <xdr:sp macro="" textlink="">
      <xdr:nvSpPr>
        <xdr:cNvPr id="430" name="円/楕円 429"/>
        <xdr:cNvSpPr/>
      </xdr:nvSpPr>
      <xdr:spPr>
        <a:xfrm>
          <a:off x="7810500" y="134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167454</xdr:rowOff>
    </xdr:from>
    <xdr:ext cx="378565" cy="259045"/>
    <xdr:sp macro="" textlink="">
      <xdr:nvSpPr>
        <xdr:cNvPr id="431" name="テキスト ボックス 430"/>
        <xdr:cNvSpPr txBox="1"/>
      </xdr:nvSpPr>
      <xdr:spPr>
        <a:xfrm>
          <a:off x="7672017" y="1354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75504</xdr:rowOff>
    </xdr:from>
    <xdr:to>
      <xdr:col>10</xdr:col>
      <xdr:colOff>155575</xdr:colOff>
      <xdr:row>79</xdr:row>
      <xdr:rowOff>5654</xdr:rowOff>
    </xdr:to>
    <xdr:sp macro="" textlink="">
      <xdr:nvSpPr>
        <xdr:cNvPr id="432" name="円/楕円 431"/>
        <xdr:cNvSpPr/>
      </xdr:nvSpPr>
      <xdr:spPr>
        <a:xfrm>
          <a:off x="6921500" y="1344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168231</xdr:rowOff>
    </xdr:from>
    <xdr:ext cx="378565" cy="259045"/>
    <xdr:sp macro="" textlink="">
      <xdr:nvSpPr>
        <xdr:cNvPr id="433" name="テキスト ボックス 432"/>
        <xdr:cNvSpPr txBox="1"/>
      </xdr:nvSpPr>
      <xdr:spPr>
        <a:xfrm>
          <a:off x="6783017" y="13541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166484</xdr:rowOff>
    </xdr:from>
    <xdr:to>
      <xdr:col>15</xdr:col>
      <xdr:colOff>180975</xdr:colOff>
      <xdr:row>95</xdr:row>
      <xdr:rowOff>165925</xdr:rowOff>
    </xdr:to>
    <xdr:cxnSp macro="">
      <xdr:nvCxnSpPr>
        <xdr:cNvPr id="462" name="直線コネクタ 461"/>
        <xdr:cNvCxnSpPr/>
      </xdr:nvCxnSpPr>
      <xdr:spPr>
        <a:xfrm flipV="1">
          <a:off x="9639300" y="16282784"/>
          <a:ext cx="838200" cy="17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1879</xdr:rowOff>
    </xdr:from>
    <xdr:to>
      <xdr:col>14</xdr:col>
      <xdr:colOff>28575</xdr:colOff>
      <xdr:row>95</xdr:row>
      <xdr:rowOff>165925</xdr:rowOff>
    </xdr:to>
    <xdr:cxnSp macro="">
      <xdr:nvCxnSpPr>
        <xdr:cNvPr id="465" name="直線コネクタ 464"/>
        <xdr:cNvCxnSpPr/>
      </xdr:nvCxnSpPr>
      <xdr:spPr>
        <a:xfrm>
          <a:off x="8750300" y="16289629"/>
          <a:ext cx="889000" cy="1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129515</xdr:rowOff>
    </xdr:from>
    <xdr:to>
      <xdr:col>12</xdr:col>
      <xdr:colOff>511175</xdr:colOff>
      <xdr:row>95</xdr:row>
      <xdr:rowOff>1879</xdr:rowOff>
    </xdr:to>
    <xdr:cxnSp macro="">
      <xdr:nvCxnSpPr>
        <xdr:cNvPr id="468" name="直線コネクタ 467"/>
        <xdr:cNvCxnSpPr/>
      </xdr:nvCxnSpPr>
      <xdr:spPr>
        <a:xfrm>
          <a:off x="7861300" y="1624581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129515</xdr:rowOff>
    </xdr:from>
    <xdr:to>
      <xdr:col>11</xdr:col>
      <xdr:colOff>307975</xdr:colOff>
      <xdr:row>96</xdr:row>
      <xdr:rowOff>3239</xdr:rowOff>
    </xdr:to>
    <xdr:cxnSp macro="">
      <xdr:nvCxnSpPr>
        <xdr:cNvPr id="471" name="直線コネクタ 470"/>
        <xdr:cNvCxnSpPr/>
      </xdr:nvCxnSpPr>
      <xdr:spPr>
        <a:xfrm flipV="1">
          <a:off x="6972300" y="16245815"/>
          <a:ext cx="889000" cy="2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115684</xdr:rowOff>
    </xdr:from>
    <xdr:to>
      <xdr:col>15</xdr:col>
      <xdr:colOff>231775</xdr:colOff>
      <xdr:row>95</xdr:row>
      <xdr:rowOff>45834</xdr:rowOff>
    </xdr:to>
    <xdr:sp macro="" textlink="">
      <xdr:nvSpPr>
        <xdr:cNvPr id="481" name="円/楕円 480"/>
        <xdr:cNvSpPr/>
      </xdr:nvSpPr>
      <xdr:spPr>
        <a:xfrm>
          <a:off x="10426700" y="162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138561</xdr:rowOff>
    </xdr:from>
    <xdr:ext cx="534377" cy="259045"/>
    <xdr:sp macro="" textlink="">
      <xdr:nvSpPr>
        <xdr:cNvPr id="482" name="土木費該当値テキスト"/>
        <xdr:cNvSpPr txBox="1"/>
      </xdr:nvSpPr>
      <xdr:spPr>
        <a:xfrm>
          <a:off x="10528300" y="1608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57,891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115125</xdr:rowOff>
    </xdr:from>
    <xdr:to>
      <xdr:col>14</xdr:col>
      <xdr:colOff>79375</xdr:colOff>
      <xdr:row>96</xdr:row>
      <xdr:rowOff>45275</xdr:rowOff>
    </xdr:to>
    <xdr:sp macro="" textlink="">
      <xdr:nvSpPr>
        <xdr:cNvPr id="483" name="円/楕円 482"/>
        <xdr:cNvSpPr/>
      </xdr:nvSpPr>
      <xdr:spPr>
        <a:xfrm>
          <a:off x="9588500" y="164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61802</xdr:rowOff>
    </xdr:from>
    <xdr:ext cx="534377" cy="259045"/>
    <xdr:sp macro="" textlink="">
      <xdr:nvSpPr>
        <xdr:cNvPr id="484" name="テキスト ボックス 483"/>
        <xdr:cNvSpPr txBox="1"/>
      </xdr:nvSpPr>
      <xdr:spPr>
        <a:xfrm>
          <a:off x="9372111" y="161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44,435</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122529</xdr:rowOff>
    </xdr:from>
    <xdr:to>
      <xdr:col>12</xdr:col>
      <xdr:colOff>561975</xdr:colOff>
      <xdr:row>95</xdr:row>
      <xdr:rowOff>52679</xdr:rowOff>
    </xdr:to>
    <xdr:sp macro="" textlink="">
      <xdr:nvSpPr>
        <xdr:cNvPr id="485" name="円/楕円 484"/>
        <xdr:cNvSpPr/>
      </xdr:nvSpPr>
      <xdr:spPr>
        <a:xfrm>
          <a:off x="8699500" y="162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69206</xdr:rowOff>
    </xdr:from>
    <xdr:ext cx="534377" cy="259045"/>
    <xdr:sp macro="" textlink="">
      <xdr:nvSpPr>
        <xdr:cNvPr id="486" name="テキスト ボックス 485"/>
        <xdr:cNvSpPr txBox="1"/>
      </xdr:nvSpPr>
      <xdr:spPr>
        <a:xfrm>
          <a:off x="8483111" y="1601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57,352</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78715</xdr:rowOff>
    </xdr:from>
    <xdr:to>
      <xdr:col>11</xdr:col>
      <xdr:colOff>358775</xdr:colOff>
      <xdr:row>95</xdr:row>
      <xdr:rowOff>8865</xdr:rowOff>
    </xdr:to>
    <xdr:sp macro="" textlink="">
      <xdr:nvSpPr>
        <xdr:cNvPr id="487" name="円/楕円 486"/>
        <xdr:cNvSpPr/>
      </xdr:nvSpPr>
      <xdr:spPr>
        <a:xfrm>
          <a:off x="7810500" y="161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25392</xdr:rowOff>
    </xdr:from>
    <xdr:ext cx="534377" cy="259045"/>
    <xdr:sp macro="" textlink="">
      <xdr:nvSpPr>
        <xdr:cNvPr id="488" name="テキスト ボックス 487"/>
        <xdr:cNvSpPr txBox="1"/>
      </xdr:nvSpPr>
      <xdr:spPr>
        <a:xfrm>
          <a:off x="7594111" y="1597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123889</xdr:rowOff>
    </xdr:from>
    <xdr:to>
      <xdr:col>10</xdr:col>
      <xdr:colOff>155575</xdr:colOff>
      <xdr:row>96</xdr:row>
      <xdr:rowOff>54039</xdr:rowOff>
    </xdr:to>
    <xdr:sp macro="" textlink="">
      <xdr:nvSpPr>
        <xdr:cNvPr id="489" name="円/楕円 488"/>
        <xdr:cNvSpPr/>
      </xdr:nvSpPr>
      <xdr:spPr>
        <a:xfrm>
          <a:off x="6921500" y="164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70566</xdr:rowOff>
    </xdr:from>
    <xdr:ext cx="534377" cy="259045"/>
    <xdr:sp macro="" textlink="">
      <xdr:nvSpPr>
        <xdr:cNvPr id="490" name="テキスト ボックス 489"/>
        <xdr:cNvSpPr txBox="1"/>
      </xdr:nvSpPr>
      <xdr:spPr>
        <a:xfrm>
          <a:off x="6705111" y="161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151228</xdr:rowOff>
    </xdr:from>
    <xdr:to>
      <xdr:col>23</xdr:col>
      <xdr:colOff>517525</xdr:colOff>
      <xdr:row>38</xdr:row>
      <xdr:rowOff>158445</xdr:rowOff>
    </xdr:to>
    <xdr:cxnSp macro="">
      <xdr:nvCxnSpPr>
        <xdr:cNvPr id="522" name="直線コネクタ 521"/>
        <xdr:cNvCxnSpPr/>
      </xdr:nvCxnSpPr>
      <xdr:spPr>
        <a:xfrm>
          <a:off x="15481300" y="6666328"/>
          <a:ext cx="8382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142476</xdr:rowOff>
    </xdr:from>
    <xdr:to>
      <xdr:col>22</xdr:col>
      <xdr:colOff>365125</xdr:colOff>
      <xdr:row>38</xdr:row>
      <xdr:rowOff>151228</xdr:rowOff>
    </xdr:to>
    <xdr:cxnSp macro="">
      <xdr:nvCxnSpPr>
        <xdr:cNvPr id="525" name="直線コネクタ 524"/>
        <xdr:cNvCxnSpPr/>
      </xdr:nvCxnSpPr>
      <xdr:spPr>
        <a:xfrm>
          <a:off x="14592300" y="6657576"/>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142476</xdr:rowOff>
    </xdr:from>
    <xdr:to>
      <xdr:col>21</xdr:col>
      <xdr:colOff>161925</xdr:colOff>
      <xdr:row>38</xdr:row>
      <xdr:rowOff>146786</xdr:rowOff>
    </xdr:to>
    <xdr:cxnSp macro="">
      <xdr:nvCxnSpPr>
        <xdr:cNvPr id="528" name="直線コネクタ 527"/>
        <xdr:cNvCxnSpPr/>
      </xdr:nvCxnSpPr>
      <xdr:spPr>
        <a:xfrm flipV="1">
          <a:off x="13703300" y="6657576"/>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140745</xdr:rowOff>
    </xdr:from>
    <xdr:to>
      <xdr:col>19</xdr:col>
      <xdr:colOff>644525</xdr:colOff>
      <xdr:row>38</xdr:row>
      <xdr:rowOff>146786</xdr:rowOff>
    </xdr:to>
    <xdr:cxnSp macro="">
      <xdr:nvCxnSpPr>
        <xdr:cNvPr id="531" name="直線コネクタ 530"/>
        <xdr:cNvCxnSpPr/>
      </xdr:nvCxnSpPr>
      <xdr:spPr>
        <a:xfrm>
          <a:off x="12814300" y="6655845"/>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107645</xdr:rowOff>
    </xdr:from>
    <xdr:to>
      <xdr:col>23</xdr:col>
      <xdr:colOff>568325</xdr:colOff>
      <xdr:row>39</xdr:row>
      <xdr:rowOff>37795</xdr:rowOff>
    </xdr:to>
    <xdr:sp macro="" textlink="">
      <xdr:nvSpPr>
        <xdr:cNvPr id="541" name="円/楕円 540"/>
        <xdr:cNvSpPr/>
      </xdr:nvSpPr>
      <xdr:spPr>
        <a:xfrm>
          <a:off x="16268700" y="66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86072</xdr:rowOff>
    </xdr:from>
    <xdr:ext cx="534377" cy="259045"/>
    <xdr:sp macro="" textlink="">
      <xdr:nvSpPr>
        <xdr:cNvPr id="542" name="消防費該当値テキスト"/>
        <xdr:cNvSpPr txBox="1"/>
      </xdr:nvSpPr>
      <xdr:spPr>
        <a:xfrm>
          <a:off x="16370300" y="66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100428</xdr:rowOff>
    </xdr:from>
    <xdr:to>
      <xdr:col>22</xdr:col>
      <xdr:colOff>415925</xdr:colOff>
      <xdr:row>39</xdr:row>
      <xdr:rowOff>30578</xdr:rowOff>
    </xdr:to>
    <xdr:sp macro="" textlink="">
      <xdr:nvSpPr>
        <xdr:cNvPr id="543" name="円/楕円 542"/>
        <xdr:cNvSpPr/>
      </xdr:nvSpPr>
      <xdr:spPr>
        <a:xfrm>
          <a:off x="15430500" y="66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21705</xdr:rowOff>
    </xdr:from>
    <xdr:ext cx="534377" cy="259045"/>
    <xdr:sp macro="" textlink="">
      <xdr:nvSpPr>
        <xdr:cNvPr id="544" name="テキスト ボックス 543"/>
        <xdr:cNvSpPr txBox="1"/>
      </xdr:nvSpPr>
      <xdr:spPr>
        <a:xfrm>
          <a:off x="15214111" y="670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91676</xdr:rowOff>
    </xdr:from>
    <xdr:to>
      <xdr:col>21</xdr:col>
      <xdr:colOff>212725</xdr:colOff>
      <xdr:row>39</xdr:row>
      <xdr:rowOff>21826</xdr:rowOff>
    </xdr:to>
    <xdr:sp macro="" textlink="">
      <xdr:nvSpPr>
        <xdr:cNvPr id="545" name="円/楕円 544"/>
        <xdr:cNvSpPr/>
      </xdr:nvSpPr>
      <xdr:spPr>
        <a:xfrm>
          <a:off x="14541500" y="66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12953</xdr:rowOff>
    </xdr:from>
    <xdr:ext cx="534377" cy="259045"/>
    <xdr:sp macro="" textlink="">
      <xdr:nvSpPr>
        <xdr:cNvPr id="546" name="テキスト ボックス 545"/>
        <xdr:cNvSpPr txBox="1"/>
      </xdr:nvSpPr>
      <xdr:spPr>
        <a:xfrm>
          <a:off x="14325111" y="669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95986</xdr:rowOff>
    </xdr:from>
    <xdr:to>
      <xdr:col>20</xdr:col>
      <xdr:colOff>9525</xdr:colOff>
      <xdr:row>39</xdr:row>
      <xdr:rowOff>26136</xdr:rowOff>
    </xdr:to>
    <xdr:sp macro="" textlink="">
      <xdr:nvSpPr>
        <xdr:cNvPr id="547" name="円/楕円 546"/>
        <xdr:cNvSpPr/>
      </xdr:nvSpPr>
      <xdr:spPr>
        <a:xfrm>
          <a:off x="13652500" y="661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17263</xdr:rowOff>
    </xdr:from>
    <xdr:ext cx="534377" cy="259045"/>
    <xdr:sp macro="" textlink="">
      <xdr:nvSpPr>
        <xdr:cNvPr id="548" name="テキスト ボックス 547"/>
        <xdr:cNvSpPr txBox="1"/>
      </xdr:nvSpPr>
      <xdr:spPr>
        <a:xfrm>
          <a:off x="13436111" y="67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89945</xdr:rowOff>
    </xdr:from>
    <xdr:to>
      <xdr:col>18</xdr:col>
      <xdr:colOff>492125</xdr:colOff>
      <xdr:row>39</xdr:row>
      <xdr:rowOff>20095</xdr:rowOff>
    </xdr:to>
    <xdr:sp macro="" textlink="">
      <xdr:nvSpPr>
        <xdr:cNvPr id="549" name="円/楕円 548"/>
        <xdr:cNvSpPr/>
      </xdr:nvSpPr>
      <xdr:spPr>
        <a:xfrm>
          <a:off x="12763500" y="660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11222</xdr:rowOff>
    </xdr:from>
    <xdr:ext cx="534377" cy="259045"/>
    <xdr:sp macro="" textlink="">
      <xdr:nvSpPr>
        <xdr:cNvPr id="550" name="テキスト ボックス 549"/>
        <xdr:cNvSpPr txBox="1"/>
      </xdr:nvSpPr>
      <xdr:spPr>
        <a:xfrm>
          <a:off x="12547111" y="669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36576</xdr:rowOff>
    </xdr:from>
    <xdr:to>
      <xdr:col>23</xdr:col>
      <xdr:colOff>517525</xdr:colOff>
      <xdr:row>57</xdr:row>
      <xdr:rowOff>158471</xdr:rowOff>
    </xdr:to>
    <xdr:cxnSp macro="">
      <xdr:nvCxnSpPr>
        <xdr:cNvPr id="580" name="直線コネクタ 579"/>
        <xdr:cNvCxnSpPr/>
      </xdr:nvCxnSpPr>
      <xdr:spPr>
        <a:xfrm flipV="1">
          <a:off x="15481300" y="9809226"/>
          <a:ext cx="838200" cy="1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158471</xdr:rowOff>
    </xdr:from>
    <xdr:to>
      <xdr:col>22</xdr:col>
      <xdr:colOff>365125</xdr:colOff>
      <xdr:row>58</xdr:row>
      <xdr:rowOff>118745</xdr:rowOff>
    </xdr:to>
    <xdr:cxnSp macro="">
      <xdr:nvCxnSpPr>
        <xdr:cNvPr id="583" name="直線コネクタ 582"/>
        <xdr:cNvCxnSpPr/>
      </xdr:nvCxnSpPr>
      <xdr:spPr>
        <a:xfrm flipV="1">
          <a:off x="14592300" y="9931121"/>
          <a:ext cx="889000" cy="1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118745</xdr:rowOff>
    </xdr:from>
    <xdr:to>
      <xdr:col>21</xdr:col>
      <xdr:colOff>161925</xdr:colOff>
      <xdr:row>58</xdr:row>
      <xdr:rowOff>144094</xdr:rowOff>
    </xdr:to>
    <xdr:cxnSp macro="">
      <xdr:nvCxnSpPr>
        <xdr:cNvPr id="586" name="直線コネクタ 585"/>
        <xdr:cNvCxnSpPr/>
      </xdr:nvCxnSpPr>
      <xdr:spPr>
        <a:xfrm flipV="1">
          <a:off x="13703300" y="10062845"/>
          <a:ext cx="889000" cy="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144094</xdr:rowOff>
    </xdr:from>
    <xdr:to>
      <xdr:col>19</xdr:col>
      <xdr:colOff>644525</xdr:colOff>
      <xdr:row>58</xdr:row>
      <xdr:rowOff>169773</xdr:rowOff>
    </xdr:to>
    <xdr:cxnSp macro="">
      <xdr:nvCxnSpPr>
        <xdr:cNvPr id="589" name="直線コネクタ 588"/>
        <xdr:cNvCxnSpPr/>
      </xdr:nvCxnSpPr>
      <xdr:spPr>
        <a:xfrm flipV="1">
          <a:off x="12814300" y="10088194"/>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157226</xdr:rowOff>
    </xdr:from>
    <xdr:to>
      <xdr:col>23</xdr:col>
      <xdr:colOff>568325</xdr:colOff>
      <xdr:row>57</xdr:row>
      <xdr:rowOff>87376</xdr:rowOff>
    </xdr:to>
    <xdr:sp macro="" textlink="">
      <xdr:nvSpPr>
        <xdr:cNvPr id="599" name="円/楕円 598"/>
        <xdr:cNvSpPr/>
      </xdr:nvSpPr>
      <xdr:spPr>
        <a:xfrm>
          <a:off x="16268700" y="97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8653</xdr:rowOff>
    </xdr:from>
    <xdr:ext cx="534377" cy="259045"/>
    <xdr:sp macro="" textlink="">
      <xdr:nvSpPr>
        <xdr:cNvPr id="600" name="教育費該当値テキスト"/>
        <xdr:cNvSpPr txBox="1"/>
      </xdr:nvSpPr>
      <xdr:spPr>
        <a:xfrm>
          <a:off x="16370300" y="96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57,620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107671</xdr:rowOff>
    </xdr:from>
    <xdr:to>
      <xdr:col>22</xdr:col>
      <xdr:colOff>415925</xdr:colOff>
      <xdr:row>58</xdr:row>
      <xdr:rowOff>37821</xdr:rowOff>
    </xdr:to>
    <xdr:sp macro="" textlink="">
      <xdr:nvSpPr>
        <xdr:cNvPr id="601" name="円/楕円 600"/>
        <xdr:cNvSpPr/>
      </xdr:nvSpPr>
      <xdr:spPr>
        <a:xfrm>
          <a:off x="15430500" y="98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54348</xdr:rowOff>
    </xdr:from>
    <xdr:ext cx="534377" cy="259045"/>
    <xdr:sp macro="" textlink="">
      <xdr:nvSpPr>
        <xdr:cNvPr id="602" name="テキスト ボックス 601"/>
        <xdr:cNvSpPr txBox="1"/>
      </xdr:nvSpPr>
      <xdr:spPr>
        <a:xfrm>
          <a:off x="15214111" y="965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67945</xdr:rowOff>
    </xdr:from>
    <xdr:to>
      <xdr:col>21</xdr:col>
      <xdr:colOff>212725</xdr:colOff>
      <xdr:row>58</xdr:row>
      <xdr:rowOff>169545</xdr:rowOff>
    </xdr:to>
    <xdr:sp macro="" textlink="">
      <xdr:nvSpPr>
        <xdr:cNvPr id="603" name="円/楕円 602"/>
        <xdr:cNvSpPr/>
      </xdr:nvSpPr>
      <xdr:spPr>
        <a:xfrm>
          <a:off x="14541500" y="100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160672</xdr:rowOff>
    </xdr:from>
    <xdr:ext cx="534377" cy="259045"/>
    <xdr:sp macro="" textlink="">
      <xdr:nvSpPr>
        <xdr:cNvPr id="604" name="テキスト ボックス 603"/>
        <xdr:cNvSpPr txBox="1"/>
      </xdr:nvSpPr>
      <xdr:spPr>
        <a:xfrm>
          <a:off x="14325111" y="1010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93294</xdr:rowOff>
    </xdr:from>
    <xdr:to>
      <xdr:col>20</xdr:col>
      <xdr:colOff>9525</xdr:colOff>
      <xdr:row>59</xdr:row>
      <xdr:rowOff>23444</xdr:rowOff>
    </xdr:to>
    <xdr:sp macro="" textlink="">
      <xdr:nvSpPr>
        <xdr:cNvPr id="605" name="円/楕円 604"/>
        <xdr:cNvSpPr/>
      </xdr:nvSpPr>
      <xdr:spPr>
        <a:xfrm>
          <a:off x="13652500" y="100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14571</xdr:rowOff>
    </xdr:from>
    <xdr:ext cx="534377" cy="259045"/>
    <xdr:sp macro="" textlink="">
      <xdr:nvSpPr>
        <xdr:cNvPr id="606" name="テキスト ボックス 605"/>
        <xdr:cNvSpPr txBox="1"/>
      </xdr:nvSpPr>
      <xdr:spPr>
        <a:xfrm>
          <a:off x="13436111" y="101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118973</xdr:rowOff>
    </xdr:from>
    <xdr:to>
      <xdr:col>18</xdr:col>
      <xdr:colOff>492125</xdr:colOff>
      <xdr:row>59</xdr:row>
      <xdr:rowOff>49123</xdr:rowOff>
    </xdr:to>
    <xdr:sp macro="" textlink="">
      <xdr:nvSpPr>
        <xdr:cNvPr id="607" name="円/楕円 606"/>
        <xdr:cNvSpPr/>
      </xdr:nvSpPr>
      <xdr:spPr>
        <a:xfrm>
          <a:off x="12763500" y="100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40250</xdr:rowOff>
    </xdr:from>
    <xdr:ext cx="534377" cy="259045"/>
    <xdr:sp macro="" textlink="">
      <xdr:nvSpPr>
        <xdr:cNvPr id="608" name="テキスト ボックス 607"/>
        <xdr:cNvSpPr txBox="1"/>
      </xdr:nvSpPr>
      <xdr:spPr>
        <a:xfrm>
          <a:off x="12547111" y="1015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4598</xdr:rowOff>
    </xdr:from>
    <xdr:to>
      <xdr:col>21</xdr:col>
      <xdr:colOff>161925</xdr:colOff>
      <xdr:row>79</xdr:row>
      <xdr:rowOff>44450</xdr:rowOff>
    </xdr:to>
    <xdr:cxnSp macro="">
      <xdr:nvCxnSpPr>
        <xdr:cNvPr id="643" name="直線コネクタ 642"/>
        <xdr:cNvCxnSpPr/>
      </xdr:nvCxnSpPr>
      <xdr:spPr>
        <a:xfrm>
          <a:off x="13703300" y="13549148"/>
          <a:ext cx="889000" cy="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4598</xdr:rowOff>
    </xdr:from>
    <xdr:to>
      <xdr:col>19</xdr:col>
      <xdr:colOff>644525</xdr:colOff>
      <xdr:row>79</xdr:row>
      <xdr:rowOff>6045</xdr:rowOff>
    </xdr:to>
    <xdr:cxnSp macro="">
      <xdr:nvCxnSpPr>
        <xdr:cNvPr id="646" name="直線コネクタ 645"/>
        <xdr:cNvCxnSpPr/>
      </xdr:nvCxnSpPr>
      <xdr:spPr>
        <a:xfrm flipV="1">
          <a:off x="12814300" y="13549148"/>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125248</xdr:rowOff>
    </xdr:from>
    <xdr:to>
      <xdr:col>20</xdr:col>
      <xdr:colOff>9525</xdr:colOff>
      <xdr:row>79</xdr:row>
      <xdr:rowOff>55398</xdr:rowOff>
    </xdr:to>
    <xdr:sp macro="" textlink="">
      <xdr:nvSpPr>
        <xdr:cNvPr id="662" name="円/楕円 661"/>
        <xdr:cNvSpPr/>
      </xdr:nvSpPr>
      <xdr:spPr>
        <a:xfrm>
          <a:off x="13652500" y="134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46525</xdr:rowOff>
    </xdr:from>
    <xdr:ext cx="378565" cy="259045"/>
    <xdr:sp macro="" textlink="">
      <xdr:nvSpPr>
        <xdr:cNvPr id="663" name="テキスト ボックス 662"/>
        <xdr:cNvSpPr txBox="1"/>
      </xdr:nvSpPr>
      <xdr:spPr>
        <a:xfrm>
          <a:off x="13514017" y="13591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126695</xdr:rowOff>
    </xdr:from>
    <xdr:to>
      <xdr:col>18</xdr:col>
      <xdr:colOff>492125</xdr:colOff>
      <xdr:row>79</xdr:row>
      <xdr:rowOff>56845</xdr:rowOff>
    </xdr:to>
    <xdr:sp macro="" textlink="">
      <xdr:nvSpPr>
        <xdr:cNvPr id="664" name="円/楕円 663"/>
        <xdr:cNvSpPr/>
      </xdr:nvSpPr>
      <xdr:spPr>
        <a:xfrm>
          <a:off x="12763500" y="134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47972</xdr:rowOff>
    </xdr:from>
    <xdr:ext cx="378565" cy="259045"/>
    <xdr:sp macro="" textlink="">
      <xdr:nvSpPr>
        <xdr:cNvPr id="665" name="テキスト ボックス 664"/>
        <xdr:cNvSpPr txBox="1"/>
      </xdr:nvSpPr>
      <xdr:spPr>
        <a:xfrm>
          <a:off x="12625017" y="1359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46334</xdr:rowOff>
    </xdr:from>
    <xdr:to>
      <xdr:col>23</xdr:col>
      <xdr:colOff>517525</xdr:colOff>
      <xdr:row>96</xdr:row>
      <xdr:rowOff>135389</xdr:rowOff>
    </xdr:to>
    <xdr:cxnSp macro="">
      <xdr:nvCxnSpPr>
        <xdr:cNvPr id="696" name="直線コネクタ 695"/>
        <xdr:cNvCxnSpPr/>
      </xdr:nvCxnSpPr>
      <xdr:spPr>
        <a:xfrm>
          <a:off x="15481300" y="16505534"/>
          <a:ext cx="838200" cy="8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46334</xdr:rowOff>
    </xdr:from>
    <xdr:to>
      <xdr:col>22</xdr:col>
      <xdr:colOff>365125</xdr:colOff>
      <xdr:row>96</xdr:row>
      <xdr:rowOff>130294</xdr:rowOff>
    </xdr:to>
    <xdr:cxnSp macro="">
      <xdr:nvCxnSpPr>
        <xdr:cNvPr id="699" name="直線コネクタ 698"/>
        <xdr:cNvCxnSpPr/>
      </xdr:nvCxnSpPr>
      <xdr:spPr>
        <a:xfrm flipV="1">
          <a:off x="14592300" y="16505534"/>
          <a:ext cx="889000" cy="8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117852</xdr:rowOff>
    </xdr:from>
    <xdr:to>
      <xdr:col>21</xdr:col>
      <xdr:colOff>161925</xdr:colOff>
      <xdr:row>96</xdr:row>
      <xdr:rowOff>130294</xdr:rowOff>
    </xdr:to>
    <xdr:cxnSp macro="">
      <xdr:nvCxnSpPr>
        <xdr:cNvPr id="702" name="直線コネクタ 701"/>
        <xdr:cNvCxnSpPr/>
      </xdr:nvCxnSpPr>
      <xdr:spPr>
        <a:xfrm>
          <a:off x="13703300" y="16577052"/>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84525</xdr:rowOff>
    </xdr:from>
    <xdr:to>
      <xdr:col>19</xdr:col>
      <xdr:colOff>644525</xdr:colOff>
      <xdr:row>96</xdr:row>
      <xdr:rowOff>117852</xdr:rowOff>
    </xdr:to>
    <xdr:cxnSp macro="">
      <xdr:nvCxnSpPr>
        <xdr:cNvPr id="705" name="直線コネクタ 704"/>
        <xdr:cNvCxnSpPr/>
      </xdr:nvCxnSpPr>
      <xdr:spPr>
        <a:xfrm>
          <a:off x="12814300" y="16543725"/>
          <a:ext cx="889000" cy="3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84589</xdr:rowOff>
    </xdr:from>
    <xdr:to>
      <xdr:col>23</xdr:col>
      <xdr:colOff>568325</xdr:colOff>
      <xdr:row>97</xdr:row>
      <xdr:rowOff>14739</xdr:rowOff>
    </xdr:to>
    <xdr:sp macro="" textlink="">
      <xdr:nvSpPr>
        <xdr:cNvPr id="715" name="円/楕円 714"/>
        <xdr:cNvSpPr/>
      </xdr:nvSpPr>
      <xdr:spPr>
        <a:xfrm>
          <a:off x="16268700" y="1654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63016</xdr:rowOff>
    </xdr:from>
    <xdr:ext cx="534377" cy="259045"/>
    <xdr:sp macro="" textlink="">
      <xdr:nvSpPr>
        <xdr:cNvPr id="716" name="公債費該当値テキスト"/>
        <xdr:cNvSpPr txBox="1"/>
      </xdr:nvSpPr>
      <xdr:spPr>
        <a:xfrm>
          <a:off x="16370300" y="165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29,264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166984</xdr:rowOff>
    </xdr:from>
    <xdr:to>
      <xdr:col>22</xdr:col>
      <xdr:colOff>415925</xdr:colOff>
      <xdr:row>96</xdr:row>
      <xdr:rowOff>97134</xdr:rowOff>
    </xdr:to>
    <xdr:sp macro="" textlink="">
      <xdr:nvSpPr>
        <xdr:cNvPr id="717" name="円/楕円 716"/>
        <xdr:cNvSpPr/>
      </xdr:nvSpPr>
      <xdr:spPr>
        <a:xfrm>
          <a:off x="15430500" y="1645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113661</xdr:rowOff>
    </xdr:from>
    <xdr:ext cx="534377" cy="259045"/>
    <xdr:sp macro="" textlink="">
      <xdr:nvSpPr>
        <xdr:cNvPr id="718" name="テキスト ボックス 717"/>
        <xdr:cNvSpPr txBox="1"/>
      </xdr:nvSpPr>
      <xdr:spPr>
        <a:xfrm>
          <a:off x="15214111" y="1622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79494</xdr:rowOff>
    </xdr:from>
    <xdr:to>
      <xdr:col>21</xdr:col>
      <xdr:colOff>212725</xdr:colOff>
      <xdr:row>97</xdr:row>
      <xdr:rowOff>9644</xdr:rowOff>
    </xdr:to>
    <xdr:sp macro="" textlink="">
      <xdr:nvSpPr>
        <xdr:cNvPr id="719" name="円/楕円 718"/>
        <xdr:cNvSpPr/>
      </xdr:nvSpPr>
      <xdr:spPr>
        <a:xfrm>
          <a:off x="14541500" y="1653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771</xdr:rowOff>
    </xdr:from>
    <xdr:ext cx="534377" cy="259045"/>
    <xdr:sp macro="" textlink="">
      <xdr:nvSpPr>
        <xdr:cNvPr id="720" name="テキスト ボックス 719"/>
        <xdr:cNvSpPr txBox="1"/>
      </xdr:nvSpPr>
      <xdr:spPr>
        <a:xfrm>
          <a:off x="14325111" y="1663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29,576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67052</xdr:rowOff>
    </xdr:from>
    <xdr:to>
      <xdr:col>20</xdr:col>
      <xdr:colOff>9525</xdr:colOff>
      <xdr:row>96</xdr:row>
      <xdr:rowOff>168652</xdr:rowOff>
    </xdr:to>
    <xdr:sp macro="" textlink="">
      <xdr:nvSpPr>
        <xdr:cNvPr id="721" name="円/楕円 720"/>
        <xdr:cNvSpPr/>
      </xdr:nvSpPr>
      <xdr:spPr>
        <a:xfrm>
          <a:off x="13652500" y="165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159779</xdr:rowOff>
    </xdr:from>
    <xdr:ext cx="534377" cy="259045"/>
    <xdr:sp macro="" textlink="">
      <xdr:nvSpPr>
        <xdr:cNvPr id="722" name="テキスト ボックス 721"/>
        <xdr:cNvSpPr txBox="1"/>
      </xdr:nvSpPr>
      <xdr:spPr>
        <a:xfrm>
          <a:off x="13436111" y="1661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33725</xdr:rowOff>
    </xdr:from>
    <xdr:to>
      <xdr:col>18</xdr:col>
      <xdr:colOff>492125</xdr:colOff>
      <xdr:row>96</xdr:row>
      <xdr:rowOff>135325</xdr:rowOff>
    </xdr:to>
    <xdr:sp macro="" textlink="">
      <xdr:nvSpPr>
        <xdr:cNvPr id="723" name="円/楕円 722"/>
        <xdr:cNvSpPr/>
      </xdr:nvSpPr>
      <xdr:spPr>
        <a:xfrm>
          <a:off x="12763500" y="164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126452</xdr:rowOff>
    </xdr:from>
    <xdr:ext cx="534377" cy="259045"/>
    <xdr:sp macro="" textlink="">
      <xdr:nvSpPr>
        <xdr:cNvPr id="724" name="テキスト ボックス 723"/>
        <xdr:cNvSpPr txBox="1"/>
      </xdr:nvSpPr>
      <xdr:spPr>
        <a:xfrm>
          <a:off x="12547111" y="1658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目的別歳出決算額の住民一人当たりの議会費については、ほぼ類似団体と同水準である。総務費も同水準ではあるが平成</a:t>
          </a:r>
          <a:r>
            <a:rPr kumimoji="1" lang="en-US" altLang="ja-JP" sz="1300">
              <a:solidFill>
                <a:schemeClr val="dk1"/>
              </a:solidFill>
              <a:latin typeface="+mn-lt"/>
              <a:ea typeface="+mn-ea"/>
              <a:cs typeface="+mn-cs"/>
            </a:rPr>
            <a:t>25</a:t>
          </a:r>
          <a:r>
            <a:rPr kumimoji="1" lang="ja-JP" altLang="ja-JP" sz="1300">
              <a:solidFill>
                <a:schemeClr val="dk1"/>
              </a:solidFill>
              <a:latin typeface="+mn-lt"/>
              <a:ea typeface="+mn-ea"/>
              <a:cs typeface="+mn-cs"/>
            </a:rPr>
            <a:t>年度に増加しているのは庁舎等複合施設建設事業の影響となっており、財産収入のあった平成</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年度は基金へ積立がその要因である。次に民生費については認可保育園への運営費負担金の増や国民健康保険特別会計への法定外繰出の増、保育所建設事業補助金の増が影響している。衛生費、労働費、農林水産業費については比較的安定して推移している。商工費が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に増加に転じているのは、キャラクタープロモーション事業や消費喚起プレミアム商品券発行事業といった一時的な影響である。土木費の増加は東崎兼久線街路整備事業や西地区区画整理事業、里道及び水路の境界確定復元事業といった事業費の増加が要因となっている。消防費についは安定的に推移しているが、教育費が増加傾向にあるのは坂田小学校危険建物新増改築事業の影響が大きい。最後に公債費については安定的に推移している。</a:t>
          </a:r>
          <a:endParaRPr lang="ja-JP" altLang="ja-JP" sz="1300"/>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・財政調整基金残高は標準財政規模比では比較的高い数値を維持しているが、国民健康保険特別会計の累積赤字への法定外繰出を行わなければならず、今後は低下する見込みである。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・平成</a:t>
          </a:r>
          <a:r>
            <a:rPr kumimoji="1" lang="en-US" altLang="ja-JP" sz="1400">
              <a:solidFill>
                <a:schemeClr val="dk1"/>
              </a:solidFill>
              <a:latin typeface="+mn-lt"/>
              <a:ea typeface="+mn-ea"/>
              <a:cs typeface="+mn-cs"/>
            </a:rPr>
            <a:t>27</a:t>
          </a:r>
          <a:r>
            <a:rPr kumimoji="1" lang="ja-JP" altLang="ja-JP" sz="1400">
              <a:solidFill>
                <a:schemeClr val="dk1"/>
              </a:solidFill>
              <a:latin typeface="+mn-lt"/>
              <a:ea typeface="+mn-ea"/>
              <a:cs typeface="+mn-cs"/>
            </a:rPr>
            <a:t>年度実質収支額は税収の上ぶれによる歳入の増が歳入歳出差引額の増をもたらした結果となっている。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・平成</a:t>
          </a:r>
          <a:r>
            <a:rPr kumimoji="1" lang="en-US" altLang="ja-JP" sz="1400">
              <a:solidFill>
                <a:schemeClr val="dk1"/>
              </a:solidFill>
              <a:latin typeface="+mn-lt"/>
              <a:ea typeface="+mn-ea"/>
              <a:cs typeface="+mn-cs"/>
            </a:rPr>
            <a:t>27</a:t>
          </a:r>
          <a:r>
            <a:rPr kumimoji="1" lang="ja-JP" altLang="ja-JP" sz="1400">
              <a:solidFill>
                <a:schemeClr val="dk1"/>
              </a:solidFill>
              <a:latin typeface="+mn-lt"/>
              <a:ea typeface="+mn-ea"/>
              <a:cs typeface="+mn-cs"/>
            </a:rPr>
            <a:t>年度実質単年度収支は基金取崩額が積立額を上回ったことによりマイナスへ転じる結果となった。</a:t>
          </a:r>
          <a:endParaRPr kumimoji="1" lang="en-US" altLang="ja-JP" sz="14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・連結実質赤字比率の標準財政規模比は平成</a:t>
          </a:r>
          <a:r>
            <a:rPr kumimoji="1" lang="en-US" altLang="ja-JP" sz="1400">
              <a:solidFill>
                <a:schemeClr val="dk1"/>
              </a:solidFill>
              <a:latin typeface="+mn-lt"/>
              <a:ea typeface="+mn-ea"/>
              <a:cs typeface="+mn-cs"/>
            </a:rPr>
            <a:t>27</a:t>
          </a:r>
          <a:r>
            <a:rPr kumimoji="1" lang="ja-JP" altLang="ja-JP" sz="1400">
              <a:solidFill>
                <a:schemeClr val="dk1"/>
              </a:solidFill>
              <a:latin typeface="+mn-lt"/>
              <a:ea typeface="+mn-ea"/>
              <a:cs typeface="+mn-cs"/>
            </a:rPr>
            <a:t>年度まで黒字額が赤字額を上回っている状況に変わりはない。その内訳をみると国民健康保険特別会計が赤字のほとんどとなる△</a:t>
          </a:r>
          <a:r>
            <a:rPr kumimoji="1" lang="en-US" altLang="ja-JP" sz="1400">
              <a:solidFill>
                <a:schemeClr val="dk1"/>
              </a:solidFill>
              <a:latin typeface="+mn-lt"/>
              <a:ea typeface="+mn-ea"/>
              <a:cs typeface="+mn-cs"/>
            </a:rPr>
            <a:t>17.33</a:t>
          </a:r>
          <a:r>
            <a:rPr kumimoji="1" lang="ja-JP" altLang="ja-JP" sz="1400">
              <a:solidFill>
                <a:schemeClr val="dk1"/>
              </a:solidFill>
              <a:latin typeface="+mn-lt"/>
              <a:ea typeface="+mn-ea"/>
              <a:cs typeface="+mn-cs"/>
            </a:rPr>
            <a:t>％であり、その赤字を水道事業会計の</a:t>
          </a:r>
          <a:r>
            <a:rPr kumimoji="1" lang="en-US" altLang="ja-JP" sz="1400">
              <a:solidFill>
                <a:schemeClr val="dk1"/>
              </a:solidFill>
              <a:latin typeface="+mn-lt"/>
              <a:ea typeface="+mn-ea"/>
              <a:cs typeface="+mn-cs"/>
            </a:rPr>
            <a:t>24.64</a:t>
          </a:r>
          <a:r>
            <a:rPr kumimoji="1" lang="ja-JP" altLang="ja-JP" sz="1400">
              <a:solidFill>
                <a:schemeClr val="dk1"/>
              </a:solidFill>
              <a:latin typeface="+mn-lt"/>
              <a:ea typeface="+mn-ea"/>
              <a:cs typeface="+mn-cs"/>
            </a:rPr>
            <a:t>％で補っている。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・国民健康保険特別会計の赤字額が減少傾向にあるのは、一般会計から平成</a:t>
          </a:r>
          <a:r>
            <a:rPr kumimoji="1" lang="en-US" altLang="ja-JP" sz="1400">
              <a:solidFill>
                <a:schemeClr val="dk1"/>
              </a:solidFill>
              <a:latin typeface="+mn-lt"/>
              <a:ea typeface="+mn-ea"/>
              <a:cs typeface="+mn-cs"/>
            </a:rPr>
            <a:t>26</a:t>
          </a:r>
          <a:r>
            <a:rPr kumimoji="1" lang="ja-JP" altLang="ja-JP" sz="1400">
              <a:solidFill>
                <a:schemeClr val="dk1"/>
              </a:solidFill>
              <a:latin typeface="+mn-lt"/>
              <a:ea typeface="+mn-ea"/>
              <a:cs typeface="+mn-cs"/>
            </a:rPr>
            <a:t>年度に</a:t>
          </a:r>
          <a:r>
            <a:rPr kumimoji="1" lang="en-US" altLang="ja-JP" sz="1400">
              <a:solidFill>
                <a:schemeClr val="dk1"/>
              </a:solidFill>
              <a:latin typeface="+mn-lt"/>
              <a:ea typeface="+mn-ea"/>
              <a:cs typeface="+mn-cs"/>
            </a:rPr>
            <a:t>2</a:t>
          </a:r>
          <a:r>
            <a:rPr kumimoji="1" lang="ja-JP" altLang="ja-JP" sz="1400">
              <a:solidFill>
                <a:schemeClr val="dk1"/>
              </a:solidFill>
              <a:latin typeface="+mn-lt"/>
              <a:ea typeface="+mn-ea"/>
              <a:cs typeface="+mn-cs"/>
            </a:rPr>
            <a:t>億円、平成</a:t>
          </a:r>
          <a:r>
            <a:rPr kumimoji="1" lang="en-US" altLang="ja-JP" sz="1400">
              <a:solidFill>
                <a:schemeClr val="dk1"/>
              </a:solidFill>
              <a:latin typeface="+mn-lt"/>
              <a:ea typeface="+mn-ea"/>
              <a:cs typeface="+mn-cs"/>
            </a:rPr>
            <a:t>27</a:t>
          </a:r>
          <a:r>
            <a:rPr kumimoji="1" lang="ja-JP" altLang="ja-JP" sz="1400">
              <a:solidFill>
                <a:schemeClr val="dk1"/>
              </a:solidFill>
              <a:latin typeface="+mn-lt"/>
              <a:ea typeface="+mn-ea"/>
              <a:cs typeface="+mn-cs"/>
            </a:rPr>
            <a:t>年度には</a:t>
          </a:r>
          <a:r>
            <a:rPr kumimoji="1" lang="en-US" altLang="ja-JP" sz="1400">
              <a:solidFill>
                <a:schemeClr val="dk1"/>
              </a:solidFill>
              <a:latin typeface="+mn-lt"/>
              <a:ea typeface="+mn-ea"/>
              <a:cs typeface="+mn-cs"/>
            </a:rPr>
            <a:t>5</a:t>
          </a:r>
          <a:r>
            <a:rPr kumimoji="1" lang="ja-JP" altLang="ja-JP" sz="1400">
              <a:solidFill>
                <a:schemeClr val="dk1"/>
              </a:solidFill>
              <a:latin typeface="+mn-lt"/>
              <a:ea typeface="+mn-ea"/>
              <a:cs typeface="+mn-cs"/>
            </a:rPr>
            <a:t>億円の法定外繰出を行ったことによるものである。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・国民健康保険特別会計の累積赤字解消のため、今後も一般会計からの法定外繰出が必要とされている。</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14069131</v>
      </c>
      <c r="BO4" s="379"/>
      <c r="BP4" s="379"/>
      <c r="BQ4" s="379"/>
      <c r="BR4" s="379"/>
      <c r="BS4" s="379"/>
      <c r="BT4" s="379"/>
      <c r="BU4" s="380"/>
      <c r="BV4" s="378">
        <v>13902637</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5.5</v>
      </c>
      <c r="CU4" s="385"/>
      <c r="CV4" s="385"/>
      <c r="CW4" s="385"/>
      <c r="CX4" s="385"/>
      <c r="CY4" s="385"/>
      <c r="CZ4" s="385"/>
      <c r="DA4" s="386"/>
      <c r="DB4" s="384">
        <v>5.9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13583295</v>
      </c>
      <c r="BO5" s="416"/>
      <c r="BP5" s="416"/>
      <c r="BQ5" s="416"/>
      <c r="BR5" s="416"/>
      <c r="BS5" s="416"/>
      <c r="BT5" s="416"/>
      <c r="BU5" s="417"/>
      <c r="BV5" s="415">
        <v>13499647</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87.3</v>
      </c>
      <c r="CU5" s="413"/>
      <c r="CV5" s="413"/>
      <c r="CW5" s="413"/>
      <c r="CX5" s="413"/>
      <c r="CY5" s="413"/>
      <c r="CZ5" s="413"/>
      <c r="DA5" s="414"/>
      <c r="DB5" s="412">
        <v>89.2</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485836</v>
      </c>
      <c r="BO6" s="416"/>
      <c r="BP6" s="416"/>
      <c r="BQ6" s="416"/>
      <c r="BR6" s="416"/>
      <c r="BS6" s="416"/>
      <c r="BT6" s="416"/>
      <c r="BU6" s="417"/>
      <c r="BV6" s="415">
        <v>402990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93.4</v>
      </c>
      <c r="CU6" s="453"/>
      <c r="CV6" s="453"/>
      <c r="CW6" s="453"/>
      <c r="CX6" s="453"/>
      <c r="CY6" s="453"/>
      <c r="CZ6" s="453"/>
      <c r="DA6" s="454"/>
      <c r="DB6" s="452">
        <v>96.6</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127856</v>
      </c>
      <c r="BO7" s="416"/>
      <c r="BP7" s="416"/>
      <c r="BQ7" s="416"/>
      <c r="BR7" s="416"/>
      <c r="BS7" s="416"/>
      <c r="BT7" s="416"/>
      <c r="BU7" s="417"/>
      <c r="BV7" s="415">
        <v>32514</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6456773</v>
      </c>
      <c r="CU7" s="416"/>
      <c r="CV7" s="416"/>
      <c r="CW7" s="416"/>
      <c r="CX7" s="416"/>
      <c r="CY7" s="416"/>
      <c r="CZ7" s="416"/>
      <c r="DA7" s="417"/>
      <c r="DB7" s="415">
        <v>6289306</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357980</v>
      </c>
      <c r="BO8" s="416"/>
      <c r="BP8" s="416"/>
      <c r="BQ8" s="416"/>
      <c r="BR8" s="416"/>
      <c r="BS8" s="416"/>
      <c r="BT8" s="416"/>
      <c r="BU8" s="417"/>
      <c r="BV8" s="415">
        <v>370476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0.62</v>
      </c>
      <c r="CU8" s="456"/>
      <c r="CV8" s="456"/>
      <c r="CW8" s="456"/>
      <c r="CX8" s="456"/>
      <c r="CY8" s="456"/>
      <c r="CZ8" s="456"/>
      <c r="DA8" s="457"/>
      <c r="DB8" s="455">
        <v>0.6</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34508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-12496</v>
      </c>
      <c r="BO9" s="416"/>
      <c r="BP9" s="416"/>
      <c r="BQ9" s="416"/>
      <c r="BR9" s="416"/>
      <c r="BS9" s="416"/>
      <c r="BT9" s="416"/>
      <c r="BU9" s="417"/>
      <c r="BV9" s="415">
        <v>128000</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11.8</v>
      </c>
      <c r="CU9" s="413"/>
      <c r="CV9" s="413"/>
      <c r="CW9" s="413"/>
      <c r="CX9" s="413"/>
      <c r="CY9" s="413"/>
      <c r="CZ9" s="413"/>
      <c r="DA9" s="414"/>
      <c r="DB9" s="412">
        <v>12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34766</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589130</v>
      </c>
      <c r="BO10" s="416"/>
      <c r="BP10" s="416"/>
      <c r="BQ10" s="416"/>
      <c r="BR10" s="416"/>
      <c r="BS10" s="416"/>
      <c r="BT10" s="416"/>
      <c r="BU10" s="417"/>
      <c r="BV10" s="415">
        <v>858894</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35318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682968</v>
      </c>
      <c r="BO12" s="416"/>
      <c r="BP12" s="416"/>
      <c r="BQ12" s="416"/>
      <c r="BR12" s="416"/>
      <c r="BS12" s="416"/>
      <c r="BT12" s="416"/>
      <c r="BU12" s="417"/>
      <c r="BV12" s="415">
        <v>760361</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34886</v>
      </c>
      <c r="S13" s="497"/>
      <c r="T13" s="497"/>
      <c r="U13" s="497"/>
      <c r="V13" s="498"/>
      <c r="W13" s="431" t="s">
        <v>120</v>
      </c>
      <c r="X13" s="432"/>
      <c r="Y13" s="432"/>
      <c r="Z13" s="432"/>
      <c r="AA13" s="432"/>
      <c r="AB13" s="422"/>
      <c r="AC13" s="466">
        <v>281</v>
      </c>
      <c r="AD13" s="467"/>
      <c r="AE13" s="467"/>
      <c r="AF13" s="467"/>
      <c r="AG13" s="506"/>
      <c r="AH13" s="466">
        <v>348</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-106334</v>
      </c>
      <c r="BO13" s="416"/>
      <c r="BP13" s="416"/>
      <c r="BQ13" s="416"/>
      <c r="BR13" s="416"/>
      <c r="BS13" s="416"/>
      <c r="BT13" s="416"/>
      <c r="BU13" s="417"/>
      <c r="BV13" s="415">
        <v>226533</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8.3000000000000007</v>
      </c>
      <c r="CU13" s="413"/>
      <c r="CV13" s="413"/>
      <c r="CW13" s="413"/>
      <c r="CX13" s="413"/>
      <c r="CY13" s="413"/>
      <c r="CZ13" s="413"/>
      <c r="DA13" s="414"/>
      <c r="DB13" s="412">
        <v>8.8000000000000007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35198</v>
      </c>
      <c r="S14" s="497"/>
      <c r="T14" s="497"/>
      <c r="U14" s="497"/>
      <c r="V14" s="498"/>
      <c r="W14" s="405"/>
      <c r="X14" s="406"/>
      <c r="Y14" s="406"/>
      <c r="Z14" s="406"/>
      <c r="AA14" s="406"/>
      <c r="AB14" s="395"/>
      <c r="AC14" s="499">
        <v>2.1</v>
      </c>
      <c r="AD14" s="500"/>
      <c r="AE14" s="500"/>
      <c r="AF14" s="500"/>
      <c r="AG14" s="501"/>
      <c r="AH14" s="499">
        <v>2.5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86</v>
      </c>
      <c r="CU14" s="511"/>
      <c r="CV14" s="511"/>
      <c r="CW14" s="511"/>
      <c r="CX14" s="511"/>
      <c r="CY14" s="511"/>
      <c r="CZ14" s="511"/>
      <c r="DA14" s="512"/>
      <c r="DB14" s="510">
        <v>92.4</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34797</v>
      </c>
      <c r="S15" s="497"/>
      <c r="T15" s="497"/>
      <c r="U15" s="497"/>
      <c r="V15" s="498"/>
      <c r="W15" s="431" t="s">
        <v>127</v>
      </c>
      <c r="X15" s="432"/>
      <c r="Y15" s="432"/>
      <c r="Z15" s="432"/>
      <c r="AA15" s="432"/>
      <c r="AB15" s="422"/>
      <c r="AC15" s="466">
        <v>2310</v>
      </c>
      <c r="AD15" s="467"/>
      <c r="AE15" s="467"/>
      <c r="AF15" s="467"/>
      <c r="AG15" s="506"/>
      <c r="AH15" s="466">
        <v>2617</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3229688</v>
      </c>
      <c r="BO15" s="379"/>
      <c r="BP15" s="379"/>
      <c r="BQ15" s="379"/>
      <c r="BR15" s="379"/>
      <c r="BS15" s="379"/>
      <c r="BT15" s="379"/>
      <c r="BU15" s="380"/>
      <c r="BV15" s="378">
        <v>3022794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17.399999999999999</v>
      </c>
      <c r="AD16" s="500"/>
      <c r="AE16" s="500"/>
      <c r="AF16" s="500"/>
      <c r="AG16" s="501"/>
      <c r="AH16" s="499">
        <v>18.8</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5099645</v>
      </c>
      <c r="BO16" s="416"/>
      <c r="BP16" s="416"/>
      <c r="BQ16" s="416"/>
      <c r="BR16" s="416"/>
      <c r="BS16" s="416"/>
      <c r="BT16" s="416"/>
      <c r="BU16" s="417"/>
      <c r="BV16" s="415">
        <v>4915025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10685</v>
      </c>
      <c r="AD17" s="467"/>
      <c r="AE17" s="467"/>
      <c r="AF17" s="467"/>
      <c r="AG17" s="506"/>
      <c r="AH17" s="466">
        <v>10752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4123101</v>
      </c>
      <c r="BO17" s="416"/>
      <c r="BP17" s="416"/>
      <c r="BQ17" s="416"/>
      <c r="BR17" s="416"/>
      <c r="BS17" s="416"/>
      <c r="BT17" s="416"/>
      <c r="BU17" s="417"/>
      <c r="BV17" s="415">
        <v>3901278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15.9</v>
      </c>
      <c r="M18" s="528"/>
      <c r="N18" s="528"/>
      <c r="O18" s="528"/>
      <c r="P18" s="528"/>
      <c r="Q18" s="528"/>
      <c r="R18" s="529"/>
      <c r="S18" s="529"/>
      <c r="T18" s="529"/>
      <c r="U18" s="529"/>
      <c r="V18" s="530"/>
      <c r="W18" s="433"/>
      <c r="X18" s="434"/>
      <c r="Y18" s="434"/>
      <c r="Z18" s="434"/>
      <c r="AA18" s="434"/>
      <c r="AB18" s="425"/>
      <c r="AC18" s="531">
        <v>80.5</v>
      </c>
      <c r="AD18" s="532"/>
      <c r="AE18" s="532"/>
      <c r="AF18" s="532"/>
      <c r="AG18" s="533"/>
      <c r="AH18" s="531">
        <v>77.2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5722401</v>
      </c>
      <c r="BO18" s="416"/>
      <c r="BP18" s="416"/>
      <c r="BQ18" s="416"/>
      <c r="BR18" s="416"/>
      <c r="BS18" s="416"/>
      <c r="BT18" s="416"/>
      <c r="BU18" s="417"/>
      <c r="BV18" s="415">
        <v>5668233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2170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8311500</v>
      </c>
      <c r="BO19" s="416"/>
      <c r="BP19" s="416"/>
      <c r="BQ19" s="416"/>
      <c r="BR19" s="416"/>
      <c r="BS19" s="416"/>
      <c r="BT19" s="416"/>
      <c r="BU19" s="417"/>
      <c r="BV19" s="415">
        <v>8234427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12641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11406727</v>
      </c>
      <c r="BO23" s="416"/>
      <c r="BP23" s="416"/>
      <c r="BQ23" s="416"/>
      <c r="BR23" s="416"/>
      <c r="BS23" s="416"/>
      <c r="BT23" s="416"/>
      <c r="BU23" s="417"/>
      <c r="BV23" s="415">
        <v>11456314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7313</v>
      </c>
      <c r="R24" s="467"/>
      <c r="S24" s="467"/>
      <c r="T24" s="467"/>
      <c r="U24" s="467"/>
      <c r="V24" s="506"/>
      <c r="W24" s="561"/>
      <c r="X24" s="549"/>
      <c r="Y24" s="550"/>
      <c r="Z24" s="465" t="s">
        <v>150</v>
      </c>
      <c r="AA24" s="445"/>
      <c r="AB24" s="445"/>
      <c r="AC24" s="445"/>
      <c r="AD24" s="445"/>
      <c r="AE24" s="445"/>
      <c r="AF24" s="445"/>
      <c r="AG24" s="446"/>
      <c r="AH24" s="466">
        <v>168</v>
      </c>
      <c r="AI24" s="467"/>
      <c r="AJ24" s="467"/>
      <c r="AK24" s="467"/>
      <c r="AL24" s="506"/>
      <c r="AM24" s="466">
        <v>538608</v>
      </c>
      <c r="AN24" s="467"/>
      <c r="AO24" s="467"/>
      <c r="AP24" s="467"/>
      <c r="AQ24" s="467"/>
      <c r="AR24" s="506"/>
      <c r="AS24" s="466">
        <v>3206</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9474817</v>
      </c>
      <c r="BO24" s="416"/>
      <c r="BP24" s="416"/>
      <c r="BQ24" s="416"/>
      <c r="BR24" s="416"/>
      <c r="BS24" s="416"/>
      <c r="BT24" s="416"/>
      <c r="BU24" s="417"/>
      <c r="BV24" s="415">
        <v>9339134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5917</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1087058</v>
      </c>
      <c r="BO25" s="379"/>
      <c r="BP25" s="379"/>
      <c r="BQ25" s="379"/>
      <c r="BR25" s="379"/>
      <c r="BS25" s="379"/>
      <c r="BT25" s="379"/>
      <c r="BU25" s="380"/>
      <c r="BV25" s="378">
        <v>81774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5558</v>
      </c>
      <c r="R26" s="467"/>
      <c r="S26" s="467"/>
      <c r="T26" s="467"/>
      <c r="U26" s="467"/>
      <c r="V26" s="506"/>
      <c r="W26" s="561"/>
      <c r="X26" s="549"/>
      <c r="Y26" s="550"/>
      <c r="Z26" s="465" t="s">
        <v>156</v>
      </c>
      <c r="AA26" s="571"/>
      <c r="AB26" s="571"/>
      <c r="AC26" s="571"/>
      <c r="AD26" s="571"/>
      <c r="AE26" s="571"/>
      <c r="AF26" s="571"/>
      <c r="AG26" s="572"/>
      <c r="AH26" s="466">
        <v>16</v>
      </c>
      <c r="AI26" s="467"/>
      <c r="AJ26" s="467"/>
      <c r="AK26" s="467"/>
      <c r="AL26" s="506"/>
      <c r="AM26" s="466">
        <v>53808</v>
      </c>
      <c r="AN26" s="467"/>
      <c r="AO26" s="467"/>
      <c r="AP26" s="467"/>
      <c r="AQ26" s="467"/>
      <c r="AR26" s="506"/>
      <c r="AS26" s="466">
        <v>3363</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3180</v>
      </c>
      <c r="R27" s="467"/>
      <c r="S27" s="467"/>
      <c r="T27" s="467"/>
      <c r="U27" s="467"/>
      <c r="V27" s="506"/>
      <c r="W27" s="561"/>
      <c r="X27" s="549"/>
      <c r="Y27" s="550"/>
      <c r="Z27" s="465" t="s">
        <v>159</v>
      </c>
      <c r="AA27" s="445"/>
      <c r="AB27" s="445"/>
      <c r="AC27" s="445"/>
      <c r="AD27" s="445"/>
      <c r="AE27" s="445"/>
      <c r="AF27" s="445"/>
      <c r="AG27" s="446"/>
      <c r="AH27" s="466">
        <v>14</v>
      </c>
      <c r="AI27" s="467"/>
      <c r="AJ27" s="467"/>
      <c r="AK27" s="467"/>
      <c r="AL27" s="506"/>
      <c r="AM27" s="466">
        <v>44184</v>
      </c>
      <c r="AN27" s="467"/>
      <c r="AO27" s="467"/>
      <c r="AP27" s="467"/>
      <c r="AQ27" s="467"/>
      <c r="AR27" s="506"/>
      <c r="AS27" s="466">
        <v>3156</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2660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1017443</v>
      </c>
      <c r="BO28" s="379"/>
      <c r="BP28" s="379"/>
      <c r="BQ28" s="379"/>
      <c r="BR28" s="379"/>
      <c r="BS28" s="379"/>
      <c r="BT28" s="379"/>
      <c r="BU28" s="380"/>
      <c r="BV28" s="378">
        <v>1111281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17</v>
      </c>
      <c r="M29" s="467"/>
      <c r="N29" s="467"/>
      <c r="O29" s="467"/>
      <c r="P29" s="506"/>
      <c r="Q29" s="466">
        <v>2430</v>
      </c>
      <c r="R29" s="467"/>
      <c r="S29" s="467"/>
      <c r="T29" s="467"/>
      <c r="U29" s="467"/>
      <c r="V29" s="506"/>
      <c r="W29" s="562"/>
      <c r="X29" s="563"/>
      <c r="Y29" s="564"/>
      <c r="Z29" s="465" t="s">
        <v>166</v>
      </c>
      <c r="AA29" s="445"/>
      <c r="AB29" s="445"/>
      <c r="AC29" s="445"/>
      <c r="AD29" s="445"/>
      <c r="AE29" s="445"/>
      <c r="AF29" s="445"/>
      <c r="AG29" s="446"/>
      <c r="AH29" s="466">
        <v>182</v>
      </c>
      <c r="AI29" s="467"/>
      <c r="AJ29" s="467"/>
      <c r="AK29" s="467"/>
      <c r="AL29" s="506"/>
      <c r="AM29" s="466">
        <v>582792</v>
      </c>
      <c r="AN29" s="467"/>
      <c r="AO29" s="467"/>
      <c r="AP29" s="467"/>
      <c r="AQ29" s="467"/>
      <c r="AR29" s="506"/>
      <c r="AS29" s="466">
        <v>3202</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500606</v>
      </c>
      <c r="BO29" s="416"/>
      <c r="BP29" s="416"/>
      <c r="BQ29" s="416"/>
      <c r="BR29" s="416"/>
      <c r="BS29" s="416"/>
      <c r="BT29" s="416"/>
      <c r="BU29" s="417"/>
      <c r="BV29" s="415">
        <v>700606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98.4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421889</v>
      </c>
      <c r="BO30" s="585"/>
      <c r="BP30" s="585"/>
      <c r="BQ30" s="585"/>
      <c r="BR30" s="585"/>
      <c r="BS30" s="585"/>
      <c r="BT30" s="585"/>
      <c r="BU30" s="586"/>
      <c r="BV30" s="584">
        <v>387587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東部消防組合　一般会計　</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沖縄県町村土地開発公社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土地区画整理事業特別会計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東部清掃施設組合　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南部広域行政組合　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南部広域行政組合　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沖縄県市町村総合事務組合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中部広域市町村圏事務組合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中部広域市町村圏事務組合　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後期高齢者医療広域連合　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後期高齢者医療広域連合　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沖縄県市町村自治会館管理組合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523</v>
      </c>
      <c r="D34" s="1181"/>
      <c r="E34" s="1182"/>
      <c r="F34" s="32" t="s">
        <v>524</v>
      </c>
      <c r="G34" s="33" t="s">
        <v>525</v>
      </c>
      <c r="H34" s="33" t="s">
        <v>526</v>
      </c>
      <c r="I34" s="33" t="s">
        <v>527</v>
      </c>
      <c r="J34" s="34" t="s">
        <v>528</v>
      </c>
      <c r="K34" s="22"/>
      <c r="L34" s="22"/>
      <c r="M34" s="22"/>
      <c r="N34" s="22"/>
      <c r="O34" s="22"/>
      <c r="P34" s="22"/>
    </row>
    <row r="35" spans="1:16" ht="39" customHeight="1" x14ac:dyDescent="0.15">
      <c r="A35" s="22"/>
      <c r="B35" s="35"/>
      <c r="C35" s="1175" t="s">
        <v>529</v>
      </c>
      <c r="D35" s="1176"/>
      <c r="E35" s="1177"/>
      <c r="F35" s="36">
        <v>20.51</v>
      </c>
      <c r="G35" s="37">
        <v>21.36</v>
      </c>
      <c r="H35" s="37">
        <v>22.97</v>
      </c>
      <c r="I35" s="37">
        <v>24.32</v>
      </c>
      <c r="J35" s="38">
        <v>24.64</v>
      </c>
      <c r="K35" s="22"/>
      <c r="L35" s="22"/>
      <c r="M35" s="22"/>
      <c r="N35" s="22"/>
      <c r="O35" s="22"/>
      <c r="P35" s="22"/>
    </row>
    <row r="36" spans="1:16" ht="39" customHeight="1" x14ac:dyDescent="0.15">
      <c r="A36" s="22"/>
      <c r="B36" s="35"/>
      <c r="C36" s="1175" t="s">
        <v>530</v>
      </c>
      <c r="D36" s="1176"/>
      <c r="E36" s="1177"/>
      <c r="F36" s="36">
        <v>3.5</v>
      </c>
      <c r="G36" s="37">
        <v>5.76</v>
      </c>
      <c r="H36" s="37">
        <v>3.84</v>
      </c>
      <c r="I36" s="37">
        <v>5.87</v>
      </c>
      <c r="J36" s="38">
        <v>5.53</v>
      </c>
      <c r="K36" s="22"/>
      <c r="L36" s="22"/>
      <c r="M36" s="22"/>
      <c r="N36" s="22"/>
      <c r="O36" s="22"/>
      <c r="P36" s="22"/>
    </row>
    <row r="37" spans="1:16" ht="39" customHeight="1" x14ac:dyDescent="0.15">
      <c r="A37" s="22"/>
      <c r="B37" s="35"/>
      <c r="C37" s="1175" t="s">
        <v>531</v>
      </c>
      <c r="D37" s="1176"/>
      <c r="E37" s="1177"/>
      <c r="F37" s="36">
        <v>0.92</v>
      </c>
      <c r="G37" s="37">
        <v>0.84</v>
      </c>
      <c r="H37" s="37">
        <v>0.7</v>
      </c>
      <c r="I37" s="37">
        <v>0.84</v>
      </c>
      <c r="J37" s="38">
        <v>0.93</v>
      </c>
      <c r="K37" s="22"/>
      <c r="L37" s="22"/>
      <c r="M37" s="22"/>
      <c r="N37" s="22"/>
      <c r="O37" s="22"/>
      <c r="P37" s="22"/>
    </row>
    <row r="38" spans="1:16" ht="39" customHeight="1" x14ac:dyDescent="0.15">
      <c r="A38" s="22"/>
      <c r="B38" s="35"/>
      <c r="C38" s="1175" t="s">
        <v>532</v>
      </c>
      <c r="D38" s="1176"/>
      <c r="E38" s="1177"/>
      <c r="F38" s="36">
        <v>0.12</v>
      </c>
      <c r="G38" s="37">
        <v>0.32</v>
      </c>
      <c r="H38" s="37">
        <v>0.35</v>
      </c>
      <c r="I38" s="37">
        <v>0.28999999999999998</v>
      </c>
      <c r="J38" s="38">
        <v>0.25</v>
      </c>
      <c r="K38" s="22"/>
      <c r="L38" s="22"/>
      <c r="M38" s="22"/>
      <c r="N38" s="22"/>
      <c r="O38" s="22"/>
      <c r="P38" s="22"/>
    </row>
    <row r="39" spans="1:16" ht="39" customHeight="1" x14ac:dyDescent="0.15">
      <c r="A39" s="22"/>
      <c r="B39" s="35"/>
      <c r="C39" s="1175" t="s">
        <v>533</v>
      </c>
      <c r="D39" s="1176"/>
      <c r="E39" s="1177"/>
      <c r="F39" s="36">
        <v>1.54</v>
      </c>
      <c r="G39" s="37">
        <v>0.87</v>
      </c>
      <c r="H39" s="37">
        <v>0.36</v>
      </c>
      <c r="I39" s="37">
        <v>0.25</v>
      </c>
      <c r="J39" s="38">
        <v>0.08</v>
      </c>
      <c r="K39" s="22"/>
      <c r="L39" s="22"/>
      <c r="M39" s="22"/>
      <c r="N39" s="22"/>
      <c r="O39" s="22"/>
      <c r="P39" s="22"/>
    </row>
    <row r="40" spans="1:16" ht="39" customHeight="1" x14ac:dyDescent="0.15">
      <c r="A40" s="22"/>
      <c r="B40" s="35"/>
      <c r="C40" s="1175" t="s">
        <v>534</v>
      </c>
      <c r="D40" s="1176"/>
      <c r="E40" s="1177"/>
      <c r="F40" s="36">
        <v>0.08</v>
      </c>
      <c r="G40" s="37">
        <v>0</v>
      </c>
      <c r="H40" s="37">
        <v>0</v>
      </c>
      <c r="I40" s="37">
        <v>0.02</v>
      </c>
      <c r="J40" s="38">
        <v>0.01</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535</v>
      </c>
      <c r="D42" s="1176"/>
      <c r="E42" s="1177"/>
      <c r="F42" s="36" t="s">
        <v>476</v>
      </c>
      <c r="G42" s="37" t="s">
        <v>476</v>
      </c>
      <c r="H42" s="37" t="s">
        <v>476</v>
      </c>
      <c r="I42" s="37" t="s">
        <v>476</v>
      </c>
      <c r="J42" s="38" t="s">
        <v>476</v>
      </c>
      <c r="K42" s="22"/>
      <c r="L42" s="22"/>
      <c r="M42" s="22"/>
      <c r="N42" s="22"/>
      <c r="O42" s="22"/>
      <c r="P42" s="22"/>
    </row>
    <row r="43" spans="1:16" ht="39" customHeight="1" thickBot="1" x14ac:dyDescent="0.2">
      <c r="A43" s="22"/>
      <c r="B43" s="40"/>
      <c r="C43" s="1178" t="s">
        <v>536</v>
      </c>
      <c r="D43" s="1179"/>
      <c r="E43" s="1180"/>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1124</v>
      </c>
      <c r="L45" s="60">
        <v>1064</v>
      </c>
      <c r="M45" s="60">
        <v>1044</v>
      </c>
      <c r="N45" s="60">
        <v>1061</v>
      </c>
      <c r="O45" s="61">
        <v>1033</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x14ac:dyDescent="0.15">
      <c r="A48" s="48"/>
      <c r="B48" s="1193"/>
      <c r="C48" s="1194"/>
      <c r="D48" s="62"/>
      <c r="E48" s="1185" t="s">
        <v>15</v>
      </c>
      <c r="F48" s="1185"/>
      <c r="G48" s="1185"/>
      <c r="H48" s="1185"/>
      <c r="I48" s="1185"/>
      <c r="J48" s="1186"/>
      <c r="K48" s="63">
        <v>145</v>
      </c>
      <c r="L48" s="64">
        <v>171</v>
      </c>
      <c r="M48" s="64">
        <v>162</v>
      </c>
      <c r="N48" s="64">
        <v>170</v>
      </c>
      <c r="O48" s="65">
        <v>161</v>
      </c>
      <c r="P48" s="48"/>
      <c r="Q48" s="48"/>
      <c r="R48" s="48"/>
      <c r="S48" s="48"/>
      <c r="T48" s="48"/>
      <c r="U48" s="48"/>
    </row>
    <row r="49" spans="1:21" ht="30.75" customHeight="1" x14ac:dyDescent="0.15">
      <c r="A49" s="48"/>
      <c r="B49" s="1193"/>
      <c r="C49" s="1194"/>
      <c r="D49" s="62"/>
      <c r="E49" s="1185" t="s">
        <v>16</v>
      </c>
      <c r="F49" s="1185"/>
      <c r="G49" s="1185"/>
      <c r="H49" s="1185"/>
      <c r="I49" s="1185"/>
      <c r="J49" s="1186"/>
      <c r="K49" s="63">
        <v>66</v>
      </c>
      <c r="L49" s="64">
        <v>58</v>
      </c>
      <c r="M49" s="64">
        <v>64</v>
      </c>
      <c r="N49" s="64">
        <v>48</v>
      </c>
      <c r="O49" s="65">
        <v>33</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476</v>
      </c>
      <c r="L50" s="64" t="s">
        <v>476</v>
      </c>
      <c r="M50" s="64" t="s">
        <v>476</v>
      </c>
      <c r="N50" s="64" t="s">
        <v>476</v>
      </c>
      <c r="O50" s="65" t="s">
        <v>476</v>
      </c>
      <c r="P50" s="48"/>
      <c r="Q50" s="48"/>
      <c r="R50" s="48"/>
      <c r="S50" s="48"/>
      <c r="T50" s="48"/>
      <c r="U50" s="48"/>
    </row>
    <row r="51" spans="1:21" ht="30.75" customHeight="1" x14ac:dyDescent="0.15">
      <c r="A51" s="48"/>
      <c r="B51" s="1195"/>
      <c r="C51" s="1196"/>
      <c r="D51" s="66"/>
      <c r="E51" s="1185" t="s">
        <v>18</v>
      </c>
      <c r="F51" s="1185"/>
      <c r="G51" s="1185"/>
      <c r="H51" s="1185"/>
      <c r="I51" s="1185"/>
      <c r="J51" s="1186"/>
      <c r="K51" s="63">
        <v>1</v>
      </c>
      <c r="L51" s="64">
        <v>1</v>
      </c>
      <c r="M51" s="64">
        <v>1</v>
      </c>
      <c r="N51" s="64">
        <v>1</v>
      </c>
      <c r="O51" s="65">
        <v>1</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787</v>
      </c>
      <c r="L52" s="64">
        <v>776</v>
      </c>
      <c r="M52" s="64">
        <v>790</v>
      </c>
      <c r="N52" s="64">
        <v>804</v>
      </c>
      <c r="O52" s="65">
        <v>775</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549</v>
      </c>
      <c r="L53" s="69">
        <v>518</v>
      </c>
      <c r="M53" s="69">
        <v>481</v>
      </c>
      <c r="N53" s="69">
        <v>476</v>
      </c>
      <c r="O53" s="70">
        <v>453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99" t="s">
        <v>24</v>
      </c>
      <c r="C41" s="1200"/>
      <c r="D41" s="81"/>
      <c r="E41" s="1205" t="s">
        <v>25</v>
      </c>
      <c r="F41" s="1205"/>
      <c r="G41" s="1205"/>
      <c r="H41" s="1206"/>
      <c r="I41" s="82">
        <v>10326</v>
      </c>
      <c r="J41" s="83">
        <v>10570</v>
      </c>
      <c r="K41" s="83">
        <v>11895</v>
      </c>
      <c r="L41" s="83">
        <v>11456</v>
      </c>
      <c r="M41" s="84">
        <v>11407</v>
      </c>
    </row>
    <row r="42" spans="2:13" ht="27.75" customHeight="1" x14ac:dyDescent="0.15">
      <c r="B42" s="1201"/>
      <c r="C42" s="1202"/>
      <c r="D42" s="85"/>
      <c r="E42" s="1207" t="s">
        <v>26</v>
      </c>
      <c r="F42" s="1207"/>
      <c r="G42" s="1207"/>
      <c r="H42" s="1208"/>
      <c r="I42" s="86" t="s">
        <v>476</v>
      </c>
      <c r="J42" s="87" t="s">
        <v>476</v>
      </c>
      <c r="K42" s="87" t="s">
        <v>476</v>
      </c>
      <c r="L42" s="87" t="s">
        <v>476</v>
      </c>
      <c r="M42" s="88" t="s">
        <v>476</v>
      </c>
    </row>
    <row r="43" spans="2:13" ht="27.75" customHeight="1" x14ac:dyDescent="0.15">
      <c r="B43" s="1201"/>
      <c r="C43" s="1202"/>
      <c r="D43" s="85"/>
      <c r="E43" s="1207" t="s">
        <v>27</v>
      </c>
      <c r="F43" s="1207"/>
      <c r="G43" s="1207"/>
      <c r="H43" s="1208"/>
      <c r="I43" s="86">
        <v>3176</v>
      </c>
      <c r="J43" s="87">
        <v>3543</v>
      </c>
      <c r="K43" s="87">
        <v>3734</v>
      </c>
      <c r="L43" s="87">
        <v>3803</v>
      </c>
      <c r="M43" s="88">
        <v>3612</v>
      </c>
    </row>
    <row r="44" spans="2:13" ht="27.75" customHeight="1" x14ac:dyDescent="0.15">
      <c r="B44" s="1201"/>
      <c r="C44" s="1202"/>
      <c r="D44" s="85"/>
      <c r="E44" s="1207" t="s">
        <v>28</v>
      </c>
      <c r="F44" s="1207"/>
      <c r="G44" s="1207"/>
      <c r="H44" s="1208"/>
      <c r="I44" s="86">
        <v>134</v>
      </c>
      <c r="J44" s="87">
        <v>162</v>
      </c>
      <c r="K44" s="87">
        <v>464</v>
      </c>
      <c r="L44" s="87">
        <v>484</v>
      </c>
      <c r="M44" s="88">
        <v>563</v>
      </c>
    </row>
    <row r="45" spans="2:13" ht="27.75" customHeight="1" x14ac:dyDescent="0.15">
      <c r="B45" s="1201"/>
      <c r="C45" s="1202"/>
      <c r="D45" s="85"/>
      <c r="E45" s="1207" t="s">
        <v>29</v>
      </c>
      <c r="F45" s="1207"/>
      <c r="G45" s="1207"/>
      <c r="H45" s="1208"/>
      <c r="I45" s="86">
        <v>1277</v>
      </c>
      <c r="J45" s="87">
        <v>1255</v>
      </c>
      <c r="K45" s="87">
        <v>1117</v>
      </c>
      <c r="L45" s="87">
        <v>1017</v>
      </c>
      <c r="M45" s="88">
        <v>805</v>
      </c>
    </row>
    <row r="46" spans="2:13" ht="27.75" customHeight="1" x14ac:dyDescent="0.15">
      <c r="B46" s="1201"/>
      <c r="C46" s="1202"/>
      <c r="D46" s="85"/>
      <c r="E46" s="1207" t="s">
        <v>30</v>
      </c>
      <c r="F46" s="1207"/>
      <c r="G46" s="1207"/>
      <c r="H46" s="1208"/>
      <c r="I46" s="86" t="s">
        <v>476</v>
      </c>
      <c r="J46" s="87" t="s">
        <v>476</v>
      </c>
      <c r="K46" s="87" t="s">
        <v>476</v>
      </c>
      <c r="L46" s="87" t="s">
        <v>476</v>
      </c>
      <c r="M46" s="88" t="s">
        <v>476</v>
      </c>
    </row>
    <row r="47" spans="2:13" ht="27.75" customHeight="1" x14ac:dyDescent="0.15">
      <c r="B47" s="1201"/>
      <c r="C47" s="1202"/>
      <c r="D47" s="85"/>
      <c r="E47" s="1207" t="s">
        <v>31</v>
      </c>
      <c r="F47" s="1207"/>
      <c r="G47" s="1207"/>
      <c r="H47" s="1208"/>
      <c r="I47" s="86" t="s">
        <v>476</v>
      </c>
      <c r="J47" s="87" t="s">
        <v>476</v>
      </c>
      <c r="K47" s="87" t="s">
        <v>476</v>
      </c>
      <c r="L47" s="87" t="s">
        <v>476</v>
      </c>
      <c r="M47" s="88" t="s">
        <v>476</v>
      </c>
    </row>
    <row r="48" spans="2:13" ht="27.75" customHeight="1" x14ac:dyDescent="0.15">
      <c r="B48" s="1203"/>
      <c r="C48" s="1204"/>
      <c r="D48" s="85"/>
      <c r="E48" s="1207" t="s">
        <v>32</v>
      </c>
      <c r="F48" s="1207"/>
      <c r="G48" s="1207"/>
      <c r="H48" s="1208"/>
      <c r="I48" s="86" t="s">
        <v>476</v>
      </c>
      <c r="J48" s="87" t="s">
        <v>476</v>
      </c>
      <c r="K48" s="87" t="s">
        <v>476</v>
      </c>
      <c r="L48" s="87" t="s">
        <v>476</v>
      </c>
      <c r="M48" s="88" t="s">
        <v>476</v>
      </c>
    </row>
    <row r="49" spans="2:13" ht="27.75" customHeight="1" x14ac:dyDescent="0.15">
      <c r="B49" s="1209" t="s">
        <v>33</v>
      </c>
      <c r="C49" s="1210"/>
      <c r="D49" s="89"/>
      <c r="E49" s="1207" t="s">
        <v>34</v>
      </c>
      <c r="F49" s="1207"/>
      <c r="G49" s="1207"/>
      <c r="H49" s="1208"/>
      <c r="I49" s="86">
        <v>1672</v>
      </c>
      <c r="J49" s="87">
        <v>1353</v>
      </c>
      <c r="K49" s="87">
        <v>1449</v>
      </c>
      <c r="L49" s="87">
        <v>2235</v>
      </c>
      <c r="M49" s="88">
        <v>1989</v>
      </c>
    </row>
    <row r="50" spans="2:13" ht="27.75" customHeight="1" x14ac:dyDescent="0.15">
      <c r="B50" s="1201"/>
      <c r="C50" s="1202"/>
      <c r="D50" s="85"/>
      <c r="E50" s="1207" t="s">
        <v>35</v>
      </c>
      <c r="F50" s="1207"/>
      <c r="G50" s="1207"/>
      <c r="H50" s="1208"/>
      <c r="I50" s="86">
        <v>849</v>
      </c>
      <c r="J50" s="87">
        <v>755</v>
      </c>
      <c r="K50" s="87">
        <v>660</v>
      </c>
      <c r="L50" s="87">
        <v>427</v>
      </c>
      <c r="M50" s="88">
        <v>373</v>
      </c>
    </row>
    <row r="51" spans="2:13" ht="27.75" customHeight="1" x14ac:dyDescent="0.15">
      <c r="B51" s="1203"/>
      <c r="C51" s="1204"/>
      <c r="D51" s="85"/>
      <c r="E51" s="1207" t="s">
        <v>36</v>
      </c>
      <c r="F51" s="1207"/>
      <c r="G51" s="1207"/>
      <c r="H51" s="1208"/>
      <c r="I51" s="86">
        <v>8236</v>
      </c>
      <c r="J51" s="87">
        <v>8502</v>
      </c>
      <c r="K51" s="87">
        <v>8903</v>
      </c>
      <c r="L51" s="87">
        <v>8960</v>
      </c>
      <c r="M51" s="88">
        <v>9090</v>
      </c>
    </row>
    <row r="52" spans="2:13" ht="27.75" customHeight="1" thickBot="1" x14ac:dyDescent="0.2">
      <c r="B52" s="1211" t="s">
        <v>37</v>
      </c>
      <c r="C52" s="1212"/>
      <c r="D52" s="90"/>
      <c r="E52" s="1213" t="s">
        <v>38</v>
      </c>
      <c r="F52" s="1213"/>
      <c r="G52" s="1213"/>
      <c r="H52" s="1214"/>
      <c r="I52" s="91">
        <v>4155</v>
      </c>
      <c r="J52" s="92">
        <v>4919</v>
      </c>
      <c r="K52" s="92">
        <v>6199</v>
      </c>
      <c r="L52" s="92">
        <v>5139</v>
      </c>
      <c r="M52" s="93">
        <v>4933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554</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555</v>
      </c>
    </row>
    <row r="50" spans="1:17" x14ac:dyDescent="0.15">
      <c r="B50" s="248"/>
      <c r="C50" s="244"/>
      <c r="D50" s="244"/>
      <c r="E50" s="244"/>
      <c r="F50" s="244"/>
      <c r="G50" s="1224"/>
      <c r="H50" s="1225"/>
      <c r="I50" s="1225"/>
      <c r="J50" s="1226"/>
      <c r="K50" s="354" t="s">
        <v>516</v>
      </c>
      <c r="L50" s="354" t="s">
        <v>517</v>
      </c>
      <c r="M50" s="354" t="s">
        <v>518</v>
      </c>
      <c r="N50" s="354" t="s">
        <v>519</v>
      </c>
      <c r="O50" s="354" t="s">
        <v>520</v>
      </c>
    </row>
    <row r="51" spans="1:17" x14ac:dyDescent="0.15">
      <c r="B51" s="248"/>
      <c r="C51" s="244"/>
      <c r="D51" s="244"/>
      <c r="E51" s="244"/>
      <c r="F51" s="244"/>
      <c r="G51" s="1227" t="s">
        <v>556</v>
      </c>
      <c r="H51" s="1228"/>
      <c r="I51" s="1233" t="s">
        <v>557</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558</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559</v>
      </c>
      <c r="H55" s="1241"/>
      <c r="I55" s="1237" t="s">
        <v>557</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558</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560</v>
      </c>
      <c r="C63" s="244"/>
      <c r="D63" s="244"/>
      <c r="E63" s="244"/>
      <c r="F63" s="244"/>
      <c r="G63" s="244"/>
      <c r="H63" s="244"/>
      <c r="I63" s="244"/>
      <c r="J63" s="244"/>
      <c r="K63" s="244"/>
      <c r="L63" s="244"/>
      <c r="M63" s="244"/>
      <c r="N63" s="244"/>
      <c r="O63" s="244"/>
    </row>
    <row r="64" spans="1:17" x14ac:dyDescent="0.15">
      <c r="B64" s="248"/>
      <c r="C64" s="244"/>
      <c r="D64" s="244"/>
      <c r="E64" s="244"/>
      <c r="F64" s="244"/>
      <c r="G64" s="351" t="s">
        <v>554</v>
      </c>
      <c r="I64" s="352"/>
      <c r="J64" s="352"/>
      <c r="K64" s="352"/>
      <c r="L64" s="244"/>
      <c r="M64" s="244"/>
      <c r="N64" s="244"/>
      <c r="O64" s="244"/>
    </row>
    <row r="65" spans="2:30" x14ac:dyDescent="0.15">
      <c r="B65" s="248"/>
      <c r="C65" s="244"/>
      <c r="D65" s="244"/>
      <c r="E65" s="244"/>
      <c r="F65" s="244"/>
      <c r="G65" s="1247" t="s">
        <v>563</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561</v>
      </c>
      <c r="I71" s="368"/>
      <c r="J71" s="364"/>
      <c r="K71" s="364"/>
      <c r="L71" s="365"/>
      <c r="M71" s="364"/>
      <c r="N71" s="365"/>
      <c r="O71" s="366"/>
    </row>
    <row r="72" spans="2:30" x14ac:dyDescent="0.15">
      <c r="B72" s="248"/>
      <c r="C72" s="244"/>
      <c r="D72" s="244"/>
      <c r="E72" s="244"/>
      <c r="F72" s="244"/>
      <c r="G72" s="1224"/>
      <c r="H72" s="1225"/>
      <c r="I72" s="1225"/>
      <c r="J72" s="1226"/>
      <c r="K72" s="354" t="s">
        <v>516</v>
      </c>
      <c r="L72" s="354" t="s">
        <v>517</v>
      </c>
      <c r="M72" s="354" t="s">
        <v>518</v>
      </c>
      <c r="N72" s="354" t="s">
        <v>519</v>
      </c>
      <c r="O72" s="354" t="s">
        <v>520</v>
      </c>
    </row>
    <row r="73" spans="2:30" x14ac:dyDescent="0.15">
      <c r="B73" s="248"/>
      <c r="C73" s="244"/>
      <c r="D73" s="244"/>
      <c r="E73" s="244"/>
      <c r="F73" s="244"/>
      <c r="G73" s="1227" t="s">
        <v>556</v>
      </c>
      <c r="H73" s="1228"/>
      <c r="I73" s="1233" t="s">
        <v>557</v>
      </c>
      <c r="J73" s="1233"/>
      <c r="K73" s="1248">
        <v>74.900000000000006</v>
      </c>
      <c r="L73" s="1248">
        <v>88.6</v>
      </c>
      <c r="M73" s="1236">
        <v>110.9</v>
      </c>
      <c r="N73" s="1236">
        <v>92.4</v>
      </c>
      <c r="O73" s="1236">
        <v>86</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562</v>
      </c>
      <c r="J75" s="1237"/>
      <c r="K75" s="1249">
        <v>10</v>
      </c>
      <c r="L75" s="1249">
        <v>9.6999999999999993</v>
      </c>
      <c r="M75" s="1249">
        <v>9.1999999999999993</v>
      </c>
      <c r="N75" s="1249">
        <v>8.8000000000000007</v>
      </c>
      <c r="O75" s="1249">
        <v>8.3000000000000007</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559</v>
      </c>
      <c r="H77" s="1241"/>
      <c r="I77" s="1237" t="s">
        <v>557</v>
      </c>
      <c r="J77" s="1237"/>
      <c r="K77" s="1248">
        <v>40.200000000000003</v>
      </c>
      <c r="L77" s="1248">
        <v>30.7</v>
      </c>
      <c r="M77" s="1236">
        <v>22.3</v>
      </c>
      <c r="N77" s="1236">
        <v>20.3</v>
      </c>
      <c r="O77" s="1236">
        <v>13</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562</v>
      </c>
      <c r="J79" s="1246"/>
      <c r="K79" s="1251">
        <v>10.1</v>
      </c>
      <c r="L79" s="1251">
        <v>9.1999999999999993</v>
      </c>
      <c r="M79" s="1251">
        <v>8.5</v>
      </c>
      <c r="N79" s="1251">
        <v>7.7</v>
      </c>
      <c r="O79" s="1251">
        <v>6.8</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39643</v>
      </c>
      <c r="E3" s="116"/>
      <c r="F3" s="117">
        <v>42839</v>
      </c>
      <c r="G3" s="118"/>
      <c r="H3" s="119"/>
    </row>
    <row r="4" spans="1:8" x14ac:dyDescent="0.15">
      <c r="A4" s="120"/>
      <c r="B4" s="121"/>
      <c r="C4" s="122"/>
      <c r="D4" s="123">
        <v>17024</v>
      </c>
      <c r="E4" s="124"/>
      <c r="F4" s="125">
        <v>22027</v>
      </c>
      <c r="G4" s="126"/>
      <c r="H4" s="127"/>
    </row>
    <row r="5" spans="1:8" x14ac:dyDescent="0.15">
      <c r="A5" s="108" t="s">
        <v>510</v>
      </c>
      <c r="B5" s="113"/>
      <c r="C5" s="114"/>
      <c r="D5" s="115">
        <v>80723</v>
      </c>
      <c r="E5" s="116"/>
      <c r="F5" s="117">
        <v>46819</v>
      </c>
      <c r="G5" s="118"/>
      <c r="H5" s="119"/>
    </row>
    <row r="6" spans="1:8" x14ac:dyDescent="0.15">
      <c r="A6" s="120"/>
      <c r="B6" s="121"/>
      <c r="C6" s="122"/>
      <c r="D6" s="123">
        <v>24767</v>
      </c>
      <c r="E6" s="124"/>
      <c r="F6" s="125">
        <v>24121</v>
      </c>
      <c r="G6" s="126"/>
      <c r="H6" s="127"/>
    </row>
    <row r="7" spans="1:8" x14ac:dyDescent="0.15">
      <c r="A7" s="108" t="s">
        <v>511</v>
      </c>
      <c r="B7" s="113"/>
      <c r="C7" s="114"/>
      <c r="D7" s="115">
        <v>120309</v>
      </c>
      <c r="E7" s="116"/>
      <c r="F7" s="117">
        <v>53270</v>
      </c>
      <c r="G7" s="118"/>
      <c r="H7" s="119"/>
    </row>
    <row r="8" spans="1:8" x14ac:dyDescent="0.15">
      <c r="A8" s="120"/>
      <c r="B8" s="121"/>
      <c r="C8" s="122"/>
      <c r="D8" s="123">
        <v>43255</v>
      </c>
      <c r="E8" s="124"/>
      <c r="F8" s="125">
        <v>24316</v>
      </c>
      <c r="G8" s="126"/>
      <c r="H8" s="127"/>
    </row>
    <row r="9" spans="1:8" x14ac:dyDescent="0.15">
      <c r="A9" s="108" t="s">
        <v>512</v>
      </c>
      <c r="B9" s="113"/>
      <c r="C9" s="114"/>
      <c r="D9" s="115">
        <v>47270</v>
      </c>
      <c r="E9" s="116"/>
      <c r="F9" s="117">
        <v>53292</v>
      </c>
      <c r="G9" s="118"/>
      <c r="H9" s="119"/>
    </row>
    <row r="10" spans="1:8" x14ac:dyDescent="0.15">
      <c r="A10" s="120"/>
      <c r="B10" s="121"/>
      <c r="C10" s="122"/>
      <c r="D10" s="123">
        <v>21270</v>
      </c>
      <c r="E10" s="124"/>
      <c r="F10" s="125">
        <v>28900</v>
      </c>
      <c r="G10" s="126"/>
      <c r="H10" s="127"/>
    </row>
    <row r="11" spans="1:8" x14ac:dyDescent="0.15">
      <c r="A11" s="108" t="s">
        <v>513</v>
      </c>
      <c r="B11" s="113"/>
      <c r="C11" s="114"/>
      <c r="D11" s="115">
        <v>66965</v>
      </c>
      <c r="E11" s="116"/>
      <c r="F11" s="117">
        <v>49919</v>
      </c>
      <c r="G11" s="118"/>
      <c r="H11" s="119"/>
    </row>
    <row r="12" spans="1:8" x14ac:dyDescent="0.15">
      <c r="A12" s="120"/>
      <c r="B12" s="121"/>
      <c r="C12" s="128"/>
      <c r="D12" s="123">
        <v>18389</v>
      </c>
      <c r="E12" s="124"/>
      <c r="F12" s="125">
        <v>26398</v>
      </c>
      <c r="G12" s="126"/>
      <c r="H12" s="127"/>
    </row>
    <row r="13" spans="1:8" x14ac:dyDescent="0.15">
      <c r="A13" s="108"/>
      <c r="B13" s="113"/>
      <c r="C13" s="129"/>
      <c r="D13" s="130">
        <v>70982</v>
      </c>
      <c r="E13" s="131"/>
      <c r="F13" s="132">
        <v>49228</v>
      </c>
      <c r="G13" s="133"/>
      <c r="H13" s="119"/>
    </row>
    <row r="14" spans="1:8" x14ac:dyDescent="0.15">
      <c r="A14" s="120"/>
      <c r="B14" s="121"/>
      <c r="C14" s="122"/>
      <c r="D14" s="123">
        <v>24941</v>
      </c>
      <c r="E14" s="124"/>
      <c r="F14" s="125">
        <v>25152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3.53</v>
      </c>
      <c r="C19" s="134">
        <f>ROUND(VALUE(SUBSTITUTE(実質収支比率等に係る経年分析!G$48,"▲","-")),2)</f>
        <v>5.81</v>
      </c>
      <c r="D19" s="134">
        <f>ROUND(VALUE(SUBSTITUTE(実質収支比率等に係る経年分析!H$48,"▲","-")),2)</f>
        <v>3.86</v>
      </c>
      <c r="E19" s="134">
        <f>ROUND(VALUE(SUBSTITUTE(実質収支比率等に係る経年分析!I$48,"▲","-")),2)</f>
        <v>5.89</v>
      </c>
      <c r="F19" s="134">
        <f>ROUND(VALUE(SUBSTITUTE(実質収支比率等に係る経年分析!J$48,"▲","-")),2)</f>
        <v>5.54</v>
      </c>
    </row>
    <row r="20" spans="1:11" x14ac:dyDescent="0.15">
      <c r="A20" s="134" t="s">
        <v>43</v>
      </c>
      <c r="B20" s="134">
        <f>ROUND(VALUE(SUBSTITUTE(実質収支比率等に係る経年分析!F$47,"▲","-")),2)</f>
        <v>11.64</v>
      </c>
      <c r="C20" s="134">
        <f>ROUND(VALUE(SUBSTITUTE(実質収支比率等に係る経年分析!G$47,"▲","-")),2)</f>
        <v>10.35</v>
      </c>
      <c r="D20" s="134">
        <f>ROUND(VALUE(SUBSTITUTE(実質収支比率等に係る経年分析!H$47,"▲","-")),2)</f>
        <v>16.12</v>
      </c>
      <c r="E20" s="134">
        <f>ROUND(VALUE(SUBSTITUTE(実質収支比率等に係る経年分析!I$47,"▲","-")),2)</f>
        <v>17.670000000000002</v>
      </c>
      <c r="F20" s="134">
        <f>ROUND(VALUE(SUBSTITUTE(実質収支比率等に係る経年分析!J$47,"▲","-")),2)</f>
        <v>15.76</v>
      </c>
    </row>
    <row r="21" spans="1:11" x14ac:dyDescent="0.15">
      <c r="A21" s="134" t="s">
        <v>44</v>
      </c>
      <c r="B21" s="134">
        <f>IF(ISNUMBER(VALUE(SUBSTITUTE(実質収支比率等に係る経年分析!F$49,"▲","-"))),ROUND(VALUE(SUBSTITUTE(実質収支比率等に係る経年分析!F$49,"▲","-")),2),NA())</f>
        <v>-0.63</v>
      </c>
      <c r="C21" s="134">
        <f>IF(ISNUMBER(VALUE(SUBSTITUTE(実質収支比率等に係る経年分析!G$49,"▲","-"))),ROUND(VALUE(SUBSTITUTE(実質収支比率等に係る経年分析!G$49,"▲","-")),2),NA())</f>
        <v>0.96</v>
      </c>
      <c r="D21" s="134">
        <f>IF(ISNUMBER(VALUE(SUBSTITUTE(実質収支比率等に係る経年分析!H$49,"▲","-"))),ROUND(VALUE(SUBSTITUTE(実質収支比率等に係る経年分析!H$49,"▲","-")),2),NA())</f>
        <v>3.96</v>
      </c>
      <c r="E21" s="134">
        <f>IF(ISNUMBER(VALUE(SUBSTITUTE(実質収支比率等に係る経年分析!I$49,"▲","-"))),ROUND(VALUE(SUBSTITUTE(実質収支比率等に係る経年分析!I$49,"▲","-")),2),NA())</f>
        <v>3.6</v>
      </c>
      <c r="F21" s="134">
        <f>IF(ISNUMBER(VALUE(SUBSTITUTE(実質収支比率等に係る経年分析!J$49,"▲","-"))),ROUND(VALUE(SUBSTITUTE(実質収支比率等に係る経年分析!J$49,"▲","-")),2),NA())</f>
        <v>-1.65</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1.54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5.53</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24.64</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11.89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15.61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21.02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20.9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17.329999999999998</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787</v>
      </c>
      <c r="E42" s="136"/>
      <c r="F42" s="136"/>
      <c r="G42" s="136">
        <f>'実質公債費比率（分子）の構造'!L$52</f>
        <v>776</v>
      </c>
      <c r="H42" s="136"/>
      <c r="I42" s="136"/>
      <c r="J42" s="136">
        <f>'実質公債費比率（分子）の構造'!M$52</f>
        <v>790</v>
      </c>
      <c r="K42" s="136"/>
      <c r="L42" s="136"/>
      <c r="M42" s="136">
        <f>'実質公債費比率（分子）の構造'!N$52</f>
        <v>804</v>
      </c>
      <c r="N42" s="136"/>
      <c r="O42" s="136"/>
      <c r="P42" s="136">
        <f>'実質公債費比率（分子）の構造'!O$52</f>
        <v>775</v>
      </c>
    </row>
    <row r="43" spans="1:16" x14ac:dyDescent="0.15">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66</v>
      </c>
      <c r="C45" s="136"/>
      <c r="D45" s="136"/>
      <c r="E45" s="136">
        <f>'実質公債費比率（分子）の構造'!L$49</f>
        <v>58</v>
      </c>
      <c r="F45" s="136"/>
      <c r="G45" s="136"/>
      <c r="H45" s="136">
        <f>'実質公債費比率（分子）の構造'!M$49</f>
        <v>64</v>
      </c>
      <c r="I45" s="136"/>
      <c r="J45" s="136"/>
      <c r="K45" s="136">
        <f>'実質公債費比率（分子）の構造'!N$49</f>
        <v>48</v>
      </c>
      <c r="L45" s="136"/>
      <c r="M45" s="136"/>
      <c r="N45" s="136">
        <f>'実質公債費比率（分子）の構造'!O$49</f>
        <v>33</v>
      </c>
      <c r="O45" s="136"/>
      <c r="P45" s="136"/>
    </row>
    <row r="46" spans="1:16" x14ac:dyDescent="0.15">
      <c r="A46" s="136" t="s">
        <v>55</v>
      </c>
      <c r="B46" s="136">
        <f>'実質公債費比率（分子）の構造'!K$48</f>
        <v>145</v>
      </c>
      <c r="C46" s="136"/>
      <c r="D46" s="136"/>
      <c r="E46" s="136">
        <f>'実質公債費比率（分子）の構造'!L$48</f>
        <v>171</v>
      </c>
      <c r="F46" s="136"/>
      <c r="G46" s="136"/>
      <c r="H46" s="136">
        <f>'実質公債費比率（分子）の構造'!M$48</f>
        <v>162</v>
      </c>
      <c r="I46" s="136"/>
      <c r="J46" s="136"/>
      <c r="K46" s="136">
        <f>'実質公債費比率（分子）の構造'!N$48</f>
        <v>170</v>
      </c>
      <c r="L46" s="136"/>
      <c r="M46" s="136"/>
      <c r="N46" s="136">
        <f>'実質公債費比率（分子）の構造'!O$48</f>
        <v>161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1124</v>
      </c>
      <c r="C49" s="136"/>
      <c r="D49" s="136"/>
      <c r="E49" s="136">
        <f>'実質公債費比率（分子）の構造'!L$45</f>
        <v>1064</v>
      </c>
      <c r="F49" s="136"/>
      <c r="G49" s="136"/>
      <c r="H49" s="136">
        <f>'実質公債費比率（分子）の構造'!M$45</f>
        <v>1044</v>
      </c>
      <c r="I49" s="136"/>
      <c r="J49" s="136"/>
      <c r="K49" s="136">
        <f>'実質公債費比率（分子）の構造'!N$45</f>
        <v>1061</v>
      </c>
      <c r="L49" s="136"/>
      <c r="M49" s="136"/>
      <c r="N49" s="136">
        <f>'実質公債費比率（分子）の構造'!O$45</f>
        <v>1033</v>
      </c>
      <c r="O49" s="136"/>
      <c r="P49" s="136"/>
    </row>
    <row r="50" spans="1:16" x14ac:dyDescent="0.15">
      <c r="A50" s="136" t="s">
        <v>59</v>
      </c>
      <c r="B50" s="136" t="e">
        <f>NA()</f>
        <v>#N/A</v>
      </c>
      <c r="C50" s="136">
        <f>IF(ISNUMBER('実質公債費比率（分子）の構造'!K$53),'実質公債費比率（分子）の構造'!K$53,NA())</f>
        <v>549</v>
      </c>
      <c r="D50" s="136" t="e">
        <f>NA()</f>
        <v>#N/A</v>
      </c>
      <c r="E50" s="136" t="e">
        <f>NA()</f>
        <v>#N/A</v>
      </c>
      <c r="F50" s="136">
        <f>IF(ISNUMBER('実質公債費比率（分子）の構造'!L$53),'実質公債費比率（分子）の構造'!L$53,NA())</f>
        <v>518</v>
      </c>
      <c r="G50" s="136" t="e">
        <f>NA()</f>
        <v>#N/A</v>
      </c>
      <c r="H50" s="136" t="e">
        <f>NA()</f>
        <v>#N/A</v>
      </c>
      <c r="I50" s="136">
        <f>IF(ISNUMBER('実質公債費比率（分子）の構造'!M$53),'実質公債費比率（分子）の構造'!M$53,NA())</f>
        <v>481</v>
      </c>
      <c r="J50" s="136" t="e">
        <f>NA()</f>
        <v>#N/A</v>
      </c>
      <c r="K50" s="136" t="e">
        <f>NA()</f>
        <v>#N/A</v>
      </c>
      <c r="L50" s="136">
        <f>IF(ISNUMBER('実質公債費比率（分子）の構造'!N$53),'実質公債費比率（分子）の構造'!N$53,NA())</f>
        <v>476</v>
      </c>
      <c r="M50" s="136" t="e">
        <f>NA()</f>
        <v>#N/A</v>
      </c>
      <c r="N50" s="136" t="e">
        <f>NA()</f>
        <v>#N/A</v>
      </c>
      <c r="O50" s="136">
        <f>IF(ISNUMBER('実質公債費比率（分子）の構造'!O$53),'実質公債費比率（分子）の構造'!O$53,NA())</f>
        <v>453</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8236</v>
      </c>
      <c r="E56" s="135"/>
      <c r="F56" s="135"/>
      <c r="G56" s="135">
        <f>'将来負担比率（分子）の構造'!J$51</f>
        <v>8502</v>
      </c>
      <c r="H56" s="135"/>
      <c r="I56" s="135"/>
      <c r="J56" s="135">
        <f>'将来負担比率（分子）の構造'!K$51</f>
        <v>8903</v>
      </c>
      <c r="K56" s="135"/>
      <c r="L56" s="135"/>
      <c r="M56" s="135">
        <f>'将来負担比率（分子）の構造'!L$51</f>
        <v>8960</v>
      </c>
      <c r="N56" s="135"/>
      <c r="O56" s="135"/>
      <c r="P56" s="135">
        <f>'将来負担比率（分子）の構造'!M$51</f>
        <v>9090</v>
      </c>
    </row>
    <row r="57" spans="1:16" x14ac:dyDescent="0.15">
      <c r="A57" s="135" t="s">
        <v>35</v>
      </c>
      <c r="B57" s="135"/>
      <c r="C57" s="135"/>
      <c r="D57" s="135">
        <f>'将来負担比率（分子）の構造'!I$50</f>
        <v>849</v>
      </c>
      <c r="E57" s="135"/>
      <c r="F57" s="135"/>
      <c r="G57" s="135">
        <f>'将来負担比率（分子）の構造'!J$50</f>
        <v>755</v>
      </c>
      <c r="H57" s="135"/>
      <c r="I57" s="135"/>
      <c r="J57" s="135">
        <f>'将来負担比率（分子）の構造'!K$50</f>
        <v>660</v>
      </c>
      <c r="K57" s="135"/>
      <c r="L57" s="135"/>
      <c r="M57" s="135">
        <f>'将来負担比率（分子）の構造'!L$50</f>
        <v>427</v>
      </c>
      <c r="N57" s="135"/>
      <c r="O57" s="135"/>
      <c r="P57" s="135">
        <f>'将来負担比率（分子）の構造'!M$50</f>
        <v>373</v>
      </c>
    </row>
    <row r="58" spans="1:16" x14ac:dyDescent="0.15">
      <c r="A58" s="135" t="s">
        <v>34</v>
      </c>
      <c r="B58" s="135"/>
      <c r="C58" s="135"/>
      <c r="D58" s="135">
        <f>'将来負担比率（分子）の構造'!I$49</f>
        <v>1672</v>
      </c>
      <c r="E58" s="135"/>
      <c r="F58" s="135"/>
      <c r="G58" s="135">
        <f>'将来負担比率（分子）の構造'!J$49</f>
        <v>1353</v>
      </c>
      <c r="H58" s="135"/>
      <c r="I58" s="135"/>
      <c r="J58" s="135">
        <f>'将来負担比率（分子）の構造'!K$49</f>
        <v>1449</v>
      </c>
      <c r="K58" s="135"/>
      <c r="L58" s="135"/>
      <c r="M58" s="135">
        <f>'将来負担比率（分子）の構造'!L$49</f>
        <v>2235</v>
      </c>
      <c r="N58" s="135"/>
      <c r="O58" s="135"/>
      <c r="P58" s="135">
        <f>'将来負担比率（分子）の構造'!M$49</f>
        <v>1989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1277</v>
      </c>
      <c r="C62" s="135"/>
      <c r="D62" s="135"/>
      <c r="E62" s="135">
        <f>'将来負担比率（分子）の構造'!J$45</f>
        <v>1255</v>
      </c>
      <c r="F62" s="135"/>
      <c r="G62" s="135"/>
      <c r="H62" s="135">
        <f>'将来負担比率（分子）の構造'!K$45</f>
        <v>1117</v>
      </c>
      <c r="I62" s="135"/>
      <c r="J62" s="135"/>
      <c r="K62" s="135">
        <f>'将来負担比率（分子）の構造'!L$45</f>
        <v>1017</v>
      </c>
      <c r="L62" s="135"/>
      <c r="M62" s="135"/>
      <c r="N62" s="135">
        <f>'将来負担比率（分子）の構造'!M$45</f>
        <v>805</v>
      </c>
      <c r="O62" s="135"/>
      <c r="P62" s="135"/>
    </row>
    <row r="63" spans="1:16" x14ac:dyDescent="0.15">
      <c r="A63" s="135" t="s">
        <v>28</v>
      </c>
      <c r="B63" s="135">
        <f>'将来負担比率（分子）の構造'!I$44</f>
        <v>134</v>
      </c>
      <c r="C63" s="135"/>
      <c r="D63" s="135"/>
      <c r="E63" s="135">
        <f>'将来負担比率（分子）の構造'!J$44</f>
        <v>162</v>
      </c>
      <c r="F63" s="135"/>
      <c r="G63" s="135"/>
      <c r="H63" s="135">
        <f>'将来負担比率（分子）の構造'!K$44</f>
        <v>464</v>
      </c>
      <c r="I63" s="135"/>
      <c r="J63" s="135"/>
      <c r="K63" s="135">
        <f>'将来負担比率（分子）の構造'!L$44</f>
        <v>484</v>
      </c>
      <c r="L63" s="135"/>
      <c r="M63" s="135"/>
      <c r="N63" s="135">
        <f>'将来負担比率（分子）の構造'!M$44</f>
        <v>563</v>
      </c>
      <c r="O63" s="135"/>
      <c r="P63" s="135"/>
    </row>
    <row r="64" spans="1:16" x14ac:dyDescent="0.15">
      <c r="A64" s="135" t="s">
        <v>27</v>
      </c>
      <c r="B64" s="135">
        <f>'将来負担比率（分子）の構造'!I$43</f>
        <v>3176</v>
      </c>
      <c r="C64" s="135"/>
      <c r="D64" s="135"/>
      <c r="E64" s="135">
        <f>'将来負担比率（分子）の構造'!J$43</f>
        <v>3543</v>
      </c>
      <c r="F64" s="135"/>
      <c r="G64" s="135"/>
      <c r="H64" s="135">
        <f>'将来負担比率（分子）の構造'!K$43</f>
        <v>3734</v>
      </c>
      <c r="I64" s="135"/>
      <c r="J64" s="135"/>
      <c r="K64" s="135">
        <f>'将来負担比率（分子）の構造'!L$43</f>
        <v>3803</v>
      </c>
      <c r="L64" s="135"/>
      <c r="M64" s="135"/>
      <c r="N64" s="135">
        <f>'将来負担比率（分子）の構造'!M$43</f>
        <v>3612</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10326</v>
      </c>
      <c r="C66" s="135"/>
      <c r="D66" s="135"/>
      <c r="E66" s="135">
        <f>'将来負担比率（分子）の構造'!J$41</f>
        <v>10570</v>
      </c>
      <c r="F66" s="135"/>
      <c r="G66" s="135"/>
      <c r="H66" s="135">
        <f>'将来負担比率（分子）の構造'!K$41</f>
        <v>11895</v>
      </c>
      <c r="I66" s="135"/>
      <c r="J66" s="135"/>
      <c r="K66" s="135">
        <f>'将来負担比率（分子）の構造'!L$41</f>
        <v>11456</v>
      </c>
      <c r="L66" s="135"/>
      <c r="M66" s="135"/>
      <c r="N66" s="135">
        <f>'将来負担比率（分子）の構造'!M$41</f>
        <v>11407</v>
      </c>
      <c r="O66" s="135"/>
      <c r="P66" s="135"/>
    </row>
    <row r="67" spans="1:16" x14ac:dyDescent="0.15">
      <c r="A67" s="135" t="s">
        <v>63</v>
      </c>
      <c r="B67" s="135" t="e">
        <f>NA()</f>
        <v>#N/A</v>
      </c>
      <c r="C67" s="135">
        <f>IF(ISNUMBER('将来負担比率（分子）の構造'!I$52), IF('将来負担比率（分子）の構造'!I$52 &lt; 0, 0, '将来負担比率（分子）の構造'!I$52), NA())</f>
        <v>4155</v>
      </c>
      <c r="D67" s="135" t="e">
        <f>NA()</f>
        <v>#N/A</v>
      </c>
      <c r="E67" s="135" t="e">
        <f>NA()</f>
        <v>#N/A</v>
      </c>
      <c r="F67" s="135">
        <f>IF(ISNUMBER('将来負担比率（分子）の構造'!J$52), IF('将来負担比率（分子）の構造'!J$52 &lt; 0, 0, '将来負担比率（分子）の構造'!J$52), NA())</f>
        <v>4919</v>
      </c>
      <c r="G67" s="135" t="e">
        <f>NA()</f>
        <v>#N/A</v>
      </c>
      <c r="H67" s="135" t="e">
        <f>NA()</f>
        <v>#N/A</v>
      </c>
      <c r="I67" s="135">
        <f>IF(ISNUMBER('将来負担比率（分子）の構造'!K$52), IF('将来負担比率（分子）の構造'!K$52 &lt; 0, 0, '将来負担比率（分子）の構造'!K$52), NA())</f>
        <v>6199</v>
      </c>
      <c r="J67" s="135" t="e">
        <f>NA()</f>
        <v>#N/A</v>
      </c>
      <c r="K67" s="135" t="e">
        <f>NA()</f>
        <v>#N/A</v>
      </c>
      <c r="L67" s="135">
        <f>IF(ISNUMBER('将来負担比率（分子）の構造'!L$52), IF('将来負担比率（分子）の構造'!L$52 &lt; 0, 0, '将来負担比率（分子）の構造'!L$52), NA())</f>
        <v>5139</v>
      </c>
      <c r="M67" s="135" t="e">
        <f>NA()</f>
        <v>#N/A</v>
      </c>
      <c r="N67" s="135" t="e">
        <f>NA()</f>
        <v>#N/A</v>
      </c>
      <c r="O67" s="135">
        <f>IF(ISNUMBER('将来負担比率（分子）の構造'!M$52), IF('将来負担比率（分子）の構造'!M$52 &lt; 0, 0, '将来負担比率（分子）の構造'!M$52), NA())</f>
        <v>4933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3467369</v>
      </c>
      <c r="S5" s="613"/>
      <c r="T5" s="613"/>
      <c r="U5" s="613"/>
      <c r="V5" s="613"/>
      <c r="W5" s="613"/>
      <c r="X5" s="613"/>
      <c r="Y5" s="614"/>
      <c r="Z5" s="615">
        <v>24.6</v>
      </c>
      <c r="AA5" s="615"/>
      <c r="AB5" s="615"/>
      <c r="AC5" s="615"/>
      <c r="AD5" s="616">
        <v>3467369</v>
      </c>
      <c r="AE5" s="616"/>
      <c r="AF5" s="616"/>
      <c r="AG5" s="616"/>
      <c r="AH5" s="616"/>
      <c r="AI5" s="616"/>
      <c r="AJ5" s="616"/>
      <c r="AK5" s="616"/>
      <c r="AL5" s="617">
        <v>56.6</v>
      </c>
      <c r="AM5" s="618"/>
      <c r="AN5" s="618"/>
      <c r="AO5" s="619"/>
      <c r="AP5" s="609" t="s">
        <v>205</v>
      </c>
      <c r="AQ5" s="610"/>
      <c r="AR5" s="610"/>
      <c r="AS5" s="610"/>
      <c r="AT5" s="610"/>
      <c r="AU5" s="610"/>
      <c r="AV5" s="610"/>
      <c r="AW5" s="610"/>
      <c r="AX5" s="610"/>
      <c r="AY5" s="610"/>
      <c r="AZ5" s="610"/>
      <c r="BA5" s="610"/>
      <c r="BB5" s="610"/>
      <c r="BC5" s="610"/>
      <c r="BD5" s="610"/>
      <c r="BE5" s="610"/>
      <c r="BF5" s="611"/>
      <c r="BG5" s="623">
        <v>3467369</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74995</v>
      </c>
      <c r="S6" s="624"/>
      <c r="T6" s="624"/>
      <c r="U6" s="624"/>
      <c r="V6" s="624"/>
      <c r="W6" s="624"/>
      <c r="X6" s="624"/>
      <c r="Y6" s="625"/>
      <c r="Z6" s="626">
        <v>0.5</v>
      </c>
      <c r="AA6" s="626"/>
      <c r="AB6" s="626"/>
      <c r="AC6" s="626"/>
      <c r="AD6" s="627">
        <v>74995</v>
      </c>
      <c r="AE6" s="627"/>
      <c r="AF6" s="627"/>
      <c r="AG6" s="627"/>
      <c r="AH6" s="627"/>
      <c r="AI6" s="627"/>
      <c r="AJ6" s="627"/>
      <c r="AK6" s="627"/>
      <c r="AL6" s="628">
        <v>1.2</v>
      </c>
      <c r="AM6" s="629"/>
      <c r="AN6" s="629"/>
      <c r="AO6" s="630"/>
      <c r="AP6" s="620" t="s">
        <v>211</v>
      </c>
      <c r="AQ6" s="621"/>
      <c r="AR6" s="621"/>
      <c r="AS6" s="621"/>
      <c r="AT6" s="621"/>
      <c r="AU6" s="621"/>
      <c r="AV6" s="621"/>
      <c r="AW6" s="621"/>
      <c r="AX6" s="621"/>
      <c r="AY6" s="621"/>
      <c r="AZ6" s="621"/>
      <c r="BA6" s="621"/>
      <c r="BB6" s="621"/>
      <c r="BC6" s="621"/>
      <c r="BD6" s="621"/>
      <c r="BE6" s="621"/>
      <c r="BF6" s="622"/>
      <c r="BG6" s="623">
        <v>3467369</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148194</v>
      </c>
      <c r="CS6" s="624"/>
      <c r="CT6" s="624"/>
      <c r="CU6" s="624"/>
      <c r="CV6" s="624"/>
      <c r="CW6" s="624"/>
      <c r="CX6" s="624"/>
      <c r="CY6" s="625"/>
      <c r="CZ6" s="626">
        <v>1.1000000000000001</v>
      </c>
      <c r="DA6" s="626"/>
      <c r="DB6" s="626"/>
      <c r="DC6" s="626"/>
      <c r="DD6" s="632" t="s">
        <v>206</v>
      </c>
      <c r="DE6" s="624"/>
      <c r="DF6" s="624"/>
      <c r="DG6" s="624"/>
      <c r="DH6" s="624"/>
      <c r="DI6" s="624"/>
      <c r="DJ6" s="624"/>
      <c r="DK6" s="624"/>
      <c r="DL6" s="624"/>
      <c r="DM6" s="624"/>
      <c r="DN6" s="624"/>
      <c r="DO6" s="624"/>
      <c r="DP6" s="625"/>
      <c r="DQ6" s="632">
        <v>148194</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4738</v>
      </c>
      <c r="S7" s="624"/>
      <c r="T7" s="624"/>
      <c r="U7" s="624"/>
      <c r="V7" s="624"/>
      <c r="W7" s="624"/>
      <c r="X7" s="624"/>
      <c r="Y7" s="625"/>
      <c r="Z7" s="626">
        <v>0</v>
      </c>
      <c r="AA7" s="626"/>
      <c r="AB7" s="626"/>
      <c r="AC7" s="626"/>
      <c r="AD7" s="627">
        <v>4738</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1390540</v>
      </c>
      <c r="BH7" s="624"/>
      <c r="BI7" s="624"/>
      <c r="BJ7" s="624"/>
      <c r="BK7" s="624"/>
      <c r="BL7" s="624"/>
      <c r="BM7" s="624"/>
      <c r="BN7" s="625"/>
      <c r="BO7" s="626">
        <v>40.1</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1665218</v>
      </c>
      <c r="CS7" s="624"/>
      <c r="CT7" s="624"/>
      <c r="CU7" s="624"/>
      <c r="CV7" s="624"/>
      <c r="CW7" s="624"/>
      <c r="CX7" s="624"/>
      <c r="CY7" s="625"/>
      <c r="CZ7" s="626">
        <v>12.3</v>
      </c>
      <c r="DA7" s="626"/>
      <c r="DB7" s="626"/>
      <c r="DC7" s="626"/>
      <c r="DD7" s="632">
        <v>12130</v>
      </c>
      <c r="DE7" s="624"/>
      <c r="DF7" s="624"/>
      <c r="DG7" s="624"/>
      <c r="DH7" s="624"/>
      <c r="DI7" s="624"/>
      <c r="DJ7" s="624"/>
      <c r="DK7" s="624"/>
      <c r="DL7" s="624"/>
      <c r="DM7" s="624"/>
      <c r="DN7" s="624"/>
      <c r="DO7" s="624"/>
      <c r="DP7" s="625"/>
      <c r="DQ7" s="632">
        <v>1118747</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9496</v>
      </c>
      <c r="S8" s="624"/>
      <c r="T8" s="624"/>
      <c r="U8" s="624"/>
      <c r="V8" s="624"/>
      <c r="W8" s="624"/>
      <c r="X8" s="624"/>
      <c r="Y8" s="625"/>
      <c r="Z8" s="626">
        <v>0.1</v>
      </c>
      <c r="AA8" s="626"/>
      <c r="AB8" s="626"/>
      <c r="AC8" s="626"/>
      <c r="AD8" s="627">
        <v>9496</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49455</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5123532</v>
      </c>
      <c r="CS8" s="624"/>
      <c r="CT8" s="624"/>
      <c r="CU8" s="624"/>
      <c r="CV8" s="624"/>
      <c r="CW8" s="624"/>
      <c r="CX8" s="624"/>
      <c r="CY8" s="625"/>
      <c r="CZ8" s="626">
        <v>37.700000000000003</v>
      </c>
      <c r="DA8" s="626"/>
      <c r="DB8" s="626"/>
      <c r="DC8" s="626"/>
      <c r="DD8" s="632" t="s">
        <v>206</v>
      </c>
      <c r="DE8" s="624"/>
      <c r="DF8" s="624"/>
      <c r="DG8" s="624"/>
      <c r="DH8" s="624"/>
      <c r="DI8" s="624"/>
      <c r="DJ8" s="624"/>
      <c r="DK8" s="624"/>
      <c r="DL8" s="624"/>
      <c r="DM8" s="624"/>
      <c r="DN8" s="624"/>
      <c r="DO8" s="624"/>
      <c r="DP8" s="625"/>
      <c r="DQ8" s="632">
        <v>2467068</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7631</v>
      </c>
      <c r="S9" s="624"/>
      <c r="T9" s="624"/>
      <c r="U9" s="624"/>
      <c r="V9" s="624"/>
      <c r="W9" s="624"/>
      <c r="X9" s="624"/>
      <c r="Y9" s="625"/>
      <c r="Z9" s="626">
        <v>0.1</v>
      </c>
      <c r="AA9" s="626"/>
      <c r="AB9" s="626"/>
      <c r="AC9" s="626"/>
      <c r="AD9" s="627">
        <v>7631</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1099661</v>
      </c>
      <c r="BH9" s="624"/>
      <c r="BI9" s="624"/>
      <c r="BJ9" s="624"/>
      <c r="BK9" s="624"/>
      <c r="BL9" s="624"/>
      <c r="BM9" s="624"/>
      <c r="BN9" s="625"/>
      <c r="BO9" s="626">
        <v>31.7</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645409</v>
      </c>
      <c r="CS9" s="624"/>
      <c r="CT9" s="624"/>
      <c r="CU9" s="624"/>
      <c r="CV9" s="624"/>
      <c r="CW9" s="624"/>
      <c r="CX9" s="624"/>
      <c r="CY9" s="625"/>
      <c r="CZ9" s="626">
        <v>4.8</v>
      </c>
      <c r="DA9" s="626"/>
      <c r="DB9" s="626"/>
      <c r="DC9" s="626"/>
      <c r="DD9" s="632">
        <v>548</v>
      </c>
      <c r="DE9" s="624"/>
      <c r="DF9" s="624"/>
      <c r="DG9" s="624"/>
      <c r="DH9" s="624"/>
      <c r="DI9" s="624"/>
      <c r="DJ9" s="624"/>
      <c r="DK9" s="624"/>
      <c r="DL9" s="624"/>
      <c r="DM9" s="624"/>
      <c r="DN9" s="624"/>
      <c r="DO9" s="624"/>
      <c r="DP9" s="625"/>
      <c r="DQ9" s="632">
        <v>552495</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629896</v>
      </c>
      <c r="S10" s="624"/>
      <c r="T10" s="624"/>
      <c r="U10" s="624"/>
      <c r="V10" s="624"/>
      <c r="W10" s="624"/>
      <c r="X10" s="624"/>
      <c r="Y10" s="625"/>
      <c r="Z10" s="626">
        <v>4.5</v>
      </c>
      <c r="AA10" s="626"/>
      <c r="AB10" s="626"/>
      <c r="AC10" s="626"/>
      <c r="AD10" s="627">
        <v>629896</v>
      </c>
      <c r="AE10" s="627"/>
      <c r="AF10" s="627"/>
      <c r="AG10" s="627"/>
      <c r="AH10" s="627"/>
      <c r="AI10" s="627"/>
      <c r="AJ10" s="627"/>
      <c r="AK10" s="627"/>
      <c r="AL10" s="628">
        <v>10.3</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80566</v>
      </c>
      <c r="BH10" s="624"/>
      <c r="BI10" s="624"/>
      <c r="BJ10" s="624"/>
      <c r="BK10" s="624"/>
      <c r="BL10" s="624"/>
      <c r="BM10" s="624"/>
      <c r="BN10" s="625"/>
      <c r="BO10" s="626">
        <v>2.2999999999999998</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40282</v>
      </c>
      <c r="CS10" s="624"/>
      <c r="CT10" s="624"/>
      <c r="CU10" s="624"/>
      <c r="CV10" s="624"/>
      <c r="CW10" s="624"/>
      <c r="CX10" s="624"/>
      <c r="CY10" s="625"/>
      <c r="CZ10" s="626">
        <v>0.3</v>
      </c>
      <c r="DA10" s="626"/>
      <c r="DB10" s="626"/>
      <c r="DC10" s="626"/>
      <c r="DD10" s="632" t="s">
        <v>108</v>
      </c>
      <c r="DE10" s="624"/>
      <c r="DF10" s="624"/>
      <c r="DG10" s="624"/>
      <c r="DH10" s="624"/>
      <c r="DI10" s="624"/>
      <c r="DJ10" s="624"/>
      <c r="DK10" s="624"/>
      <c r="DL10" s="624"/>
      <c r="DM10" s="624"/>
      <c r="DN10" s="624"/>
      <c r="DO10" s="624"/>
      <c r="DP10" s="625"/>
      <c r="DQ10" s="632">
        <v>22087</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19728</v>
      </c>
      <c r="S11" s="624"/>
      <c r="T11" s="624"/>
      <c r="U11" s="624"/>
      <c r="V11" s="624"/>
      <c r="W11" s="624"/>
      <c r="X11" s="624"/>
      <c r="Y11" s="625"/>
      <c r="Z11" s="626">
        <v>0.1</v>
      </c>
      <c r="AA11" s="626"/>
      <c r="AB11" s="626"/>
      <c r="AC11" s="626"/>
      <c r="AD11" s="627">
        <v>19728</v>
      </c>
      <c r="AE11" s="627"/>
      <c r="AF11" s="627"/>
      <c r="AG11" s="627"/>
      <c r="AH11" s="627"/>
      <c r="AI11" s="627"/>
      <c r="AJ11" s="627"/>
      <c r="AK11" s="627"/>
      <c r="AL11" s="628">
        <v>0.3</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160858</v>
      </c>
      <c r="BH11" s="624"/>
      <c r="BI11" s="624"/>
      <c r="BJ11" s="624"/>
      <c r="BK11" s="624"/>
      <c r="BL11" s="624"/>
      <c r="BM11" s="624"/>
      <c r="BN11" s="625"/>
      <c r="BO11" s="626">
        <v>4.5999999999999996</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144144</v>
      </c>
      <c r="CS11" s="624"/>
      <c r="CT11" s="624"/>
      <c r="CU11" s="624"/>
      <c r="CV11" s="624"/>
      <c r="CW11" s="624"/>
      <c r="CX11" s="624"/>
      <c r="CY11" s="625"/>
      <c r="CZ11" s="626">
        <v>1.1000000000000001</v>
      </c>
      <c r="DA11" s="626"/>
      <c r="DB11" s="626"/>
      <c r="DC11" s="626"/>
      <c r="DD11" s="632">
        <v>25148</v>
      </c>
      <c r="DE11" s="624"/>
      <c r="DF11" s="624"/>
      <c r="DG11" s="624"/>
      <c r="DH11" s="624"/>
      <c r="DI11" s="624"/>
      <c r="DJ11" s="624"/>
      <c r="DK11" s="624"/>
      <c r="DL11" s="624"/>
      <c r="DM11" s="624"/>
      <c r="DN11" s="624"/>
      <c r="DO11" s="624"/>
      <c r="DP11" s="625"/>
      <c r="DQ11" s="632">
        <v>100847</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1791386</v>
      </c>
      <c r="BH12" s="624"/>
      <c r="BI12" s="624"/>
      <c r="BJ12" s="624"/>
      <c r="BK12" s="624"/>
      <c r="BL12" s="624"/>
      <c r="BM12" s="624"/>
      <c r="BN12" s="625"/>
      <c r="BO12" s="626">
        <v>51.7</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229217</v>
      </c>
      <c r="CS12" s="624"/>
      <c r="CT12" s="624"/>
      <c r="CU12" s="624"/>
      <c r="CV12" s="624"/>
      <c r="CW12" s="624"/>
      <c r="CX12" s="624"/>
      <c r="CY12" s="625"/>
      <c r="CZ12" s="626">
        <v>1.7</v>
      </c>
      <c r="DA12" s="626"/>
      <c r="DB12" s="626"/>
      <c r="DC12" s="626"/>
      <c r="DD12" s="632">
        <v>100</v>
      </c>
      <c r="DE12" s="624"/>
      <c r="DF12" s="624"/>
      <c r="DG12" s="624"/>
      <c r="DH12" s="624"/>
      <c r="DI12" s="624"/>
      <c r="DJ12" s="624"/>
      <c r="DK12" s="624"/>
      <c r="DL12" s="624"/>
      <c r="DM12" s="624"/>
      <c r="DN12" s="624"/>
      <c r="DO12" s="624"/>
      <c r="DP12" s="625"/>
      <c r="DQ12" s="632">
        <v>220444</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11749</v>
      </c>
      <c r="S13" s="624"/>
      <c r="T13" s="624"/>
      <c r="U13" s="624"/>
      <c r="V13" s="624"/>
      <c r="W13" s="624"/>
      <c r="X13" s="624"/>
      <c r="Y13" s="625"/>
      <c r="Z13" s="626">
        <v>0.1</v>
      </c>
      <c r="AA13" s="626"/>
      <c r="AB13" s="626"/>
      <c r="AC13" s="626"/>
      <c r="AD13" s="627">
        <v>11749</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1759761</v>
      </c>
      <c r="BH13" s="624"/>
      <c r="BI13" s="624"/>
      <c r="BJ13" s="624"/>
      <c r="BK13" s="624"/>
      <c r="BL13" s="624"/>
      <c r="BM13" s="624"/>
      <c r="BN13" s="625"/>
      <c r="BO13" s="626">
        <v>50.8</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2044579</v>
      </c>
      <c r="CS13" s="624"/>
      <c r="CT13" s="624"/>
      <c r="CU13" s="624"/>
      <c r="CV13" s="624"/>
      <c r="CW13" s="624"/>
      <c r="CX13" s="624"/>
      <c r="CY13" s="625"/>
      <c r="CZ13" s="626">
        <v>15.1</v>
      </c>
      <c r="DA13" s="626"/>
      <c r="DB13" s="626"/>
      <c r="DC13" s="626"/>
      <c r="DD13" s="632">
        <v>1642778</v>
      </c>
      <c r="DE13" s="624"/>
      <c r="DF13" s="624"/>
      <c r="DG13" s="624"/>
      <c r="DH13" s="624"/>
      <c r="DI13" s="624"/>
      <c r="DJ13" s="624"/>
      <c r="DK13" s="624"/>
      <c r="DL13" s="624"/>
      <c r="DM13" s="624"/>
      <c r="DN13" s="624"/>
      <c r="DO13" s="624"/>
      <c r="DP13" s="625"/>
      <c r="DQ13" s="632">
        <v>690622</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107221</v>
      </c>
      <c r="BH14" s="624"/>
      <c r="BI14" s="624"/>
      <c r="BJ14" s="624"/>
      <c r="BK14" s="624"/>
      <c r="BL14" s="624"/>
      <c r="BM14" s="624"/>
      <c r="BN14" s="625"/>
      <c r="BO14" s="626">
        <v>3.1</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474164</v>
      </c>
      <c r="CS14" s="624"/>
      <c r="CT14" s="624"/>
      <c r="CU14" s="624"/>
      <c r="CV14" s="624"/>
      <c r="CW14" s="624"/>
      <c r="CX14" s="624"/>
      <c r="CY14" s="625"/>
      <c r="CZ14" s="626">
        <v>3.5</v>
      </c>
      <c r="DA14" s="626"/>
      <c r="DB14" s="626"/>
      <c r="DC14" s="626"/>
      <c r="DD14" s="632" t="s">
        <v>108</v>
      </c>
      <c r="DE14" s="624"/>
      <c r="DF14" s="624"/>
      <c r="DG14" s="624"/>
      <c r="DH14" s="624"/>
      <c r="DI14" s="624"/>
      <c r="DJ14" s="624"/>
      <c r="DK14" s="624"/>
      <c r="DL14" s="624"/>
      <c r="DM14" s="624"/>
      <c r="DN14" s="624"/>
      <c r="DO14" s="624"/>
      <c r="DP14" s="625"/>
      <c r="DQ14" s="632">
        <v>474164</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9647</v>
      </c>
      <c r="S15" s="624"/>
      <c r="T15" s="624"/>
      <c r="U15" s="624"/>
      <c r="V15" s="624"/>
      <c r="W15" s="624"/>
      <c r="X15" s="624"/>
      <c r="Y15" s="625"/>
      <c r="Z15" s="626">
        <v>0.1</v>
      </c>
      <c r="AA15" s="626"/>
      <c r="AB15" s="626"/>
      <c r="AC15" s="626"/>
      <c r="AD15" s="627">
        <v>9647</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178222</v>
      </c>
      <c r="BH15" s="624"/>
      <c r="BI15" s="624"/>
      <c r="BJ15" s="624"/>
      <c r="BK15" s="624"/>
      <c r="BL15" s="624"/>
      <c r="BM15" s="624"/>
      <c r="BN15" s="625"/>
      <c r="BO15" s="626">
        <v>5.0999999999999996</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2035015</v>
      </c>
      <c r="CS15" s="624"/>
      <c r="CT15" s="624"/>
      <c r="CU15" s="624"/>
      <c r="CV15" s="624"/>
      <c r="CW15" s="624"/>
      <c r="CX15" s="624"/>
      <c r="CY15" s="625"/>
      <c r="CZ15" s="626">
        <v>15</v>
      </c>
      <c r="DA15" s="626"/>
      <c r="DB15" s="626"/>
      <c r="DC15" s="626"/>
      <c r="DD15" s="632">
        <v>684376</v>
      </c>
      <c r="DE15" s="624"/>
      <c r="DF15" s="624"/>
      <c r="DG15" s="624"/>
      <c r="DH15" s="624"/>
      <c r="DI15" s="624"/>
      <c r="DJ15" s="624"/>
      <c r="DK15" s="624"/>
      <c r="DL15" s="624"/>
      <c r="DM15" s="624"/>
      <c r="DN15" s="624"/>
      <c r="DO15" s="624"/>
      <c r="DP15" s="625"/>
      <c r="DQ15" s="632">
        <v>1050883</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2016182</v>
      </c>
      <c r="S16" s="624"/>
      <c r="T16" s="624"/>
      <c r="U16" s="624"/>
      <c r="V16" s="624"/>
      <c r="W16" s="624"/>
      <c r="X16" s="624"/>
      <c r="Y16" s="625"/>
      <c r="Z16" s="626">
        <v>14.3</v>
      </c>
      <c r="AA16" s="626"/>
      <c r="AB16" s="626"/>
      <c r="AC16" s="626"/>
      <c r="AD16" s="627">
        <v>1869957</v>
      </c>
      <c r="AE16" s="627"/>
      <c r="AF16" s="627"/>
      <c r="AG16" s="627"/>
      <c r="AH16" s="627"/>
      <c r="AI16" s="627"/>
      <c r="AJ16" s="627"/>
      <c r="AK16" s="627"/>
      <c r="AL16" s="628">
        <v>30.5</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1869957</v>
      </c>
      <c r="S17" s="624"/>
      <c r="T17" s="624"/>
      <c r="U17" s="624"/>
      <c r="V17" s="624"/>
      <c r="W17" s="624"/>
      <c r="X17" s="624"/>
      <c r="Y17" s="625"/>
      <c r="Z17" s="626">
        <v>13.3</v>
      </c>
      <c r="AA17" s="626"/>
      <c r="AB17" s="626"/>
      <c r="AC17" s="626"/>
      <c r="AD17" s="627">
        <v>1869957</v>
      </c>
      <c r="AE17" s="627"/>
      <c r="AF17" s="627"/>
      <c r="AG17" s="627"/>
      <c r="AH17" s="627"/>
      <c r="AI17" s="627"/>
      <c r="AJ17" s="627"/>
      <c r="AK17" s="627"/>
      <c r="AL17" s="628">
        <v>30.5</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1033541</v>
      </c>
      <c r="CS17" s="624"/>
      <c r="CT17" s="624"/>
      <c r="CU17" s="624"/>
      <c r="CV17" s="624"/>
      <c r="CW17" s="624"/>
      <c r="CX17" s="624"/>
      <c r="CY17" s="625"/>
      <c r="CZ17" s="626">
        <v>7.6</v>
      </c>
      <c r="DA17" s="626"/>
      <c r="DB17" s="626"/>
      <c r="DC17" s="626"/>
      <c r="DD17" s="632" t="s">
        <v>108</v>
      </c>
      <c r="DE17" s="624"/>
      <c r="DF17" s="624"/>
      <c r="DG17" s="624"/>
      <c r="DH17" s="624"/>
      <c r="DI17" s="624"/>
      <c r="DJ17" s="624"/>
      <c r="DK17" s="624"/>
      <c r="DL17" s="624"/>
      <c r="DM17" s="624"/>
      <c r="DN17" s="624"/>
      <c r="DO17" s="624"/>
      <c r="DP17" s="625"/>
      <c r="DQ17" s="632">
        <v>980209</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146225</v>
      </c>
      <c r="S18" s="624"/>
      <c r="T18" s="624"/>
      <c r="U18" s="624"/>
      <c r="V18" s="624"/>
      <c r="W18" s="624"/>
      <c r="X18" s="624"/>
      <c r="Y18" s="625"/>
      <c r="Z18" s="626">
        <v>1</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6251431</v>
      </c>
      <c r="S20" s="624"/>
      <c r="T20" s="624"/>
      <c r="U20" s="624"/>
      <c r="V20" s="624"/>
      <c r="W20" s="624"/>
      <c r="X20" s="624"/>
      <c r="Y20" s="625"/>
      <c r="Z20" s="626">
        <v>44.4</v>
      </c>
      <c r="AA20" s="626"/>
      <c r="AB20" s="626"/>
      <c r="AC20" s="626"/>
      <c r="AD20" s="627">
        <v>6105206</v>
      </c>
      <c r="AE20" s="627"/>
      <c r="AF20" s="627"/>
      <c r="AG20" s="627"/>
      <c r="AH20" s="627"/>
      <c r="AI20" s="627"/>
      <c r="AJ20" s="627"/>
      <c r="AK20" s="627"/>
      <c r="AL20" s="628">
        <v>99.7</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13583295</v>
      </c>
      <c r="CS20" s="624"/>
      <c r="CT20" s="624"/>
      <c r="CU20" s="624"/>
      <c r="CV20" s="624"/>
      <c r="CW20" s="624"/>
      <c r="CX20" s="624"/>
      <c r="CY20" s="625"/>
      <c r="CZ20" s="626">
        <v>100</v>
      </c>
      <c r="DA20" s="626"/>
      <c r="DB20" s="626"/>
      <c r="DC20" s="626"/>
      <c r="DD20" s="632">
        <v>2365080</v>
      </c>
      <c r="DE20" s="624"/>
      <c r="DF20" s="624"/>
      <c r="DG20" s="624"/>
      <c r="DH20" s="624"/>
      <c r="DI20" s="624"/>
      <c r="DJ20" s="624"/>
      <c r="DK20" s="624"/>
      <c r="DL20" s="624"/>
      <c r="DM20" s="624"/>
      <c r="DN20" s="624"/>
      <c r="DO20" s="624"/>
      <c r="DP20" s="625"/>
      <c r="DQ20" s="632">
        <v>7825760</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3905</v>
      </c>
      <c r="S21" s="624"/>
      <c r="T21" s="624"/>
      <c r="U21" s="624"/>
      <c r="V21" s="624"/>
      <c r="W21" s="624"/>
      <c r="X21" s="624"/>
      <c r="Y21" s="625"/>
      <c r="Z21" s="626">
        <v>0</v>
      </c>
      <c r="AA21" s="626"/>
      <c r="AB21" s="626"/>
      <c r="AC21" s="626"/>
      <c r="AD21" s="627">
        <v>3905</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384860</v>
      </c>
      <c r="S22" s="624"/>
      <c r="T22" s="624"/>
      <c r="U22" s="624"/>
      <c r="V22" s="624"/>
      <c r="W22" s="624"/>
      <c r="X22" s="624"/>
      <c r="Y22" s="625"/>
      <c r="Z22" s="626">
        <v>2.7</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89570</v>
      </c>
      <c r="S23" s="624"/>
      <c r="T23" s="624"/>
      <c r="U23" s="624"/>
      <c r="V23" s="624"/>
      <c r="W23" s="624"/>
      <c r="X23" s="624"/>
      <c r="Y23" s="625"/>
      <c r="Z23" s="626">
        <v>0.6</v>
      </c>
      <c r="AA23" s="626"/>
      <c r="AB23" s="626"/>
      <c r="AC23" s="626"/>
      <c r="AD23" s="627">
        <v>13612</v>
      </c>
      <c r="AE23" s="627"/>
      <c r="AF23" s="627"/>
      <c r="AG23" s="627"/>
      <c r="AH23" s="627"/>
      <c r="AI23" s="627"/>
      <c r="AJ23" s="627"/>
      <c r="AK23" s="627"/>
      <c r="AL23" s="628">
        <v>0.2</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73288</v>
      </c>
      <c r="S24" s="624"/>
      <c r="T24" s="624"/>
      <c r="U24" s="624"/>
      <c r="V24" s="624"/>
      <c r="W24" s="624"/>
      <c r="X24" s="624"/>
      <c r="Y24" s="625"/>
      <c r="Z24" s="626">
        <v>0.5</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5711597</v>
      </c>
      <c r="CS24" s="613"/>
      <c r="CT24" s="613"/>
      <c r="CU24" s="613"/>
      <c r="CV24" s="613"/>
      <c r="CW24" s="613"/>
      <c r="CX24" s="613"/>
      <c r="CY24" s="614"/>
      <c r="CZ24" s="650">
        <v>42</v>
      </c>
      <c r="DA24" s="651"/>
      <c r="DB24" s="651"/>
      <c r="DC24" s="652"/>
      <c r="DD24" s="649">
        <v>3175330</v>
      </c>
      <c r="DE24" s="613"/>
      <c r="DF24" s="613"/>
      <c r="DG24" s="613"/>
      <c r="DH24" s="613"/>
      <c r="DI24" s="613"/>
      <c r="DJ24" s="613"/>
      <c r="DK24" s="614"/>
      <c r="DL24" s="649">
        <v>3168137</v>
      </c>
      <c r="DM24" s="613"/>
      <c r="DN24" s="613"/>
      <c r="DO24" s="613"/>
      <c r="DP24" s="613"/>
      <c r="DQ24" s="613"/>
      <c r="DR24" s="613"/>
      <c r="DS24" s="613"/>
      <c r="DT24" s="613"/>
      <c r="DU24" s="613"/>
      <c r="DV24" s="614"/>
      <c r="DW24" s="617">
        <v>48.3</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2001212</v>
      </c>
      <c r="S25" s="624"/>
      <c r="T25" s="624"/>
      <c r="U25" s="624"/>
      <c r="V25" s="624"/>
      <c r="W25" s="624"/>
      <c r="X25" s="624"/>
      <c r="Y25" s="625"/>
      <c r="Z25" s="626">
        <v>14.2</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1749841</v>
      </c>
      <c r="CS25" s="655"/>
      <c r="CT25" s="655"/>
      <c r="CU25" s="655"/>
      <c r="CV25" s="655"/>
      <c r="CW25" s="655"/>
      <c r="CX25" s="655"/>
      <c r="CY25" s="656"/>
      <c r="CZ25" s="657">
        <v>12.9</v>
      </c>
      <c r="DA25" s="658"/>
      <c r="DB25" s="658"/>
      <c r="DC25" s="659"/>
      <c r="DD25" s="632">
        <v>1500461</v>
      </c>
      <c r="DE25" s="655"/>
      <c r="DF25" s="655"/>
      <c r="DG25" s="655"/>
      <c r="DH25" s="655"/>
      <c r="DI25" s="655"/>
      <c r="DJ25" s="655"/>
      <c r="DK25" s="656"/>
      <c r="DL25" s="632">
        <v>1494283</v>
      </c>
      <c r="DM25" s="655"/>
      <c r="DN25" s="655"/>
      <c r="DO25" s="655"/>
      <c r="DP25" s="655"/>
      <c r="DQ25" s="655"/>
      <c r="DR25" s="655"/>
      <c r="DS25" s="655"/>
      <c r="DT25" s="655"/>
      <c r="DU25" s="655"/>
      <c r="DV25" s="656"/>
      <c r="DW25" s="628">
        <v>22.8</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886223</v>
      </c>
      <c r="CS26" s="624"/>
      <c r="CT26" s="624"/>
      <c r="CU26" s="624"/>
      <c r="CV26" s="624"/>
      <c r="CW26" s="624"/>
      <c r="CX26" s="624"/>
      <c r="CY26" s="625"/>
      <c r="CZ26" s="657">
        <v>6.5</v>
      </c>
      <c r="DA26" s="658"/>
      <c r="DB26" s="658"/>
      <c r="DC26" s="659"/>
      <c r="DD26" s="632">
        <v>766694</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2470589</v>
      </c>
      <c r="S27" s="624"/>
      <c r="T27" s="624"/>
      <c r="U27" s="624"/>
      <c r="V27" s="624"/>
      <c r="W27" s="624"/>
      <c r="X27" s="624"/>
      <c r="Y27" s="625"/>
      <c r="Z27" s="626">
        <v>17.600000000000001</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3467369</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2928215</v>
      </c>
      <c r="CS27" s="655"/>
      <c r="CT27" s="655"/>
      <c r="CU27" s="655"/>
      <c r="CV27" s="655"/>
      <c r="CW27" s="655"/>
      <c r="CX27" s="655"/>
      <c r="CY27" s="656"/>
      <c r="CZ27" s="657">
        <v>21.6</v>
      </c>
      <c r="DA27" s="658"/>
      <c r="DB27" s="658"/>
      <c r="DC27" s="659"/>
      <c r="DD27" s="632">
        <v>694660</v>
      </c>
      <c r="DE27" s="655"/>
      <c r="DF27" s="655"/>
      <c r="DG27" s="655"/>
      <c r="DH27" s="655"/>
      <c r="DI27" s="655"/>
      <c r="DJ27" s="655"/>
      <c r="DK27" s="656"/>
      <c r="DL27" s="632">
        <v>693645</v>
      </c>
      <c r="DM27" s="655"/>
      <c r="DN27" s="655"/>
      <c r="DO27" s="655"/>
      <c r="DP27" s="655"/>
      <c r="DQ27" s="655"/>
      <c r="DR27" s="655"/>
      <c r="DS27" s="655"/>
      <c r="DT27" s="655"/>
      <c r="DU27" s="655"/>
      <c r="DV27" s="656"/>
      <c r="DW27" s="628">
        <v>10.6</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357668</v>
      </c>
      <c r="S28" s="624"/>
      <c r="T28" s="624"/>
      <c r="U28" s="624"/>
      <c r="V28" s="624"/>
      <c r="W28" s="624"/>
      <c r="X28" s="624"/>
      <c r="Y28" s="625"/>
      <c r="Z28" s="626">
        <v>2.5</v>
      </c>
      <c r="AA28" s="626"/>
      <c r="AB28" s="626"/>
      <c r="AC28" s="626"/>
      <c r="AD28" s="627">
        <v>1123</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1033541</v>
      </c>
      <c r="CS28" s="624"/>
      <c r="CT28" s="624"/>
      <c r="CU28" s="624"/>
      <c r="CV28" s="624"/>
      <c r="CW28" s="624"/>
      <c r="CX28" s="624"/>
      <c r="CY28" s="625"/>
      <c r="CZ28" s="657">
        <v>7.6</v>
      </c>
      <c r="DA28" s="658"/>
      <c r="DB28" s="658"/>
      <c r="DC28" s="659"/>
      <c r="DD28" s="632">
        <v>980209</v>
      </c>
      <c r="DE28" s="624"/>
      <c r="DF28" s="624"/>
      <c r="DG28" s="624"/>
      <c r="DH28" s="624"/>
      <c r="DI28" s="624"/>
      <c r="DJ28" s="624"/>
      <c r="DK28" s="625"/>
      <c r="DL28" s="632">
        <v>980209</v>
      </c>
      <c r="DM28" s="624"/>
      <c r="DN28" s="624"/>
      <c r="DO28" s="624"/>
      <c r="DP28" s="624"/>
      <c r="DQ28" s="624"/>
      <c r="DR28" s="624"/>
      <c r="DS28" s="624"/>
      <c r="DT28" s="624"/>
      <c r="DU28" s="624"/>
      <c r="DV28" s="625"/>
      <c r="DW28" s="628">
        <v>15</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7495</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1032844</v>
      </c>
      <c r="CS29" s="655"/>
      <c r="CT29" s="655"/>
      <c r="CU29" s="655"/>
      <c r="CV29" s="655"/>
      <c r="CW29" s="655"/>
      <c r="CX29" s="655"/>
      <c r="CY29" s="656"/>
      <c r="CZ29" s="657">
        <v>7.6</v>
      </c>
      <c r="DA29" s="658"/>
      <c r="DB29" s="658"/>
      <c r="DC29" s="659"/>
      <c r="DD29" s="632">
        <v>979512</v>
      </c>
      <c r="DE29" s="655"/>
      <c r="DF29" s="655"/>
      <c r="DG29" s="655"/>
      <c r="DH29" s="655"/>
      <c r="DI29" s="655"/>
      <c r="DJ29" s="655"/>
      <c r="DK29" s="656"/>
      <c r="DL29" s="632">
        <v>979512</v>
      </c>
      <c r="DM29" s="655"/>
      <c r="DN29" s="655"/>
      <c r="DO29" s="655"/>
      <c r="DP29" s="655"/>
      <c r="DQ29" s="655"/>
      <c r="DR29" s="655"/>
      <c r="DS29" s="655"/>
      <c r="DT29" s="655"/>
      <c r="DU29" s="655"/>
      <c r="DV29" s="656"/>
      <c r="DW29" s="628">
        <v>14.9</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899277</v>
      </c>
      <c r="S30" s="624"/>
      <c r="T30" s="624"/>
      <c r="U30" s="624"/>
      <c r="V30" s="624"/>
      <c r="W30" s="624"/>
      <c r="X30" s="624"/>
      <c r="Y30" s="625"/>
      <c r="Z30" s="626">
        <v>6.4</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98.3</v>
      </c>
      <c r="BH30" s="682"/>
      <c r="BI30" s="682"/>
      <c r="BJ30" s="682"/>
      <c r="BK30" s="682"/>
      <c r="BL30" s="682"/>
      <c r="BM30" s="618">
        <v>95.5</v>
      </c>
      <c r="BN30" s="682"/>
      <c r="BO30" s="682"/>
      <c r="BP30" s="682"/>
      <c r="BQ30" s="683"/>
      <c r="BR30" s="681">
        <v>98.1</v>
      </c>
      <c r="BS30" s="682"/>
      <c r="BT30" s="682"/>
      <c r="BU30" s="682"/>
      <c r="BV30" s="682"/>
      <c r="BW30" s="682"/>
      <c r="BX30" s="618">
        <v>95.4</v>
      </c>
      <c r="BY30" s="682"/>
      <c r="BZ30" s="682"/>
      <c r="CA30" s="682"/>
      <c r="CB30" s="683"/>
      <c r="CD30" s="686"/>
      <c r="CE30" s="687"/>
      <c r="CF30" s="637" t="s">
        <v>289</v>
      </c>
      <c r="CG30" s="638"/>
      <c r="CH30" s="638"/>
      <c r="CI30" s="638"/>
      <c r="CJ30" s="638"/>
      <c r="CK30" s="638"/>
      <c r="CL30" s="638"/>
      <c r="CM30" s="638"/>
      <c r="CN30" s="638"/>
      <c r="CO30" s="638"/>
      <c r="CP30" s="638"/>
      <c r="CQ30" s="639"/>
      <c r="CR30" s="623">
        <v>904334</v>
      </c>
      <c r="CS30" s="624"/>
      <c r="CT30" s="624"/>
      <c r="CU30" s="624"/>
      <c r="CV30" s="624"/>
      <c r="CW30" s="624"/>
      <c r="CX30" s="624"/>
      <c r="CY30" s="625"/>
      <c r="CZ30" s="657">
        <v>6.7</v>
      </c>
      <c r="DA30" s="658"/>
      <c r="DB30" s="658"/>
      <c r="DC30" s="659"/>
      <c r="DD30" s="632">
        <v>851002</v>
      </c>
      <c r="DE30" s="624"/>
      <c r="DF30" s="624"/>
      <c r="DG30" s="624"/>
      <c r="DH30" s="624"/>
      <c r="DI30" s="624"/>
      <c r="DJ30" s="624"/>
      <c r="DK30" s="625"/>
      <c r="DL30" s="632">
        <v>851002</v>
      </c>
      <c r="DM30" s="624"/>
      <c r="DN30" s="624"/>
      <c r="DO30" s="624"/>
      <c r="DP30" s="624"/>
      <c r="DQ30" s="624"/>
      <c r="DR30" s="624"/>
      <c r="DS30" s="624"/>
      <c r="DT30" s="624"/>
      <c r="DU30" s="624"/>
      <c r="DV30" s="625"/>
      <c r="DW30" s="628">
        <v>13</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402989</v>
      </c>
      <c r="S31" s="624"/>
      <c r="T31" s="624"/>
      <c r="U31" s="624"/>
      <c r="V31" s="624"/>
      <c r="W31" s="624"/>
      <c r="X31" s="624"/>
      <c r="Y31" s="625"/>
      <c r="Z31" s="626">
        <v>2.9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98.8</v>
      </c>
      <c r="BH31" s="655"/>
      <c r="BI31" s="655"/>
      <c r="BJ31" s="655"/>
      <c r="BK31" s="655"/>
      <c r="BL31" s="655"/>
      <c r="BM31" s="629">
        <v>96.5</v>
      </c>
      <c r="BN31" s="679"/>
      <c r="BO31" s="679"/>
      <c r="BP31" s="679"/>
      <c r="BQ31" s="680"/>
      <c r="BR31" s="678">
        <v>98.7</v>
      </c>
      <c r="BS31" s="655"/>
      <c r="BT31" s="655"/>
      <c r="BU31" s="655"/>
      <c r="BV31" s="655"/>
      <c r="BW31" s="655"/>
      <c r="BX31" s="629">
        <v>96.6</v>
      </c>
      <c r="BY31" s="679"/>
      <c r="BZ31" s="679"/>
      <c r="CA31" s="679"/>
      <c r="CB31" s="680"/>
      <c r="CD31" s="686"/>
      <c r="CE31" s="687"/>
      <c r="CF31" s="637" t="s">
        <v>293</v>
      </c>
      <c r="CG31" s="638"/>
      <c r="CH31" s="638"/>
      <c r="CI31" s="638"/>
      <c r="CJ31" s="638"/>
      <c r="CK31" s="638"/>
      <c r="CL31" s="638"/>
      <c r="CM31" s="638"/>
      <c r="CN31" s="638"/>
      <c r="CO31" s="638"/>
      <c r="CP31" s="638"/>
      <c r="CQ31" s="639"/>
      <c r="CR31" s="623">
        <v>128510</v>
      </c>
      <c r="CS31" s="655"/>
      <c r="CT31" s="655"/>
      <c r="CU31" s="655"/>
      <c r="CV31" s="655"/>
      <c r="CW31" s="655"/>
      <c r="CX31" s="655"/>
      <c r="CY31" s="656"/>
      <c r="CZ31" s="657">
        <v>0.9</v>
      </c>
      <c r="DA31" s="658"/>
      <c r="DB31" s="658"/>
      <c r="DC31" s="659"/>
      <c r="DD31" s="632">
        <v>128510</v>
      </c>
      <c r="DE31" s="655"/>
      <c r="DF31" s="655"/>
      <c r="DG31" s="655"/>
      <c r="DH31" s="655"/>
      <c r="DI31" s="655"/>
      <c r="DJ31" s="655"/>
      <c r="DK31" s="656"/>
      <c r="DL31" s="632">
        <v>128510</v>
      </c>
      <c r="DM31" s="655"/>
      <c r="DN31" s="655"/>
      <c r="DO31" s="655"/>
      <c r="DP31" s="655"/>
      <c r="DQ31" s="655"/>
      <c r="DR31" s="655"/>
      <c r="DS31" s="655"/>
      <c r="DT31" s="655"/>
      <c r="DU31" s="655"/>
      <c r="DV31" s="656"/>
      <c r="DW31" s="628">
        <v>2</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272100</v>
      </c>
      <c r="S32" s="624"/>
      <c r="T32" s="624"/>
      <c r="U32" s="624"/>
      <c r="V32" s="624"/>
      <c r="W32" s="624"/>
      <c r="X32" s="624"/>
      <c r="Y32" s="625"/>
      <c r="Z32" s="626">
        <v>1.9</v>
      </c>
      <c r="AA32" s="626"/>
      <c r="AB32" s="626"/>
      <c r="AC32" s="626"/>
      <c r="AD32" s="627" t="s">
        <v>108</v>
      </c>
      <c r="AE32" s="627"/>
      <c r="AF32" s="627"/>
      <c r="AG32" s="627"/>
      <c r="AH32" s="627"/>
      <c r="AI32" s="627"/>
      <c r="AJ32" s="627"/>
      <c r="AK32" s="627"/>
      <c r="AL32" s="628" t="s">
        <v>108</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97.9</v>
      </c>
      <c r="BH32" s="691"/>
      <c r="BI32" s="691"/>
      <c r="BJ32" s="691"/>
      <c r="BK32" s="691"/>
      <c r="BL32" s="691"/>
      <c r="BM32" s="692">
        <v>94.4</v>
      </c>
      <c r="BN32" s="691"/>
      <c r="BO32" s="691"/>
      <c r="BP32" s="691"/>
      <c r="BQ32" s="693"/>
      <c r="BR32" s="690">
        <v>97.4</v>
      </c>
      <c r="BS32" s="691"/>
      <c r="BT32" s="691"/>
      <c r="BU32" s="691"/>
      <c r="BV32" s="691"/>
      <c r="BW32" s="691"/>
      <c r="BX32" s="692">
        <v>94.2</v>
      </c>
      <c r="BY32" s="691"/>
      <c r="BZ32" s="691"/>
      <c r="CA32" s="691"/>
      <c r="CB32" s="693"/>
      <c r="CD32" s="688"/>
      <c r="CE32" s="689"/>
      <c r="CF32" s="637" t="s">
        <v>296</v>
      </c>
      <c r="CG32" s="638"/>
      <c r="CH32" s="638"/>
      <c r="CI32" s="638"/>
      <c r="CJ32" s="638"/>
      <c r="CK32" s="638"/>
      <c r="CL32" s="638"/>
      <c r="CM32" s="638"/>
      <c r="CN32" s="638"/>
      <c r="CO32" s="638"/>
      <c r="CP32" s="638"/>
      <c r="CQ32" s="639"/>
      <c r="CR32" s="623">
        <v>697</v>
      </c>
      <c r="CS32" s="624"/>
      <c r="CT32" s="624"/>
      <c r="CU32" s="624"/>
      <c r="CV32" s="624"/>
      <c r="CW32" s="624"/>
      <c r="CX32" s="624"/>
      <c r="CY32" s="625"/>
      <c r="CZ32" s="657">
        <v>0</v>
      </c>
      <c r="DA32" s="658"/>
      <c r="DB32" s="658"/>
      <c r="DC32" s="659"/>
      <c r="DD32" s="632">
        <v>697</v>
      </c>
      <c r="DE32" s="624"/>
      <c r="DF32" s="624"/>
      <c r="DG32" s="624"/>
      <c r="DH32" s="624"/>
      <c r="DI32" s="624"/>
      <c r="DJ32" s="624"/>
      <c r="DK32" s="625"/>
      <c r="DL32" s="632">
        <v>697</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854747</v>
      </c>
      <c r="S33" s="624"/>
      <c r="T33" s="624"/>
      <c r="U33" s="624"/>
      <c r="V33" s="624"/>
      <c r="W33" s="624"/>
      <c r="X33" s="624"/>
      <c r="Y33" s="625"/>
      <c r="Z33" s="626">
        <v>6.1</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5506618</v>
      </c>
      <c r="CS33" s="655"/>
      <c r="CT33" s="655"/>
      <c r="CU33" s="655"/>
      <c r="CV33" s="655"/>
      <c r="CW33" s="655"/>
      <c r="CX33" s="655"/>
      <c r="CY33" s="656"/>
      <c r="CZ33" s="657">
        <v>40.5</v>
      </c>
      <c r="DA33" s="658"/>
      <c r="DB33" s="658"/>
      <c r="DC33" s="659"/>
      <c r="DD33" s="632">
        <v>4134031</v>
      </c>
      <c r="DE33" s="655"/>
      <c r="DF33" s="655"/>
      <c r="DG33" s="655"/>
      <c r="DH33" s="655"/>
      <c r="DI33" s="655"/>
      <c r="DJ33" s="655"/>
      <c r="DK33" s="656"/>
      <c r="DL33" s="632">
        <v>2554264</v>
      </c>
      <c r="DM33" s="655"/>
      <c r="DN33" s="655"/>
      <c r="DO33" s="655"/>
      <c r="DP33" s="655"/>
      <c r="DQ33" s="655"/>
      <c r="DR33" s="655"/>
      <c r="DS33" s="655"/>
      <c r="DT33" s="655"/>
      <c r="DU33" s="655"/>
      <c r="DV33" s="656"/>
      <c r="DW33" s="628">
        <v>39</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1837820</v>
      </c>
      <c r="CS34" s="624"/>
      <c r="CT34" s="624"/>
      <c r="CU34" s="624"/>
      <c r="CV34" s="624"/>
      <c r="CW34" s="624"/>
      <c r="CX34" s="624"/>
      <c r="CY34" s="625"/>
      <c r="CZ34" s="657">
        <v>13.5</v>
      </c>
      <c r="DA34" s="658"/>
      <c r="DB34" s="658"/>
      <c r="DC34" s="659"/>
      <c r="DD34" s="632">
        <v>1268673</v>
      </c>
      <c r="DE34" s="624"/>
      <c r="DF34" s="624"/>
      <c r="DG34" s="624"/>
      <c r="DH34" s="624"/>
      <c r="DI34" s="624"/>
      <c r="DJ34" s="624"/>
      <c r="DK34" s="625"/>
      <c r="DL34" s="632">
        <v>906605</v>
      </c>
      <c r="DM34" s="624"/>
      <c r="DN34" s="624"/>
      <c r="DO34" s="624"/>
      <c r="DP34" s="624"/>
      <c r="DQ34" s="624"/>
      <c r="DR34" s="624"/>
      <c r="DS34" s="624"/>
      <c r="DT34" s="624"/>
      <c r="DU34" s="624"/>
      <c r="DV34" s="625"/>
      <c r="DW34" s="628">
        <v>13.8</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431947</v>
      </c>
      <c r="S35" s="624"/>
      <c r="T35" s="624"/>
      <c r="U35" s="624"/>
      <c r="V35" s="624"/>
      <c r="W35" s="624"/>
      <c r="X35" s="624"/>
      <c r="Y35" s="625"/>
      <c r="Z35" s="626">
        <v>3.1</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1767718</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-1119310</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57890</v>
      </c>
      <c r="CS35" s="655"/>
      <c r="CT35" s="655"/>
      <c r="CU35" s="655"/>
      <c r="CV35" s="655"/>
      <c r="CW35" s="655"/>
      <c r="CX35" s="655"/>
      <c r="CY35" s="656"/>
      <c r="CZ35" s="657">
        <v>0.4</v>
      </c>
      <c r="DA35" s="658"/>
      <c r="DB35" s="658"/>
      <c r="DC35" s="659"/>
      <c r="DD35" s="632">
        <v>52888</v>
      </c>
      <c r="DE35" s="655"/>
      <c r="DF35" s="655"/>
      <c r="DG35" s="655"/>
      <c r="DH35" s="655"/>
      <c r="DI35" s="655"/>
      <c r="DJ35" s="655"/>
      <c r="DK35" s="656"/>
      <c r="DL35" s="632">
        <v>36962</v>
      </c>
      <c r="DM35" s="655"/>
      <c r="DN35" s="655"/>
      <c r="DO35" s="655"/>
      <c r="DP35" s="655"/>
      <c r="DQ35" s="655"/>
      <c r="DR35" s="655"/>
      <c r="DS35" s="655"/>
      <c r="DT35" s="655"/>
      <c r="DU35" s="655"/>
      <c r="DV35" s="656"/>
      <c r="DW35" s="628">
        <v>0.6</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14069131</v>
      </c>
      <c r="S36" s="696"/>
      <c r="T36" s="696"/>
      <c r="U36" s="696"/>
      <c r="V36" s="696"/>
      <c r="W36" s="696"/>
      <c r="X36" s="696"/>
      <c r="Y36" s="697"/>
      <c r="Z36" s="698">
        <v>100</v>
      </c>
      <c r="AA36" s="698"/>
      <c r="AB36" s="698"/>
      <c r="AC36" s="698"/>
      <c r="AD36" s="699">
        <v>6123846</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198000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-1908359</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1209698</v>
      </c>
      <c r="CS36" s="624"/>
      <c r="CT36" s="624"/>
      <c r="CU36" s="624"/>
      <c r="CV36" s="624"/>
      <c r="CW36" s="624"/>
      <c r="CX36" s="624"/>
      <c r="CY36" s="625"/>
      <c r="CZ36" s="657">
        <v>8.9</v>
      </c>
      <c r="DA36" s="658"/>
      <c r="DB36" s="658"/>
      <c r="DC36" s="659"/>
      <c r="DD36" s="632">
        <v>968583</v>
      </c>
      <c r="DE36" s="624"/>
      <c r="DF36" s="624"/>
      <c r="DG36" s="624"/>
      <c r="DH36" s="624"/>
      <c r="DI36" s="624"/>
      <c r="DJ36" s="624"/>
      <c r="DK36" s="625"/>
      <c r="DL36" s="632">
        <v>727188</v>
      </c>
      <c r="DM36" s="624"/>
      <c r="DN36" s="624"/>
      <c r="DO36" s="624"/>
      <c r="DP36" s="624"/>
      <c r="DQ36" s="624"/>
      <c r="DR36" s="624"/>
      <c r="DS36" s="624"/>
      <c r="DT36" s="624"/>
      <c r="DU36" s="624"/>
      <c r="DV36" s="625"/>
      <c r="DW36" s="628">
        <v>11.1</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50</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5424</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714965</v>
      </c>
      <c r="CS37" s="655"/>
      <c r="CT37" s="655"/>
      <c r="CU37" s="655"/>
      <c r="CV37" s="655"/>
      <c r="CW37" s="655"/>
      <c r="CX37" s="655"/>
      <c r="CY37" s="656"/>
      <c r="CZ37" s="657">
        <v>5.3</v>
      </c>
      <c r="DA37" s="658"/>
      <c r="DB37" s="658"/>
      <c r="DC37" s="659"/>
      <c r="DD37" s="632">
        <v>713593</v>
      </c>
      <c r="DE37" s="655"/>
      <c r="DF37" s="655"/>
      <c r="DG37" s="655"/>
      <c r="DH37" s="655"/>
      <c r="DI37" s="655"/>
      <c r="DJ37" s="655"/>
      <c r="DK37" s="656"/>
      <c r="DL37" s="632">
        <v>640955</v>
      </c>
      <c r="DM37" s="655"/>
      <c r="DN37" s="655"/>
      <c r="DO37" s="655"/>
      <c r="DP37" s="655"/>
      <c r="DQ37" s="655"/>
      <c r="DR37" s="655"/>
      <c r="DS37" s="655"/>
      <c r="DT37" s="655"/>
      <c r="DU37" s="655"/>
      <c r="DV37" s="656"/>
      <c r="DW37" s="628">
        <v>9.8000000000000007</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10301</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1767718</v>
      </c>
      <c r="CS38" s="624"/>
      <c r="CT38" s="624"/>
      <c r="CU38" s="624"/>
      <c r="CV38" s="624"/>
      <c r="CW38" s="624"/>
      <c r="CX38" s="624"/>
      <c r="CY38" s="625"/>
      <c r="CZ38" s="657">
        <v>13</v>
      </c>
      <c r="DA38" s="658"/>
      <c r="DB38" s="658"/>
      <c r="DC38" s="659"/>
      <c r="DD38" s="632">
        <v>1563146</v>
      </c>
      <c r="DE38" s="624"/>
      <c r="DF38" s="624"/>
      <c r="DG38" s="624"/>
      <c r="DH38" s="624"/>
      <c r="DI38" s="624"/>
      <c r="DJ38" s="624"/>
      <c r="DK38" s="625"/>
      <c r="DL38" s="632">
        <v>883509</v>
      </c>
      <c r="DM38" s="624"/>
      <c r="DN38" s="624"/>
      <c r="DO38" s="624"/>
      <c r="DP38" s="624"/>
      <c r="DQ38" s="624"/>
      <c r="DR38" s="624"/>
      <c r="DS38" s="624"/>
      <c r="DT38" s="624"/>
      <c r="DU38" s="624"/>
      <c r="DV38" s="625"/>
      <c r="DW38" s="628">
        <v>13.5</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60</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633492</v>
      </c>
      <c r="CS39" s="655"/>
      <c r="CT39" s="655"/>
      <c r="CU39" s="655"/>
      <c r="CV39" s="655"/>
      <c r="CW39" s="655"/>
      <c r="CX39" s="655"/>
      <c r="CY39" s="656"/>
      <c r="CZ39" s="657">
        <v>4.7</v>
      </c>
      <c r="DA39" s="658"/>
      <c r="DB39" s="658"/>
      <c r="DC39" s="659"/>
      <c r="DD39" s="632">
        <v>280741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948393</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153</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621275</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276</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2365080</v>
      </c>
      <c r="CS42" s="624"/>
      <c r="CT42" s="624"/>
      <c r="CU42" s="624"/>
      <c r="CV42" s="624"/>
      <c r="CW42" s="624"/>
      <c r="CX42" s="624"/>
      <c r="CY42" s="625"/>
      <c r="CZ42" s="657">
        <v>17.399999999999999</v>
      </c>
      <c r="DA42" s="706"/>
      <c r="DB42" s="706"/>
      <c r="DC42" s="707"/>
      <c r="DD42" s="632">
        <v>516399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241190</v>
      </c>
      <c r="CS43" s="655"/>
      <c r="CT43" s="655"/>
      <c r="CU43" s="655"/>
      <c r="CV43" s="655"/>
      <c r="CW43" s="655"/>
      <c r="CX43" s="655"/>
      <c r="CY43" s="656"/>
      <c r="CZ43" s="657">
        <v>1.8</v>
      </c>
      <c r="DA43" s="658"/>
      <c r="DB43" s="658"/>
      <c r="DC43" s="659"/>
      <c r="DD43" s="632">
        <v>240900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2365080</v>
      </c>
      <c r="CS44" s="624"/>
      <c r="CT44" s="624"/>
      <c r="CU44" s="624"/>
      <c r="CV44" s="624"/>
      <c r="CW44" s="624"/>
      <c r="CX44" s="624"/>
      <c r="CY44" s="625"/>
      <c r="CZ44" s="657">
        <v>17.399999999999999</v>
      </c>
      <c r="DA44" s="706"/>
      <c r="DB44" s="706"/>
      <c r="DC44" s="707"/>
      <c r="DD44" s="632">
        <v>516399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1715616</v>
      </c>
      <c r="CS45" s="655"/>
      <c r="CT45" s="655"/>
      <c r="CU45" s="655"/>
      <c r="CV45" s="655"/>
      <c r="CW45" s="655"/>
      <c r="CX45" s="655"/>
      <c r="CY45" s="656"/>
      <c r="CZ45" s="657">
        <v>12.6</v>
      </c>
      <c r="DA45" s="658"/>
      <c r="DB45" s="658"/>
      <c r="DC45" s="659"/>
      <c r="DD45" s="632">
        <v>43058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649464</v>
      </c>
      <c r="CS46" s="624"/>
      <c r="CT46" s="624"/>
      <c r="CU46" s="624"/>
      <c r="CV46" s="624"/>
      <c r="CW46" s="624"/>
      <c r="CX46" s="624"/>
      <c r="CY46" s="625"/>
      <c r="CZ46" s="657">
        <v>4.8</v>
      </c>
      <c r="DA46" s="706"/>
      <c r="DB46" s="706"/>
      <c r="DC46" s="707"/>
      <c r="DD46" s="632">
        <v>473341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13583295</v>
      </c>
      <c r="CS49" s="691"/>
      <c r="CT49" s="691"/>
      <c r="CU49" s="691"/>
      <c r="CV49" s="691"/>
      <c r="CW49" s="691"/>
      <c r="CX49" s="691"/>
      <c r="CY49" s="718"/>
      <c r="CZ49" s="719">
        <v>100</v>
      </c>
      <c r="DA49" s="720"/>
      <c r="DB49" s="720"/>
      <c r="DC49" s="721"/>
      <c r="DD49" s="722">
        <v>7825760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13610</v>
      </c>
      <c r="R7" s="753"/>
      <c r="S7" s="753"/>
      <c r="T7" s="753"/>
      <c r="U7" s="753"/>
      <c r="V7" s="753">
        <v>13125</v>
      </c>
      <c r="W7" s="753"/>
      <c r="X7" s="753"/>
      <c r="Y7" s="753"/>
      <c r="Z7" s="753"/>
      <c r="AA7" s="753">
        <v>485</v>
      </c>
      <c r="AB7" s="753"/>
      <c r="AC7" s="753"/>
      <c r="AD7" s="753"/>
      <c r="AE7" s="754"/>
      <c r="AF7" s="755">
        <v>357</v>
      </c>
      <c r="AG7" s="756"/>
      <c r="AH7" s="756"/>
      <c r="AI7" s="756"/>
      <c r="AJ7" s="757"/>
      <c r="AK7" s="792">
        <v>899</v>
      </c>
      <c r="AL7" s="793"/>
      <c r="AM7" s="793"/>
      <c r="AN7" s="793"/>
      <c r="AO7" s="793"/>
      <c r="AP7" s="793">
        <v>11407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550</v>
      </c>
      <c r="BS7" s="796" t="s">
        <v>551</v>
      </c>
      <c r="BT7" s="797"/>
      <c r="BU7" s="797"/>
      <c r="BV7" s="797"/>
      <c r="BW7" s="797"/>
      <c r="BX7" s="797"/>
      <c r="BY7" s="797"/>
      <c r="BZ7" s="797"/>
      <c r="CA7" s="797"/>
      <c r="CB7" s="797"/>
      <c r="CC7" s="797"/>
      <c r="CD7" s="797"/>
      <c r="CE7" s="797"/>
      <c r="CF7" s="797"/>
      <c r="CG7" s="798"/>
      <c r="CH7" s="789">
        <v>16</v>
      </c>
      <c r="CI7" s="790"/>
      <c r="CJ7" s="790"/>
      <c r="CK7" s="790"/>
      <c r="CL7" s="791"/>
      <c r="CM7" s="789">
        <v>4070</v>
      </c>
      <c r="CN7" s="790"/>
      <c r="CO7" s="790"/>
      <c r="CP7" s="790"/>
      <c r="CQ7" s="791"/>
      <c r="CR7" s="789">
        <v>5</v>
      </c>
      <c r="CS7" s="790"/>
      <c r="CT7" s="790"/>
      <c r="CU7" s="790"/>
      <c r="CV7" s="791"/>
      <c r="CW7" s="789">
        <v>0</v>
      </c>
      <c r="CX7" s="790"/>
      <c r="CY7" s="790"/>
      <c r="CZ7" s="790"/>
      <c r="DA7" s="791"/>
      <c r="DB7" s="789">
        <v>0</v>
      </c>
      <c r="DC7" s="790"/>
      <c r="DD7" s="790"/>
      <c r="DE7" s="790"/>
      <c r="DF7" s="791"/>
      <c r="DG7" s="789">
        <v>180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f>SUM(Q7:Q22)</f>
        <v>13610</v>
      </c>
      <c r="R23" s="812"/>
      <c r="S23" s="812"/>
      <c r="T23" s="812"/>
      <c r="U23" s="812"/>
      <c r="V23" s="812">
        <f>SUM(V7:V22)</f>
        <v>13125</v>
      </c>
      <c r="W23" s="812"/>
      <c r="X23" s="812"/>
      <c r="Y23" s="812"/>
      <c r="Z23" s="812"/>
      <c r="AA23" s="812">
        <f>SUM(AA7:AA22)</f>
        <v>485</v>
      </c>
      <c r="AB23" s="812"/>
      <c r="AC23" s="812"/>
      <c r="AD23" s="812"/>
      <c r="AE23" s="813"/>
      <c r="AF23" s="814">
        <v>357</v>
      </c>
      <c r="AG23" s="812"/>
      <c r="AH23" s="812"/>
      <c r="AI23" s="812"/>
      <c r="AJ23" s="815"/>
      <c r="AK23" s="816"/>
      <c r="AL23" s="817"/>
      <c r="AM23" s="817"/>
      <c r="AN23" s="817"/>
      <c r="AO23" s="817"/>
      <c r="AP23" s="812">
        <f>SUM(AP7:AP22)</f>
        <v>11407</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40">
        <v>5531</v>
      </c>
      <c r="R28" s="841"/>
      <c r="S28" s="841"/>
      <c r="T28" s="841"/>
      <c r="U28" s="841"/>
      <c r="V28" s="841">
        <v>6650</v>
      </c>
      <c r="W28" s="841"/>
      <c r="X28" s="841"/>
      <c r="Y28" s="841"/>
      <c r="Z28" s="841"/>
      <c r="AA28" s="841">
        <v>-1119</v>
      </c>
      <c r="AB28" s="841"/>
      <c r="AC28" s="841"/>
      <c r="AD28" s="841"/>
      <c r="AE28" s="842"/>
      <c r="AF28" s="843">
        <v>-1119</v>
      </c>
      <c r="AG28" s="841"/>
      <c r="AH28" s="841"/>
      <c r="AI28" s="841"/>
      <c r="AJ28" s="844"/>
      <c r="AK28" s="845">
        <v>948</v>
      </c>
      <c r="AL28" s="836"/>
      <c r="AM28" s="836"/>
      <c r="AN28" s="836"/>
      <c r="AO28" s="836"/>
      <c r="AP28" s="836">
        <v>0</v>
      </c>
      <c r="AQ28" s="836"/>
      <c r="AR28" s="836"/>
      <c r="AS28" s="836"/>
      <c r="AT28" s="836"/>
      <c r="AU28" s="836">
        <v>0</v>
      </c>
      <c r="AV28" s="836"/>
      <c r="AW28" s="836"/>
      <c r="AX28" s="836"/>
      <c r="AY28" s="836"/>
      <c r="AZ28" s="837" t="s">
        <v>537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2096</v>
      </c>
      <c r="R29" s="777"/>
      <c r="S29" s="777"/>
      <c r="T29" s="777"/>
      <c r="U29" s="777"/>
      <c r="V29" s="777">
        <v>2036</v>
      </c>
      <c r="W29" s="777"/>
      <c r="X29" s="777"/>
      <c r="Y29" s="777"/>
      <c r="Z29" s="777"/>
      <c r="AA29" s="777">
        <v>60</v>
      </c>
      <c r="AB29" s="777"/>
      <c r="AC29" s="777"/>
      <c r="AD29" s="777"/>
      <c r="AE29" s="778"/>
      <c r="AF29" s="779">
        <v>60</v>
      </c>
      <c r="AG29" s="780"/>
      <c r="AH29" s="780"/>
      <c r="AI29" s="780"/>
      <c r="AJ29" s="781"/>
      <c r="AK29" s="848">
        <v>365</v>
      </c>
      <c r="AL29" s="849"/>
      <c r="AM29" s="849"/>
      <c r="AN29" s="849"/>
      <c r="AO29" s="849"/>
      <c r="AP29" s="849">
        <v>0</v>
      </c>
      <c r="AQ29" s="849"/>
      <c r="AR29" s="849"/>
      <c r="AS29" s="849"/>
      <c r="AT29" s="849"/>
      <c r="AU29" s="849">
        <v>0</v>
      </c>
      <c r="AV29" s="849"/>
      <c r="AW29" s="849"/>
      <c r="AX29" s="849"/>
      <c r="AY29" s="849"/>
      <c r="AZ29" s="850" t="s">
        <v>538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210</v>
      </c>
      <c r="R30" s="777"/>
      <c r="S30" s="777"/>
      <c r="T30" s="777"/>
      <c r="U30" s="777"/>
      <c r="V30" s="777">
        <v>210</v>
      </c>
      <c r="W30" s="777"/>
      <c r="X30" s="777"/>
      <c r="Y30" s="777"/>
      <c r="Z30" s="777"/>
      <c r="AA30" s="777">
        <v>1</v>
      </c>
      <c r="AB30" s="777"/>
      <c r="AC30" s="777"/>
      <c r="AD30" s="777"/>
      <c r="AE30" s="778"/>
      <c r="AF30" s="779">
        <v>1</v>
      </c>
      <c r="AG30" s="780"/>
      <c r="AH30" s="780"/>
      <c r="AI30" s="780"/>
      <c r="AJ30" s="781"/>
      <c r="AK30" s="848">
        <v>56</v>
      </c>
      <c r="AL30" s="849"/>
      <c r="AM30" s="849"/>
      <c r="AN30" s="849"/>
      <c r="AO30" s="849"/>
      <c r="AP30" s="849">
        <v>0</v>
      </c>
      <c r="AQ30" s="849"/>
      <c r="AR30" s="849"/>
      <c r="AS30" s="849"/>
      <c r="AT30" s="849"/>
      <c r="AU30" s="849">
        <v>0</v>
      </c>
      <c r="AV30" s="849"/>
      <c r="AW30" s="849"/>
      <c r="AX30" s="849"/>
      <c r="AY30" s="849"/>
      <c r="AZ30" s="850" t="s">
        <v>537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841</v>
      </c>
      <c r="R31" s="777"/>
      <c r="S31" s="777"/>
      <c r="T31" s="777"/>
      <c r="U31" s="777"/>
      <c r="V31" s="777">
        <v>769</v>
      </c>
      <c r="W31" s="777"/>
      <c r="X31" s="777"/>
      <c r="Y31" s="777"/>
      <c r="Z31" s="777"/>
      <c r="AA31" s="777">
        <v>72</v>
      </c>
      <c r="AB31" s="777"/>
      <c r="AC31" s="777"/>
      <c r="AD31" s="777"/>
      <c r="AE31" s="778"/>
      <c r="AF31" s="779">
        <v>1591</v>
      </c>
      <c r="AG31" s="780"/>
      <c r="AH31" s="780"/>
      <c r="AI31" s="780"/>
      <c r="AJ31" s="781"/>
      <c r="AK31" s="848">
        <v>0</v>
      </c>
      <c r="AL31" s="849"/>
      <c r="AM31" s="849"/>
      <c r="AN31" s="849"/>
      <c r="AO31" s="849"/>
      <c r="AP31" s="849">
        <v>281</v>
      </c>
      <c r="AQ31" s="849"/>
      <c r="AR31" s="849"/>
      <c r="AS31" s="849"/>
      <c r="AT31" s="849"/>
      <c r="AU31" s="849">
        <v>0</v>
      </c>
      <c r="AV31" s="849"/>
      <c r="AW31" s="849"/>
      <c r="AX31" s="849"/>
      <c r="AY31" s="849"/>
      <c r="AZ31" s="850" t="s">
        <v>538</v>
      </c>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793</v>
      </c>
      <c r="R32" s="777"/>
      <c r="S32" s="777"/>
      <c r="T32" s="777"/>
      <c r="U32" s="777"/>
      <c r="V32" s="777">
        <v>777</v>
      </c>
      <c r="W32" s="777"/>
      <c r="X32" s="777"/>
      <c r="Y32" s="777"/>
      <c r="Z32" s="777"/>
      <c r="AA32" s="777">
        <v>16</v>
      </c>
      <c r="AB32" s="777"/>
      <c r="AC32" s="777"/>
      <c r="AD32" s="777"/>
      <c r="AE32" s="778"/>
      <c r="AF32" s="779">
        <v>16</v>
      </c>
      <c r="AG32" s="780"/>
      <c r="AH32" s="780"/>
      <c r="AI32" s="780"/>
      <c r="AJ32" s="781"/>
      <c r="AK32" s="848">
        <v>198</v>
      </c>
      <c r="AL32" s="849"/>
      <c r="AM32" s="849"/>
      <c r="AN32" s="849"/>
      <c r="AO32" s="849"/>
      <c r="AP32" s="849">
        <v>4128</v>
      </c>
      <c r="AQ32" s="849"/>
      <c r="AR32" s="849"/>
      <c r="AS32" s="849"/>
      <c r="AT32" s="849"/>
      <c r="AU32" s="849">
        <v>3612</v>
      </c>
      <c r="AV32" s="849"/>
      <c r="AW32" s="849"/>
      <c r="AX32" s="849"/>
      <c r="AY32" s="849"/>
      <c r="AZ32" s="850" t="s">
        <v>538</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381</v>
      </c>
      <c r="C33" s="774"/>
      <c r="D33" s="774"/>
      <c r="E33" s="774"/>
      <c r="F33" s="774"/>
      <c r="G33" s="774"/>
      <c r="H33" s="774"/>
      <c r="I33" s="774"/>
      <c r="J33" s="774"/>
      <c r="K33" s="774"/>
      <c r="L33" s="774"/>
      <c r="M33" s="774"/>
      <c r="N33" s="774"/>
      <c r="O33" s="774"/>
      <c r="P33" s="775"/>
      <c r="Q33" s="776">
        <v>653</v>
      </c>
      <c r="R33" s="777"/>
      <c r="S33" s="777"/>
      <c r="T33" s="777"/>
      <c r="U33" s="777"/>
      <c r="V33" s="777">
        <v>647</v>
      </c>
      <c r="W33" s="777"/>
      <c r="X33" s="777"/>
      <c r="Y33" s="777"/>
      <c r="Z33" s="777"/>
      <c r="AA33" s="777">
        <v>5</v>
      </c>
      <c r="AB33" s="777"/>
      <c r="AC33" s="777"/>
      <c r="AD33" s="777"/>
      <c r="AE33" s="778"/>
      <c r="AF33" s="779">
        <v>5</v>
      </c>
      <c r="AG33" s="780"/>
      <c r="AH33" s="780"/>
      <c r="AI33" s="780"/>
      <c r="AJ33" s="781"/>
      <c r="AK33" s="848">
        <v>160</v>
      </c>
      <c r="AL33" s="849"/>
      <c r="AM33" s="849"/>
      <c r="AN33" s="849"/>
      <c r="AO33" s="849"/>
      <c r="AP33" s="849">
        <v>0</v>
      </c>
      <c r="AQ33" s="849"/>
      <c r="AR33" s="849"/>
      <c r="AS33" s="849"/>
      <c r="AT33" s="849"/>
      <c r="AU33" s="849">
        <v>0</v>
      </c>
      <c r="AV33" s="849"/>
      <c r="AW33" s="849"/>
      <c r="AX33" s="849"/>
      <c r="AY33" s="849"/>
      <c r="AZ33" s="850" t="s">
        <v>537</v>
      </c>
      <c r="BA33" s="850"/>
      <c r="BB33" s="850"/>
      <c r="BC33" s="850"/>
      <c r="BD33" s="850"/>
      <c r="BE33" s="846" t="s">
        <v>380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555</v>
      </c>
      <c r="AG63" s="860"/>
      <c r="AH63" s="860"/>
      <c r="AI63" s="860"/>
      <c r="AJ63" s="861"/>
      <c r="AK63" s="862"/>
      <c r="AL63" s="857"/>
      <c r="AM63" s="857"/>
      <c r="AN63" s="857"/>
      <c r="AO63" s="857"/>
      <c r="AP63" s="860">
        <f>SUM(AP28:AP62)</f>
        <v>4409</v>
      </c>
      <c r="AQ63" s="860"/>
      <c r="AR63" s="860"/>
      <c r="AS63" s="860"/>
      <c r="AT63" s="860"/>
      <c r="AU63" s="860">
        <f>SUM(AU28:AU62)</f>
        <v>3612</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386</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547</v>
      </c>
      <c r="C68" s="888"/>
      <c r="D68" s="888"/>
      <c r="E68" s="888"/>
      <c r="F68" s="888"/>
      <c r="G68" s="888"/>
      <c r="H68" s="888"/>
      <c r="I68" s="888"/>
      <c r="J68" s="888"/>
      <c r="K68" s="888"/>
      <c r="L68" s="888"/>
      <c r="M68" s="888"/>
      <c r="N68" s="888"/>
      <c r="O68" s="888"/>
      <c r="P68" s="889"/>
      <c r="Q68" s="890">
        <v>1352</v>
      </c>
      <c r="R68" s="884"/>
      <c r="S68" s="884"/>
      <c r="T68" s="884"/>
      <c r="U68" s="884"/>
      <c r="V68" s="884">
        <v>1308</v>
      </c>
      <c r="W68" s="884"/>
      <c r="X68" s="884"/>
      <c r="Y68" s="884"/>
      <c r="Z68" s="884"/>
      <c r="AA68" s="884">
        <v>44</v>
      </c>
      <c r="AB68" s="884"/>
      <c r="AC68" s="884"/>
      <c r="AD68" s="884"/>
      <c r="AE68" s="884"/>
      <c r="AF68" s="884">
        <v>44</v>
      </c>
      <c r="AG68" s="884"/>
      <c r="AH68" s="884"/>
      <c r="AI68" s="884"/>
      <c r="AJ68" s="884"/>
      <c r="AK68" s="884">
        <v>0</v>
      </c>
      <c r="AL68" s="884"/>
      <c r="AM68" s="884"/>
      <c r="AN68" s="884"/>
      <c r="AO68" s="884"/>
      <c r="AP68" s="884">
        <v>292</v>
      </c>
      <c r="AQ68" s="884"/>
      <c r="AR68" s="884"/>
      <c r="AS68" s="884"/>
      <c r="AT68" s="884"/>
      <c r="AU68" s="884">
        <v>125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548</v>
      </c>
      <c r="C69" s="892"/>
      <c r="D69" s="892"/>
      <c r="E69" s="892"/>
      <c r="F69" s="892"/>
      <c r="G69" s="892"/>
      <c r="H69" s="892"/>
      <c r="I69" s="892"/>
      <c r="J69" s="892"/>
      <c r="K69" s="892"/>
      <c r="L69" s="892"/>
      <c r="M69" s="892"/>
      <c r="N69" s="892"/>
      <c r="O69" s="892"/>
      <c r="P69" s="893"/>
      <c r="Q69" s="894">
        <v>675</v>
      </c>
      <c r="R69" s="849"/>
      <c r="S69" s="849"/>
      <c r="T69" s="849"/>
      <c r="U69" s="849"/>
      <c r="V69" s="849">
        <v>654</v>
      </c>
      <c r="W69" s="849"/>
      <c r="X69" s="849"/>
      <c r="Y69" s="849"/>
      <c r="Z69" s="849"/>
      <c r="AA69" s="849">
        <v>21</v>
      </c>
      <c r="AB69" s="849"/>
      <c r="AC69" s="849"/>
      <c r="AD69" s="849"/>
      <c r="AE69" s="849"/>
      <c r="AF69" s="849">
        <v>12</v>
      </c>
      <c r="AG69" s="849"/>
      <c r="AH69" s="849"/>
      <c r="AI69" s="849"/>
      <c r="AJ69" s="849"/>
      <c r="AK69" s="849">
        <v>42</v>
      </c>
      <c r="AL69" s="849"/>
      <c r="AM69" s="849"/>
      <c r="AN69" s="849"/>
      <c r="AO69" s="849"/>
      <c r="AP69" s="849">
        <v>915</v>
      </c>
      <c r="AQ69" s="849"/>
      <c r="AR69" s="849"/>
      <c r="AS69" s="849"/>
      <c r="AT69" s="849"/>
      <c r="AU69" s="849">
        <v>363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539</v>
      </c>
      <c r="C70" s="892"/>
      <c r="D70" s="892"/>
      <c r="E70" s="892"/>
      <c r="F70" s="892"/>
      <c r="G70" s="892"/>
      <c r="H70" s="892"/>
      <c r="I70" s="892"/>
      <c r="J70" s="892"/>
      <c r="K70" s="892"/>
      <c r="L70" s="892"/>
      <c r="M70" s="892"/>
      <c r="N70" s="892"/>
      <c r="O70" s="892"/>
      <c r="P70" s="893"/>
      <c r="Q70" s="894">
        <v>1000</v>
      </c>
      <c r="R70" s="849"/>
      <c r="S70" s="849"/>
      <c r="T70" s="849"/>
      <c r="U70" s="849"/>
      <c r="V70" s="849">
        <v>936</v>
      </c>
      <c r="W70" s="849"/>
      <c r="X70" s="849"/>
      <c r="Y70" s="849"/>
      <c r="Z70" s="849"/>
      <c r="AA70" s="849">
        <v>64</v>
      </c>
      <c r="AB70" s="849"/>
      <c r="AC70" s="849"/>
      <c r="AD70" s="849"/>
      <c r="AE70" s="849"/>
      <c r="AF70" s="849">
        <v>57</v>
      </c>
      <c r="AG70" s="849"/>
      <c r="AH70" s="849"/>
      <c r="AI70" s="849"/>
      <c r="AJ70" s="849"/>
      <c r="AK70" s="849">
        <v>0</v>
      </c>
      <c r="AL70" s="849"/>
      <c r="AM70" s="849"/>
      <c r="AN70" s="849"/>
      <c r="AO70" s="849"/>
      <c r="AP70" s="849">
        <v>110</v>
      </c>
      <c r="AQ70" s="849"/>
      <c r="AR70" s="849"/>
      <c r="AS70" s="849"/>
      <c r="AT70" s="849"/>
      <c r="AU70" s="849">
        <v>32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540</v>
      </c>
      <c r="C71" s="892"/>
      <c r="D71" s="892"/>
      <c r="E71" s="892"/>
      <c r="F71" s="892"/>
      <c r="G71" s="892"/>
      <c r="H71" s="892"/>
      <c r="I71" s="892"/>
      <c r="J71" s="892"/>
      <c r="K71" s="892"/>
      <c r="L71" s="892"/>
      <c r="M71" s="892"/>
      <c r="N71" s="892"/>
      <c r="O71" s="892"/>
      <c r="P71" s="893"/>
      <c r="Q71" s="894">
        <v>0</v>
      </c>
      <c r="R71" s="849"/>
      <c r="S71" s="849"/>
      <c r="T71" s="849"/>
      <c r="U71" s="849"/>
      <c r="V71" s="849">
        <v>1</v>
      </c>
      <c r="W71" s="849"/>
      <c r="X71" s="849"/>
      <c r="Y71" s="849"/>
      <c r="Z71" s="849"/>
      <c r="AA71" s="849">
        <v>-1</v>
      </c>
      <c r="AB71" s="849"/>
      <c r="AC71" s="849"/>
      <c r="AD71" s="849"/>
      <c r="AE71" s="849"/>
      <c r="AF71" s="849">
        <v>0</v>
      </c>
      <c r="AG71" s="849"/>
      <c r="AH71" s="849"/>
      <c r="AI71" s="849"/>
      <c r="AJ71" s="849"/>
      <c r="AK71" s="849">
        <v>1</v>
      </c>
      <c r="AL71" s="849"/>
      <c r="AM71" s="849"/>
      <c r="AN71" s="849"/>
      <c r="AO71" s="849"/>
      <c r="AP71" s="849">
        <v>141</v>
      </c>
      <c r="AQ71" s="849"/>
      <c r="AR71" s="849"/>
      <c r="AS71" s="849"/>
      <c r="AT71" s="849"/>
      <c r="AU71" s="849">
        <v>42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541</v>
      </c>
      <c r="C72" s="892"/>
      <c r="D72" s="892"/>
      <c r="E72" s="892"/>
      <c r="F72" s="892"/>
      <c r="G72" s="892"/>
      <c r="H72" s="892"/>
      <c r="I72" s="892"/>
      <c r="J72" s="892"/>
      <c r="K72" s="892"/>
      <c r="L72" s="892"/>
      <c r="M72" s="892"/>
      <c r="N72" s="892"/>
      <c r="O72" s="892"/>
      <c r="P72" s="893"/>
      <c r="Q72" s="894">
        <v>9053</v>
      </c>
      <c r="R72" s="849"/>
      <c r="S72" s="849"/>
      <c r="T72" s="849"/>
      <c r="U72" s="849"/>
      <c r="V72" s="849">
        <v>8838</v>
      </c>
      <c r="W72" s="849"/>
      <c r="X72" s="849"/>
      <c r="Y72" s="849"/>
      <c r="Z72" s="849"/>
      <c r="AA72" s="849">
        <v>215</v>
      </c>
      <c r="AB72" s="849"/>
      <c r="AC72" s="849"/>
      <c r="AD72" s="849"/>
      <c r="AE72" s="849"/>
      <c r="AF72" s="849">
        <v>215</v>
      </c>
      <c r="AG72" s="849"/>
      <c r="AH72" s="849"/>
      <c r="AI72" s="849"/>
      <c r="AJ72" s="849"/>
      <c r="AK72" s="849">
        <v>12</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542</v>
      </c>
      <c r="C73" s="892"/>
      <c r="D73" s="892"/>
      <c r="E73" s="892"/>
      <c r="F73" s="892"/>
      <c r="G73" s="892"/>
      <c r="H73" s="892"/>
      <c r="I73" s="892"/>
      <c r="J73" s="892"/>
      <c r="K73" s="892"/>
      <c r="L73" s="892"/>
      <c r="M73" s="892"/>
      <c r="N73" s="892"/>
      <c r="O73" s="892"/>
      <c r="P73" s="893"/>
      <c r="Q73" s="894">
        <v>139</v>
      </c>
      <c r="R73" s="849"/>
      <c r="S73" s="849"/>
      <c r="T73" s="849"/>
      <c r="U73" s="849"/>
      <c r="V73" s="849">
        <v>130</v>
      </c>
      <c r="W73" s="849"/>
      <c r="X73" s="849"/>
      <c r="Y73" s="849"/>
      <c r="Z73" s="849"/>
      <c r="AA73" s="849">
        <v>9</v>
      </c>
      <c r="AB73" s="849"/>
      <c r="AC73" s="849"/>
      <c r="AD73" s="849"/>
      <c r="AE73" s="849"/>
      <c r="AF73" s="849">
        <v>9</v>
      </c>
      <c r="AG73" s="849"/>
      <c r="AH73" s="849"/>
      <c r="AI73" s="849"/>
      <c r="AJ73" s="849"/>
      <c r="AK73" s="849">
        <v>21</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543</v>
      </c>
      <c r="C74" s="892"/>
      <c r="D74" s="892"/>
      <c r="E74" s="892"/>
      <c r="F74" s="892"/>
      <c r="G74" s="892"/>
      <c r="H74" s="892"/>
      <c r="I74" s="892"/>
      <c r="J74" s="892"/>
      <c r="K74" s="892"/>
      <c r="L74" s="892"/>
      <c r="M74" s="892"/>
      <c r="N74" s="892"/>
      <c r="O74" s="892"/>
      <c r="P74" s="893"/>
      <c r="Q74" s="894">
        <v>42</v>
      </c>
      <c r="R74" s="849"/>
      <c r="S74" s="849"/>
      <c r="T74" s="849"/>
      <c r="U74" s="849"/>
      <c r="V74" s="849">
        <v>19</v>
      </c>
      <c r="W74" s="849"/>
      <c r="X74" s="849"/>
      <c r="Y74" s="849"/>
      <c r="Z74" s="849"/>
      <c r="AA74" s="849">
        <v>23</v>
      </c>
      <c r="AB74" s="849"/>
      <c r="AC74" s="849"/>
      <c r="AD74" s="849"/>
      <c r="AE74" s="849"/>
      <c r="AF74" s="849">
        <v>23</v>
      </c>
      <c r="AG74" s="849"/>
      <c r="AH74" s="849"/>
      <c r="AI74" s="849"/>
      <c r="AJ74" s="849"/>
      <c r="AK74" s="849">
        <v>0</v>
      </c>
      <c r="AL74" s="849"/>
      <c r="AM74" s="849"/>
      <c r="AN74" s="849"/>
      <c r="AO74" s="849"/>
      <c r="AP74" s="849">
        <v>0</v>
      </c>
      <c r="AQ74" s="849"/>
      <c r="AR74" s="849"/>
      <c r="AS74" s="849"/>
      <c r="AT74" s="849"/>
      <c r="AU74" s="849">
        <v>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544</v>
      </c>
      <c r="C75" s="892"/>
      <c r="D75" s="892"/>
      <c r="E75" s="892"/>
      <c r="F75" s="892"/>
      <c r="G75" s="892"/>
      <c r="H75" s="892"/>
      <c r="I75" s="892"/>
      <c r="J75" s="892"/>
      <c r="K75" s="892"/>
      <c r="L75" s="892"/>
      <c r="M75" s="892"/>
      <c r="N75" s="892"/>
      <c r="O75" s="892"/>
      <c r="P75" s="893"/>
      <c r="Q75" s="897">
        <v>269</v>
      </c>
      <c r="R75" s="898"/>
      <c r="S75" s="898"/>
      <c r="T75" s="898"/>
      <c r="U75" s="848"/>
      <c r="V75" s="899">
        <v>241</v>
      </c>
      <c r="W75" s="898"/>
      <c r="X75" s="898"/>
      <c r="Y75" s="898"/>
      <c r="Z75" s="848"/>
      <c r="AA75" s="899">
        <v>28</v>
      </c>
      <c r="AB75" s="898"/>
      <c r="AC75" s="898"/>
      <c r="AD75" s="898"/>
      <c r="AE75" s="848"/>
      <c r="AF75" s="899">
        <v>28</v>
      </c>
      <c r="AG75" s="898"/>
      <c r="AH75" s="898"/>
      <c r="AI75" s="898"/>
      <c r="AJ75" s="848"/>
      <c r="AK75" s="899">
        <v>0</v>
      </c>
      <c r="AL75" s="898"/>
      <c r="AM75" s="898"/>
      <c r="AN75" s="898"/>
      <c r="AO75" s="848"/>
      <c r="AP75" s="899">
        <v>0</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545</v>
      </c>
      <c r="C76" s="892"/>
      <c r="D76" s="892"/>
      <c r="E76" s="892"/>
      <c r="F76" s="892"/>
      <c r="G76" s="892"/>
      <c r="H76" s="892"/>
      <c r="I76" s="892"/>
      <c r="J76" s="892"/>
      <c r="K76" s="892"/>
      <c r="L76" s="892"/>
      <c r="M76" s="892"/>
      <c r="N76" s="892"/>
      <c r="O76" s="892"/>
      <c r="P76" s="893"/>
      <c r="Q76" s="897">
        <v>141826</v>
      </c>
      <c r="R76" s="898"/>
      <c r="S76" s="898"/>
      <c r="T76" s="898"/>
      <c r="U76" s="848"/>
      <c r="V76" s="899">
        <v>135893</v>
      </c>
      <c r="W76" s="898"/>
      <c r="X76" s="898"/>
      <c r="Y76" s="898"/>
      <c r="Z76" s="848"/>
      <c r="AA76" s="899">
        <v>5934</v>
      </c>
      <c r="AB76" s="898"/>
      <c r="AC76" s="898"/>
      <c r="AD76" s="898"/>
      <c r="AE76" s="848"/>
      <c r="AF76" s="899">
        <v>5934</v>
      </c>
      <c r="AG76" s="898"/>
      <c r="AH76" s="898"/>
      <c r="AI76" s="898"/>
      <c r="AJ76" s="848"/>
      <c r="AK76" s="899">
        <v>1005</v>
      </c>
      <c r="AL76" s="898"/>
      <c r="AM76" s="898"/>
      <c r="AN76" s="898"/>
      <c r="AO76" s="848"/>
      <c r="AP76" s="899">
        <v>0</v>
      </c>
      <c r="AQ76" s="898"/>
      <c r="AR76" s="898"/>
      <c r="AS76" s="898"/>
      <c r="AT76" s="848"/>
      <c r="AU76" s="899">
        <v>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546</v>
      </c>
      <c r="C77" s="892"/>
      <c r="D77" s="892"/>
      <c r="E77" s="892"/>
      <c r="F77" s="892"/>
      <c r="G77" s="892"/>
      <c r="H77" s="892"/>
      <c r="I77" s="892"/>
      <c r="J77" s="892"/>
      <c r="K77" s="892"/>
      <c r="L77" s="892"/>
      <c r="M77" s="892"/>
      <c r="N77" s="892"/>
      <c r="O77" s="892"/>
      <c r="P77" s="893"/>
      <c r="Q77" s="897">
        <v>190</v>
      </c>
      <c r="R77" s="898"/>
      <c r="S77" s="898"/>
      <c r="T77" s="898"/>
      <c r="U77" s="848"/>
      <c r="V77" s="899">
        <v>184</v>
      </c>
      <c r="W77" s="898"/>
      <c r="X77" s="898"/>
      <c r="Y77" s="898"/>
      <c r="Z77" s="848"/>
      <c r="AA77" s="899">
        <v>7</v>
      </c>
      <c r="AB77" s="898"/>
      <c r="AC77" s="898"/>
      <c r="AD77" s="898"/>
      <c r="AE77" s="848"/>
      <c r="AF77" s="899">
        <v>7</v>
      </c>
      <c r="AG77" s="898"/>
      <c r="AH77" s="898"/>
      <c r="AI77" s="898"/>
      <c r="AJ77" s="848"/>
      <c r="AK77" s="899">
        <v>0</v>
      </c>
      <c r="AL77" s="898"/>
      <c r="AM77" s="898"/>
      <c r="AN77" s="898"/>
      <c r="AO77" s="848"/>
      <c r="AP77" s="899">
        <v>0</v>
      </c>
      <c r="AQ77" s="898"/>
      <c r="AR77" s="898"/>
      <c r="AS77" s="898"/>
      <c r="AT77" s="848"/>
      <c r="AU77" s="899">
        <v>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549</v>
      </c>
      <c r="C78" s="892"/>
      <c r="D78" s="892"/>
      <c r="E78" s="892"/>
      <c r="F78" s="892"/>
      <c r="G78" s="892"/>
      <c r="H78" s="892"/>
      <c r="I78" s="892"/>
      <c r="J78" s="892"/>
      <c r="K78" s="892"/>
      <c r="L78" s="892"/>
      <c r="M78" s="892"/>
      <c r="N78" s="892"/>
      <c r="O78" s="892"/>
      <c r="P78" s="893"/>
      <c r="Q78" s="894">
        <v>18</v>
      </c>
      <c r="R78" s="849"/>
      <c r="S78" s="849"/>
      <c r="T78" s="849"/>
      <c r="U78" s="849"/>
      <c r="V78" s="849">
        <v>17</v>
      </c>
      <c r="W78" s="849"/>
      <c r="X78" s="849"/>
      <c r="Y78" s="849"/>
      <c r="Z78" s="849"/>
      <c r="AA78" s="849">
        <v>1</v>
      </c>
      <c r="AB78" s="849"/>
      <c r="AC78" s="849"/>
      <c r="AD78" s="849"/>
      <c r="AE78" s="849"/>
      <c r="AF78" s="849">
        <v>1</v>
      </c>
      <c r="AG78" s="849"/>
      <c r="AH78" s="849"/>
      <c r="AI78" s="849"/>
      <c r="AJ78" s="849"/>
      <c r="AK78" s="849">
        <v>5</v>
      </c>
      <c r="AL78" s="849"/>
      <c r="AM78" s="849"/>
      <c r="AN78" s="849"/>
      <c r="AO78" s="849"/>
      <c r="AP78" s="849">
        <v>0</v>
      </c>
      <c r="AQ78" s="849"/>
      <c r="AR78" s="849"/>
      <c r="AS78" s="849"/>
      <c r="AT78" s="849"/>
      <c r="AU78" s="849">
        <v>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362</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SUM(AF68:AF87)</f>
        <v>6330</v>
      </c>
      <c r="AG88" s="860"/>
      <c r="AH88" s="860"/>
      <c r="AI88" s="860"/>
      <c r="AJ88" s="860"/>
      <c r="AK88" s="857"/>
      <c r="AL88" s="857"/>
      <c r="AM88" s="857"/>
      <c r="AN88" s="857"/>
      <c r="AO88" s="857"/>
      <c r="AP88" s="860">
        <f>SUM(AP68:AP87)</f>
        <v>1458</v>
      </c>
      <c r="AQ88" s="860"/>
      <c r="AR88" s="860"/>
      <c r="AS88" s="860"/>
      <c r="AT88" s="860"/>
      <c r="AU88" s="860">
        <f>SUM(AU68:AU87)</f>
        <v>562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SUM(CR7:CR101)</f>
        <v>5</v>
      </c>
      <c r="CS102" s="868"/>
      <c r="CT102" s="868"/>
      <c r="CU102" s="868"/>
      <c r="CV102" s="911"/>
      <c r="CW102" s="910">
        <f>SUM(CW7:CW101)</f>
        <v>0</v>
      </c>
      <c r="CX102" s="868"/>
      <c r="CY102" s="868"/>
      <c r="CZ102" s="868"/>
      <c r="DA102" s="911"/>
      <c r="DB102" s="910">
        <f t="shared" ref="DB102" si="0">SUM(DB7:DB101)</f>
        <v>0</v>
      </c>
      <c r="DC102" s="868"/>
      <c r="DD102" s="868"/>
      <c r="DE102" s="868"/>
      <c r="DF102" s="911"/>
      <c r="DG102" s="910">
        <f t="shared" ref="DG102" si="1">SUM(DG7:DG101)</f>
        <v>180</v>
      </c>
      <c r="DH102" s="868"/>
      <c r="DI102" s="868"/>
      <c r="DJ102" s="868"/>
      <c r="DK102" s="911"/>
      <c r="DL102" s="910">
        <f t="shared" ref="DL102" si="2">SUM(DL7:DL101)</f>
        <v>0</v>
      </c>
      <c r="DM102" s="868"/>
      <c r="DN102" s="868"/>
      <c r="DO102" s="868"/>
      <c r="DP102" s="911"/>
      <c r="DQ102" s="910">
        <f t="shared" ref="DQ102" si="3">SUM(DQ7:DQ101)</f>
        <v>0</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283</v>
      </c>
      <c r="AG109" s="913"/>
      <c r="AH109" s="913"/>
      <c r="AI109" s="913"/>
      <c r="AJ109" s="914"/>
      <c r="AK109" s="912" t="s">
        <v>282</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283</v>
      </c>
      <c r="BW109" s="913"/>
      <c r="BX109" s="913"/>
      <c r="BY109" s="913"/>
      <c r="BZ109" s="914"/>
      <c r="CA109" s="912" t="s">
        <v>282</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283</v>
      </c>
      <c r="DM109" s="913"/>
      <c r="DN109" s="913"/>
      <c r="DO109" s="913"/>
      <c r="DP109" s="914"/>
      <c r="DQ109" s="912" t="s">
        <v>282</v>
      </c>
      <c r="DR109" s="913"/>
      <c r="DS109" s="913"/>
      <c r="DT109" s="913"/>
      <c r="DU109" s="914"/>
      <c r="DV109" s="912" t="s">
        <v>397</v>
      </c>
      <c r="DW109" s="913"/>
      <c r="DX109" s="913"/>
      <c r="DY109" s="913"/>
      <c r="DZ109" s="915"/>
    </row>
    <row r="110" spans="1:131" s="197" customFormat="1" ht="26.25" customHeight="1" x14ac:dyDescent="0.15">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1044334</v>
      </c>
      <c r="AB110" s="920"/>
      <c r="AC110" s="920"/>
      <c r="AD110" s="920"/>
      <c r="AE110" s="921"/>
      <c r="AF110" s="922">
        <v>1061049</v>
      </c>
      <c r="AG110" s="920"/>
      <c r="AH110" s="920"/>
      <c r="AI110" s="920"/>
      <c r="AJ110" s="921"/>
      <c r="AK110" s="922">
        <v>1032844</v>
      </c>
      <c r="AL110" s="920"/>
      <c r="AM110" s="920"/>
      <c r="AN110" s="920"/>
      <c r="AO110" s="921"/>
      <c r="AP110" s="923">
        <v>18</v>
      </c>
      <c r="AQ110" s="924"/>
      <c r="AR110" s="924"/>
      <c r="AS110" s="924"/>
      <c r="AT110" s="925"/>
      <c r="AU110" s="926" t="s">
        <v>61</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11894591</v>
      </c>
      <c r="BR110" s="957"/>
      <c r="BS110" s="957"/>
      <c r="BT110" s="957"/>
      <c r="BU110" s="957"/>
      <c r="BV110" s="957">
        <v>11456314</v>
      </c>
      <c r="BW110" s="957"/>
      <c r="BX110" s="957"/>
      <c r="BY110" s="957"/>
      <c r="BZ110" s="957"/>
      <c r="CA110" s="957">
        <v>11406727</v>
      </c>
      <c r="CB110" s="957"/>
      <c r="CC110" s="957"/>
      <c r="CD110" s="957"/>
      <c r="CE110" s="957"/>
      <c r="CF110" s="971">
        <v>198.9</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403</v>
      </c>
      <c r="DH110" s="957"/>
      <c r="DI110" s="957"/>
      <c r="DJ110" s="957"/>
      <c r="DK110" s="957"/>
      <c r="DL110" s="957" t="s">
        <v>403</v>
      </c>
      <c r="DM110" s="957"/>
      <c r="DN110" s="957"/>
      <c r="DO110" s="957"/>
      <c r="DP110" s="957"/>
      <c r="DQ110" s="957" t="s">
        <v>403</v>
      </c>
      <c r="DR110" s="957"/>
      <c r="DS110" s="957"/>
      <c r="DT110" s="957"/>
      <c r="DU110" s="957"/>
      <c r="DV110" s="958" t="s">
        <v>403</v>
      </c>
      <c r="DW110" s="958"/>
      <c r="DX110" s="958"/>
      <c r="DY110" s="958"/>
      <c r="DZ110" s="959"/>
    </row>
    <row r="111" spans="1:131" s="197" customFormat="1" ht="26.25" customHeight="1" x14ac:dyDescent="0.15">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403</v>
      </c>
      <c r="AB111" s="964"/>
      <c r="AC111" s="964"/>
      <c r="AD111" s="964"/>
      <c r="AE111" s="965"/>
      <c r="AF111" s="966" t="s">
        <v>403</v>
      </c>
      <c r="AG111" s="964"/>
      <c r="AH111" s="964"/>
      <c r="AI111" s="964"/>
      <c r="AJ111" s="965"/>
      <c r="AK111" s="966" t="s">
        <v>403</v>
      </c>
      <c r="AL111" s="964"/>
      <c r="AM111" s="964"/>
      <c r="AN111" s="964"/>
      <c r="AO111" s="965"/>
      <c r="AP111" s="967" t="s">
        <v>403</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t="s">
        <v>406</v>
      </c>
      <c r="BR111" s="950"/>
      <c r="BS111" s="950"/>
      <c r="BT111" s="950"/>
      <c r="BU111" s="950"/>
      <c r="BV111" s="950" t="s">
        <v>406</v>
      </c>
      <c r="BW111" s="950"/>
      <c r="BX111" s="950"/>
      <c r="BY111" s="950"/>
      <c r="BZ111" s="950"/>
      <c r="CA111" s="950" t="s">
        <v>406</v>
      </c>
      <c r="CB111" s="950"/>
      <c r="CC111" s="950"/>
      <c r="CD111" s="950"/>
      <c r="CE111" s="950"/>
      <c r="CF111" s="944" t="s">
        <v>406</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x14ac:dyDescent="0.15">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406</v>
      </c>
      <c r="AB112" s="989"/>
      <c r="AC112" s="989"/>
      <c r="AD112" s="989"/>
      <c r="AE112" s="990"/>
      <c r="AF112" s="991" t="s">
        <v>406</v>
      </c>
      <c r="AG112" s="989"/>
      <c r="AH112" s="989"/>
      <c r="AI112" s="989"/>
      <c r="AJ112" s="990"/>
      <c r="AK112" s="991" t="s">
        <v>406</v>
      </c>
      <c r="AL112" s="989"/>
      <c r="AM112" s="989"/>
      <c r="AN112" s="989"/>
      <c r="AO112" s="990"/>
      <c r="AP112" s="992" t="s">
        <v>406</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3734283</v>
      </c>
      <c r="BR112" s="950"/>
      <c r="BS112" s="950"/>
      <c r="BT112" s="950"/>
      <c r="BU112" s="950"/>
      <c r="BV112" s="950">
        <v>3802924</v>
      </c>
      <c r="BW112" s="950"/>
      <c r="BX112" s="950"/>
      <c r="BY112" s="950"/>
      <c r="BZ112" s="950"/>
      <c r="CA112" s="950">
        <v>3611629</v>
      </c>
      <c r="CB112" s="950"/>
      <c r="CC112" s="950"/>
      <c r="CD112" s="950"/>
      <c r="CE112" s="950"/>
      <c r="CF112" s="944">
        <v>63</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406</v>
      </c>
      <c r="DH112" s="950"/>
      <c r="DI112" s="950"/>
      <c r="DJ112" s="950"/>
      <c r="DK112" s="950"/>
      <c r="DL112" s="950" t="s">
        <v>406</v>
      </c>
      <c r="DM112" s="950"/>
      <c r="DN112" s="950"/>
      <c r="DO112" s="950"/>
      <c r="DP112" s="950"/>
      <c r="DQ112" s="950" t="s">
        <v>406</v>
      </c>
      <c r="DR112" s="950"/>
      <c r="DS112" s="950"/>
      <c r="DT112" s="950"/>
      <c r="DU112" s="950"/>
      <c r="DV112" s="951" t="s">
        <v>406</v>
      </c>
      <c r="DW112" s="951"/>
      <c r="DX112" s="951"/>
      <c r="DY112" s="951"/>
      <c r="DZ112" s="952"/>
    </row>
    <row r="113" spans="1:130" s="197" customFormat="1" ht="26.25" customHeight="1" x14ac:dyDescent="0.15">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161708</v>
      </c>
      <c r="AB113" s="964"/>
      <c r="AC113" s="964"/>
      <c r="AD113" s="964"/>
      <c r="AE113" s="965"/>
      <c r="AF113" s="966">
        <v>169565</v>
      </c>
      <c r="AG113" s="964"/>
      <c r="AH113" s="964"/>
      <c r="AI113" s="964"/>
      <c r="AJ113" s="965"/>
      <c r="AK113" s="966">
        <v>161487</v>
      </c>
      <c r="AL113" s="964"/>
      <c r="AM113" s="964"/>
      <c r="AN113" s="964"/>
      <c r="AO113" s="965"/>
      <c r="AP113" s="967">
        <v>2.8</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464418</v>
      </c>
      <c r="BR113" s="950"/>
      <c r="BS113" s="950"/>
      <c r="BT113" s="950"/>
      <c r="BU113" s="950"/>
      <c r="BV113" s="950">
        <v>484114</v>
      </c>
      <c r="BW113" s="950"/>
      <c r="BX113" s="950"/>
      <c r="BY113" s="950"/>
      <c r="BZ113" s="950"/>
      <c r="CA113" s="950">
        <v>562665</v>
      </c>
      <c r="CB113" s="950"/>
      <c r="CC113" s="950"/>
      <c r="CD113" s="950"/>
      <c r="CE113" s="950"/>
      <c r="CF113" s="944">
        <v>9.8000000000000007</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406</v>
      </c>
      <c r="DH113" s="989"/>
      <c r="DI113" s="989"/>
      <c r="DJ113" s="989"/>
      <c r="DK113" s="990"/>
      <c r="DL113" s="991" t="s">
        <v>406</v>
      </c>
      <c r="DM113" s="989"/>
      <c r="DN113" s="989"/>
      <c r="DO113" s="989"/>
      <c r="DP113" s="990"/>
      <c r="DQ113" s="991" t="s">
        <v>406</v>
      </c>
      <c r="DR113" s="989"/>
      <c r="DS113" s="989"/>
      <c r="DT113" s="989"/>
      <c r="DU113" s="990"/>
      <c r="DV113" s="992" t="s">
        <v>406</v>
      </c>
      <c r="DW113" s="993"/>
      <c r="DX113" s="993"/>
      <c r="DY113" s="993"/>
      <c r="DZ113" s="994"/>
    </row>
    <row r="114" spans="1:130" s="197" customFormat="1" ht="26.25" customHeight="1" x14ac:dyDescent="0.15">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63943</v>
      </c>
      <c r="AB114" s="989"/>
      <c r="AC114" s="989"/>
      <c r="AD114" s="989"/>
      <c r="AE114" s="990"/>
      <c r="AF114" s="991">
        <v>47794</v>
      </c>
      <c r="AG114" s="989"/>
      <c r="AH114" s="989"/>
      <c r="AI114" s="989"/>
      <c r="AJ114" s="990"/>
      <c r="AK114" s="991">
        <v>32773</v>
      </c>
      <c r="AL114" s="989"/>
      <c r="AM114" s="989"/>
      <c r="AN114" s="989"/>
      <c r="AO114" s="990"/>
      <c r="AP114" s="992">
        <v>0.6</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1117403</v>
      </c>
      <c r="BR114" s="950"/>
      <c r="BS114" s="950"/>
      <c r="BT114" s="950"/>
      <c r="BU114" s="950"/>
      <c r="BV114" s="950">
        <v>1016843</v>
      </c>
      <c r="BW114" s="950"/>
      <c r="BX114" s="950"/>
      <c r="BY114" s="950"/>
      <c r="BZ114" s="950"/>
      <c r="CA114" s="950">
        <v>804895</v>
      </c>
      <c r="CB114" s="950"/>
      <c r="CC114" s="950"/>
      <c r="CD114" s="950"/>
      <c r="CE114" s="950"/>
      <c r="CF114" s="944">
        <v>14</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7" customFormat="1" ht="26.25" customHeight="1" x14ac:dyDescent="0.15">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406</v>
      </c>
      <c r="AB115" s="964"/>
      <c r="AC115" s="964"/>
      <c r="AD115" s="964"/>
      <c r="AE115" s="965"/>
      <c r="AF115" s="966" t="s">
        <v>406</v>
      </c>
      <c r="AG115" s="964"/>
      <c r="AH115" s="964"/>
      <c r="AI115" s="964"/>
      <c r="AJ115" s="965"/>
      <c r="AK115" s="966" t="s">
        <v>406</v>
      </c>
      <c r="AL115" s="964"/>
      <c r="AM115" s="964"/>
      <c r="AN115" s="964"/>
      <c r="AO115" s="965"/>
      <c r="AP115" s="967" t="s">
        <v>406</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406</v>
      </c>
      <c r="BR115" s="950"/>
      <c r="BS115" s="950"/>
      <c r="BT115" s="950"/>
      <c r="BU115" s="950"/>
      <c r="BV115" s="950" t="s">
        <v>406</v>
      </c>
      <c r="BW115" s="950"/>
      <c r="BX115" s="950"/>
      <c r="BY115" s="950"/>
      <c r="BZ115" s="950"/>
      <c r="CA115" s="950" t="s">
        <v>406</v>
      </c>
      <c r="CB115" s="950"/>
      <c r="CC115" s="950"/>
      <c r="CD115" s="950"/>
      <c r="CE115" s="950"/>
      <c r="CF115" s="944" t="s">
        <v>406</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406</v>
      </c>
      <c r="DH115" s="989"/>
      <c r="DI115" s="989"/>
      <c r="DJ115" s="989"/>
      <c r="DK115" s="990"/>
      <c r="DL115" s="991" t="s">
        <v>406</v>
      </c>
      <c r="DM115" s="989"/>
      <c r="DN115" s="989"/>
      <c r="DO115" s="989"/>
      <c r="DP115" s="990"/>
      <c r="DQ115" s="991" t="s">
        <v>406</v>
      </c>
      <c r="DR115" s="989"/>
      <c r="DS115" s="989"/>
      <c r="DT115" s="989"/>
      <c r="DU115" s="990"/>
      <c r="DV115" s="992" t="s">
        <v>406</v>
      </c>
      <c r="DW115" s="993"/>
      <c r="DX115" s="993"/>
      <c r="DY115" s="993"/>
      <c r="DZ115" s="994"/>
    </row>
    <row r="116" spans="1:130" s="197" customFormat="1" ht="26.25" customHeight="1" x14ac:dyDescent="0.15">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791</v>
      </c>
      <c r="AB116" s="989"/>
      <c r="AC116" s="989"/>
      <c r="AD116" s="989"/>
      <c r="AE116" s="990"/>
      <c r="AF116" s="991">
        <v>1136</v>
      </c>
      <c r="AG116" s="989"/>
      <c r="AH116" s="989"/>
      <c r="AI116" s="989"/>
      <c r="AJ116" s="990"/>
      <c r="AK116" s="991">
        <v>697</v>
      </c>
      <c r="AL116" s="989"/>
      <c r="AM116" s="989"/>
      <c r="AN116" s="989"/>
      <c r="AO116" s="990"/>
      <c r="AP116" s="992">
        <v>0</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406</v>
      </c>
      <c r="DH116" s="989"/>
      <c r="DI116" s="989"/>
      <c r="DJ116" s="989"/>
      <c r="DK116" s="990"/>
      <c r="DL116" s="991" t="s">
        <v>406</v>
      </c>
      <c r="DM116" s="989"/>
      <c r="DN116" s="989"/>
      <c r="DO116" s="989"/>
      <c r="DP116" s="990"/>
      <c r="DQ116" s="991" t="s">
        <v>406</v>
      </c>
      <c r="DR116" s="989"/>
      <c r="DS116" s="989"/>
      <c r="DT116" s="989"/>
      <c r="DU116" s="990"/>
      <c r="DV116" s="992" t="s">
        <v>406</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1270776</v>
      </c>
      <c r="AB117" s="996"/>
      <c r="AC117" s="996"/>
      <c r="AD117" s="996"/>
      <c r="AE117" s="997"/>
      <c r="AF117" s="995">
        <v>1279544</v>
      </c>
      <c r="AG117" s="996"/>
      <c r="AH117" s="996"/>
      <c r="AI117" s="996"/>
      <c r="AJ117" s="997"/>
      <c r="AK117" s="995">
        <v>1227801</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283</v>
      </c>
      <c r="AG118" s="913"/>
      <c r="AH118" s="913"/>
      <c r="AI118" s="913"/>
      <c r="AJ118" s="914"/>
      <c r="AK118" s="912" t="s">
        <v>282</v>
      </c>
      <c r="AL118" s="913"/>
      <c r="AM118" s="913"/>
      <c r="AN118" s="913"/>
      <c r="AO118" s="914"/>
      <c r="AP118" s="1020" t="s">
        <v>397</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427</v>
      </c>
      <c r="BP118" s="1024"/>
      <c r="BQ118" s="1015">
        <v>17210695</v>
      </c>
      <c r="BR118" s="1016"/>
      <c r="BS118" s="1016"/>
      <c r="BT118" s="1016"/>
      <c r="BU118" s="1016"/>
      <c r="BV118" s="1016">
        <v>16760195</v>
      </c>
      <c r="BW118" s="1016"/>
      <c r="BX118" s="1016"/>
      <c r="BY118" s="1016"/>
      <c r="BZ118" s="1016"/>
      <c r="CA118" s="1016">
        <v>16385916</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1448784</v>
      </c>
      <c r="BR119" s="957"/>
      <c r="BS119" s="957"/>
      <c r="BT119" s="957"/>
      <c r="BU119" s="957"/>
      <c r="BV119" s="957">
        <v>2234640</v>
      </c>
      <c r="BW119" s="957"/>
      <c r="BX119" s="957"/>
      <c r="BY119" s="957"/>
      <c r="BZ119" s="957"/>
      <c r="CA119" s="957">
        <v>1989074</v>
      </c>
      <c r="CB119" s="957"/>
      <c r="CC119" s="957"/>
      <c r="CD119" s="957"/>
      <c r="CE119" s="957"/>
      <c r="CF119" s="971">
        <v>34.700000000000003</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660038</v>
      </c>
      <c r="BR120" s="950"/>
      <c r="BS120" s="950"/>
      <c r="BT120" s="950"/>
      <c r="BU120" s="950"/>
      <c r="BV120" s="950">
        <v>426672</v>
      </c>
      <c r="BW120" s="950"/>
      <c r="BX120" s="950"/>
      <c r="BY120" s="950"/>
      <c r="BZ120" s="950"/>
      <c r="CA120" s="950">
        <v>373340</v>
      </c>
      <c r="CB120" s="950"/>
      <c r="CC120" s="950"/>
      <c r="CD120" s="950"/>
      <c r="CE120" s="950"/>
      <c r="CF120" s="944">
        <v>6.5</v>
      </c>
      <c r="CG120" s="945"/>
      <c r="CH120" s="945"/>
      <c r="CI120" s="945"/>
      <c r="CJ120" s="945"/>
      <c r="CK120" s="1043" t="s">
        <v>433</v>
      </c>
      <c r="CL120" s="1044"/>
      <c r="CM120" s="1044"/>
      <c r="CN120" s="1044"/>
      <c r="CO120" s="1045"/>
      <c r="CP120" s="1051" t="s">
        <v>379</v>
      </c>
      <c r="CQ120" s="1052"/>
      <c r="CR120" s="1052"/>
      <c r="CS120" s="1052"/>
      <c r="CT120" s="1052"/>
      <c r="CU120" s="1052"/>
      <c r="CV120" s="1052"/>
      <c r="CW120" s="1052"/>
      <c r="CX120" s="1052"/>
      <c r="CY120" s="1052"/>
      <c r="CZ120" s="1052"/>
      <c r="DA120" s="1052"/>
      <c r="DB120" s="1052"/>
      <c r="DC120" s="1052"/>
      <c r="DD120" s="1052"/>
      <c r="DE120" s="1052"/>
      <c r="DF120" s="1053"/>
      <c r="DG120" s="956">
        <v>3734283</v>
      </c>
      <c r="DH120" s="957"/>
      <c r="DI120" s="957"/>
      <c r="DJ120" s="957"/>
      <c r="DK120" s="957"/>
      <c r="DL120" s="957">
        <v>3802924</v>
      </c>
      <c r="DM120" s="957"/>
      <c r="DN120" s="957"/>
      <c r="DO120" s="957"/>
      <c r="DP120" s="957"/>
      <c r="DQ120" s="957">
        <v>3611629</v>
      </c>
      <c r="DR120" s="957"/>
      <c r="DS120" s="957"/>
      <c r="DT120" s="957"/>
      <c r="DU120" s="957"/>
      <c r="DV120" s="958">
        <v>63</v>
      </c>
      <c r="DW120" s="958"/>
      <c r="DX120" s="958"/>
      <c r="DY120" s="958"/>
      <c r="DZ120" s="959"/>
    </row>
    <row r="121" spans="1:130" s="197" customFormat="1" ht="26.25" customHeight="1" x14ac:dyDescent="0.15">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8902917</v>
      </c>
      <c r="BR121" s="1016"/>
      <c r="BS121" s="1016"/>
      <c r="BT121" s="1016"/>
      <c r="BU121" s="1016"/>
      <c r="BV121" s="1016">
        <v>8959914</v>
      </c>
      <c r="BW121" s="1016"/>
      <c r="BX121" s="1016"/>
      <c r="BY121" s="1016"/>
      <c r="BZ121" s="1016"/>
      <c r="CA121" s="1016">
        <v>9090173</v>
      </c>
      <c r="CB121" s="1016"/>
      <c r="CC121" s="1016"/>
      <c r="CD121" s="1016"/>
      <c r="CE121" s="1016"/>
      <c r="CF121" s="1054">
        <v>158.5</v>
      </c>
      <c r="CG121" s="1055"/>
      <c r="CH121" s="1055"/>
      <c r="CI121" s="1055"/>
      <c r="CJ121" s="1055"/>
      <c r="CK121" s="1046"/>
      <c r="CL121" s="1047"/>
      <c r="CM121" s="1047"/>
      <c r="CN121" s="1047"/>
      <c r="CO121" s="1048"/>
      <c r="CP121" s="1037" t="s">
        <v>377</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x14ac:dyDescent="0.15">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436</v>
      </c>
      <c r="BP122" s="1024"/>
      <c r="BQ122" s="1064">
        <v>11011739</v>
      </c>
      <c r="BR122" s="1065"/>
      <c r="BS122" s="1065"/>
      <c r="BT122" s="1065"/>
      <c r="BU122" s="1065"/>
      <c r="BV122" s="1065">
        <v>11621226</v>
      </c>
      <c r="BW122" s="1065"/>
      <c r="BX122" s="1065"/>
      <c r="BY122" s="1065"/>
      <c r="BZ122" s="1065"/>
      <c r="CA122" s="1065">
        <v>11452587</v>
      </c>
      <c r="CB122" s="1065"/>
      <c r="CC122" s="1065"/>
      <c r="CD122" s="1065"/>
      <c r="CE122" s="1065"/>
      <c r="CF122" s="1017"/>
      <c r="CG122" s="1018"/>
      <c r="CH122" s="1018"/>
      <c r="CI122" s="1018"/>
      <c r="CJ122" s="1019"/>
      <c r="CK122" s="1046"/>
      <c r="CL122" s="1047"/>
      <c r="CM122" s="1047"/>
      <c r="CN122" s="1047"/>
      <c r="CO122" s="1048"/>
      <c r="CP122" s="1037" t="s">
        <v>437</v>
      </c>
      <c r="CQ122" s="1038"/>
      <c r="CR122" s="1038"/>
      <c r="CS122" s="1038"/>
      <c r="CT122" s="1038"/>
      <c r="CU122" s="1038"/>
      <c r="CV122" s="1038"/>
      <c r="CW122" s="1038"/>
      <c r="CX122" s="1038"/>
      <c r="CY122" s="1038"/>
      <c r="CZ122" s="1038"/>
      <c r="DA122" s="1038"/>
      <c r="DB122" s="1038"/>
      <c r="DC122" s="1038"/>
      <c r="DD122" s="1038"/>
      <c r="DE122" s="1038"/>
      <c r="DF122" s="1039"/>
      <c r="DG122" s="949" t="s">
        <v>438</v>
      </c>
      <c r="DH122" s="950"/>
      <c r="DI122" s="950"/>
      <c r="DJ122" s="950"/>
      <c r="DK122" s="950"/>
      <c r="DL122" s="950" t="s">
        <v>438</v>
      </c>
      <c r="DM122" s="950"/>
      <c r="DN122" s="950"/>
      <c r="DO122" s="950"/>
      <c r="DP122" s="950"/>
      <c r="DQ122" s="950" t="s">
        <v>438</v>
      </c>
      <c r="DR122" s="950"/>
      <c r="DS122" s="950"/>
      <c r="DT122" s="950"/>
      <c r="DU122" s="950"/>
      <c r="DV122" s="951" t="s">
        <v>438</v>
      </c>
      <c r="DW122" s="951"/>
      <c r="DX122" s="951"/>
      <c r="DY122" s="951"/>
      <c r="DZ122" s="952"/>
    </row>
    <row r="123" spans="1:130" s="197" customFormat="1" ht="26.25" customHeight="1" thickBot="1" x14ac:dyDescent="0.2">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438</v>
      </c>
      <c r="AB123" s="989"/>
      <c r="AC123" s="989"/>
      <c r="AD123" s="989"/>
      <c r="AE123" s="990"/>
      <c r="AF123" s="991" t="s">
        <v>438</v>
      </c>
      <c r="AG123" s="989"/>
      <c r="AH123" s="989"/>
      <c r="AI123" s="989"/>
      <c r="AJ123" s="990"/>
      <c r="AK123" s="991" t="s">
        <v>438</v>
      </c>
      <c r="AL123" s="989"/>
      <c r="AM123" s="989"/>
      <c r="AN123" s="989"/>
      <c r="AO123" s="990"/>
      <c r="AP123" s="992" t="s">
        <v>438</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110.9</v>
      </c>
      <c r="BR123" s="1057"/>
      <c r="BS123" s="1057"/>
      <c r="BT123" s="1057"/>
      <c r="BU123" s="1057"/>
      <c r="BV123" s="1057">
        <v>92.4</v>
      </c>
      <c r="BW123" s="1057"/>
      <c r="BX123" s="1057"/>
      <c r="BY123" s="1057"/>
      <c r="BZ123" s="1057"/>
      <c r="CA123" s="1057">
        <v>86</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x14ac:dyDescent="0.15">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438</v>
      </c>
      <c r="AB124" s="989"/>
      <c r="AC124" s="989"/>
      <c r="AD124" s="989"/>
      <c r="AE124" s="990"/>
      <c r="AF124" s="991" t="s">
        <v>438</v>
      </c>
      <c r="AG124" s="989"/>
      <c r="AH124" s="989"/>
      <c r="AI124" s="989"/>
      <c r="AJ124" s="990"/>
      <c r="AK124" s="991" t="s">
        <v>438</v>
      </c>
      <c r="AL124" s="989"/>
      <c r="AM124" s="989"/>
      <c r="AN124" s="989"/>
      <c r="AO124" s="990"/>
      <c r="AP124" s="992" t="s">
        <v>438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440</v>
      </c>
      <c r="CQ124" s="1038"/>
      <c r="CR124" s="1038"/>
      <c r="CS124" s="1038"/>
      <c r="CT124" s="1038"/>
      <c r="CU124" s="1038"/>
      <c r="CV124" s="1038"/>
      <c r="CW124" s="1038"/>
      <c r="CX124" s="1038"/>
      <c r="CY124" s="1038"/>
      <c r="CZ124" s="1038"/>
      <c r="DA124" s="1038"/>
      <c r="DB124" s="1038"/>
      <c r="DC124" s="1038"/>
      <c r="DD124" s="1038"/>
      <c r="DE124" s="1038"/>
      <c r="DF124" s="1039"/>
      <c r="DG124" s="1027" t="s">
        <v>438</v>
      </c>
      <c r="DH124" s="1028"/>
      <c r="DI124" s="1028"/>
      <c r="DJ124" s="1028"/>
      <c r="DK124" s="1029"/>
      <c r="DL124" s="1030" t="s">
        <v>438</v>
      </c>
      <c r="DM124" s="1028"/>
      <c r="DN124" s="1028"/>
      <c r="DO124" s="1028"/>
      <c r="DP124" s="1029"/>
      <c r="DQ124" s="1030" t="s">
        <v>438</v>
      </c>
      <c r="DR124" s="1028"/>
      <c r="DS124" s="1028"/>
      <c r="DT124" s="1028"/>
      <c r="DU124" s="1029"/>
      <c r="DV124" s="1031" t="s">
        <v>438</v>
      </c>
      <c r="DW124" s="1032"/>
      <c r="DX124" s="1032"/>
      <c r="DY124" s="1032"/>
      <c r="DZ124" s="1033"/>
    </row>
    <row r="125" spans="1:130" s="197" customFormat="1" ht="26.25" customHeight="1" thickBot="1" x14ac:dyDescent="0.2">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438</v>
      </c>
      <c r="AB125" s="989"/>
      <c r="AC125" s="989"/>
      <c r="AD125" s="989"/>
      <c r="AE125" s="990"/>
      <c r="AF125" s="991" t="s">
        <v>438</v>
      </c>
      <c r="AG125" s="989"/>
      <c r="AH125" s="989"/>
      <c r="AI125" s="989"/>
      <c r="AJ125" s="990"/>
      <c r="AK125" s="991" t="s">
        <v>438</v>
      </c>
      <c r="AL125" s="989"/>
      <c r="AM125" s="989"/>
      <c r="AN125" s="989"/>
      <c r="AO125" s="990"/>
      <c r="AP125" s="992" t="s">
        <v>438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441</v>
      </c>
      <c r="CL125" s="1044"/>
      <c r="CM125" s="1044"/>
      <c r="CN125" s="1044"/>
      <c r="CO125" s="1045"/>
      <c r="CP125" s="970" t="s">
        <v>442</v>
      </c>
      <c r="CQ125" s="917"/>
      <c r="CR125" s="917"/>
      <c r="CS125" s="917"/>
      <c r="CT125" s="917"/>
      <c r="CU125" s="917"/>
      <c r="CV125" s="917"/>
      <c r="CW125" s="917"/>
      <c r="CX125" s="917"/>
      <c r="CY125" s="917"/>
      <c r="CZ125" s="917"/>
      <c r="DA125" s="917"/>
      <c r="DB125" s="917"/>
      <c r="DC125" s="917"/>
      <c r="DD125" s="917"/>
      <c r="DE125" s="917"/>
      <c r="DF125" s="918"/>
      <c r="DG125" s="956" t="s">
        <v>438</v>
      </c>
      <c r="DH125" s="957"/>
      <c r="DI125" s="957"/>
      <c r="DJ125" s="957"/>
      <c r="DK125" s="957"/>
      <c r="DL125" s="957" t="s">
        <v>438</v>
      </c>
      <c r="DM125" s="957"/>
      <c r="DN125" s="957"/>
      <c r="DO125" s="957"/>
      <c r="DP125" s="957"/>
      <c r="DQ125" s="957" t="s">
        <v>438</v>
      </c>
      <c r="DR125" s="957"/>
      <c r="DS125" s="957"/>
      <c r="DT125" s="957"/>
      <c r="DU125" s="957"/>
      <c r="DV125" s="958" t="s">
        <v>438</v>
      </c>
      <c r="DW125" s="958"/>
      <c r="DX125" s="958"/>
      <c r="DY125" s="958"/>
      <c r="DZ125" s="959"/>
    </row>
    <row r="126" spans="1:130" s="197" customFormat="1" ht="26.25" customHeight="1" x14ac:dyDescent="0.15">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438</v>
      </c>
      <c r="AB126" s="989"/>
      <c r="AC126" s="989"/>
      <c r="AD126" s="989"/>
      <c r="AE126" s="990"/>
      <c r="AF126" s="991" t="s">
        <v>438</v>
      </c>
      <c r="AG126" s="989"/>
      <c r="AH126" s="989"/>
      <c r="AI126" s="989"/>
      <c r="AJ126" s="990"/>
      <c r="AK126" s="991" t="s">
        <v>438</v>
      </c>
      <c r="AL126" s="989"/>
      <c r="AM126" s="989"/>
      <c r="AN126" s="989"/>
      <c r="AO126" s="990"/>
      <c r="AP126" s="992" t="s">
        <v>438</v>
      </c>
      <c r="AQ126" s="993"/>
      <c r="AR126" s="993"/>
      <c r="AS126" s="993"/>
      <c r="AT126" s="994"/>
      <c r="AU126" s="233"/>
      <c r="AV126" s="233"/>
      <c r="AW126" s="233"/>
      <c r="AX126" s="1066" t="s">
        <v>443</v>
      </c>
      <c r="AY126" s="1067"/>
      <c r="AZ126" s="1067"/>
      <c r="BA126" s="1067"/>
      <c r="BB126" s="1067"/>
      <c r="BC126" s="1067"/>
      <c r="BD126" s="1067"/>
      <c r="BE126" s="1068"/>
      <c r="BF126" s="1082" t="s">
        <v>444</v>
      </c>
      <c r="BG126" s="1067"/>
      <c r="BH126" s="1067"/>
      <c r="BI126" s="1067"/>
      <c r="BJ126" s="1067"/>
      <c r="BK126" s="1067"/>
      <c r="BL126" s="1068"/>
      <c r="BM126" s="1082" t="s">
        <v>445</v>
      </c>
      <c r="BN126" s="1067"/>
      <c r="BO126" s="1067"/>
      <c r="BP126" s="1067"/>
      <c r="BQ126" s="1067"/>
      <c r="BR126" s="1067"/>
      <c r="BS126" s="1068"/>
      <c r="BT126" s="1082" t="s">
        <v>446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447</v>
      </c>
      <c r="CQ126" s="980"/>
      <c r="CR126" s="980"/>
      <c r="CS126" s="980"/>
      <c r="CT126" s="980"/>
      <c r="CU126" s="980"/>
      <c r="CV126" s="980"/>
      <c r="CW126" s="980"/>
      <c r="CX126" s="980"/>
      <c r="CY126" s="980"/>
      <c r="CZ126" s="980"/>
      <c r="DA126" s="980"/>
      <c r="DB126" s="980"/>
      <c r="DC126" s="980"/>
      <c r="DD126" s="980"/>
      <c r="DE126" s="980"/>
      <c r="DF126" s="981"/>
      <c r="DG126" s="949" t="s">
        <v>438</v>
      </c>
      <c r="DH126" s="950"/>
      <c r="DI126" s="950"/>
      <c r="DJ126" s="950"/>
      <c r="DK126" s="950"/>
      <c r="DL126" s="950" t="s">
        <v>438</v>
      </c>
      <c r="DM126" s="950"/>
      <c r="DN126" s="950"/>
      <c r="DO126" s="950"/>
      <c r="DP126" s="950"/>
      <c r="DQ126" s="950" t="s">
        <v>438</v>
      </c>
      <c r="DR126" s="950"/>
      <c r="DS126" s="950"/>
      <c r="DT126" s="950"/>
      <c r="DU126" s="950"/>
      <c r="DV126" s="951" t="s">
        <v>438</v>
      </c>
      <c r="DW126" s="951"/>
      <c r="DX126" s="951"/>
      <c r="DY126" s="951"/>
      <c r="DZ126" s="952"/>
    </row>
    <row r="127" spans="1:130" s="197" customFormat="1" ht="26.25" customHeight="1" thickBot="1" x14ac:dyDescent="0.2">
      <c r="A127" s="1006"/>
      <c r="B127" s="978"/>
      <c r="C127" s="1034" t="s">
        <v>448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438</v>
      </c>
      <c r="AB127" s="989"/>
      <c r="AC127" s="989"/>
      <c r="AD127" s="989"/>
      <c r="AE127" s="990"/>
      <c r="AF127" s="991" t="s">
        <v>438</v>
      </c>
      <c r="AG127" s="989"/>
      <c r="AH127" s="989"/>
      <c r="AI127" s="989"/>
      <c r="AJ127" s="990"/>
      <c r="AK127" s="991" t="s">
        <v>438</v>
      </c>
      <c r="AL127" s="989"/>
      <c r="AM127" s="989"/>
      <c r="AN127" s="989"/>
      <c r="AO127" s="990"/>
      <c r="AP127" s="992" t="s">
        <v>438</v>
      </c>
      <c r="AQ127" s="993"/>
      <c r="AR127" s="993"/>
      <c r="AS127" s="993"/>
      <c r="AT127" s="994"/>
      <c r="AU127" s="233"/>
      <c r="AV127" s="233"/>
      <c r="AW127" s="233"/>
      <c r="AX127" s="916" t="s">
        <v>449</v>
      </c>
      <c r="AY127" s="917"/>
      <c r="AZ127" s="917"/>
      <c r="BA127" s="917"/>
      <c r="BB127" s="917"/>
      <c r="BC127" s="917"/>
      <c r="BD127" s="917"/>
      <c r="BE127" s="918"/>
      <c r="BF127" s="1071" t="s">
        <v>438</v>
      </c>
      <c r="BG127" s="1072"/>
      <c r="BH127" s="1072"/>
      <c r="BI127" s="1072"/>
      <c r="BJ127" s="1072"/>
      <c r="BK127" s="1072"/>
      <c r="BL127" s="1081"/>
      <c r="BM127" s="1071">
        <v>14.25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450</v>
      </c>
      <c r="CQ127" s="1075"/>
      <c r="CR127" s="1075"/>
      <c r="CS127" s="1075"/>
      <c r="CT127" s="1075"/>
      <c r="CU127" s="1075"/>
      <c r="CV127" s="1075"/>
      <c r="CW127" s="1075"/>
      <c r="CX127" s="1075"/>
      <c r="CY127" s="1075"/>
      <c r="CZ127" s="1075"/>
      <c r="DA127" s="1075"/>
      <c r="DB127" s="1075"/>
      <c r="DC127" s="1075"/>
      <c r="DD127" s="1075"/>
      <c r="DE127" s="1075"/>
      <c r="DF127" s="1076"/>
      <c r="DG127" s="1077" t="s">
        <v>451</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453</v>
      </c>
      <c r="X128" s="1103"/>
      <c r="Y128" s="1103"/>
      <c r="Z128" s="1104"/>
      <c r="AA128" s="1119">
        <v>94708</v>
      </c>
      <c r="AB128" s="1120"/>
      <c r="AC128" s="1120"/>
      <c r="AD128" s="1120"/>
      <c r="AE128" s="1121"/>
      <c r="AF128" s="1122">
        <v>74020</v>
      </c>
      <c r="AG128" s="1120"/>
      <c r="AH128" s="1120"/>
      <c r="AI128" s="1120"/>
      <c r="AJ128" s="1121"/>
      <c r="AK128" s="1122">
        <v>53332</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455</v>
      </c>
      <c r="BG128" s="1097"/>
      <c r="BH128" s="1097"/>
      <c r="BI128" s="1097"/>
      <c r="BJ128" s="1097"/>
      <c r="BK128" s="1097"/>
      <c r="BL128" s="1098"/>
      <c r="BM128" s="1096">
        <v>19.25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6282138</v>
      </c>
      <c r="AB129" s="989"/>
      <c r="AC129" s="989"/>
      <c r="AD129" s="989"/>
      <c r="AE129" s="990"/>
      <c r="AF129" s="991">
        <v>6289306</v>
      </c>
      <c r="AG129" s="989"/>
      <c r="AH129" s="989"/>
      <c r="AI129" s="989"/>
      <c r="AJ129" s="990"/>
      <c r="AK129" s="991">
        <v>6456773</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8.3000000000000007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695150</v>
      </c>
      <c r="AB130" s="989"/>
      <c r="AC130" s="989"/>
      <c r="AD130" s="989"/>
      <c r="AE130" s="990"/>
      <c r="AF130" s="991">
        <v>729345</v>
      </c>
      <c r="AG130" s="989"/>
      <c r="AH130" s="989"/>
      <c r="AI130" s="989"/>
      <c r="AJ130" s="990"/>
      <c r="AK130" s="991">
        <v>722420</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v>86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5586988</v>
      </c>
      <c r="AB131" s="1028"/>
      <c r="AC131" s="1028"/>
      <c r="AD131" s="1028"/>
      <c r="AE131" s="1029"/>
      <c r="AF131" s="1030">
        <v>5559961</v>
      </c>
      <c r="AG131" s="1028"/>
      <c r="AH131" s="1028"/>
      <c r="AI131" s="1028"/>
      <c r="AJ131" s="1029"/>
      <c r="AK131" s="1030">
        <v>5734353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8.6078223190000003</v>
      </c>
      <c r="AB132" s="1134"/>
      <c r="AC132" s="1134"/>
      <c r="AD132" s="1134"/>
      <c r="AE132" s="1135"/>
      <c r="AF132" s="1136">
        <v>8.5644305779999996</v>
      </c>
      <c r="AG132" s="1134"/>
      <c r="AH132" s="1134"/>
      <c r="AI132" s="1134"/>
      <c r="AJ132" s="1135"/>
      <c r="AK132" s="1136">
        <v>7.8831735680000001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9.1999999999999993</v>
      </c>
      <c r="AB133" s="1141"/>
      <c r="AC133" s="1141"/>
      <c r="AD133" s="1141"/>
      <c r="AE133" s="1142"/>
      <c r="AF133" s="1140">
        <v>8.8000000000000007</v>
      </c>
      <c r="AG133" s="1141"/>
      <c r="AH133" s="1141"/>
      <c r="AI133" s="1141"/>
      <c r="AJ133" s="1142"/>
      <c r="AK133" s="1140">
        <v>8.3000000000000007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7" t="s">
        <v>467</v>
      </c>
      <c r="L7" s="254"/>
      <c r="M7" s="255" t="s">
        <v>468</v>
      </c>
      <c r="N7" s="256"/>
    </row>
    <row r="8" spans="1:16" x14ac:dyDescent="0.15">
      <c r="A8" s="248"/>
      <c r="B8" s="244"/>
      <c r="C8" s="244"/>
      <c r="D8" s="244"/>
      <c r="E8" s="244"/>
      <c r="F8" s="244"/>
      <c r="G8" s="257"/>
      <c r="H8" s="258"/>
      <c r="I8" s="258"/>
      <c r="J8" s="259"/>
      <c r="K8" s="1148"/>
      <c r="L8" s="260" t="s">
        <v>469</v>
      </c>
      <c r="M8" s="261" t="s">
        <v>470</v>
      </c>
      <c r="N8" s="262" t="s">
        <v>471</v>
      </c>
    </row>
    <row r="9" spans="1:16" x14ac:dyDescent="0.15">
      <c r="A9" s="248"/>
      <c r="B9" s="244"/>
      <c r="C9" s="244"/>
      <c r="D9" s="244"/>
      <c r="E9" s="244"/>
      <c r="F9" s="244"/>
      <c r="G9" s="1149" t="s">
        <v>472</v>
      </c>
      <c r="H9" s="1150"/>
      <c r="I9" s="1150"/>
      <c r="J9" s="1151"/>
      <c r="K9" s="263">
        <v>1749841</v>
      </c>
      <c r="L9" s="264">
        <v>49545</v>
      </c>
      <c r="M9" s="265">
        <v>55347</v>
      </c>
      <c r="N9" s="266">
        <v>-10.5</v>
      </c>
    </row>
    <row r="10" spans="1:16" x14ac:dyDescent="0.15">
      <c r="A10" s="248"/>
      <c r="B10" s="244"/>
      <c r="C10" s="244"/>
      <c r="D10" s="244"/>
      <c r="E10" s="244"/>
      <c r="F10" s="244"/>
      <c r="G10" s="1149" t="s">
        <v>473</v>
      </c>
      <c r="H10" s="1150"/>
      <c r="I10" s="1150"/>
      <c r="J10" s="1151"/>
      <c r="K10" s="267">
        <v>57334</v>
      </c>
      <c r="L10" s="268">
        <v>1623</v>
      </c>
      <c r="M10" s="269">
        <v>5378</v>
      </c>
      <c r="N10" s="270">
        <v>-69.8</v>
      </c>
    </row>
    <row r="11" spans="1:16" ht="13.5" customHeight="1" x14ac:dyDescent="0.15">
      <c r="A11" s="248"/>
      <c r="B11" s="244"/>
      <c r="C11" s="244"/>
      <c r="D11" s="244"/>
      <c r="E11" s="244"/>
      <c r="F11" s="244"/>
      <c r="G11" s="1149" t="s">
        <v>474</v>
      </c>
      <c r="H11" s="1150"/>
      <c r="I11" s="1150"/>
      <c r="J11" s="1151"/>
      <c r="K11" s="267">
        <v>420625</v>
      </c>
      <c r="L11" s="268">
        <v>11910</v>
      </c>
      <c r="M11" s="269">
        <v>7824</v>
      </c>
      <c r="N11" s="270">
        <v>52.2</v>
      </c>
    </row>
    <row r="12" spans="1:16" ht="13.5" customHeight="1" x14ac:dyDescent="0.15">
      <c r="A12" s="248"/>
      <c r="B12" s="244"/>
      <c r="C12" s="244"/>
      <c r="D12" s="244"/>
      <c r="E12" s="244"/>
      <c r="F12" s="244"/>
      <c r="G12" s="1149" t="s">
        <v>475</v>
      </c>
      <c r="H12" s="1150"/>
      <c r="I12" s="1150"/>
      <c r="J12" s="1151"/>
      <c r="K12" s="267" t="s">
        <v>476</v>
      </c>
      <c r="L12" s="268" t="s">
        <v>476</v>
      </c>
      <c r="M12" s="269">
        <v>137</v>
      </c>
      <c r="N12" s="270" t="s">
        <v>476</v>
      </c>
    </row>
    <row r="13" spans="1:16" ht="13.5" customHeight="1" x14ac:dyDescent="0.15">
      <c r="A13" s="248"/>
      <c r="B13" s="244"/>
      <c r="C13" s="244"/>
      <c r="D13" s="244"/>
      <c r="E13" s="244"/>
      <c r="F13" s="244"/>
      <c r="G13" s="1149" t="s">
        <v>477</v>
      </c>
      <c r="H13" s="1150"/>
      <c r="I13" s="1150"/>
      <c r="J13" s="1151"/>
      <c r="K13" s="267" t="s">
        <v>476</v>
      </c>
      <c r="L13" s="268" t="s">
        <v>476</v>
      </c>
      <c r="M13" s="269">
        <v>6</v>
      </c>
      <c r="N13" s="270" t="s">
        <v>476</v>
      </c>
    </row>
    <row r="14" spans="1:16" ht="13.5" customHeight="1" x14ac:dyDescent="0.15">
      <c r="A14" s="248"/>
      <c r="B14" s="244"/>
      <c r="C14" s="244"/>
      <c r="D14" s="244"/>
      <c r="E14" s="244"/>
      <c r="F14" s="244"/>
      <c r="G14" s="1149" t="s">
        <v>478</v>
      </c>
      <c r="H14" s="1150"/>
      <c r="I14" s="1150"/>
      <c r="J14" s="1151"/>
      <c r="K14" s="267">
        <v>200641</v>
      </c>
      <c r="L14" s="268">
        <v>5681</v>
      </c>
      <c r="M14" s="269">
        <v>2598</v>
      </c>
      <c r="N14" s="270">
        <v>118.7</v>
      </c>
    </row>
    <row r="15" spans="1:16" ht="13.5" customHeight="1" x14ac:dyDescent="0.15">
      <c r="A15" s="248"/>
      <c r="B15" s="244"/>
      <c r="C15" s="244"/>
      <c r="D15" s="244"/>
      <c r="E15" s="244"/>
      <c r="F15" s="244"/>
      <c r="G15" s="1149" t="s">
        <v>479</v>
      </c>
      <c r="H15" s="1150"/>
      <c r="I15" s="1150"/>
      <c r="J15" s="1151"/>
      <c r="K15" s="267">
        <v>241190</v>
      </c>
      <c r="L15" s="268">
        <v>6829</v>
      </c>
      <c r="M15" s="269">
        <v>1203</v>
      </c>
      <c r="N15" s="270">
        <v>467.7</v>
      </c>
    </row>
    <row r="16" spans="1:16" x14ac:dyDescent="0.15">
      <c r="A16" s="248"/>
      <c r="B16" s="244"/>
      <c r="C16" s="244"/>
      <c r="D16" s="244"/>
      <c r="E16" s="244"/>
      <c r="F16" s="244"/>
      <c r="G16" s="1152" t="s">
        <v>480</v>
      </c>
      <c r="H16" s="1153"/>
      <c r="I16" s="1153"/>
      <c r="J16" s="1154"/>
      <c r="K16" s="268">
        <v>-178093</v>
      </c>
      <c r="L16" s="268">
        <v>-5043</v>
      </c>
      <c r="M16" s="269">
        <v>-5188</v>
      </c>
      <c r="N16" s="270">
        <v>-2.8</v>
      </c>
    </row>
    <row r="17" spans="1:16" x14ac:dyDescent="0.15">
      <c r="A17" s="248"/>
      <c r="B17" s="244"/>
      <c r="C17" s="244"/>
      <c r="D17" s="244"/>
      <c r="E17" s="244"/>
      <c r="F17" s="244"/>
      <c r="G17" s="1152" t="s">
        <v>166</v>
      </c>
      <c r="H17" s="1153"/>
      <c r="I17" s="1153"/>
      <c r="J17" s="1154"/>
      <c r="K17" s="268">
        <v>2491538</v>
      </c>
      <c r="L17" s="268">
        <v>70546</v>
      </c>
      <c r="M17" s="269">
        <v>67305</v>
      </c>
      <c r="N17" s="270">
        <v>4.8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44" t="s">
        <v>485</v>
      </c>
      <c r="H21" s="1145"/>
      <c r="I21" s="1145"/>
      <c r="J21" s="1146"/>
      <c r="K21" s="280">
        <v>5.15</v>
      </c>
      <c r="L21" s="281">
        <v>6.27</v>
      </c>
      <c r="M21" s="282">
        <v>-1.1200000000000001</v>
      </c>
      <c r="N21" s="249"/>
      <c r="O21" s="283"/>
      <c r="P21" s="279"/>
    </row>
    <row r="22" spans="1:16" s="284" customFormat="1" x14ac:dyDescent="0.15">
      <c r="A22" s="279"/>
      <c r="B22" s="249"/>
      <c r="C22" s="249"/>
      <c r="D22" s="249"/>
      <c r="E22" s="249"/>
      <c r="F22" s="249"/>
      <c r="G22" s="1144" t="s">
        <v>486</v>
      </c>
      <c r="H22" s="1145"/>
      <c r="I22" s="1145"/>
      <c r="J22" s="1146"/>
      <c r="K22" s="285">
        <v>98.4</v>
      </c>
      <c r="L22" s="286">
        <v>97.2</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7" t="s">
        <v>467</v>
      </c>
      <c r="L30" s="254"/>
      <c r="M30" s="255" t="s">
        <v>468</v>
      </c>
      <c r="N30" s="256"/>
    </row>
    <row r="31" spans="1:16" x14ac:dyDescent="0.15">
      <c r="A31" s="248"/>
      <c r="B31" s="244"/>
      <c r="C31" s="244"/>
      <c r="D31" s="244"/>
      <c r="E31" s="244"/>
      <c r="F31" s="244"/>
      <c r="G31" s="257"/>
      <c r="H31" s="258"/>
      <c r="I31" s="258"/>
      <c r="J31" s="259"/>
      <c r="K31" s="1148"/>
      <c r="L31" s="260" t="s">
        <v>469</v>
      </c>
      <c r="M31" s="261" t="s">
        <v>470</v>
      </c>
      <c r="N31" s="262" t="s">
        <v>471</v>
      </c>
    </row>
    <row r="32" spans="1:16" ht="27" customHeight="1" x14ac:dyDescent="0.15">
      <c r="A32" s="248"/>
      <c r="B32" s="244"/>
      <c r="C32" s="244"/>
      <c r="D32" s="244"/>
      <c r="E32" s="244"/>
      <c r="F32" s="244"/>
      <c r="G32" s="1160" t="s">
        <v>490</v>
      </c>
      <c r="H32" s="1161"/>
      <c r="I32" s="1161"/>
      <c r="J32" s="1162"/>
      <c r="K32" s="294">
        <v>1032844</v>
      </c>
      <c r="L32" s="294">
        <v>29244</v>
      </c>
      <c r="M32" s="295">
        <v>29478</v>
      </c>
      <c r="N32" s="296">
        <v>-0.8</v>
      </c>
    </row>
    <row r="33" spans="1:16" ht="13.5" customHeight="1" x14ac:dyDescent="0.15">
      <c r="A33" s="248"/>
      <c r="B33" s="244"/>
      <c r="C33" s="244"/>
      <c r="D33" s="244"/>
      <c r="E33" s="244"/>
      <c r="F33" s="244"/>
      <c r="G33" s="1160" t="s">
        <v>491</v>
      </c>
      <c r="H33" s="1161"/>
      <c r="I33" s="1161"/>
      <c r="J33" s="1162"/>
      <c r="K33" s="294" t="s">
        <v>476</v>
      </c>
      <c r="L33" s="294" t="s">
        <v>476</v>
      </c>
      <c r="M33" s="295" t="s">
        <v>476</v>
      </c>
      <c r="N33" s="296" t="s">
        <v>476</v>
      </c>
    </row>
    <row r="34" spans="1:16" ht="27" customHeight="1" x14ac:dyDescent="0.15">
      <c r="A34" s="248"/>
      <c r="B34" s="244"/>
      <c r="C34" s="244"/>
      <c r="D34" s="244"/>
      <c r="E34" s="244"/>
      <c r="F34" s="244"/>
      <c r="G34" s="1160" t="s">
        <v>492</v>
      </c>
      <c r="H34" s="1161"/>
      <c r="I34" s="1161"/>
      <c r="J34" s="1162"/>
      <c r="K34" s="294" t="s">
        <v>476</v>
      </c>
      <c r="L34" s="294" t="s">
        <v>476</v>
      </c>
      <c r="M34" s="295" t="s">
        <v>476</v>
      </c>
      <c r="N34" s="296" t="s">
        <v>476</v>
      </c>
    </row>
    <row r="35" spans="1:16" ht="27" customHeight="1" x14ac:dyDescent="0.15">
      <c r="A35" s="248"/>
      <c r="B35" s="244"/>
      <c r="C35" s="244"/>
      <c r="D35" s="244"/>
      <c r="E35" s="244"/>
      <c r="F35" s="244"/>
      <c r="G35" s="1160" t="s">
        <v>493</v>
      </c>
      <c r="H35" s="1161"/>
      <c r="I35" s="1161"/>
      <c r="J35" s="1162"/>
      <c r="K35" s="294">
        <v>161487</v>
      </c>
      <c r="L35" s="294">
        <v>4572</v>
      </c>
      <c r="M35" s="295">
        <v>9466</v>
      </c>
      <c r="N35" s="296">
        <v>-51.7</v>
      </c>
    </row>
    <row r="36" spans="1:16" ht="27" customHeight="1" x14ac:dyDescent="0.15">
      <c r="A36" s="248"/>
      <c r="B36" s="244"/>
      <c r="C36" s="244"/>
      <c r="D36" s="244"/>
      <c r="E36" s="244"/>
      <c r="F36" s="244"/>
      <c r="G36" s="1160" t="s">
        <v>494</v>
      </c>
      <c r="H36" s="1161"/>
      <c r="I36" s="1161"/>
      <c r="J36" s="1162"/>
      <c r="K36" s="294">
        <v>32773</v>
      </c>
      <c r="L36" s="294">
        <v>928</v>
      </c>
      <c r="M36" s="295">
        <v>2568</v>
      </c>
      <c r="N36" s="296">
        <v>-63.9</v>
      </c>
    </row>
    <row r="37" spans="1:16" ht="13.5" customHeight="1" x14ac:dyDescent="0.15">
      <c r="A37" s="248"/>
      <c r="B37" s="244"/>
      <c r="C37" s="244"/>
      <c r="D37" s="244"/>
      <c r="E37" s="244"/>
      <c r="F37" s="244"/>
      <c r="G37" s="1160" t="s">
        <v>495</v>
      </c>
      <c r="H37" s="1161"/>
      <c r="I37" s="1161"/>
      <c r="J37" s="1162"/>
      <c r="K37" s="294" t="s">
        <v>476</v>
      </c>
      <c r="L37" s="294" t="s">
        <v>476</v>
      </c>
      <c r="M37" s="295">
        <v>1267</v>
      </c>
      <c r="N37" s="296" t="s">
        <v>476</v>
      </c>
    </row>
    <row r="38" spans="1:16" ht="27" customHeight="1" x14ac:dyDescent="0.15">
      <c r="A38" s="248"/>
      <c r="B38" s="244"/>
      <c r="C38" s="244"/>
      <c r="D38" s="244"/>
      <c r="E38" s="244"/>
      <c r="F38" s="244"/>
      <c r="G38" s="1163" t="s">
        <v>496</v>
      </c>
      <c r="H38" s="1164"/>
      <c r="I38" s="1164"/>
      <c r="J38" s="1165"/>
      <c r="K38" s="297">
        <v>697</v>
      </c>
      <c r="L38" s="297">
        <v>20</v>
      </c>
      <c r="M38" s="298">
        <v>1</v>
      </c>
      <c r="N38" s="299">
        <v>1900</v>
      </c>
      <c r="O38" s="293"/>
    </row>
    <row r="39" spans="1:16" x14ac:dyDescent="0.15">
      <c r="A39" s="248"/>
      <c r="B39" s="244"/>
      <c r="C39" s="244"/>
      <c r="D39" s="244"/>
      <c r="E39" s="244"/>
      <c r="F39" s="244"/>
      <c r="G39" s="1163" t="s">
        <v>497</v>
      </c>
      <c r="H39" s="1164"/>
      <c r="I39" s="1164"/>
      <c r="J39" s="1165"/>
      <c r="K39" s="300">
        <v>-53332</v>
      </c>
      <c r="L39" s="300">
        <v>-1510</v>
      </c>
      <c r="M39" s="301">
        <v>-3176</v>
      </c>
      <c r="N39" s="302">
        <v>-52.5</v>
      </c>
      <c r="O39" s="293"/>
    </row>
    <row r="40" spans="1:16" ht="27" customHeight="1" x14ac:dyDescent="0.15">
      <c r="A40" s="248"/>
      <c r="B40" s="244"/>
      <c r="C40" s="244"/>
      <c r="D40" s="244"/>
      <c r="E40" s="244"/>
      <c r="F40" s="244"/>
      <c r="G40" s="1160" t="s">
        <v>498</v>
      </c>
      <c r="H40" s="1161"/>
      <c r="I40" s="1161"/>
      <c r="J40" s="1162"/>
      <c r="K40" s="300">
        <v>-722420</v>
      </c>
      <c r="L40" s="300">
        <v>-20455</v>
      </c>
      <c r="M40" s="301">
        <v>-27766</v>
      </c>
      <c r="N40" s="302">
        <v>-26.3</v>
      </c>
      <c r="O40" s="293"/>
    </row>
    <row r="41" spans="1:16" x14ac:dyDescent="0.15">
      <c r="A41" s="248"/>
      <c r="B41" s="244"/>
      <c r="C41" s="244"/>
      <c r="D41" s="244"/>
      <c r="E41" s="244"/>
      <c r="F41" s="244"/>
      <c r="G41" s="1166" t="s">
        <v>277</v>
      </c>
      <c r="H41" s="1167"/>
      <c r="I41" s="1167"/>
      <c r="J41" s="1168"/>
      <c r="K41" s="294">
        <v>452049</v>
      </c>
      <c r="L41" s="300">
        <v>12799</v>
      </c>
      <c r="M41" s="301">
        <v>11838</v>
      </c>
      <c r="N41" s="302">
        <v>8.1</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55" t="s">
        <v>467</v>
      </c>
      <c r="J49" s="1157" t="s">
        <v>502</v>
      </c>
      <c r="K49" s="1158"/>
      <c r="L49" s="1158"/>
      <c r="M49" s="1158"/>
      <c r="N49" s="1159"/>
    </row>
    <row r="50" spans="1:14" x14ac:dyDescent="0.15">
      <c r="A50" s="248"/>
      <c r="B50" s="244"/>
      <c r="C50" s="244"/>
      <c r="D50" s="244"/>
      <c r="E50" s="244"/>
      <c r="F50" s="244"/>
      <c r="G50" s="312"/>
      <c r="H50" s="313"/>
      <c r="I50" s="1156"/>
      <c r="J50" s="314" t="s">
        <v>503</v>
      </c>
      <c r="K50" s="315" t="s">
        <v>504</v>
      </c>
      <c r="L50" s="316" t="s">
        <v>505</v>
      </c>
      <c r="M50" s="317" t="s">
        <v>506</v>
      </c>
      <c r="N50" s="318" t="s">
        <v>507</v>
      </c>
    </row>
    <row r="51" spans="1:14" x14ac:dyDescent="0.15">
      <c r="A51" s="248"/>
      <c r="B51" s="244"/>
      <c r="C51" s="244"/>
      <c r="D51" s="244"/>
      <c r="E51" s="244"/>
      <c r="F51" s="244"/>
      <c r="G51" s="310" t="s">
        <v>508</v>
      </c>
      <c r="H51" s="311"/>
      <c r="I51" s="319">
        <v>1377111</v>
      </c>
      <c r="J51" s="320">
        <v>39643</v>
      </c>
      <c r="K51" s="321">
        <v>-49.4</v>
      </c>
      <c r="L51" s="322">
        <v>42839</v>
      </c>
      <c r="M51" s="323">
        <v>-13.3</v>
      </c>
      <c r="N51" s="324">
        <v>-36.1</v>
      </c>
    </row>
    <row r="52" spans="1:14" x14ac:dyDescent="0.15">
      <c r="A52" s="248"/>
      <c r="B52" s="244"/>
      <c r="C52" s="244"/>
      <c r="D52" s="244"/>
      <c r="E52" s="244"/>
      <c r="F52" s="244"/>
      <c r="G52" s="325"/>
      <c r="H52" s="326" t="s">
        <v>509</v>
      </c>
      <c r="I52" s="327">
        <v>591377</v>
      </c>
      <c r="J52" s="328">
        <v>17024</v>
      </c>
      <c r="K52" s="329">
        <v>-45.7</v>
      </c>
      <c r="L52" s="330">
        <v>22027</v>
      </c>
      <c r="M52" s="331">
        <v>-17.100000000000001</v>
      </c>
      <c r="N52" s="332">
        <v>-28.6</v>
      </c>
    </row>
    <row r="53" spans="1:14" x14ac:dyDescent="0.15">
      <c r="A53" s="248"/>
      <c r="B53" s="244"/>
      <c r="C53" s="244"/>
      <c r="D53" s="244"/>
      <c r="E53" s="244"/>
      <c r="F53" s="244"/>
      <c r="G53" s="310" t="s">
        <v>510</v>
      </c>
      <c r="H53" s="311"/>
      <c r="I53" s="319">
        <v>2833470</v>
      </c>
      <c r="J53" s="320">
        <v>80723</v>
      </c>
      <c r="K53" s="321">
        <v>103.6</v>
      </c>
      <c r="L53" s="322">
        <v>46819</v>
      </c>
      <c r="M53" s="323">
        <v>9.3000000000000007</v>
      </c>
      <c r="N53" s="324">
        <v>94.3</v>
      </c>
    </row>
    <row r="54" spans="1:14" x14ac:dyDescent="0.15">
      <c r="A54" s="248"/>
      <c r="B54" s="244"/>
      <c r="C54" s="244"/>
      <c r="D54" s="244"/>
      <c r="E54" s="244"/>
      <c r="F54" s="244"/>
      <c r="G54" s="325"/>
      <c r="H54" s="326" t="s">
        <v>509</v>
      </c>
      <c r="I54" s="327">
        <v>869360</v>
      </c>
      <c r="J54" s="328">
        <v>24767</v>
      </c>
      <c r="K54" s="329">
        <v>45.5</v>
      </c>
      <c r="L54" s="330">
        <v>24121</v>
      </c>
      <c r="M54" s="331">
        <v>9.5</v>
      </c>
      <c r="N54" s="332">
        <v>36</v>
      </c>
    </row>
    <row r="55" spans="1:14" x14ac:dyDescent="0.15">
      <c r="A55" s="248"/>
      <c r="B55" s="244"/>
      <c r="C55" s="244"/>
      <c r="D55" s="244"/>
      <c r="E55" s="244"/>
      <c r="F55" s="244"/>
      <c r="G55" s="310" t="s">
        <v>511</v>
      </c>
      <c r="H55" s="311"/>
      <c r="I55" s="319">
        <v>4251356</v>
      </c>
      <c r="J55" s="320">
        <v>120309</v>
      </c>
      <c r="K55" s="321">
        <v>49</v>
      </c>
      <c r="L55" s="322">
        <v>53270</v>
      </c>
      <c r="M55" s="323">
        <v>13.8</v>
      </c>
      <c r="N55" s="324">
        <v>35.200000000000003</v>
      </c>
    </row>
    <row r="56" spans="1:14" x14ac:dyDescent="0.15">
      <c r="A56" s="248"/>
      <c r="B56" s="244"/>
      <c r="C56" s="244"/>
      <c r="D56" s="244"/>
      <c r="E56" s="244"/>
      <c r="F56" s="244"/>
      <c r="G56" s="325"/>
      <c r="H56" s="326" t="s">
        <v>509</v>
      </c>
      <c r="I56" s="327">
        <v>1528507</v>
      </c>
      <c r="J56" s="328">
        <v>43255</v>
      </c>
      <c r="K56" s="329">
        <v>74.599999999999994</v>
      </c>
      <c r="L56" s="330">
        <v>24316</v>
      </c>
      <c r="M56" s="331">
        <v>0.8</v>
      </c>
      <c r="N56" s="332">
        <v>73.8</v>
      </c>
    </row>
    <row r="57" spans="1:14" x14ac:dyDescent="0.15">
      <c r="A57" s="248"/>
      <c r="B57" s="244"/>
      <c r="C57" s="244"/>
      <c r="D57" s="244"/>
      <c r="E57" s="244"/>
      <c r="F57" s="244"/>
      <c r="G57" s="310" t="s">
        <v>512</v>
      </c>
      <c r="H57" s="311"/>
      <c r="I57" s="319">
        <v>1663802</v>
      </c>
      <c r="J57" s="320">
        <v>47270</v>
      </c>
      <c r="K57" s="321">
        <v>-60.7</v>
      </c>
      <c r="L57" s="322">
        <v>53292</v>
      </c>
      <c r="M57" s="323">
        <v>0</v>
      </c>
      <c r="N57" s="324">
        <v>-60.7</v>
      </c>
    </row>
    <row r="58" spans="1:14" x14ac:dyDescent="0.15">
      <c r="A58" s="248"/>
      <c r="B58" s="244"/>
      <c r="C58" s="244"/>
      <c r="D58" s="244"/>
      <c r="E58" s="244"/>
      <c r="F58" s="244"/>
      <c r="G58" s="325"/>
      <c r="H58" s="326" t="s">
        <v>509</v>
      </c>
      <c r="I58" s="327">
        <v>748663</v>
      </c>
      <c r="J58" s="328">
        <v>21270</v>
      </c>
      <c r="K58" s="329">
        <v>-50.8</v>
      </c>
      <c r="L58" s="330">
        <v>28900</v>
      </c>
      <c r="M58" s="331">
        <v>18.899999999999999</v>
      </c>
      <c r="N58" s="332">
        <v>-69.7</v>
      </c>
    </row>
    <row r="59" spans="1:14" x14ac:dyDescent="0.15">
      <c r="A59" s="248"/>
      <c r="B59" s="244"/>
      <c r="C59" s="244"/>
      <c r="D59" s="244"/>
      <c r="E59" s="244"/>
      <c r="F59" s="244"/>
      <c r="G59" s="310" t="s">
        <v>513</v>
      </c>
      <c r="H59" s="311"/>
      <c r="I59" s="319">
        <v>2365080</v>
      </c>
      <c r="J59" s="320">
        <v>66965</v>
      </c>
      <c r="K59" s="321">
        <v>41.7</v>
      </c>
      <c r="L59" s="322">
        <v>49919</v>
      </c>
      <c r="M59" s="323">
        <v>-6.3</v>
      </c>
      <c r="N59" s="324">
        <v>48</v>
      </c>
    </row>
    <row r="60" spans="1:14" x14ac:dyDescent="0.15">
      <c r="A60" s="248"/>
      <c r="B60" s="244"/>
      <c r="C60" s="244"/>
      <c r="D60" s="244"/>
      <c r="E60" s="244"/>
      <c r="F60" s="244"/>
      <c r="G60" s="325"/>
      <c r="H60" s="326" t="s">
        <v>509</v>
      </c>
      <c r="I60" s="333">
        <v>649464</v>
      </c>
      <c r="J60" s="328">
        <v>18389</v>
      </c>
      <c r="K60" s="329">
        <v>-13.5</v>
      </c>
      <c r="L60" s="330">
        <v>26398</v>
      </c>
      <c r="M60" s="331">
        <v>-8.6999999999999993</v>
      </c>
      <c r="N60" s="332">
        <v>-4.8</v>
      </c>
    </row>
    <row r="61" spans="1:14" x14ac:dyDescent="0.15">
      <c r="A61" s="248"/>
      <c r="B61" s="244"/>
      <c r="C61" s="244"/>
      <c r="D61" s="244"/>
      <c r="E61" s="244"/>
      <c r="F61" s="244"/>
      <c r="G61" s="310" t="s">
        <v>514</v>
      </c>
      <c r="H61" s="334"/>
      <c r="I61" s="335">
        <v>2498164</v>
      </c>
      <c r="J61" s="336">
        <v>70982</v>
      </c>
      <c r="K61" s="337">
        <v>16.8</v>
      </c>
      <c r="L61" s="338">
        <v>49228</v>
      </c>
      <c r="M61" s="339">
        <v>0.7</v>
      </c>
      <c r="N61" s="324">
        <v>16.100000000000001</v>
      </c>
    </row>
    <row r="62" spans="1:14" x14ac:dyDescent="0.15">
      <c r="A62" s="248"/>
      <c r="B62" s="244"/>
      <c r="C62" s="244"/>
      <c r="D62" s="244"/>
      <c r="E62" s="244"/>
      <c r="F62" s="244"/>
      <c r="G62" s="325"/>
      <c r="H62" s="326" t="s">
        <v>509</v>
      </c>
      <c r="I62" s="327">
        <v>877474</v>
      </c>
      <c r="J62" s="328">
        <v>24941</v>
      </c>
      <c r="K62" s="329">
        <v>2</v>
      </c>
      <c r="L62" s="330">
        <v>25152</v>
      </c>
      <c r="M62" s="331">
        <v>0.7</v>
      </c>
      <c r="N62" s="332">
        <v>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11.64</v>
      </c>
      <c r="G47" s="12">
        <v>10.35</v>
      </c>
      <c r="H47" s="12">
        <v>16.12</v>
      </c>
      <c r="I47" s="12">
        <v>17.670000000000002</v>
      </c>
      <c r="J47" s="13">
        <v>15.76</v>
      </c>
    </row>
    <row r="48" spans="2:10" ht="57.75" customHeight="1" x14ac:dyDescent="0.15">
      <c r="B48" s="14"/>
      <c r="C48" s="1171" t="s">
        <v>4</v>
      </c>
      <c r="D48" s="1171"/>
      <c r="E48" s="1172"/>
      <c r="F48" s="15">
        <v>3.53</v>
      </c>
      <c r="G48" s="16">
        <v>5.81</v>
      </c>
      <c r="H48" s="16">
        <v>3.86</v>
      </c>
      <c r="I48" s="16">
        <v>5.89</v>
      </c>
      <c r="J48" s="17">
        <v>5.54</v>
      </c>
    </row>
    <row r="49" spans="2:10" ht="57.75" customHeight="1" thickBot="1" x14ac:dyDescent="0.2">
      <c r="B49" s="18"/>
      <c r="C49" s="1173" t="s">
        <v>5</v>
      </c>
      <c r="D49" s="1173"/>
      <c r="E49" s="1174"/>
      <c r="F49" s="19" t="s">
        <v>521</v>
      </c>
      <c r="G49" s="20">
        <v>0.96</v>
      </c>
      <c r="H49" s="20">
        <v>3.96</v>
      </c>
      <c r="I49" s="20">
        <v>3.6</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2017-04-21T04:16:17Z</cp:lastPrinted>
  <dcterms:created xsi:type="dcterms:W3CDTF">2017-02-15T23:50:46Z</dcterms:created>
  <dcterms:modified xsi:type="dcterms:W3CDTF">2017-05-24T00:16:13Z</dcterms:modified>
  <cp:category/>
</cp:coreProperties>
</file>