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440" tabRatio="8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workbook>
</file>

<file path=xl/calcChain.xml><?xml version="1.0" encoding="utf-8"?>
<calcChain xmlns="http://schemas.openxmlformats.org/spreadsheetml/2006/main">
  <c r="AU88" i="11" l="1"/>
  <c r="AP88" i="11"/>
  <c r="AF88" i="11"/>
  <c r="AU63" i="11" l="1"/>
  <c r="AP63"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l="1"/>
  <c r="BE34" i="9" s="1"/>
  <c r="BW34" i="9" s="1"/>
  <c r="BW35" i="9" s="1"/>
  <c r="BW36" i="9" s="1"/>
  <c r="BW37" i="9" s="1"/>
  <c r="BW38" i="9" s="1"/>
  <c r="BW39" i="9" s="1"/>
  <c r="BW40" i="9" s="1"/>
  <c r="BW41" i="9" s="1"/>
  <c r="BW42" i="9" s="1"/>
  <c r="BW43" i="9" s="1"/>
</calcChain>
</file>

<file path=xl/sharedStrings.xml><?xml version="1.0" encoding="utf-8"?>
<sst xmlns="http://schemas.openxmlformats.org/spreadsheetml/2006/main" count="1045" uniqueCount="557">
  <si>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</si>
  <si>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</si>
  <si>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</si>
  <si>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</si>
  <si>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</si>
  <si>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</si>
  <si>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</si>
  <si>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</si>
  <si>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</si>
  <si>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</si>
  <si>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</si>
  <si>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</si>
  <si>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</si>
  <si>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</si>
  <si>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</si>
  <si>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</si>
  <si>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</si>
  <si>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</si>
  <si>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</si>
  <si>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</si>
  <si>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</si>
  <si>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</si>
  <si>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</si>
  <si>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</si>
  <si>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</si>
  <si>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</si>
  <si>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</si>
  <si>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</si>
  <si>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</si>
  <si>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</si>
  <si>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</si>
  <si>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</si>
  <si>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</si>
  <si>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</si>
  <si>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</si>
  <si>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</si>
  <si>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</si>
  <si>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</si>
  <si>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</si>
  <si>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</si>
  <si>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</si>
  <si>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</si>
  <si>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</si>
  <si>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</si>
  <si>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</si>
  <si>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</si>
  <si>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</si>
  <si>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</si>
  <si>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</si>
  <si>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</si>
  <si>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</si>
  <si>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</si>
  <si>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</si>
  <si>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</si>
  <si>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</si>
  <si>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</si>
  <si>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</si>
  <si>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</si>
  <si>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</si>
  <si>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</si>
  <si>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</si>
  <si>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</si>
  <si>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</si>
  <si>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</si>
  <si>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</si>
  <si>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</si>
  <si>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</si>
  <si>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</si>
  <si>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</si>
  <si>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</si>
  <si>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</si>
  <si>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</si>
  <si>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</si>
  <si>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</si>
  <si>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</si>
  <si>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</si>
  <si>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</si>
  <si>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</si>
  <si>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</si>
  <si>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</si>
  <si>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</si>
  <si>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</si>
  <si>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</si>
  <si>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</si>
  <si>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</si>
  <si>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</si>
  <si>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</si>
  <si>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</si>
  <si>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</si>
  <si>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</si>
  <si>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</si>
  <si>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</si>
  <si>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</si>
  <si>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</si>
  <si>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</si>
  <si>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</si>
  <si>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</si>
  <si>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</si>
  <si>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</si>
  <si>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</si>
  <si>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</si>
  <si>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</si>
  <si>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</si>
  <si>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</si>
  <si>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</si>
  <si>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</si>
  <si>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</si>
  <si>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</si>
  <si>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</si>
  <si>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</si>
  <si>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</si>
  <si>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</si>
  <si>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</si>
  <si>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</si>
  <si>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</si>
  <si>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</si>
  <si>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</si>
  <si>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</si>
  <si>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</si>
  <si>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</si>
  <si>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</si>
  <si>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</si>
  <si>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</si>
  <si>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</si>
  <si>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</si>
  <si>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</si>
  <si>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</si>
  <si>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</si>
  <si>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</si>
  <si>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</si>
  <si>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</si>
  <si>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</si>
  <si>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</si>
  <si>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</si>
  <si>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</si>
  <si>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</si>
  <si>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</si>
  <si>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</si>
  <si>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</si>
  <si>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</si>
  <si>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</si>
  <si>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</si>
  <si>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</si>
  <si>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</si>
  <si>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</si>
  <si>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</si>
  <si>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</si>
  <si>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</si>
  <si>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</si>
  <si>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</si>
  <si>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</si>
  <si>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</si>
  <si>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</si>
  <si>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</si>
  <si>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</si>
  <si>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</si>
  <si>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</si>
  <si>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</si>
  <si>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</si>
  <si>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</si>
  <si>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</si>
  <si>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</si>
  <si>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</si>
  <si>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</si>
  <si>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</si>
  <si>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</si>
  <si>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</si>
  <si>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</si>
  <si>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</si>
  <si>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</si>
  <si>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</si>
  <si>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</si>
  <si>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</si>
  <si>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</si>
  <si>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</si>
  <si>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</si>
  <si>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</si>
  <si>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</si>
  <si>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</si>
  <si>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</si>
  <si>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</si>
  <si>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</si>
  <si>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</si>
  <si>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</si>
  <si>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</si>
  <si>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</si>
  <si>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</si>
  <si>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</si>
  <si>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</si>
  <si>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</si>
  <si>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</si>
  <si>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</si>
  <si>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沖縄県北中城村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</si>
  <si>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</si>
  <si>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</si>
  <si>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</si>
  <si>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</si>
  <si>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</si>
  <si>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</si>
  <si>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</si>
  <si>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</si>
  <si>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</si>
  <si>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</si>
  <si>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</si>
  <si>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</si>
  <si>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</si>
  <si>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</si>
  <si>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</si>
  <si>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</si>
  <si>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</si>
  <si>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</si>
  <si>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</si>
  <si>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</si>
  <si>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</si>
  <si>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</si>
  <si>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</si>
  <si>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</si>
  <si>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</si>
  <si>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</si>
  <si>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</si>
  <si>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</si>
  <si>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</si>
  <si>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</si>
  <si>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</si>
  <si>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</si>
  <si>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</si>
  <si>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</si>
  <si>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</si>
  <si>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</si>
  <si>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</si>
  <si>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</si>
  <si>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</si>
  <si>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</si>
  <si>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</si>
  <si>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</si>
  <si>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</si>
  <si>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</si>
  <si>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</si>
  <si>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</si>
  <si>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</si>
  <si>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</si>
  <si>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</si>
  <si>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</si>
  <si>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</si>
  <si>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</si>
  <si>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</si>
  <si>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</si>
  <si>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</si>
  <si>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</si>
  <si>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</si>
  <si>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</si>
  <si>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</si>
  <si>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</si>
  <si>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</si>
  <si>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</si>
  <si>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</si>
  <si>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</si>
  <si>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</si>
  <si>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</si>
  <si>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</si>
  <si>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</si>
  <si>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</si>
  <si>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</si>
  <si>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</si>
  <si>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</si>
  <si>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</si>
  <si>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</si>
  <si>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</si>
  <si>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</si>
  <si>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</si>
  <si>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</si>
  <si>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</si>
  <si>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</si>
  <si>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</si>
  <si>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</si>
  <si>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</si>
  <si>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</si>
  <si>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</si>
  <si>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</si>
  <si>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</si>
  <si>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</si>
  <si>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</si>
  <si>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</si>
  <si>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</si>
  <si>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</si>
  <si>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</si>
  <si>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</si>
  <si>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</si>
  <si>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</si>
  <si>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</si>
  <si>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</si>
  <si>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</si>
  <si>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</si>
  <si>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</si>
  <si>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</si>
  <si>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</si>
  <si>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</si>
  <si>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</si>
  <si>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</si>
  <si>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</si>
  <si>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</si>
  <si>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</si>
  <si>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</si>
  <si>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</si>
  <si>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</si>
  <si>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</si>
  <si>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</si>
  <si>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</si>
  <si>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</si>
  <si>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</si>
  <si>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</si>
  <si>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</si>
  <si>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</si>
  <si>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</si>
  <si>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</si>
  <si>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</si>
  <si>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</si>
  <si>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</si>
  <si>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</si>
  <si>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</si>
  <si>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</si>
  <si>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</si>
  <si>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</si>
  <si>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</si>
  <si>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</si>
  <si>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</si>
  <si>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</si>
  <si>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</si>
  <si>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</si>
  <si>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</si>
  <si>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</si>
  <si>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</si>
  <si>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</si>
  <si>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</si>
  <si>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</si>
  <si>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</si>
  <si>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</si>
  <si>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</si>
  <si>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</si>
  <si>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</si>
  <si>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沖縄県北中城村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</si>
  <si>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</si>
  <si>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</si>
  <si>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</si>
  <si>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</si>
  <si>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</si>
  <si>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</si>
  <si>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</si>
  <si>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</si>
  <si>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</si>
  <si>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</si>
  <si>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</si>
  <si>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</si>
  <si>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</si>
  <si>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</si>
  <si>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</si>
  <si>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</si>
  <si>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</si>
  <si>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</si>
  <si>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</si>
  <si>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</si>
  <si>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</si>
  <si>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</si>
  <si>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</si>
  <si>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</si>
  <si>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</si>
  <si>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</si>
  <si>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</si>
  <si>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</si>
  <si>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</si>
  <si>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</si>
  <si>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</si>
  <si>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</si>
  <si>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</si>
  <si>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</si>
  <si>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</si>
  <si>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</si>
  <si>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</si>
  <si>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</si>
  <si>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</si>
  <si>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</si>
  <si>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</si>
  <si>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</si>
  <si>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</si>
  <si>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</si>
  <si>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</si>
  <si>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</si>
  <si>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</si>
  <si>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</si>
  <si>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</si>
  <si>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</si>
  <si>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</si>
  <si>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</si>
  <si>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</si>
  <si>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</si>
  <si>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</si>
  <si>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</si>
  <si>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</si>
  <si>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</si>
  <si>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</si>
  <si>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</si>
  <si>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</si>
  <si>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</si>
  <si>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</si>
  <si>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</si>
  <si>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</si>
  <si>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</si>
  <si>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</si>
  <si>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</si>
  <si>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</si>
  <si>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</si>
  <si>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</si>
  <si>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</si>
  <si>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</si>
  <si>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</si>
  <si>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</si>
  <si>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</si>
  <si>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</si>
  <si>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</si>
  <si>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</si>
  <si>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</si>
  <si>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</si>
  <si>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</si>
  <si>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</si>
  <si>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</si>
  <si>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</si>
  <si>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</si>
  <si>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</si>
  <si>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</si>
  <si>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</si>
  <si>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</si>
  <si>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</si>
  <si>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</si>
  <si>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</si>
  <si>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</si>
  <si>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</si>
  <si>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</si>
  <si>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</si>
  <si>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</si>
  <si>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</si>
  <si>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</si>
  <si>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</si>
  <si>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</si>
  <si>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</si>
  <si>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</si>
  <si>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</si>
  <si>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</si>
  <si>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</si>
  <si>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</si>
  <si>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</si>
  <si>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</si>
  <si>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</si>
  <si>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</si>
  <si>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</si>
  <si>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</si>
  <si>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</si>
  <si>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</si>
  <si>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</si>
  <si>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</si>
  <si>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</si>
  <si>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</si>
  <si>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</si>
  <si>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</si>
  <si>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</si>
  <si>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</si>
  <si>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</si>
  <si>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</si>
  <si>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</si>
  <si>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</si>
  <si>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</si>
  <si>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</si>
  <si>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</si>
  <si>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</si>
  <si>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</si>
  <si>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</si>
  <si>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</si>
  <si>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</si>
  <si>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</si>
  <si>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</si>
  <si>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</si>
  <si>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</si>
  <si>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</si>
  <si>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</si>
  <si>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</si>
  <si>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</si>
  <si>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</si>
  <si>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</si>
  <si>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</si>
  <si>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</si>
  <si>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</si>
  <si>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</si>
  <si>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</si>
  <si>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</si>
  <si>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</si>
  <si>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</si>
  <si>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</si>
  <si>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</si>
  <si>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</si>
  <si>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</si>
  <si>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</si>
  <si>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</si>
  <si>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</si>
  <si>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</si>
  <si>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</si>
  <si>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</si>
  <si>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</si>
  <si>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</si>
  <si>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</si>
  <si>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</si>
  <si>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</si>
  <si>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</si>
  <si>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</si>
  <si>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</si>
  <si>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</si>
  <si>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</si>
  <si>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</si>
  <si>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</si>
  <si>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</si>
  <si>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0.59</t>
  </si>
  <si>
    <t>▲ 1.24</t>
  </si>
  <si>
    <t>国民健康保険特別会計</t>
  </si>
  <si>
    <t>▲ 3.66</t>
  </si>
  <si>
    <t>▲ 2.17</t>
  </si>
  <si>
    <t>▲ 3.56</t>
  </si>
  <si>
    <t>▲ 6.87</t>
  </si>
  <si>
    <t>▲ 6.67</t>
  </si>
  <si>
    <t>水道事業会計</t>
  </si>
  <si>
    <t>一般会計</t>
  </si>
  <si>
    <t>公共下水道事業特別会計</t>
  </si>
  <si>
    <t>後期高齢者医療特別会計</t>
  </si>
  <si>
    <t>その他会計（赤字）</t>
  </si>
  <si>
    <t>その他会計（黒字）</t>
  </si>
  <si>
    <t>東部清掃施設組合</t>
    <rPh sb="0" eb="2">
      <t>トウブ</t>
    </rPh>
    <rPh sb="2" eb="4">
      <t>セイソウ</t>
    </rPh>
    <rPh sb="4" eb="6">
      <t>シセツ</t>
    </rPh>
    <rPh sb="6" eb="8">
      <t>クミアイ</t>
    </rPh>
    <phoneticPr fontId="2"/>
  </si>
  <si>
    <t>沖縄県市町村自治会館管理組合</t>
    <rPh sb="0" eb="3">
      <t>オキナワケン</t>
    </rPh>
    <rPh sb="3" eb="5">
      <t>シチョウ</t>
    </rPh>
    <rPh sb="5" eb="6">
      <t>ソン</t>
    </rPh>
    <rPh sb="6" eb="8">
      <t>ジチ</t>
    </rPh>
    <rPh sb="8" eb="10">
      <t>カイカン</t>
    </rPh>
    <rPh sb="10" eb="12">
      <t>カンリ</t>
    </rPh>
    <rPh sb="12" eb="14">
      <t>クミアイ</t>
    </rPh>
    <phoneticPr fontId="2"/>
  </si>
  <si>
    <t>沖縄県市町村総合事務組合</t>
    <rPh sb="0" eb="3">
      <t>オキナワケン</t>
    </rPh>
    <rPh sb="3" eb="5">
      <t>シチョウ</t>
    </rPh>
    <rPh sb="5" eb="6">
      <t>ソン</t>
    </rPh>
    <rPh sb="6" eb="8">
      <t>ソウゴウ</t>
    </rPh>
    <rPh sb="8" eb="10">
      <t>ジム</t>
    </rPh>
    <rPh sb="10" eb="12">
      <t>クミアイ</t>
    </rPh>
    <phoneticPr fontId="2"/>
  </si>
  <si>
    <t>中城村北中城村清掃事務組合</t>
    <rPh sb="0" eb="3">
      <t>ナカグスクソン</t>
    </rPh>
    <rPh sb="3" eb="7">
      <t>キ</t>
    </rPh>
    <rPh sb="7" eb="9">
      <t>セイソウ</t>
    </rPh>
    <rPh sb="9" eb="11">
      <t>ジム</t>
    </rPh>
    <rPh sb="11" eb="13">
      <t>クミアイ</t>
    </rPh>
    <phoneticPr fontId="2"/>
  </si>
  <si>
    <t>中城北中城消防組合</t>
    <rPh sb="0" eb="2">
      <t>ナカグスク</t>
    </rPh>
    <rPh sb="2" eb="5">
      <t>キタナカグスク</t>
    </rPh>
    <rPh sb="5" eb="7">
      <t>ショウボウ</t>
    </rPh>
    <rPh sb="7" eb="9">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</si>
  <si>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</si>
  <si>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</si>
  <si>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</si>
  <si>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</si>
  <si>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</si>
  <si>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中部広域市町村圏事務組合(一般会計)</t>
    <rPh sb="0" eb="2">
      <t>チュウブ</t>
    </rPh>
    <rPh sb="2" eb="4">
      <t>コウイキ</t>
    </rPh>
    <rPh sb="4" eb="6">
      <t>シチョウ</t>
    </rPh>
    <rPh sb="6" eb="7">
      <t>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</si>
  <si>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6">
      <t>シチョウ</t>
    </rPh>
    <rPh sb="6" eb="7">
      <t>ソン</t>
    </rPh>
    <rPh sb="7" eb="8">
      <t>ケン</t>
    </rPh>
    <rPh sb="8" eb="10">
      <t>ジム</t>
    </rPh>
    <rPh sb="10" eb="12">
      <t>クミアイ</t>
    </rPh>
    <rPh sb="13" eb="15">
      <t>トクベツ</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</si>
  <si>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</si>
  <si>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</si>
  <si>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</si>
  <si>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</si>
  <si>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</si>
  <si>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</si>
  <si>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</si>
  <si>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</si>
  <si>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</si>
  <si>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</si>
  <si>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実質公債費比率は年々減少しているが、将来負担比率は土地開発公社による先行取得（サウスプラザ地区用地、村立体育館用地）により増加した。
類似団体内平均値と比べて特に過大な数値はないが、今後、公共・公用施設の整備にあっては数値の変動に注意する必要がある。</t>
    <rPh sb="0" eb="2">
      <t>ジッシツ</t>
    </rPh>
    <rPh sb="2" eb="5">
      <t>コウサイヒ</t>
    </rPh>
    <rPh sb="5" eb="7">
      <t>ヒリツ</t>
    </rPh>
    <rPh sb="8" eb="10">
      <t>ネンネン</t>
    </rPh>
    <rPh sb="10" eb="12">
      <t>ゲンショウ</t>
    </rPh>
    <rPh sb="18" eb="20">
      <t>ショウライ</t>
    </rPh>
    <rPh sb="20" eb="22">
      <t>フタン</t>
    </rPh>
    <rPh sb="22" eb="24">
      <t>ヒリツ</t>
    </rPh>
    <rPh sb="25" eb="27">
      <t>トチ</t>
    </rPh>
    <rPh sb="27" eb="29">
      <t>カイハツ</t>
    </rPh>
    <rPh sb="29" eb="31">
      <t>コウシャ</t>
    </rPh>
    <rPh sb="34" eb="36">
      <t>センコウ</t>
    </rPh>
    <rPh sb="36" eb="38">
      <t>シュトク</t>
    </rPh>
    <rPh sb="61" eb="63">
      <t>ゾウカ</t>
    </rPh>
    <rPh sb="67" eb="69">
      <t>ルイジ</t>
    </rPh>
    <rPh sb="69" eb="71">
      <t>ダンタイ</t>
    </rPh>
    <rPh sb="71" eb="72">
      <t>ナイ</t>
    </rPh>
    <rPh sb="72" eb="74">
      <t>ヘイキン</t>
    </rPh>
    <rPh sb="74" eb="75">
      <t>チ</t>
    </rPh>
    <rPh sb="76" eb="77">
      <t>クラ</t>
    </rPh>
    <rPh sb="79" eb="80">
      <t>トク</t>
    </rPh>
    <rPh sb="81" eb="83">
      <t>カダイ</t>
    </rPh>
    <rPh sb="84" eb="86">
      <t>スウチ</t>
    </rPh>
    <rPh sb="91" eb="93">
      <t>コンゴ</t>
    </rPh>
    <rPh sb="94" eb="96">
      <t>コウキョウ</t>
    </rPh>
    <rPh sb="97" eb="99">
      <t>コウヨウ</t>
    </rPh>
    <rPh sb="99" eb="101">
      <t>シセツ</t>
    </rPh>
    <rPh sb="102" eb="104">
      <t>セイビ</t>
    </rPh>
    <rPh sb="109" eb="111">
      <t>スウチ</t>
    </rPh>
    <rPh sb="112" eb="114">
      <t>ヘンドウ</t>
    </rPh>
    <rPh sb="115" eb="117">
      <t>チュウイ</t>
    </rPh>
    <rPh sb="119" eb="121">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</si>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</sst>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13826</c:v>
                </c:pt>
                <c:pt idx="1">
                  <c:v>20195</c:v>
                </c:pt>
                <c:pt idx="2">
                  <c:v>44735</c:v>
                </c:pt>
                <c:pt idx="3">
                  <c:v>50408</c:v>
                </c:pt>
                <c:pt idx="4">
                  <c:v>76232</c:v>
                </c:pt>
              </c:numCache>
            </c:numRef>
          </c:val>
          <c:smooth val="0"/>
        </c:ser>
        <c:dLbls>
          <c:showLegendKey val="0"/>
          <c:showVal val="0"/>
          <c:showCatName val="0"/>
          <c:showSerName val="0"/>
          <c:showPercent val="0"/>
          <c:showBubbleSize val="0"/>
        </c:dLbls>
        <c:marker val="1"/>
        <c:smooth val="0"/>
        <c:axId val="126047360"/>
        <c:axId val="126049280"/>
      </c:lineChart>
      <c:catAx>
        <c:axId val="126047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049280"/>
        <c:crosses val="autoZero"/>
        <c:auto val="1"/>
        <c:lblAlgn val="ctr"/>
        <c:lblOffset val="100"/>
        <c:tickLblSkip val="1"/>
        <c:tickMarkSkip val="1"/>
        <c:noMultiLvlLbl val="0"/>
      </c:catAx>
      <c:valAx>
        <c:axId val="1260492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04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3.25</c:v>
                </c:pt>
                <c:pt idx="1">
                  <c:v>5.74</c:v>
                </c:pt>
                <c:pt idx="2">
                  <c:v>4.45</c:v>
                </c:pt>
                <c:pt idx="3">
                  <c:v>3.12</c:v>
                </c:pt>
                <c:pt idx="4">
                  <c:v>6.39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16.27</c:v>
                </c:pt>
                <c:pt idx="1">
                  <c:v>16.010000000000002</c:v>
                </c:pt>
                <c:pt idx="2">
                  <c:v>16.54</c:v>
                </c:pt>
                <c:pt idx="3">
                  <c:v>16.78</c:v>
                </c:pt>
                <c:pt idx="4">
                  <c:v>16.64</c:v>
                </c:pt>
              </c:numCache>
            </c:numRef>
          </c:val>
        </c:ser>
        <c:dLbls>
          <c:showLegendKey val="0"/>
          <c:showVal val="0"/>
          <c:showCatName val="0"/>
          <c:showSerName val="0"/>
          <c:showPercent val="0"/>
          <c:showBubbleSize val="0"/>
        </c:dLbls>
        <c:gapWidth val="250"/>
        <c:overlap val="100"/>
        <c:axId val="129583360"/>
        <c:axId val="129601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1.34</c:v>
                </c:pt>
                <c:pt idx="1">
                  <c:v>2.06</c:v>
                </c:pt>
                <c:pt idx="2">
                  <c:v>-0.59</c:v>
                </c:pt>
                <c:pt idx="3">
                  <c:v>-1.24</c:v>
                </c:pt>
                <c:pt idx="4">
                  <c:v>3.95</c:v>
                </c:pt>
              </c:numCache>
            </c:numRef>
          </c:val>
          <c:smooth val="0"/>
        </c:ser>
        <c:dLbls>
          <c:showLegendKey val="0"/>
          <c:showVal val="0"/>
          <c:showCatName val="0"/>
          <c:showSerName val="0"/>
          <c:showPercent val="0"/>
          <c:showBubbleSize val="0"/>
        </c:dLbls>
        <c:marker val="1"/>
        <c:smooth val="0"/>
        <c:axId val="129583360"/>
        <c:axId val="129601920"/>
      </c:lineChart>
      <c:catAx>
        <c:axId val="12958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601920"/>
        <c:crosses val="autoZero"/>
        <c:auto val="1"/>
        <c:lblAlgn val="ctr"/>
        <c:lblOffset val="100"/>
        <c:tickLblSkip val="1"/>
        <c:tickMarkSkip val="1"/>
        <c:noMultiLvlLbl val="0"/>
      </c:catAx>
      <c:valAx>
        <c:axId val="12960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8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0.05</c:v>
                </c:pt>
                <c:pt idx="4">
                  <c:v>#N/A</c:v>
                </c:pt>
                <c:pt idx="5">
                  <c:v>0.03</c:v>
                </c:pt>
                <c:pt idx="6">
                  <c:v>#N/A</c:v>
                </c:pt>
                <c:pt idx="7">
                  <c:v>0.08</c:v>
                </c:pt>
                <c:pt idx="8">
                  <c:v>#N/A</c:v>
                </c:pt>
                <c:pt idx="9">
                  <c:v>0.04</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1.51</c:v>
                </c:pt>
                <c:pt idx="2">
                  <c:v>#N/A</c:v>
                </c:pt>
                <c:pt idx="3">
                  <c:v>2.23</c:v>
                </c:pt>
                <c:pt idx="4">
                  <c:v>#N/A</c:v>
                </c:pt>
                <c:pt idx="5">
                  <c:v>2.76</c:v>
                </c:pt>
                <c:pt idx="6">
                  <c:v>#N/A</c:v>
                </c:pt>
                <c:pt idx="7">
                  <c:v>2.42</c:v>
                </c:pt>
                <c:pt idx="8">
                  <c:v>#N/A</c:v>
                </c:pt>
                <c:pt idx="9">
                  <c:v>1.51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3.24</c:v>
                </c:pt>
                <c:pt idx="2">
                  <c:v>#N/A</c:v>
                </c:pt>
                <c:pt idx="3">
                  <c:v>5.74</c:v>
                </c:pt>
                <c:pt idx="4">
                  <c:v>#N/A</c:v>
                </c:pt>
                <c:pt idx="5">
                  <c:v>4.4400000000000004</c:v>
                </c:pt>
                <c:pt idx="6">
                  <c:v>#N/A</c:v>
                </c:pt>
                <c:pt idx="7">
                  <c:v>3.12</c:v>
                </c:pt>
                <c:pt idx="8">
                  <c:v>#N/A</c:v>
                </c:pt>
                <c:pt idx="9">
                  <c:v>6.38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24.62</c:v>
                </c:pt>
                <c:pt idx="2">
                  <c:v>#N/A</c:v>
                </c:pt>
                <c:pt idx="3">
                  <c:v>26.39</c:v>
                </c:pt>
                <c:pt idx="4">
                  <c:v>#N/A</c:v>
                </c:pt>
                <c:pt idx="5">
                  <c:v>28.42</c:v>
                </c:pt>
                <c:pt idx="6">
                  <c:v>#N/A</c:v>
                </c:pt>
                <c:pt idx="7">
                  <c:v>29.83</c:v>
                </c:pt>
                <c:pt idx="8">
                  <c:v>#N/A</c:v>
                </c:pt>
                <c:pt idx="9">
                  <c:v>26.07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3.66</c:v>
                </c:pt>
                <c:pt idx="1">
                  <c:v>#N/A</c:v>
                </c:pt>
                <c:pt idx="2">
                  <c:v>2.17</c:v>
                </c:pt>
                <c:pt idx="3">
                  <c:v>#N/A</c:v>
                </c:pt>
                <c:pt idx="4">
                  <c:v>3.56</c:v>
                </c:pt>
                <c:pt idx="5">
                  <c:v>#N/A</c:v>
                </c:pt>
                <c:pt idx="6">
                  <c:v>6.87</c:v>
                </c:pt>
                <c:pt idx="7">
                  <c:v>#N/A</c:v>
                </c:pt>
                <c:pt idx="8">
                  <c:v>6.67</c:v>
                </c:pt>
                <c:pt idx="9">
                  <c:v>#N/A</c:v>
                </c:pt>
              </c:numCache>
            </c:numRef>
          </c:val>
        </c:ser>
        <c:dLbls>
          <c:showLegendKey val="0"/>
          <c:showVal val="0"/>
          <c:showCatName val="0"/>
          <c:showSerName val="0"/>
          <c:showPercent val="0"/>
          <c:showBubbleSize val="0"/>
        </c:dLbls>
        <c:gapWidth val="150"/>
        <c:overlap val="100"/>
        <c:axId val="110104960"/>
        <c:axId val="110106496"/>
      </c:barChart>
      <c:catAx>
        <c:axId val="11010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06496"/>
        <c:crosses val="autoZero"/>
        <c:auto val="1"/>
        <c:lblAlgn val="ctr"/>
        <c:lblOffset val="100"/>
        <c:tickLblSkip val="1"/>
        <c:tickMarkSkip val="1"/>
        <c:noMultiLvlLbl val="0"/>
      </c:catAx>
      <c:valAx>
        <c:axId val="11010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04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408</c:v>
                </c:pt>
                <c:pt idx="5">
                  <c:v>420</c:v>
                </c:pt>
                <c:pt idx="8">
                  <c:v>437</c:v>
                </c:pt>
                <c:pt idx="11">
                  <c:v>426</c:v>
                </c:pt>
                <c:pt idx="14">
                  <c:v>413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88</c:v>
                </c:pt>
                <c:pt idx="3">
                  <c:v>95</c:v>
                </c:pt>
                <c:pt idx="6">
                  <c:v>86</c:v>
                </c:pt>
                <c:pt idx="9">
                  <c:v>83</c:v>
                </c:pt>
                <c:pt idx="12">
                  <c:v>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121</c:v>
                </c:pt>
                <c:pt idx="3">
                  <c:v>122</c:v>
                </c:pt>
                <c:pt idx="6">
                  <c:v>121</c:v>
                </c:pt>
                <c:pt idx="9">
                  <c:v>109</c:v>
                </c:pt>
                <c:pt idx="12">
                  <c:v>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437</c:v>
                </c:pt>
                <c:pt idx="3">
                  <c:v>414</c:v>
                </c:pt>
                <c:pt idx="6">
                  <c:v>423</c:v>
                </c:pt>
                <c:pt idx="9">
                  <c:v>401</c:v>
                </c:pt>
                <c:pt idx="12">
                  <c:v>394</c:v>
                </c:pt>
              </c:numCache>
            </c:numRef>
          </c:val>
        </c:ser>
        <c:dLbls>
          <c:showLegendKey val="0"/>
          <c:showVal val="0"/>
          <c:showCatName val="0"/>
          <c:showSerName val="0"/>
          <c:showPercent val="0"/>
          <c:showBubbleSize val="0"/>
        </c:dLbls>
        <c:gapWidth val="100"/>
        <c:overlap val="100"/>
        <c:axId val="132725376"/>
        <c:axId val="132748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238</c:v>
                </c:pt>
                <c:pt idx="2">
                  <c:v>#N/A</c:v>
                </c:pt>
                <c:pt idx="3">
                  <c:v>#N/A</c:v>
                </c:pt>
                <c:pt idx="4">
                  <c:v>211</c:v>
                </c:pt>
                <c:pt idx="5">
                  <c:v>#N/A</c:v>
                </c:pt>
                <c:pt idx="6">
                  <c:v>#N/A</c:v>
                </c:pt>
                <c:pt idx="7">
                  <c:v>193</c:v>
                </c:pt>
                <c:pt idx="8">
                  <c:v>#N/A</c:v>
                </c:pt>
                <c:pt idx="9">
                  <c:v>#N/A</c:v>
                </c:pt>
                <c:pt idx="10">
                  <c:v>167</c:v>
                </c:pt>
                <c:pt idx="11">
                  <c:v>#N/A</c:v>
                </c:pt>
                <c:pt idx="12">
                  <c:v>#N/A</c:v>
                </c:pt>
                <c:pt idx="13">
                  <c:v>162</c:v>
                </c:pt>
                <c:pt idx="14">
                  <c:v>#N/A</c:v>
                </c:pt>
              </c:numCache>
            </c:numRef>
          </c:val>
          <c:smooth val="0"/>
        </c:ser>
        <c:dLbls>
          <c:showLegendKey val="0"/>
          <c:showVal val="0"/>
          <c:showCatName val="0"/>
          <c:showSerName val="0"/>
          <c:showPercent val="0"/>
          <c:showBubbleSize val="0"/>
        </c:dLbls>
        <c:marker val="1"/>
        <c:smooth val="0"/>
        <c:axId val="132725376"/>
        <c:axId val="132748032"/>
      </c:lineChart>
      <c:catAx>
        <c:axId val="13272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748032"/>
        <c:crosses val="autoZero"/>
        <c:auto val="1"/>
        <c:lblAlgn val="ctr"/>
        <c:lblOffset val="100"/>
        <c:tickLblSkip val="1"/>
        <c:tickMarkSkip val="1"/>
        <c:noMultiLvlLbl val="0"/>
      </c:catAx>
      <c:valAx>
        <c:axId val="13274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2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4285</c:v>
                </c:pt>
                <c:pt idx="5">
                  <c:v>4296</c:v>
                </c:pt>
                <c:pt idx="8">
                  <c:v>4264</c:v>
                </c:pt>
                <c:pt idx="11">
                  <c:v>4176</c:v>
                </c:pt>
                <c:pt idx="14">
                  <c:v>4355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267</c:v>
                </c:pt>
                <c:pt idx="5">
                  <c:v>233</c:v>
                </c:pt>
                <c:pt idx="8">
                  <c:v>200</c:v>
                </c:pt>
                <c:pt idx="11">
                  <c:v>167</c:v>
                </c:pt>
                <c:pt idx="14">
                  <c:v>133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1343</c:v>
                </c:pt>
                <c:pt idx="5">
                  <c:v>1248</c:v>
                </c:pt>
                <c:pt idx="8">
                  <c:v>1304</c:v>
                </c:pt>
                <c:pt idx="11">
                  <c:v>1291</c:v>
                </c:pt>
                <c:pt idx="14">
                  <c:v>1230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750</c:v>
                </c:pt>
                <c:pt idx="3">
                  <c:v>507</c:v>
                </c:pt>
                <c:pt idx="6">
                  <c:v>352</c:v>
                </c:pt>
                <c:pt idx="9">
                  <c:v>237</c:v>
                </c:pt>
                <c:pt idx="12">
                  <c:v>173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479</c:v>
                </c:pt>
                <c:pt idx="3">
                  <c:v>421</c:v>
                </c:pt>
                <c:pt idx="6">
                  <c:v>407</c:v>
                </c:pt>
                <c:pt idx="9">
                  <c:v>356</c:v>
                </c:pt>
                <c:pt idx="12">
                  <c:v>348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1751</c:v>
                </c:pt>
                <c:pt idx="3">
                  <c:v>1931</c:v>
                </c:pt>
                <c:pt idx="6">
                  <c:v>1878</c:v>
                </c:pt>
                <c:pt idx="9">
                  <c:v>1860</c:v>
                </c:pt>
                <c:pt idx="12">
                  <c:v>1647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1069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4589</c:v>
                </c:pt>
                <c:pt idx="3">
                  <c:v>4533</c:v>
                </c:pt>
                <c:pt idx="6">
                  <c:v>4462</c:v>
                </c:pt>
                <c:pt idx="9">
                  <c:v>4477</c:v>
                </c:pt>
                <c:pt idx="12">
                  <c:v>4594</c:v>
                </c:pt>
              </c:numCache>
            </c:numRef>
          </c:val>
        </c:ser>
        <c:dLbls>
          <c:showLegendKey val="0"/>
          <c:showVal val="0"/>
          <c:showCatName val="0"/>
          <c:showSerName val="0"/>
          <c:showPercent val="0"/>
          <c:showBubbleSize val="0"/>
        </c:dLbls>
        <c:gapWidth val="100"/>
        <c:overlap val="100"/>
        <c:axId val="132901504"/>
        <c:axId val="13290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1674</c:v>
                </c:pt>
                <c:pt idx="2">
                  <c:v>#N/A</c:v>
                </c:pt>
                <c:pt idx="3">
                  <c:v>#N/A</c:v>
                </c:pt>
                <c:pt idx="4">
                  <c:v>1615</c:v>
                </c:pt>
                <c:pt idx="5">
                  <c:v>#N/A</c:v>
                </c:pt>
                <c:pt idx="6">
                  <c:v>#N/A</c:v>
                </c:pt>
                <c:pt idx="7">
                  <c:v>1331</c:v>
                </c:pt>
                <c:pt idx="8">
                  <c:v>#N/A</c:v>
                </c:pt>
                <c:pt idx="9">
                  <c:v>#N/A</c:v>
                </c:pt>
                <c:pt idx="10">
                  <c:v>1296</c:v>
                </c:pt>
                <c:pt idx="11">
                  <c:v>#N/A</c:v>
                </c:pt>
                <c:pt idx="12">
                  <c:v>#N/A</c:v>
                </c:pt>
                <c:pt idx="13">
                  <c:v>2114</c:v>
                </c:pt>
                <c:pt idx="14">
                  <c:v>#N/A</c:v>
                </c:pt>
              </c:numCache>
            </c:numRef>
          </c:val>
          <c:smooth val="0"/>
        </c:ser>
        <c:dLbls>
          <c:showLegendKey val="0"/>
          <c:showVal val="0"/>
          <c:showCatName val="0"/>
          <c:showSerName val="0"/>
          <c:showPercent val="0"/>
          <c:showBubbleSize val="0"/>
        </c:dLbls>
        <c:marker val="1"/>
        <c:smooth val="0"/>
        <c:axId val="132901504"/>
        <c:axId val="132903680"/>
      </c:lineChart>
      <c:catAx>
        <c:axId val="13290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903680"/>
        <c:crosses val="autoZero"/>
        <c:auto val="1"/>
        <c:lblAlgn val="ctr"/>
        <c:lblOffset val="100"/>
        <c:tickLblSkip val="1"/>
        <c:tickMarkSkip val="1"/>
        <c:noMultiLvlLbl val="0"/>
      </c:catAx>
      <c:valAx>
        <c:axId val="13290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0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{76AB89F9-C029-4A24-8944-6273F704DE83}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{2DD6D56E-2243-4E3A-985D-89792D343D3A}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{F6F3BFCD-1145-4C19-A432-331543CB2ADF}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{2CFFA7BE-AF89-4989-9033-67557218E6CF}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{4D07AFD4-878D-4438-8702-7661F0BD3BCF}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{997E1F3D-5DE7-4A7E-AF1E-FC2E4E09B0C4}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{0F167DE9-52BD-4C92-A847-24D01C9A3285}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{D95E08C3-2219-4707-9ED1-EEA31CD63E14}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{4DD2400E-058C-45A0-9D9D-445BD32FD458}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{C369D036-AE3D-4F92-B85E-357925F11E22}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3036288"/>
        <c:axId val="125391232"/>
      </c:scatterChart>
      <c:valAx>
        <c:axId val="133036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391232"/>
        <c:crosses val="autoZero"/>
        <c:crossBetween val="midCat"/>
      </c:valAx>
      <c:valAx>
        <c:axId val="125391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036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{D3E0B878-492A-4C74-871B-DBBD0F456EDE}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{152EC859-1C58-4790-9074-38DB580C9D59}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{9C4278AA-19A2-4CF2-BA56-A20C48EAB9CD}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{CEED2B4C-2B2F-4119-A6BB-F44994059BB3}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{F621F6BC-404E-454C-90F4-B803F5C113BF}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6.9</c:v>
                </c:pt>
                <c:pt idx="2">
                  <c:v>6.4</c:v>
                </c:pt>
                <c:pt idx="3">
                  <c:v>5.7</c:v>
                </c:pt>
                <c:pt idx="4">
                  <c:v>5.2</c:v>
                </c:pt>
              </c:numCache>
            </c:numRef>
          </c:xVal>
          <c:yVal>
            <c:numRef>
              <c:f>公会計指標分析・財政指標組合せ分析表!$K$73:$O$73</c:f>
              <c:numCache>
                <c:formatCode>#,##0.0;"▲ "#,##0.0</c:formatCode>
                <c:ptCount val="5"/>
                <c:pt idx="0">
                  <c:v>50.3</c:v>
                </c:pt>
                <c:pt idx="1">
                  <c:v>49.2</c:v>
                </c:pt>
                <c:pt idx="2">
                  <c:v>40.299999999999997</c:v>
                </c:pt>
                <c:pt idx="3">
                  <c:v>39.5</c:v>
                </c:pt>
                <c:pt idx="4">
                  <c:v>61.3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{805E10F2-9EA3-4EFA-A926-921EF012A2B7}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{99C03D7E-5473-4D38-B263-CFF9AEAC3A93}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{4F72D13D-708E-405F-A0CA-0B1BCF8FDCDB}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{0A568710-F298-4C04-8D49-CADBF99C009B}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{5F76CB9E-82D4-4A6D-8501-69696CD0293C}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25429248"/>
        <c:axId val="125431168"/>
      </c:scatterChart>
      <c:valAx>
        <c:axId val="125429248"/>
        <c:scaling>
          <c:orientation val="minMax"/>
          <c:max val="12.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431168"/>
        <c:crosses val="autoZero"/>
        <c:crossBetween val="midCat"/>
      </c:valAx>
      <c:valAx>
        <c:axId val="125431168"/>
        <c:scaling>
          <c:orientation val="minMax"/>
          <c:max val="69"/>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4292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実質公債費比率の分子は減少しており、平成２６年度は対前年度</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百万円減その主な要因はそとなった。その主な要因は、元金償還額が起債の新規発行額を上回ったことにより元利償還金が減となった</a:t>
          </a:r>
          <a:r>
            <a:rPr kumimoji="1" lang="ja-JP" altLang="en-US" sz="1300">
              <a:solidFill>
                <a:schemeClr val="dk1"/>
              </a:solidFill>
              <a:effectLst/>
              <a:latin typeface="+mn-lt"/>
              <a:ea typeface="+mn-ea"/>
              <a:cs typeface="+mn-cs"/>
            </a:rPr>
            <a:t>、公営企業債の元利償還金に対する繰入金が減となった</a:t>
          </a:r>
          <a:r>
            <a:rPr kumimoji="1" lang="ja-JP" altLang="ja-JP" sz="1300">
              <a:solidFill>
                <a:schemeClr val="dk1"/>
              </a:solidFill>
              <a:effectLst/>
              <a:latin typeface="+mn-lt"/>
              <a:ea typeface="+mn-ea"/>
              <a:cs typeface="+mn-cs"/>
            </a:rPr>
            <a:t>ことによる。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将来負担比率の分子は</a:t>
          </a:r>
          <a:r>
            <a:rPr kumimoji="1" lang="ja-JP" altLang="en-US" sz="1300">
              <a:solidFill>
                <a:schemeClr val="dk1"/>
              </a:solidFill>
              <a:effectLst/>
              <a:latin typeface="+mn-lt"/>
              <a:ea typeface="+mn-ea"/>
              <a:cs typeface="+mn-cs"/>
            </a:rPr>
            <a:t>平成２７年度決算で大幅に増となった。その主な要因は、サウスプラザ地区用地取得費およびアワセゴルフ場跡地健康・スポーツ交流施設用地取得費として沖縄県町村土地開発公社で先行取得した用地費の債務負担行為に基づく支出予定額を追加したことによる。</a:t>
          </a:r>
          <a:endParaRPr kumimoji="1" lang="en-US" altLang="ja-JP" sz="13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16,897
16,595
11.54
8,114,185
7,637,482
244,590
3,828,595
4,594,069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61.3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51" name="正方形/長方形 50"/>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[ 15.4</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9" name="正方形/長方形 58"/>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61" name="テキスト ボックス 60"/>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分母（将来負担額－充当可能基金残高）</a:t>
          </a:r>
          <a:endParaRPr kumimoji="1" lang="en-US" altLang="ja-JP" sz="1100">
            <a:latin typeface="ＭＳ Ｐゴシック"/>
          </a:endParaRPr>
        </a:p>
        <a:p>
          <a:r>
            <a:rPr kumimoji="1" lang="ja-JP" altLang="en-US" sz="1100">
              <a:latin typeface="ＭＳ Ｐゴシック"/>
            </a:rPr>
            <a:t>分子（業務収入等－業務支出）</a:t>
          </a:r>
          <a:endParaRPr kumimoji="1" lang="en-US" altLang="ja-JP" sz="1100">
            <a:latin typeface="ＭＳ Ｐゴシック"/>
          </a:endParaRPr>
        </a:p>
        <a:p>
          <a:r>
            <a:rPr kumimoji="1" lang="en-US" altLang="ja-JP" sz="1100">
              <a:latin typeface="ＭＳ Ｐゴシック"/>
            </a:rPr>
            <a:t>※</a:t>
          </a:r>
          <a:r>
            <a:rPr kumimoji="1" lang="ja-JP" altLang="en-US" sz="1100">
              <a:latin typeface="ＭＳ Ｐゴシック"/>
            </a:rPr>
            <a:t>短いほど債務償還能力が高い</a:t>
          </a:r>
          <a:endParaRPr kumimoji="1" lang="en-US" altLang="ja-JP" sz="1100">
            <a:latin typeface="ＭＳ Ｐゴシック"/>
          </a:endParaRPr>
        </a:p>
        <a:p>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年度の本村の債務償還可能年数は</a:t>
          </a:r>
          <a:r>
            <a:rPr kumimoji="1" lang="en-US" altLang="ja-JP" sz="1100">
              <a:latin typeface="ＭＳ Ｐゴシック"/>
            </a:rPr>
            <a:t>15.4</a:t>
          </a:r>
          <a:r>
            <a:rPr kumimoji="1" lang="ja-JP" altLang="en-US" sz="1100">
              <a:latin typeface="ＭＳ Ｐゴシック"/>
            </a:rPr>
            <a:t>年で類似団体より</a:t>
          </a:r>
          <a:r>
            <a:rPr kumimoji="1" lang="en-US" altLang="ja-JP" sz="1100">
              <a:latin typeface="ＭＳ Ｐゴシック"/>
            </a:rPr>
            <a:t>8.5</a:t>
          </a:r>
          <a:r>
            <a:rPr kumimoji="1" lang="ja-JP" altLang="en-US" sz="1100">
              <a:latin typeface="ＭＳ Ｐゴシック"/>
            </a:rPr>
            <a:t>年高くなった。主な要因は、サウスプラザ地区用地と村立体育館用地を土地開発公社を活用し先行取得したため将来負担額が増加したこと、また、収支差額が低いことが上げられる。対策として、今後支出の抑制を図る必要がある。</a:t>
          </a:r>
          <a:endParaRPr kumimoji="1" lang="en-US" altLang="ja-JP"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36</xdr:row>
      <xdr:rowOff>64949</xdr:rowOff>
    </xdr:from>
    <xdr:ext cx="308097" cy="225703"/>
    <xdr:sp macro="" textlink="">
      <xdr:nvSpPr>
        <xdr:cNvPr id="64" name="テキスト ボックス 63"/>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34</xdr:row>
      <xdr:rowOff>141817</xdr:rowOff>
    </xdr:from>
    <xdr:to>
      <xdr:col>11</xdr:col>
      <xdr:colOff>552450</xdr:colOff>
      <xdr:row>34</xdr:row>
      <xdr:rowOff>141817</xdr:rowOff>
    </xdr:to>
    <xdr:cxnSp macro="">
      <xdr:nvCxnSpPr>
        <xdr:cNvPr id="65" name="直線コネクタ 6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66" name="テキスト ボックス 6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67" name="直線コネクタ 6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32</xdr:row>
      <xdr:rowOff>31082</xdr:rowOff>
    </xdr:from>
    <xdr:ext cx="308097" cy="225703"/>
    <xdr:sp macro="" textlink="">
      <xdr:nvSpPr>
        <xdr:cNvPr id="68" name="テキスト ボックス 6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69" name="直線コネクタ 6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30</xdr:row>
      <xdr:rowOff>14149</xdr:rowOff>
    </xdr:from>
    <xdr:ext cx="308097" cy="225703"/>
    <xdr:sp macro="" textlink="">
      <xdr:nvSpPr>
        <xdr:cNvPr id="70" name="テキスト ボックス 6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71" name="直線コネクタ 7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72" name="テキスト ボックス 71"/>
        <xdr:cNvSpPr txBox="1"/>
      </xdr:nvSpPr>
      <xdr:spPr>
        <a:xfrm>
          <a:off x="10880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73" name="直線コネクタ 7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74" name="テキスト ボックス 73"/>
        <xdr:cNvSpPr txBox="1"/>
      </xdr:nvSpPr>
      <xdr:spPr>
        <a:xfrm>
          <a:off x="10880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15.0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75" name="直線コネクタ 7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76" name="テキスト ボックス 75"/>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18.0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7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26</xdr:row>
      <xdr:rowOff>26105</xdr:rowOff>
    </xdr:from>
    <xdr:to>
      <xdr:col>10</xdr:col>
      <xdr:colOff>1183639</xdr:colOff>
      <xdr:row>33</xdr:row>
      <xdr:rowOff>157339</xdr:rowOff>
    </xdr:to>
    <xdr:cxnSp macro="">
      <xdr:nvCxnSpPr>
        <xdr:cNvPr id="78" name="直線コネクタ 77"/>
        <xdr:cNvCxnSpPr/>
      </xdr:nvCxnSpPr>
      <xdr:spPr>
        <a:xfrm flipV="1">
          <a:off x="14793595" y="5264855"/>
          <a:ext cx="1269"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33</xdr:row>
      <xdr:rowOff>161166</xdr:rowOff>
    </xdr:from>
    <xdr:ext cx="340478" cy="259045"/>
    <xdr:sp macro="" textlink="">
      <xdr:nvSpPr>
        <xdr:cNvPr id="79" name="債務償還可能年数最小値テキスト"/>
        <xdr:cNvSpPr txBox="1"/>
      </xdr:nvSpPr>
      <xdr:spPr>
        <a:xfrm>
          <a:off x="14846300" y="6600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10</xdr:col>
      <xdr:colOff>1095375</xdr:colOff>
      <xdr:row>33</xdr:row>
      <xdr:rowOff>157339</xdr:rowOff>
    </xdr:from>
    <xdr:to>
      <xdr:col>10</xdr:col>
      <xdr:colOff>1273175</xdr:colOff>
      <xdr:row>33</xdr:row>
      <xdr:rowOff>157339</xdr:rowOff>
    </xdr:to>
    <xdr:cxnSp macro="">
      <xdr:nvCxnSpPr>
        <xdr:cNvPr id="80" name="直線コネクタ 79"/>
        <xdr:cNvCxnSpPr/>
      </xdr:nvCxnSpPr>
      <xdr:spPr>
        <a:xfrm>
          <a:off x="14706600" y="659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24</xdr:row>
      <xdr:rowOff>144232</xdr:rowOff>
    </xdr:from>
    <xdr:ext cx="405111" cy="259045"/>
    <xdr:sp macro="" textlink="">
      <xdr:nvSpPr>
        <xdr:cNvPr id="81" name="債務償還可能年数最大値テキスト"/>
        <xdr:cNvSpPr txBox="1"/>
      </xdr:nvSpPr>
      <xdr:spPr>
        <a:xfrm>
          <a:off x="14846300" y="504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10</xdr:col>
      <xdr:colOff>1095375</xdr:colOff>
      <xdr:row>26</xdr:row>
      <xdr:rowOff>26105</xdr:rowOff>
    </xdr:from>
    <xdr:to>
      <xdr:col>10</xdr:col>
      <xdr:colOff>1273175</xdr:colOff>
      <xdr:row>26</xdr:row>
      <xdr:rowOff>26105</xdr:rowOff>
    </xdr:to>
    <xdr:cxnSp macro="">
      <xdr:nvCxnSpPr>
        <xdr:cNvPr id="82" name="直線コネクタ 81"/>
        <xdr:cNvCxnSpPr/>
      </xdr:nvCxnSpPr>
      <xdr:spPr>
        <a:xfrm>
          <a:off x="14706600" y="526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31</xdr:row>
      <xdr:rowOff>116010</xdr:rowOff>
    </xdr:from>
    <xdr:ext cx="340478" cy="259045"/>
    <xdr:sp macro="" textlink="">
      <xdr:nvSpPr>
        <xdr:cNvPr id="83" name="債務償還可能年数平均値テキスト"/>
        <xdr:cNvSpPr txBox="1"/>
      </xdr:nvSpPr>
      <xdr:spPr>
        <a:xfrm>
          <a:off x="14846300" y="62120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10</xdr:col>
      <xdr:colOff>1133475</xdr:colOff>
      <xdr:row>31</xdr:row>
      <xdr:rowOff>137583</xdr:rowOff>
    </xdr:from>
    <xdr:to>
      <xdr:col>10</xdr:col>
      <xdr:colOff>1235075</xdr:colOff>
      <xdr:row>32</xdr:row>
      <xdr:rowOff>67733</xdr:rowOff>
    </xdr:to>
    <xdr:sp macro="" textlink="">
      <xdr:nvSpPr>
        <xdr:cNvPr id="84" name="フローチャート : 判断 83"/>
        <xdr:cNvSpPr/>
      </xdr:nvSpPr>
      <xdr:spPr>
        <a:xfrm>
          <a:off x="147447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85" name="テキスト ボックス 8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86" name="テキスト ボックス 8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87" name="テキスト ボックス 8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88" name="テキスト ボックス 8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89" name="テキスト ボックス 8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10</xdr:col>
      <xdr:colOff>1133475</xdr:colOff>
      <xdr:row>25</xdr:row>
      <xdr:rowOff>146755</xdr:rowOff>
    </xdr:from>
    <xdr:to>
      <xdr:col>10</xdr:col>
      <xdr:colOff>1235075</xdr:colOff>
      <xdr:row>26</xdr:row>
      <xdr:rowOff>76905</xdr:rowOff>
    </xdr:to>
    <xdr:sp macro="" textlink="">
      <xdr:nvSpPr>
        <xdr:cNvPr id="90" name="円/楕円 89"/>
        <xdr:cNvSpPr/>
      </xdr:nvSpPr>
      <xdr:spPr>
        <a:xfrm>
          <a:off x="14744700" y="52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25</xdr:row>
      <xdr:rowOff>99782</xdr:rowOff>
    </xdr:from>
    <xdr:ext cx="405111" cy="259045"/>
    <xdr:sp macro="" textlink="">
      <xdr:nvSpPr>
        <xdr:cNvPr id="91" name="債務償還可能年数該当値テキスト"/>
        <xdr:cNvSpPr txBox="1"/>
      </xdr:nvSpPr>
      <xdr:spPr>
        <a:xfrm>
          <a:off x="14846300" y="51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94" name="正方形/長方形 9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95" name="正方形/長方形 9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16,897
16,595
11.54
8,114,185
7,637,482
244,590
3,828,595
4,594,069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61.3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16,897
16,595
11.54
8,114,185
7,637,482
244,590
3,828,595
4,594,069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61.3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16,897
16,595
11.54
8,114,185
7,637,482
244,590
3,828,595
4,594,069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61.3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対前年度０．０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ポイント増の０．</a:t>
          </a:r>
          <a:r>
            <a:rPr kumimoji="1" lang="ja-JP" altLang="en-US" sz="1300">
              <a:solidFill>
                <a:schemeClr val="dk1"/>
              </a:solidFill>
              <a:effectLst/>
              <a:latin typeface="+mn-lt"/>
              <a:ea typeface="+mn-ea"/>
              <a:cs typeface="+mn-cs"/>
            </a:rPr>
            <a:t>５０</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った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主な</a:t>
          </a:r>
          <a:r>
            <a:rPr kumimoji="1" lang="ja-JP" altLang="ja-JP" sz="1300">
              <a:solidFill>
                <a:schemeClr val="dk1"/>
              </a:solidFill>
              <a:effectLst/>
              <a:latin typeface="+mn-lt"/>
              <a:ea typeface="+mn-ea"/>
              <a:cs typeface="+mn-cs"/>
            </a:rPr>
            <a:t>要因は、村民税および固定資産税が増となり基準財政</a:t>
          </a:r>
          <a:r>
            <a:rPr kumimoji="1" lang="ja-JP" altLang="en-US" sz="1300">
              <a:solidFill>
                <a:schemeClr val="dk1"/>
              </a:solidFill>
              <a:effectLst/>
              <a:latin typeface="+mn-lt"/>
              <a:ea typeface="+mn-ea"/>
              <a:cs typeface="+mn-cs"/>
            </a:rPr>
            <a:t>収入</a:t>
          </a:r>
          <a:r>
            <a:rPr kumimoji="1" lang="ja-JP" altLang="ja-JP" sz="1300">
              <a:solidFill>
                <a:schemeClr val="dk1"/>
              </a:solidFill>
              <a:effectLst/>
              <a:latin typeface="+mn-lt"/>
              <a:ea typeface="+mn-ea"/>
              <a:cs typeface="+mn-cs"/>
            </a:rPr>
            <a:t>額が増加したことによる。地方税は堅調な伸びを見せており、さらに平成</a:t>
          </a:r>
          <a:r>
            <a:rPr kumimoji="1" lang="ja-JP" altLang="en-US" sz="1300">
              <a:solidFill>
                <a:schemeClr val="dk1"/>
              </a:solidFill>
              <a:effectLst/>
              <a:latin typeface="+mn-lt"/>
              <a:ea typeface="+mn-ea"/>
              <a:cs typeface="+mn-cs"/>
            </a:rPr>
            <a:t>２８</a:t>
          </a:r>
          <a:r>
            <a:rPr kumimoji="1" lang="ja-JP" altLang="ja-JP" sz="1300">
              <a:solidFill>
                <a:schemeClr val="dk1"/>
              </a:solidFill>
              <a:effectLst/>
              <a:latin typeface="+mn-lt"/>
              <a:ea typeface="+mn-ea"/>
              <a:cs typeface="+mn-cs"/>
            </a:rPr>
            <a:t>年度以降、米軍基地返還跡地の区画整理区域内に完成した大型商業施設や病院等の影響で固定資産税の大幅な増収が見込まれ</a:t>
          </a:r>
          <a:r>
            <a:rPr kumimoji="1" lang="ja-JP" altLang="en-US" sz="1300">
              <a:solidFill>
                <a:schemeClr val="dk1"/>
              </a:solidFill>
              <a:effectLst/>
              <a:latin typeface="+mn-lt"/>
              <a:ea typeface="+mn-ea"/>
              <a:cs typeface="+mn-cs"/>
            </a:rPr>
            <a:t>、今後も財政力指数の増が見込まれる。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162278</xdr:rowOff>
    </xdr:to>
    <xdr:cxnSp macro="">
      <xdr:nvCxnSpPr>
        <xdr:cNvPr id="68" name="直線コネクタ 67"/>
        <xdr:cNvCxnSpPr/>
      </xdr:nvCxnSpPr>
      <xdr:spPr>
        <a:xfrm flipV="1">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44</xdr:row>
      <xdr:rowOff>17639</xdr:rowOff>
    </xdr:to>
    <xdr:cxnSp macro="">
      <xdr:nvCxnSpPr>
        <xdr:cNvPr id="71" name="直線コネクタ 70"/>
        <xdr:cNvCxnSpPr/>
      </xdr:nvCxnSpPr>
      <xdr:spPr>
        <a:xfrm flipV="1">
          <a:off x="3225800" y="75346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31045</xdr:rowOff>
    </xdr:to>
    <xdr:cxnSp macro="">
      <xdr:nvCxnSpPr>
        <xdr:cNvPr id="74" name="直線コネクタ 73"/>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31045</xdr:rowOff>
    </xdr:to>
    <xdr:cxnSp macro="">
      <xdr:nvCxnSpPr>
        <xdr:cNvPr id="77" name="直線コネクタ 76"/>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7" name="円/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70149</xdr:rowOff>
    </xdr:from>
    <xdr:ext cx="762000" cy="259045"/>
    <xdr:sp macro="" textlink="">
      <xdr:nvSpPr>
        <xdr:cNvPr id="88"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9" name="円/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51805</xdr:rowOff>
    </xdr:from>
    <xdr:ext cx="736600" cy="259045"/>
    <xdr:sp macro="" textlink="">
      <xdr:nvSpPr>
        <xdr:cNvPr id="90" name="テキスト ボックス 89"/>
        <xdr:cNvSpPr txBox="1"/>
      </xdr:nvSpPr>
      <xdr:spPr>
        <a:xfrm>
          <a:off x="3733800" y="725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1" name="円/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151695</xdr:rowOff>
    </xdr:from>
    <xdr:to>
      <xdr:col>3</xdr:col>
      <xdr:colOff>330200</xdr:colOff>
      <xdr:row>44</xdr:row>
      <xdr:rowOff>81845</xdr:rowOff>
    </xdr:to>
    <xdr:sp macro="" textlink="">
      <xdr:nvSpPr>
        <xdr:cNvPr id="93" name="円/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5" name="円/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対前年度</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７９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％となり、類似団体平均より</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ポイント低い率となった。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主な要因は、</a:t>
          </a:r>
          <a:r>
            <a:rPr kumimoji="1" lang="ja-JP" altLang="en-US" sz="1300">
              <a:solidFill>
                <a:schemeClr val="dk1"/>
              </a:solidFill>
              <a:effectLst/>
              <a:latin typeface="+mn-lt"/>
              <a:ea typeface="+mn-ea"/>
              <a:cs typeface="+mn-cs"/>
            </a:rPr>
            <a:t>村税および地方交付税交付金が大幅に増となったことによる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も自主財源の確保と</a:t>
          </a:r>
          <a:r>
            <a:rPr kumimoji="1" lang="ja-JP" altLang="ja-JP" sz="1300">
              <a:solidFill>
                <a:schemeClr val="dk1"/>
              </a:solidFill>
              <a:effectLst/>
              <a:latin typeface="+mn-lt"/>
              <a:ea typeface="+mn-ea"/>
              <a:cs typeface="+mn-cs"/>
            </a:rPr>
            <a:t>事業の選択と集中を行い、義務的経費の推移を現在の水準以下に維持するように努める。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92837</xdr:rowOff>
    </xdr:from>
    <xdr:to>
      <xdr:col>7</xdr:col>
      <xdr:colOff>152400</xdr:colOff>
      <xdr:row>62</xdr:row>
      <xdr:rowOff>61341</xdr:rowOff>
    </xdr:to>
    <xdr:cxnSp macro="">
      <xdr:nvCxnSpPr>
        <xdr:cNvPr id="129" name="直線コネクタ 128"/>
        <xdr:cNvCxnSpPr/>
      </xdr:nvCxnSpPr>
      <xdr:spPr>
        <a:xfrm flipV="1">
          <a:off x="4114800" y="10551287"/>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13081</xdr:rowOff>
    </xdr:from>
    <xdr:to>
      <xdr:col>6</xdr:col>
      <xdr:colOff>0</xdr:colOff>
      <xdr:row>62</xdr:row>
      <xdr:rowOff>61341</xdr:rowOff>
    </xdr:to>
    <xdr:cxnSp macro="">
      <xdr:nvCxnSpPr>
        <xdr:cNvPr id="132" name="直線コネクタ 131"/>
        <xdr:cNvCxnSpPr/>
      </xdr:nvCxnSpPr>
      <xdr:spPr>
        <a:xfrm>
          <a:off x="3225800" y="1064298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13081</xdr:rowOff>
    </xdr:from>
    <xdr:to>
      <xdr:col>4</xdr:col>
      <xdr:colOff>482600</xdr:colOff>
      <xdr:row>62</xdr:row>
      <xdr:rowOff>140970</xdr:rowOff>
    </xdr:to>
    <xdr:cxnSp macro="">
      <xdr:nvCxnSpPr>
        <xdr:cNvPr id="135" name="直線コネクタ 134"/>
        <xdr:cNvCxnSpPr/>
      </xdr:nvCxnSpPr>
      <xdr:spPr>
        <a:xfrm flipV="1">
          <a:off x="2336800" y="10642981"/>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37" name="テキスト ボックス 136"/>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62</xdr:row>
      <xdr:rowOff>140970</xdr:rowOff>
    </xdr:to>
    <xdr:cxnSp macro="">
      <xdr:nvCxnSpPr>
        <xdr:cNvPr id="138" name="直線コネクタ 137"/>
        <xdr:cNvCxnSpPr/>
      </xdr:nvCxnSpPr>
      <xdr:spPr>
        <a:xfrm>
          <a:off x="1447800" y="105778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42037</xdr:rowOff>
    </xdr:from>
    <xdr:to>
      <xdr:col>7</xdr:col>
      <xdr:colOff>203200</xdr:colOff>
      <xdr:row>61</xdr:row>
      <xdr:rowOff>143637</xdr:rowOff>
    </xdr:to>
    <xdr:sp macro="" textlink="">
      <xdr:nvSpPr>
        <xdr:cNvPr id="148" name="円/楕円 147"/>
        <xdr:cNvSpPr/>
      </xdr:nvSpPr>
      <xdr:spPr>
        <a:xfrm>
          <a:off x="49022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58564</xdr:rowOff>
    </xdr:from>
    <xdr:ext cx="762000" cy="259045"/>
    <xdr:sp macro="" textlink="">
      <xdr:nvSpPr>
        <xdr:cNvPr id="149" name="財政構造の弾力性該当値テキスト"/>
        <xdr:cNvSpPr txBox="1"/>
      </xdr:nvSpPr>
      <xdr:spPr>
        <a:xfrm>
          <a:off x="5041900" y="1034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10541</xdr:rowOff>
    </xdr:from>
    <xdr:to>
      <xdr:col>6</xdr:col>
      <xdr:colOff>50800</xdr:colOff>
      <xdr:row>62</xdr:row>
      <xdr:rowOff>112141</xdr:rowOff>
    </xdr:to>
    <xdr:sp macro="" textlink="">
      <xdr:nvSpPr>
        <xdr:cNvPr id="150" name="円/楕円 149"/>
        <xdr:cNvSpPr/>
      </xdr:nvSpPr>
      <xdr:spPr>
        <a:xfrm>
          <a:off x="4064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122318</xdr:rowOff>
    </xdr:from>
    <xdr:ext cx="736600" cy="259045"/>
    <xdr:sp macro="" textlink="">
      <xdr:nvSpPr>
        <xdr:cNvPr id="151" name="テキスト ボックス 150"/>
        <xdr:cNvSpPr txBox="1"/>
      </xdr:nvSpPr>
      <xdr:spPr>
        <a:xfrm>
          <a:off x="3733800" y="1040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133731</xdr:rowOff>
    </xdr:from>
    <xdr:to>
      <xdr:col>4</xdr:col>
      <xdr:colOff>533400</xdr:colOff>
      <xdr:row>62</xdr:row>
      <xdr:rowOff>63881</xdr:rowOff>
    </xdr:to>
    <xdr:sp macro="" textlink="">
      <xdr:nvSpPr>
        <xdr:cNvPr id="152" name="円/楕円 151"/>
        <xdr:cNvSpPr/>
      </xdr:nvSpPr>
      <xdr:spPr>
        <a:xfrm>
          <a:off x="3175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74058</xdr:rowOff>
    </xdr:from>
    <xdr:ext cx="762000" cy="259045"/>
    <xdr:sp macro="" textlink="">
      <xdr:nvSpPr>
        <xdr:cNvPr id="153" name="テキスト ボックス 152"/>
        <xdr:cNvSpPr txBox="1"/>
      </xdr:nvSpPr>
      <xdr:spPr>
        <a:xfrm>
          <a:off x="2844800" y="1036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4" name="円/楕円 153"/>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5097</xdr:rowOff>
    </xdr:from>
    <xdr:ext cx="762000" cy="259045"/>
    <xdr:sp macro="" textlink="">
      <xdr:nvSpPr>
        <xdr:cNvPr id="155" name="テキスト ボックス 154"/>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56" name="円/楕円 155"/>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8907</xdr:rowOff>
    </xdr:from>
    <xdr:ext cx="762000" cy="259045"/>
    <xdr:sp macro="" textlink="">
      <xdr:nvSpPr>
        <xdr:cNvPr id="157" name="テキスト ボックス 156"/>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[134,517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対前年度</a:t>
          </a:r>
          <a:r>
            <a:rPr kumimoji="1" lang="ja-JP" altLang="en-US" sz="1300">
              <a:solidFill>
                <a:schemeClr val="dk1"/>
              </a:solidFill>
              <a:effectLst/>
              <a:latin typeface="+mn-lt"/>
              <a:ea typeface="+mn-ea"/>
              <a:cs typeface="+mn-cs"/>
            </a:rPr>
            <a:t>４，７５０円</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った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主な要因は</a:t>
          </a:r>
          <a:r>
            <a:rPr kumimoji="1" lang="ja-JP" altLang="en-US" sz="1300">
              <a:solidFill>
                <a:schemeClr val="dk1"/>
              </a:solidFill>
              <a:effectLst/>
              <a:latin typeface="+mn-lt"/>
              <a:ea typeface="+mn-ea"/>
              <a:cs typeface="+mn-cs"/>
            </a:rPr>
            <a:t>、新規</a:t>
          </a:r>
          <a:r>
            <a:rPr kumimoji="1" lang="ja-JP" altLang="ja-JP" sz="1300">
              <a:solidFill>
                <a:schemeClr val="dk1"/>
              </a:solidFill>
              <a:effectLst/>
              <a:latin typeface="+mn-lt"/>
              <a:ea typeface="+mn-ea"/>
              <a:cs typeface="+mn-cs"/>
            </a:rPr>
            <a:t>事業</a:t>
          </a:r>
          <a:r>
            <a:rPr kumimoji="1" lang="ja-JP" altLang="en-US" sz="1300">
              <a:solidFill>
                <a:schemeClr val="dk1"/>
              </a:solidFill>
              <a:effectLst/>
              <a:latin typeface="+mn-lt"/>
              <a:ea typeface="+mn-ea"/>
              <a:cs typeface="+mn-cs"/>
            </a:rPr>
            <a:t>等により物件費（賃金、備品購入費、委託料）が増となったことによる。物件費は年々微増の傾向にあるため抑制に努める。</a:t>
          </a:r>
          <a:endParaRPr lang="ja-JP" altLang="ja-JP" sz="1300">
            <a:effectLst/>
          </a:endParaRPr>
        </a:p>
        <a:p>
          <a:r>
            <a:rPr kumimoji="1" lang="ja-JP" altLang="en-US" sz="1300">
              <a:solidFill>
                <a:schemeClr val="dk1"/>
              </a:solidFill>
              <a:effectLst/>
              <a:latin typeface="+mn-lt"/>
              <a:ea typeface="+mn-ea"/>
              <a:cs typeface="+mn-cs"/>
            </a:rPr>
            <a:t>一方、</a:t>
          </a:r>
          <a:r>
            <a:rPr kumimoji="1" lang="ja-JP" altLang="ja-JP" sz="1300">
              <a:solidFill>
                <a:schemeClr val="dk1"/>
              </a:solidFill>
              <a:effectLst/>
              <a:latin typeface="+mn-lt"/>
              <a:ea typeface="+mn-ea"/>
              <a:cs typeface="+mn-cs"/>
            </a:rPr>
            <a:t>人件費は退職</a:t>
          </a:r>
          <a:r>
            <a:rPr kumimoji="1" lang="ja-JP" altLang="en-US" sz="1300">
              <a:solidFill>
                <a:schemeClr val="dk1"/>
              </a:solidFill>
              <a:effectLst/>
              <a:latin typeface="+mn-lt"/>
              <a:ea typeface="+mn-ea"/>
              <a:cs typeface="+mn-cs"/>
            </a:rPr>
            <a:t>手当組合負担金</a:t>
          </a:r>
          <a:r>
            <a:rPr kumimoji="1" lang="ja-JP" altLang="ja-JP" sz="1300">
              <a:solidFill>
                <a:schemeClr val="dk1"/>
              </a:solidFill>
              <a:effectLst/>
              <a:latin typeface="+mn-lt"/>
              <a:ea typeface="+mn-ea"/>
              <a:cs typeface="+mn-cs"/>
            </a:rPr>
            <a:t>の減少によ</a:t>
          </a:r>
          <a:r>
            <a:rPr kumimoji="1" lang="ja-JP" altLang="en-US" sz="1300">
              <a:solidFill>
                <a:schemeClr val="dk1"/>
              </a:solidFill>
              <a:effectLst/>
              <a:latin typeface="+mn-lt"/>
              <a:ea typeface="+mn-ea"/>
              <a:cs typeface="+mn-cs"/>
            </a:rPr>
            <a:t>り減となったが、職員給は微増となった。今後も退職者数の減少により職員給は年々増加していく見込みである。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109511</xdr:rowOff>
    </xdr:from>
    <xdr:to>
      <xdr:col>7</xdr:col>
      <xdr:colOff>152400</xdr:colOff>
      <xdr:row>82</xdr:row>
      <xdr:rowOff>155358</xdr:rowOff>
    </xdr:to>
    <xdr:cxnSp macro="">
      <xdr:nvCxnSpPr>
        <xdr:cNvPr id="190" name="直線コネクタ 189"/>
        <xdr:cNvCxnSpPr/>
      </xdr:nvCxnSpPr>
      <xdr:spPr>
        <a:xfrm>
          <a:off x="4114800" y="14168411"/>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109511</xdr:rowOff>
    </xdr:from>
    <xdr:to>
      <xdr:col>6</xdr:col>
      <xdr:colOff>0</xdr:colOff>
      <xdr:row>82</xdr:row>
      <xdr:rowOff>156651</xdr:rowOff>
    </xdr:to>
    <xdr:cxnSp macro="">
      <xdr:nvCxnSpPr>
        <xdr:cNvPr id="193" name="直線コネクタ 192"/>
        <xdr:cNvCxnSpPr/>
      </xdr:nvCxnSpPr>
      <xdr:spPr>
        <a:xfrm flipV="1">
          <a:off x="3225800" y="14168411"/>
          <a:ext cx="889000" cy="4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115911</xdr:rowOff>
    </xdr:from>
    <xdr:to>
      <xdr:col>4</xdr:col>
      <xdr:colOff>482600</xdr:colOff>
      <xdr:row>82</xdr:row>
      <xdr:rowOff>156651</xdr:rowOff>
    </xdr:to>
    <xdr:cxnSp macro="">
      <xdr:nvCxnSpPr>
        <xdr:cNvPr id="196" name="直線コネクタ 195"/>
        <xdr:cNvCxnSpPr/>
      </xdr:nvCxnSpPr>
      <xdr:spPr>
        <a:xfrm>
          <a:off x="2336800" y="14174811"/>
          <a:ext cx="889000" cy="4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100053</xdr:rowOff>
    </xdr:from>
    <xdr:to>
      <xdr:col>3</xdr:col>
      <xdr:colOff>279400</xdr:colOff>
      <xdr:row>82</xdr:row>
      <xdr:rowOff>115911</xdr:rowOff>
    </xdr:to>
    <xdr:cxnSp macro="">
      <xdr:nvCxnSpPr>
        <xdr:cNvPr id="199" name="直線コネクタ 198"/>
        <xdr:cNvCxnSpPr/>
      </xdr:nvCxnSpPr>
      <xdr:spPr>
        <a:xfrm>
          <a:off x="1447800" y="14158953"/>
          <a:ext cx="8890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104558</xdr:rowOff>
    </xdr:from>
    <xdr:to>
      <xdr:col>7</xdr:col>
      <xdr:colOff>203200</xdr:colOff>
      <xdr:row>83</xdr:row>
      <xdr:rowOff>34708</xdr:rowOff>
    </xdr:to>
    <xdr:sp macro="" textlink="">
      <xdr:nvSpPr>
        <xdr:cNvPr id="209" name="円/楕円 208"/>
        <xdr:cNvSpPr/>
      </xdr:nvSpPr>
      <xdr:spPr>
        <a:xfrm>
          <a:off x="4902200" y="1416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121085</xdr:rowOff>
    </xdr:from>
    <xdr:ext cx="762000" cy="259045"/>
    <xdr:sp macro="" textlink="">
      <xdr:nvSpPr>
        <xdr:cNvPr id="210" name="人件費・物件費等の状況該当値テキスト"/>
        <xdr:cNvSpPr txBox="1"/>
      </xdr:nvSpPr>
      <xdr:spPr>
        <a:xfrm>
          <a:off x="5041900" y="1400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134,517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58711</xdr:rowOff>
    </xdr:from>
    <xdr:to>
      <xdr:col>6</xdr:col>
      <xdr:colOff>50800</xdr:colOff>
      <xdr:row>82</xdr:row>
      <xdr:rowOff>160311</xdr:rowOff>
    </xdr:to>
    <xdr:sp macro="" textlink="">
      <xdr:nvSpPr>
        <xdr:cNvPr id="211" name="円/楕円 210"/>
        <xdr:cNvSpPr/>
      </xdr:nvSpPr>
      <xdr:spPr>
        <a:xfrm>
          <a:off x="4064000" y="1411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170488</xdr:rowOff>
    </xdr:from>
    <xdr:ext cx="736600" cy="259045"/>
    <xdr:sp macro="" textlink="">
      <xdr:nvSpPr>
        <xdr:cNvPr id="212" name="テキスト ボックス 211"/>
        <xdr:cNvSpPr txBox="1"/>
      </xdr:nvSpPr>
      <xdr:spPr>
        <a:xfrm>
          <a:off x="3733800" y="13886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129,767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105851</xdr:rowOff>
    </xdr:from>
    <xdr:to>
      <xdr:col>4</xdr:col>
      <xdr:colOff>533400</xdr:colOff>
      <xdr:row>83</xdr:row>
      <xdr:rowOff>36001</xdr:rowOff>
    </xdr:to>
    <xdr:sp macro="" textlink="">
      <xdr:nvSpPr>
        <xdr:cNvPr id="213" name="円/楕円 212"/>
        <xdr:cNvSpPr/>
      </xdr:nvSpPr>
      <xdr:spPr>
        <a:xfrm>
          <a:off x="3175000" y="14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46178</xdr:rowOff>
    </xdr:from>
    <xdr:ext cx="762000" cy="259045"/>
    <xdr:sp macro="" textlink="">
      <xdr:nvSpPr>
        <xdr:cNvPr id="214" name="テキスト ボックス 213"/>
        <xdr:cNvSpPr txBox="1"/>
      </xdr:nvSpPr>
      <xdr:spPr>
        <a:xfrm>
          <a:off x="2844800" y="1393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65111</xdr:rowOff>
    </xdr:from>
    <xdr:to>
      <xdr:col>3</xdr:col>
      <xdr:colOff>330200</xdr:colOff>
      <xdr:row>82</xdr:row>
      <xdr:rowOff>166711</xdr:rowOff>
    </xdr:to>
    <xdr:sp macro="" textlink="">
      <xdr:nvSpPr>
        <xdr:cNvPr id="215" name="円/楕円 214"/>
        <xdr:cNvSpPr/>
      </xdr:nvSpPr>
      <xdr:spPr>
        <a:xfrm>
          <a:off x="2286000" y="1412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5438</xdr:rowOff>
    </xdr:from>
    <xdr:ext cx="762000" cy="259045"/>
    <xdr:sp macro="" textlink="">
      <xdr:nvSpPr>
        <xdr:cNvPr id="216" name="テキスト ボックス 215"/>
        <xdr:cNvSpPr txBox="1"/>
      </xdr:nvSpPr>
      <xdr:spPr>
        <a:xfrm>
          <a:off x="1955800" y="1389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130,430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49253</xdr:rowOff>
    </xdr:from>
    <xdr:to>
      <xdr:col>2</xdr:col>
      <xdr:colOff>127000</xdr:colOff>
      <xdr:row>82</xdr:row>
      <xdr:rowOff>150853</xdr:rowOff>
    </xdr:to>
    <xdr:sp macro="" textlink="">
      <xdr:nvSpPr>
        <xdr:cNvPr id="217" name="円/楕円 216"/>
        <xdr:cNvSpPr/>
      </xdr:nvSpPr>
      <xdr:spPr>
        <a:xfrm>
          <a:off x="1397000" y="141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161030</xdr:rowOff>
    </xdr:from>
    <xdr:ext cx="762000" cy="259045"/>
    <xdr:sp macro="" textlink="">
      <xdr:nvSpPr>
        <xdr:cNvPr id="218" name="テキスト ボックス 217"/>
        <xdr:cNvSpPr txBox="1"/>
      </xdr:nvSpPr>
      <xdr:spPr>
        <a:xfrm>
          <a:off x="1066800" y="1387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対前年度あたり０．</a:t>
          </a:r>
          <a:r>
            <a:rPr kumimoji="1" lang="ja-JP" altLang="en-US" sz="1300">
              <a:solidFill>
                <a:schemeClr val="dk1"/>
              </a:solidFill>
              <a:effectLst/>
              <a:latin typeface="+mn-lt"/>
              <a:ea typeface="+mn-ea"/>
              <a:cs typeface="+mn-cs"/>
            </a:rPr>
            <a:t>０４</a:t>
          </a:r>
          <a:r>
            <a:rPr kumimoji="1" lang="ja-JP" altLang="ja-JP" sz="1300">
              <a:solidFill>
                <a:schemeClr val="dk1"/>
              </a:solidFill>
              <a:effectLst/>
              <a:latin typeface="+mn-lt"/>
              <a:ea typeface="+mn-ea"/>
              <a:cs typeface="+mn-cs"/>
            </a:rPr>
            <a:t>人減少し、類似団体平均よりも</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状況である。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行政改革により職員数を定数より削減している状況であり、今後も給与の適正化に努める。</a:t>
          </a:r>
          <a:endParaRPr kumimoji="1" lang="ja-JP" altLang="ja-JP" sz="130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7620</xdr:rowOff>
    </xdr:to>
    <xdr:cxnSp macro="">
      <xdr:nvCxnSpPr>
        <xdr:cNvPr id="252" name="直線コネクタ 251"/>
        <xdr:cNvCxnSpPr/>
      </xdr:nvCxnSpPr>
      <xdr:spPr>
        <a:xfrm flipV="1">
          <a:off x="16179800" y="145486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31750</xdr:rowOff>
    </xdr:to>
    <xdr:cxnSp macro="">
      <xdr:nvCxnSpPr>
        <xdr:cNvPr id="255" name="直線コネクタ 254"/>
        <xdr:cNvCxnSpPr/>
      </xdr:nvCxnSpPr>
      <xdr:spPr>
        <a:xfrm flipV="1">
          <a:off x="15290800" y="1458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88</xdr:row>
      <xdr:rowOff>96520</xdr:rowOff>
    </xdr:to>
    <xdr:cxnSp macro="">
      <xdr:nvCxnSpPr>
        <xdr:cNvPr id="258" name="直線コネクタ 257"/>
        <xdr:cNvCxnSpPr/>
      </xdr:nvCxnSpPr>
      <xdr:spPr>
        <a:xfrm flipV="1">
          <a:off x="14401800" y="1460500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24130</xdr:rowOff>
    </xdr:from>
    <xdr:to>
      <xdr:col>21</xdr:col>
      <xdr:colOff>0</xdr:colOff>
      <xdr:row>88</xdr:row>
      <xdr:rowOff>96520</xdr:rowOff>
    </xdr:to>
    <xdr:cxnSp macro="">
      <xdr:nvCxnSpPr>
        <xdr:cNvPr id="261" name="直線コネクタ 260"/>
        <xdr:cNvCxnSpPr/>
      </xdr:nvCxnSpPr>
      <xdr:spPr>
        <a:xfrm>
          <a:off x="13512800" y="1511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1" name="円/楕円 270"/>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68173</xdr:rowOff>
    </xdr:from>
    <xdr:ext cx="762000" cy="259045"/>
    <xdr:sp macro="" textlink="">
      <xdr:nvSpPr>
        <xdr:cNvPr id="272" name="給与水準   （国との比較）該当値テキスト"/>
        <xdr:cNvSpPr txBox="1"/>
      </xdr:nvSpPr>
      <xdr:spPr>
        <a:xfrm>
          <a:off x="17106900" y="144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3" name="円/楕円 272"/>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4" name="テキスト ボックス 273"/>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5" name="円/楕円 274"/>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6" name="テキスト ボックス 275"/>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7" name="円/楕円 276"/>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78" name="テキスト ボックス 277"/>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79" name="円/楕円 278"/>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0" name="テキスト ボックス 279"/>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対前年度あたり０．１</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人</a:t>
          </a:r>
          <a:r>
            <a:rPr kumimoji="1" lang="ja-JP" altLang="en-US" sz="1300">
              <a:solidFill>
                <a:schemeClr val="dk1"/>
              </a:solidFill>
              <a:effectLst/>
              <a:latin typeface="+mn-lt"/>
              <a:ea typeface="+mn-ea"/>
              <a:cs typeface="+mn-cs"/>
            </a:rPr>
            <a:t>増加したが</a:t>
          </a:r>
          <a:r>
            <a:rPr kumimoji="1" lang="ja-JP" altLang="ja-JP" sz="1300">
              <a:solidFill>
                <a:schemeClr val="dk1"/>
              </a:solidFill>
              <a:effectLst/>
              <a:latin typeface="+mn-lt"/>
              <a:ea typeface="+mn-ea"/>
              <a:cs typeface="+mn-cs"/>
            </a:rPr>
            <a:t>、類似団体平均よりも低い状況である。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増加となった</a:t>
          </a:r>
          <a:r>
            <a:rPr kumimoji="1" lang="ja-JP" altLang="ja-JP" sz="1300">
              <a:solidFill>
                <a:schemeClr val="dk1"/>
              </a:solidFill>
              <a:effectLst/>
              <a:latin typeface="+mn-lt"/>
              <a:ea typeface="+mn-ea"/>
              <a:cs typeface="+mn-cs"/>
            </a:rPr>
            <a:t>主な要因は</a:t>
          </a:r>
          <a:r>
            <a:rPr kumimoji="1" lang="ja-JP" altLang="en-US" sz="1300">
              <a:solidFill>
                <a:schemeClr val="dk1"/>
              </a:solidFill>
              <a:effectLst/>
              <a:latin typeface="+mn-lt"/>
              <a:ea typeface="+mn-ea"/>
              <a:cs typeface="+mn-cs"/>
            </a:rPr>
            <a:t>職員を１名</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員としたことによる。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116175</xdr:rowOff>
    </xdr:from>
    <xdr:to>
      <xdr:col>24</xdr:col>
      <xdr:colOff>558800</xdr:colOff>
      <xdr:row>60</xdr:row>
      <xdr:rowOff>131112</xdr:rowOff>
    </xdr:to>
    <xdr:cxnSp macro="">
      <xdr:nvCxnSpPr>
        <xdr:cNvPr id="317" name="直線コネクタ 316"/>
        <xdr:cNvCxnSpPr/>
      </xdr:nvCxnSpPr>
      <xdr:spPr>
        <a:xfrm>
          <a:off x="16179800" y="10403175"/>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18"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116175</xdr:rowOff>
    </xdr:from>
    <xdr:to>
      <xdr:col>23</xdr:col>
      <xdr:colOff>406400</xdr:colOff>
      <xdr:row>60</xdr:row>
      <xdr:rowOff>128815</xdr:rowOff>
    </xdr:to>
    <xdr:cxnSp macro="">
      <xdr:nvCxnSpPr>
        <xdr:cNvPr id="320" name="直線コネクタ 319"/>
        <xdr:cNvCxnSpPr/>
      </xdr:nvCxnSpPr>
      <xdr:spPr>
        <a:xfrm flipV="1">
          <a:off x="15290800" y="1040317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2" name="テキスト ボックス 321"/>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128815</xdr:rowOff>
    </xdr:from>
    <xdr:to>
      <xdr:col>22</xdr:col>
      <xdr:colOff>203200</xdr:colOff>
      <xdr:row>60</xdr:row>
      <xdr:rowOff>133410</xdr:rowOff>
    </xdr:to>
    <xdr:cxnSp macro="">
      <xdr:nvCxnSpPr>
        <xdr:cNvPr id="323" name="直線コネクタ 322"/>
        <xdr:cNvCxnSpPr/>
      </xdr:nvCxnSpPr>
      <xdr:spPr>
        <a:xfrm flipV="1">
          <a:off x="14401800" y="10415815"/>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5" name="テキスト ボックス 324"/>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133410</xdr:rowOff>
    </xdr:from>
    <xdr:to>
      <xdr:col>21</xdr:col>
      <xdr:colOff>0</xdr:colOff>
      <xdr:row>60</xdr:row>
      <xdr:rowOff>157541</xdr:rowOff>
    </xdr:to>
    <xdr:cxnSp macro="">
      <xdr:nvCxnSpPr>
        <xdr:cNvPr id="326" name="直線コネクタ 325"/>
        <xdr:cNvCxnSpPr/>
      </xdr:nvCxnSpPr>
      <xdr:spPr>
        <a:xfrm flipV="1">
          <a:off x="13512800" y="1042041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28" name="テキスト ボックス 327"/>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0" name="テキスト ボックス 329"/>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80312</xdr:rowOff>
    </xdr:from>
    <xdr:to>
      <xdr:col>24</xdr:col>
      <xdr:colOff>609600</xdr:colOff>
      <xdr:row>61</xdr:row>
      <xdr:rowOff>10462</xdr:rowOff>
    </xdr:to>
    <xdr:sp macro="" textlink="">
      <xdr:nvSpPr>
        <xdr:cNvPr id="336" name="円/楕円 335"/>
        <xdr:cNvSpPr/>
      </xdr:nvSpPr>
      <xdr:spPr>
        <a:xfrm>
          <a:off x="169672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96839</xdr:rowOff>
    </xdr:from>
    <xdr:ext cx="762000" cy="259045"/>
    <xdr:sp macro="" textlink="">
      <xdr:nvSpPr>
        <xdr:cNvPr id="337" name="定員管理の状況該当値テキスト"/>
        <xdr:cNvSpPr txBox="1"/>
      </xdr:nvSpPr>
      <xdr:spPr>
        <a:xfrm>
          <a:off x="17106900" y="102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65375</xdr:rowOff>
    </xdr:from>
    <xdr:to>
      <xdr:col>23</xdr:col>
      <xdr:colOff>457200</xdr:colOff>
      <xdr:row>60</xdr:row>
      <xdr:rowOff>166975</xdr:rowOff>
    </xdr:to>
    <xdr:sp macro="" textlink="">
      <xdr:nvSpPr>
        <xdr:cNvPr id="338" name="円/楕円 337"/>
        <xdr:cNvSpPr/>
      </xdr:nvSpPr>
      <xdr:spPr>
        <a:xfrm>
          <a:off x="16129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5702</xdr:rowOff>
    </xdr:from>
    <xdr:ext cx="736600" cy="259045"/>
    <xdr:sp macro="" textlink="">
      <xdr:nvSpPr>
        <xdr:cNvPr id="339" name="テキスト ボックス 338"/>
        <xdr:cNvSpPr txBox="1"/>
      </xdr:nvSpPr>
      <xdr:spPr>
        <a:xfrm>
          <a:off x="15798800" y="1012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78015</xdr:rowOff>
    </xdr:from>
    <xdr:to>
      <xdr:col>22</xdr:col>
      <xdr:colOff>254000</xdr:colOff>
      <xdr:row>61</xdr:row>
      <xdr:rowOff>8165</xdr:rowOff>
    </xdr:to>
    <xdr:sp macro="" textlink="">
      <xdr:nvSpPr>
        <xdr:cNvPr id="340" name="円/楕円 339"/>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18342</xdr:rowOff>
    </xdr:from>
    <xdr:ext cx="762000" cy="259045"/>
    <xdr:sp macro="" textlink="">
      <xdr:nvSpPr>
        <xdr:cNvPr id="341" name="テキスト ボックス 340"/>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82610</xdr:rowOff>
    </xdr:from>
    <xdr:to>
      <xdr:col>21</xdr:col>
      <xdr:colOff>50800</xdr:colOff>
      <xdr:row>61</xdr:row>
      <xdr:rowOff>12760</xdr:rowOff>
    </xdr:to>
    <xdr:sp macro="" textlink="">
      <xdr:nvSpPr>
        <xdr:cNvPr id="342" name="円/楕円 341"/>
        <xdr:cNvSpPr/>
      </xdr:nvSpPr>
      <xdr:spPr>
        <a:xfrm>
          <a:off x="143510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22937</xdr:rowOff>
    </xdr:from>
    <xdr:ext cx="762000" cy="259045"/>
    <xdr:sp macro="" textlink="">
      <xdr:nvSpPr>
        <xdr:cNvPr id="343" name="テキスト ボックス 342"/>
        <xdr:cNvSpPr txBox="1"/>
      </xdr:nvSpPr>
      <xdr:spPr>
        <a:xfrm>
          <a:off x="14020800" y="101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106741</xdr:rowOff>
    </xdr:from>
    <xdr:to>
      <xdr:col>19</xdr:col>
      <xdr:colOff>533400</xdr:colOff>
      <xdr:row>61</xdr:row>
      <xdr:rowOff>36891</xdr:rowOff>
    </xdr:to>
    <xdr:sp macro="" textlink="">
      <xdr:nvSpPr>
        <xdr:cNvPr id="344" name="円/楕円 343"/>
        <xdr:cNvSpPr/>
      </xdr:nvSpPr>
      <xdr:spPr>
        <a:xfrm>
          <a:off x="134620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47068</xdr:rowOff>
    </xdr:from>
    <xdr:ext cx="762000" cy="259045"/>
    <xdr:sp macro="" textlink="">
      <xdr:nvSpPr>
        <xdr:cNvPr id="345" name="テキスト ボックス 344"/>
        <xdr:cNvSpPr txBox="1"/>
      </xdr:nvSpPr>
      <xdr:spPr>
        <a:xfrm>
          <a:off x="13131800" y="1016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実質公債費比率は年々減少傾向にあり、対前年度０．</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ポイントの減少、類似団体平均と比較しても低い状況である。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今後、北中城中学校改築事業による地方債残高の増加が見込まれるため、その他の公共施設整備の需要を的確に把握し、財政の健全化に努める。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39053</xdr:rowOff>
    </xdr:to>
    <xdr:cxnSp macro="">
      <xdr:nvCxnSpPr>
        <xdr:cNvPr id="375" name="直線コネクタ 374"/>
        <xdr:cNvCxnSpPr/>
      </xdr:nvCxnSpPr>
      <xdr:spPr>
        <a:xfrm flipV="1">
          <a:off x="16179800" y="669544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6"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39053</xdr:rowOff>
    </xdr:from>
    <xdr:to>
      <xdr:col>23</xdr:col>
      <xdr:colOff>406400</xdr:colOff>
      <xdr:row>39</xdr:row>
      <xdr:rowOff>81280</xdr:rowOff>
    </xdr:to>
    <xdr:cxnSp macro="">
      <xdr:nvCxnSpPr>
        <xdr:cNvPr id="378" name="直線コネクタ 377"/>
        <xdr:cNvCxnSpPr/>
      </xdr:nvCxnSpPr>
      <xdr:spPr>
        <a:xfrm flipV="1">
          <a:off x="15290800" y="67256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0" name="テキスト ボックス 379"/>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39</xdr:row>
      <xdr:rowOff>111443</xdr:rowOff>
    </xdr:to>
    <xdr:cxnSp macro="">
      <xdr:nvCxnSpPr>
        <xdr:cNvPr id="381" name="直線コネクタ 380"/>
        <xdr:cNvCxnSpPr/>
      </xdr:nvCxnSpPr>
      <xdr:spPr>
        <a:xfrm flipV="1">
          <a:off x="14401800" y="67678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3" name="テキスト ボックス 38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111443</xdr:rowOff>
    </xdr:from>
    <xdr:to>
      <xdr:col>21</xdr:col>
      <xdr:colOff>0</xdr:colOff>
      <xdr:row>39</xdr:row>
      <xdr:rowOff>153670</xdr:rowOff>
    </xdr:to>
    <xdr:cxnSp macro="">
      <xdr:nvCxnSpPr>
        <xdr:cNvPr id="384" name="直線コネクタ 383"/>
        <xdr:cNvCxnSpPr/>
      </xdr:nvCxnSpPr>
      <xdr:spPr>
        <a:xfrm flipV="1">
          <a:off x="13512800" y="67979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6" name="テキスト ボックス 385"/>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8" name="テキスト ボックス 387"/>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94" name="円/楕円 393"/>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395"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159703</xdr:rowOff>
    </xdr:from>
    <xdr:to>
      <xdr:col>23</xdr:col>
      <xdr:colOff>457200</xdr:colOff>
      <xdr:row>39</xdr:row>
      <xdr:rowOff>89853</xdr:rowOff>
    </xdr:to>
    <xdr:sp macro="" textlink="">
      <xdr:nvSpPr>
        <xdr:cNvPr id="396" name="円/楕円 395"/>
        <xdr:cNvSpPr/>
      </xdr:nvSpPr>
      <xdr:spPr>
        <a:xfrm>
          <a:off x="16129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100030</xdr:rowOff>
    </xdr:from>
    <xdr:ext cx="736600" cy="259045"/>
    <xdr:sp macro="" textlink="">
      <xdr:nvSpPr>
        <xdr:cNvPr id="397" name="テキスト ボックス 396"/>
        <xdr:cNvSpPr txBox="1"/>
      </xdr:nvSpPr>
      <xdr:spPr>
        <a:xfrm>
          <a:off x="15798800" y="644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398" name="円/楕円 397"/>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399" name="テキスト ボックス 398"/>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60643</xdr:rowOff>
    </xdr:from>
    <xdr:to>
      <xdr:col>21</xdr:col>
      <xdr:colOff>50800</xdr:colOff>
      <xdr:row>39</xdr:row>
      <xdr:rowOff>162243</xdr:rowOff>
    </xdr:to>
    <xdr:sp macro="" textlink="">
      <xdr:nvSpPr>
        <xdr:cNvPr id="400" name="円/楕円 399"/>
        <xdr:cNvSpPr/>
      </xdr:nvSpPr>
      <xdr:spPr>
        <a:xfrm>
          <a:off x="14351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970</xdr:rowOff>
    </xdr:from>
    <xdr:ext cx="762000" cy="259045"/>
    <xdr:sp macro="" textlink="">
      <xdr:nvSpPr>
        <xdr:cNvPr id="401" name="テキスト ボックス 400"/>
        <xdr:cNvSpPr txBox="1"/>
      </xdr:nvSpPr>
      <xdr:spPr>
        <a:xfrm>
          <a:off x="14020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402" name="円/楕円 401"/>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403" name="テキスト ボックス 402"/>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対前年度</a:t>
          </a:r>
          <a:r>
            <a:rPr kumimoji="1" lang="ja-JP" altLang="en-US" sz="1300">
              <a:solidFill>
                <a:schemeClr val="dk1"/>
              </a:solidFill>
              <a:effectLst/>
              <a:latin typeface="+mn-lt"/>
              <a:ea typeface="+mn-ea"/>
              <a:cs typeface="+mn-cs"/>
            </a:rPr>
            <a:t>２１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主な要因は、</a:t>
          </a:r>
          <a:r>
            <a:rPr kumimoji="1" lang="ja-JP" altLang="en-US" sz="1300">
              <a:solidFill>
                <a:schemeClr val="dk1"/>
              </a:solidFill>
              <a:effectLst/>
              <a:latin typeface="+mn-lt"/>
              <a:ea typeface="+mn-ea"/>
              <a:cs typeface="+mn-cs"/>
            </a:rPr>
            <a:t>債務負担行為額を追加（アワセゴルフ場跡地健康・スポーツ交流施設用地取得事業）したことによる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今後、北中城中学校改築事業による地方債残高の増加が見込まれるため、その他の公共施設整備の需要を的確に把握し、財政の健全化に努める。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69977</xdr:rowOff>
    </xdr:from>
    <xdr:to>
      <xdr:col>24</xdr:col>
      <xdr:colOff>558800</xdr:colOff>
      <xdr:row>16</xdr:row>
      <xdr:rowOff>3734</xdr:rowOff>
    </xdr:to>
    <xdr:cxnSp macro="">
      <xdr:nvCxnSpPr>
        <xdr:cNvPr id="435" name="直線コネクタ 434"/>
        <xdr:cNvCxnSpPr/>
      </xdr:nvCxnSpPr>
      <xdr:spPr>
        <a:xfrm>
          <a:off x="16179800" y="2641727"/>
          <a:ext cx="8382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69977</xdr:rowOff>
    </xdr:from>
    <xdr:to>
      <xdr:col>23</xdr:col>
      <xdr:colOff>406400</xdr:colOff>
      <xdr:row>15</xdr:row>
      <xdr:rowOff>73838</xdr:rowOff>
    </xdr:to>
    <xdr:cxnSp macro="">
      <xdr:nvCxnSpPr>
        <xdr:cNvPr id="438" name="直線コネクタ 437"/>
        <xdr:cNvCxnSpPr/>
      </xdr:nvCxnSpPr>
      <xdr:spPr>
        <a:xfrm flipV="1">
          <a:off x="15290800" y="2641727"/>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149953</xdr:rowOff>
    </xdr:from>
    <xdr:ext cx="736600" cy="259045"/>
    <xdr:sp macro="" textlink="">
      <xdr:nvSpPr>
        <xdr:cNvPr id="440" name="テキスト ボックス 439"/>
        <xdr:cNvSpPr txBox="1"/>
      </xdr:nvSpPr>
      <xdr:spPr>
        <a:xfrm>
          <a:off x="15798800" y="272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73838</xdr:rowOff>
    </xdr:from>
    <xdr:to>
      <xdr:col>22</xdr:col>
      <xdr:colOff>203200</xdr:colOff>
      <xdr:row>15</xdr:row>
      <xdr:rowOff>116789</xdr:rowOff>
    </xdr:to>
    <xdr:cxnSp macro="">
      <xdr:nvCxnSpPr>
        <xdr:cNvPr id="441" name="直線コネクタ 440"/>
        <xdr:cNvCxnSpPr/>
      </xdr:nvCxnSpPr>
      <xdr:spPr>
        <a:xfrm flipV="1">
          <a:off x="14401800" y="2645588"/>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6977</xdr:rowOff>
    </xdr:from>
    <xdr:ext cx="762000" cy="259045"/>
    <xdr:sp macro="" textlink="">
      <xdr:nvSpPr>
        <xdr:cNvPr id="443" name="テキスト ボックス 442"/>
        <xdr:cNvSpPr txBox="1"/>
      </xdr:nvSpPr>
      <xdr:spPr>
        <a:xfrm>
          <a:off x="14909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116789</xdr:rowOff>
    </xdr:from>
    <xdr:to>
      <xdr:col>21</xdr:col>
      <xdr:colOff>0</xdr:colOff>
      <xdr:row>15</xdr:row>
      <xdr:rowOff>122098</xdr:rowOff>
    </xdr:to>
    <xdr:cxnSp macro="">
      <xdr:nvCxnSpPr>
        <xdr:cNvPr id="444" name="直線コネクタ 443"/>
        <xdr:cNvCxnSpPr/>
      </xdr:nvCxnSpPr>
      <xdr:spPr>
        <a:xfrm flipV="1">
          <a:off x="13512800" y="268853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5" name="フローチャート : 判断 444"/>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39311</xdr:rowOff>
    </xdr:from>
    <xdr:ext cx="762000" cy="259045"/>
    <xdr:sp macro="" textlink="">
      <xdr:nvSpPr>
        <xdr:cNvPr id="446" name="テキスト ボックス 445"/>
        <xdr:cNvSpPr txBox="1"/>
      </xdr:nvSpPr>
      <xdr:spPr>
        <a:xfrm>
          <a:off x="14020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7" name="フローチャート : 判断 446"/>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53789</xdr:rowOff>
    </xdr:from>
    <xdr:ext cx="762000" cy="259045"/>
    <xdr:sp macro="" textlink="">
      <xdr:nvSpPr>
        <xdr:cNvPr id="448" name="テキスト ボックス 447"/>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124384</xdr:rowOff>
    </xdr:from>
    <xdr:to>
      <xdr:col>24</xdr:col>
      <xdr:colOff>609600</xdr:colOff>
      <xdr:row>16</xdr:row>
      <xdr:rowOff>54534</xdr:rowOff>
    </xdr:to>
    <xdr:sp macro="" textlink="">
      <xdr:nvSpPr>
        <xdr:cNvPr id="454" name="円/楕円 453"/>
        <xdr:cNvSpPr/>
      </xdr:nvSpPr>
      <xdr:spPr>
        <a:xfrm>
          <a:off x="16967200" y="26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96461</xdr:rowOff>
    </xdr:from>
    <xdr:ext cx="762000" cy="259045"/>
    <xdr:sp macro="" textlink="">
      <xdr:nvSpPr>
        <xdr:cNvPr id="455" name="将来負担の状況該当値テキスト"/>
        <xdr:cNvSpPr txBox="1"/>
      </xdr:nvSpPr>
      <xdr:spPr>
        <a:xfrm>
          <a:off x="17106900" y="266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19177</xdr:rowOff>
    </xdr:from>
    <xdr:to>
      <xdr:col>23</xdr:col>
      <xdr:colOff>457200</xdr:colOff>
      <xdr:row>15</xdr:row>
      <xdr:rowOff>120777</xdr:rowOff>
    </xdr:to>
    <xdr:sp macro="" textlink="">
      <xdr:nvSpPr>
        <xdr:cNvPr id="456" name="円/楕円 455"/>
        <xdr:cNvSpPr/>
      </xdr:nvSpPr>
      <xdr:spPr>
        <a:xfrm>
          <a:off x="16129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130954</xdr:rowOff>
    </xdr:from>
    <xdr:ext cx="736600" cy="259045"/>
    <xdr:sp macro="" textlink="">
      <xdr:nvSpPr>
        <xdr:cNvPr id="457" name="テキスト ボックス 456"/>
        <xdr:cNvSpPr txBox="1"/>
      </xdr:nvSpPr>
      <xdr:spPr>
        <a:xfrm>
          <a:off x="15798800" y="2359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23038</xdr:rowOff>
    </xdr:from>
    <xdr:to>
      <xdr:col>22</xdr:col>
      <xdr:colOff>254000</xdr:colOff>
      <xdr:row>15</xdr:row>
      <xdr:rowOff>124638</xdr:rowOff>
    </xdr:to>
    <xdr:sp macro="" textlink="">
      <xdr:nvSpPr>
        <xdr:cNvPr id="458" name="円/楕円 457"/>
        <xdr:cNvSpPr/>
      </xdr:nvSpPr>
      <xdr:spPr>
        <a:xfrm>
          <a:off x="15240000" y="25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134815</xdr:rowOff>
    </xdr:from>
    <xdr:ext cx="762000" cy="259045"/>
    <xdr:sp macro="" textlink="">
      <xdr:nvSpPr>
        <xdr:cNvPr id="459" name="テキスト ボックス 458"/>
        <xdr:cNvSpPr txBox="1"/>
      </xdr:nvSpPr>
      <xdr:spPr>
        <a:xfrm>
          <a:off x="14909800" y="23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65989</xdr:rowOff>
    </xdr:from>
    <xdr:to>
      <xdr:col>21</xdr:col>
      <xdr:colOff>50800</xdr:colOff>
      <xdr:row>15</xdr:row>
      <xdr:rowOff>167589</xdr:rowOff>
    </xdr:to>
    <xdr:sp macro="" textlink="">
      <xdr:nvSpPr>
        <xdr:cNvPr id="460" name="円/楕円 459"/>
        <xdr:cNvSpPr/>
      </xdr:nvSpPr>
      <xdr:spPr>
        <a:xfrm>
          <a:off x="143510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6316</xdr:rowOff>
    </xdr:from>
    <xdr:ext cx="762000" cy="259045"/>
    <xdr:sp macro="" textlink="">
      <xdr:nvSpPr>
        <xdr:cNvPr id="461" name="テキスト ボックス 460"/>
        <xdr:cNvSpPr txBox="1"/>
      </xdr:nvSpPr>
      <xdr:spPr>
        <a:xfrm>
          <a:off x="14020800" y="240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71298</xdr:rowOff>
    </xdr:from>
    <xdr:to>
      <xdr:col>19</xdr:col>
      <xdr:colOff>533400</xdr:colOff>
      <xdr:row>16</xdr:row>
      <xdr:rowOff>1448</xdr:rowOff>
    </xdr:to>
    <xdr:sp macro="" textlink="">
      <xdr:nvSpPr>
        <xdr:cNvPr id="462" name="円/楕円 461"/>
        <xdr:cNvSpPr/>
      </xdr:nvSpPr>
      <xdr:spPr>
        <a:xfrm>
          <a:off x="13462000" y="26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11625</xdr:rowOff>
    </xdr:from>
    <xdr:ext cx="762000" cy="259045"/>
    <xdr:sp macro="" textlink="">
      <xdr:nvSpPr>
        <xdr:cNvPr id="463" name="テキスト ボックス 462"/>
        <xdr:cNvSpPr txBox="1"/>
      </xdr:nvSpPr>
      <xdr:spPr>
        <a:xfrm>
          <a:off x="13131800" y="24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16,897
16,595
11.54
8,114,185
7,637,482
244,590
3,828,595
4,594,069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61.3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ポイント減少、類似団体と比較し</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比率となった。主な要因は、退職手当組合負担金が減となったことによる。今後も給与の適正化に努める。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72136</xdr:rowOff>
    </xdr:from>
    <xdr:to>
      <xdr:col>7</xdr:col>
      <xdr:colOff>15875</xdr:colOff>
      <xdr:row>37</xdr:row>
      <xdr:rowOff>24130</xdr:rowOff>
    </xdr:to>
    <xdr:cxnSp macro="">
      <xdr:nvCxnSpPr>
        <xdr:cNvPr id="64" name="直線コネクタ 63"/>
        <xdr:cNvCxnSpPr/>
      </xdr:nvCxnSpPr>
      <xdr:spPr>
        <a:xfrm flipV="1">
          <a:off x="3987800" y="624433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28702</xdr:rowOff>
    </xdr:to>
    <xdr:cxnSp macro="">
      <xdr:nvCxnSpPr>
        <xdr:cNvPr id="67" name="直線コネクタ 66"/>
        <xdr:cNvCxnSpPr/>
      </xdr:nvCxnSpPr>
      <xdr:spPr>
        <a:xfrm flipV="1">
          <a:off x="3098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78994</xdr:rowOff>
    </xdr:to>
    <xdr:cxnSp macro="">
      <xdr:nvCxnSpPr>
        <xdr:cNvPr id="70" name="直線コネクタ 69"/>
        <xdr:cNvCxnSpPr/>
      </xdr:nvCxnSpPr>
      <xdr:spPr>
        <a:xfrm flipV="1">
          <a:off x="2209800" y="6372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78994</xdr:rowOff>
    </xdr:to>
    <xdr:cxnSp macro="">
      <xdr:nvCxnSpPr>
        <xdr:cNvPr id="73" name="直線コネクタ 72"/>
        <xdr:cNvCxnSpPr/>
      </xdr:nvCxnSpPr>
      <xdr:spPr>
        <a:xfrm>
          <a:off x="1320800" y="6349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21336</xdr:rowOff>
    </xdr:from>
    <xdr:to>
      <xdr:col>7</xdr:col>
      <xdr:colOff>66675</xdr:colOff>
      <xdr:row>36</xdr:row>
      <xdr:rowOff>122936</xdr:rowOff>
    </xdr:to>
    <xdr:sp macro="" textlink="">
      <xdr:nvSpPr>
        <xdr:cNvPr id="83" name="円/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7" name="円/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28194</xdr:rowOff>
    </xdr:from>
    <xdr:to>
      <xdr:col>3</xdr:col>
      <xdr:colOff>193675</xdr:colOff>
      <xdr:row>37</xdr:row>
      <xdr:rowOff>129794</xdr:rowOff>
    </xdr:to>
    <xdr:sp macro="" textlink="">
      <xdr:nvSpPr>
        <xdr:cNvPr id="89" name="円/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91" name="円/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減少したが</a:t>
          </a:r>
          <a:r>
            <a:rPr kumimoji="1" lang="ja-JP" altLang="ja-JP" sz="1300">
              <a:solidFill>
                <a:schemeClr val="dk1"/>
              </a:solidFill>
              <a:effectLst/>
              <a:latin typeface="+mn-lt"/>
              <a:ea typeface="+mn-ea"/>
              <a:cs typeface="+mn-cs"/>
            </a:rPr>
            <a:t>、類似団体平均と比較し</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ポイント高い比率となった。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物件費の総額は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新規</a:t>
          </a:r>
          <a:r>
            <a:rPr kumimoji="1" lang="ja-JP" altLang="ja-JP" sz="1300">
              <a:solidFill>
                <a:schemeClr val="dk1"/>
              </a:solidFill>
              <a:effectLst/>
              <a:latin typeface="+mn-lt"/>
              <a:ea typeface="+mn-ea"/>
              <a:cs typeface="+mn-cs"/>
            </a:rPr>
            <a:t>事業</a:t>
          </a:r>
          <a:r>
            <a:rPr kumimoji="1" lang="ja-JP" altLang="en-US" sz="1300">
              <a:solidFill>
                <a:schemeClr val="dk1"/>
              </a:solidFill>
              <a:effectLst/>
              <a:latin typeface="+mn-lt"/>
              <a:ea typeface="+mn-ea"/>
              <a:cs typeface="+mn-cs"/>
            </a:rPr>
            <a:t>により増加（賃金、備品購入費、委託料）している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169454</xdr:rowOff>
    </xdr:from>
    <xdr:to>
      <xdr:col>24</xdr:col>
      <xdr:colOff>31750</xdr:colOff>
      <xdr:row>17</xdr:row>
      <xdr:rowOff>56787</xdr:rowOff>
    </xdr:to>
    <xdr:cxnSp macro="">
      <xdr:nvCxnSpPr>
        <xdr:cNvPr id="127" name="直線コネクタ 126"/>
        <xdr:cNvCxnSpPr/>
      </xdr:nvCxnSpPr>
      <xdr:spPr>
        <a:xfrm flipV="1">
          <a:off x="15671800" y="291265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130266</xdr:rowOff>
    </xdr:from>
    <xdr:to>
      <xdr:col>22</xdr:col>
      <xdr:colOff>565150</xdr:colOff>
      <xdr:row>17</xdr:row>
      <xdr:rowOff>56787</xdr:rowOff>
    </xdr:to>
    <xdr:cxnSp macro="">
      <xdr:nvCxnSpPr>
        <xdr:cNvPr id="130" name="直線コネクタ 129"/>
        <xdr:cNvCxnSpPr/>
      </xdr:nvCxnSpPr>
      <xdr:spPr>
        <a:xfrm>
          <a:off x="14782800" y="287346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117203</xdr:rowOff>
    </xdr:from>
    <xdr:to>
      <xdr:col>21</xdr:col>
      <xdr:colOff>361950</xdr:colOff>
      <xdr:row>16</xdr:row>
      <xdr:rowOff>130266</xdr:rowOff>
    </xdr:to>
    <xdr:cxnSp macro="">
      <xdr:nvCxnSpPr>
        <xdr:cNvPr id="133" name="直線コネクタ 132"/>
        <xdr:cNvCxnSpPr/>
      </xdr:nvCxnSpPr>
      <xdr:spPr>
        <a:xfrm>
          <a:off x="13893800" y="28604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25763</xdr:rowOff>
    </xdr:from>
    <xdr:to>
      <xdr:col>20</xdr:col>
      <xdr:colOff>158750</xdr:colOff>
      <xdr:row>16</xdr:row>
      <xdr:rowOff>117203</xdr:rowOff>
    </xdr:to>
    <xdr:cxnSp macro="">
      <xdr:nvCxnSpPr>
        <xdr:cNvPr id="136" name="直線コネクタ 135"/>
        <xdr:cNvCxnSpPr/>
      </xdr:nvCxnSpPr>
      <xdr:spPr>
        <a:xfrm>
          <a:off x="13004800" y="276896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118654</xdr:rowOff>
    </xdr:from>
    <xdr:to>
      <xdr:col>24</xdr:col>
      <xdr:colOff>82550</xdr:colOff>
      <xdr:row>17</xdr:row>
      <xdr:rowOff>48804</xdr:rowOff>
    </xdr:to>
    <xdr:sp macro="" textlink="">
      <xdr:nvSpPr>
        <xdr:cNvPr id="146" name="円/楕円 145"/>
        <xdr:cNvSpPr/>
      </xdr:nvSpPr>
      <xdr:spPr>
        <a:xfrm>
          <a:off x="164592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90731</xdr:rowOff>
    </xdr:from>
    <xdr:ext cx="762000" cy="259045"/>
    <xdr:sp macro="" textlink="">
      <xdr:nvSpPr>
        <xdr:cNvPr id="147" name="物件費該当値テキスト"/>
        <xdr:cNvSpPr txBox="1"/>
      </xdr:nvSpPr>
      <xdr:spPr>
        <a:xfrm>
          <a:off x="16598900" y="28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5987</xdr:rowOff>
    </xdr:from>
    <xdr:to>
      <xdr:col>22</xdr:col>
      <xdr:colOff>615950</xdr:colOff>
      <xdr:row>17</xdr:row>
      <xdr:rowOff>107587</xdr:rowOff>
    </xdr:to>
    <xdr:sp macro="" textlink="">
      <xdr:nvSpPr>
        <xdr:cNvPr id="148" name="円/楕円 147"/>
        <xdr:cNvSpPr/>
      </xdr:nvSpPr>
      <xdr:spPr>
        <a:xfrm>
          <a:off x="15621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92364</xdr:rowOff>
    </xdr:from>
    <xdr:ext cx="736600" cy="259045"/>
    <xdr:sp macro="" textlink="">
      <xdr:nvSpPr>
        <xdr:cNvPr id="149" name="テキスト ボックス 148"/>
        <xdr:cNvSpPr txBox="1"/>
      </xdr:nvSpPr>
      <xdr:spPr>
        <a:xfrm>
          <a:off x="15290800" y="300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79466</xdr:rowOff>
    </xdr:from>
    <xdr:to>
      <xdr:col>21</xdr:col>
      <xdr:colOff>412750</xdr:colOff>
      <xdr:row>17</xdr:row>
      <xdr:rowOff>9616</xdr:rowOff>
    </xdr:to>
    <xdr:sp macro="" textlink="">
      <xdr:nvSpPr>
        <xdr:cNvPr id="150" name="円/楕円 149"/>
        <xdr:cNvSpPr/>
      </xdr:nvSpPr>
      <xdr:spPr>
        <a:xfrm>
          <a:off x="14732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165843</xdr:rowOff>
    </xdr:from>
    <xdr:ext cx="762000" cy="259045"/>
    <xdr:sp macro="" textlink="">
      <xdr:nvSpPr>
        <xdr:cNvPr id="151" name="テキスト ボックス 150"/>
        <xdr:cNvSpPr txBox="1"/>
      </xdr:nvSpPr>
      <xdr:spPr>
        <a:xfrm>
          <a:off x="14401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66403</xdr:rowOff>
    </xdr:from>
    <xdr:to>
      <xdr:col>20</xdr:col>
      <xdr:colOff>209550</xdr:colOff>
      <xdr:row>16</xdr:row>
      <xdr:rowOff>168003</xdr:rowOff>
    </xdr:to>
    <xdr:sp macro="" textlink="">
      <xdr:nvSpPr>
        <xdr:cNvPr id="152" name="円/楕円 151"/>
        <xdr:cNvSpPr/>
      </xdr:nvSpPr>
      <xdr:spPr>
        <a:xfrm>
          <a:off x="13843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152780</xdr:rowOff>
    </xdr:from>
    <xdr:ext cx="762000" cy="259045"/>
    <xdr:sp macro="" textlink="">
      <xdr:nvSpPr>
        <xdr:cNvPr id="153" name="テキスト ボックス 152"/>
        <xdr:cNvSpPr txBox="1"/>
      </xdr:nvSpPr>
      <xdr:spPr>
        <a:xfrm>
          <a:off x="13512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146413</xdr:rowOff>
    </xdr:from>
    <xdr:to>
      <xdr:col>19</xdr:col>
      <xdr:colOff>6350</xdr:colOff>
      <xdr:row>16</xdr:row>
      <xdr:rowOff>76563</xdr:rowOff>
    </xdr:to>
    <xdr:sp macro="" textlink="">
      <xdr:nvSpPr>
        <xdr:cNvPr id="154" name="円/楕円 153"/>
        <xdr:cNvSpPr/>
      </xdr:nvSpPr>
      <xdr:spPr>
        <a:xfrm>
          <a:off x="12954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61340</xdr:rowOff>
    </xdr:from>
    <xdr:ext cx="762000" cy="259045"/>
    <xdr:sp macro="" textlink="">
      <xdr:nvSpPr>
        <xdr:cNvPr id="155" name="テキスト ボックス 154"/>
        <xdr:cNvSpPr txBox="1"/>
      </xdr:nvSpPr>
      <xdr:spPr>
        <a:xfrm>
          <a:off x="12623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減少したが</a:t>
          </a:r>
          <a:r>
            <a:rPr kumimoji="1" lang="ja-JP" altLang="ja-JP" sz="1300">
              <a:solidFill>
                <a:schemeClr val="dk1"/>
              </a:solidFill>
              <a:effectLst/>
              <a:latin typeface="+mn-lt"/>
              <a:ea typeface="+mn-ea"/>
              <a:cs typeface="+mn-cs"/>
            </a:rPr>
            <a:t>、類似団体と比較し</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ポイント高い比率となった。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扶助費総額は障害福祉サービス費や子どものための教育・保育給付費負担金により増加となった。</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58</xdr:row>
      <xdr:rowOff>61685</xdr:rowOff>
    </xdr:to>
    <xdr:cxnSp macro="">
      <xdr:nvCxnSpPr>
        <xdr:cNvPr id="190" name="直線コネクタ 189"/>
        <xdr:cNvCxnSpPr/>
      </xdr:nvCxnSpPr>
      <xdr:spPr>
        <a:xfrm flipV="1">
          <a:off x="3987800" y="98914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58</xdr:row>
      <xdr:rowOff>61685</xdr:rowOff>
    </xdr:to>
    <xdr:cxnSp macro="">
      <xdr:nvCxnSpPr>
        <xdr:cNvPr id="193" name="直線コネクタ 192"/>
        <xdr:cNvCxnSpPr/>
      </xdr:nvCxnSpPr>
      <xdr:spPr>
        <a:xfrm>
          <a:off x="3098800" y="96465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45357</xdr:rowOff>
    </xdr:to>
    <xdr:cxnSp macro="">
      <xdr:nvCxnSpPr>
        <xdr:cNvPr id="196" name="直線コネクタ 195"/>
        <xdr:cNvCxnSpPr/>
      </xdr:nvCxnSpPr>
      <xdr:spPr>
        <a:xfrm>
          <a:off x="2209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167822</xdr:rowOff>
    </xdr:to>
    <xdr:cxnSp macro="">
      <xdr:nvCxnSpPr>
        <xdr:cNvPr id="199" name="直線コネクタ 198"/>
        <xdr:cNvCxnSpPr/>
      </xdr:nvCxnSpPr>
      <xdr:spPr>
        <a:xfrm>
          <a:off x="1320800" y="948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9" name="円/楕円 208"/>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10"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11" name="円/楕円 210"/>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12" name="テキスト ボックス 211"/>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3" name="円/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4" name="テキスト ボックス 213"/>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5" name="円/楕円 214"/>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57349</xdr:rowOff>
    </xdr:from>
    <xdr:ext cx="762000" cy="259045"/>
    <xdr:sp macro="" textlink="">
      <xdr:nvSpPr>
        <xdr:cNvPr id="216" name="テキスト ボックス 215"/>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18" name="テキスト ボックス 217"/>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前年度と比較し０．</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ポイント増加、類似団体平均と比較し</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ポイント低い比率となった。下水道事業の建設費繰出や国民健康保険事業会計への繰出に多額の支出がある。下水道使用料金や国保税の見直しも含め特別会計財政の適正化を図る必要がある。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5080</xdr:rowOff>
    </xdr:to>
    <xdr:cxnSp macro="">
      <xdr:nvCxnSpPr>
        <xdr:cNvPr id="251" name="直線コネクタ 250"/>
        <xdr:cNvCxnSpPr/>
      </xdr:nvCxnSpPr>
      <xdr:spPr>
        <a:xfrm>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153670</xdr:rowOff>
    </xdr:to>
    <xdr:cxnSp macro="">
      <xdr:nvCxnSpPr>
        <xdr:cNvPr id="254" name="直線コネクタ 253"/>
        <xdr:cNvCxnSpPr/>
      </xdr:nvCxnSpPr>
      <xdr:spPr>
        <a:xfrm>
          <a:off x="14782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57</xdr:row>
      <xdr:rowOff>161290</xdr:rowOff>
    </xdr:to>
    <xdr:cxnSp macro="">
      <xdr:nvCxnSpPr>
        <xdr:cNvPr id="257" name="直線コネクタ 256"/>
        <xdr:cNvCxnSpPr/>
      </xdr:nvCxnSpPr>
      <xdr:spPr>
        <a:xfrm flipV="1">
          <a:off x="13893800" y="955294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57</xdr:row>
      <xdr:rowOff>161290</xdr:rowOff>
    </xdr:to>
    <xdr:cxnSp macro="">
      <xdr:nvCxnSpPr>
        <xdr:cNvPr id="260" name="直線コネクタ 259"/>
        <xdr:cNvCxnSpPr/>
      </xdr:nvCxnSpPr>
      <xdr:spPr>
        <a:xfrm>
          <a:off x="13004800" y="962152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70" name="円/楕円 269"/>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71"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72" name="円/楕円 271"/>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73" name="テキスト ボックス 272"/>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4" name="円/楕円 273"/>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5" name="テキスト ボックス 274"/>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6" name="円/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8" name="円/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ポイント減少</a:t>
          </a:r>
          <a:r>
            <a:rPr kumimoji="1" lang="ja-JP" altLang="en-US" sz="1300">
              <a:solidFill>
                <a:schemeClr val="dk1"/>
              </a:solidFill>
              <a:effectLst/>
              <a:latin typeface="+mn-lt"/>
              <a:ea typeface="+mn-ea"/>
              <a:cs typeface="+mn-cs"/>
            </a:rPr>
            <a:t>したが</a:t>
          </a:r>
          <a:r>
            <a:rPr kumimoji="1" lang="ja-JP" altLang="ja-JP" sz="1300">
              <a:solidFill>
                <a:schemeClr val="dk1"/>
              </a:solidFill>
              <a:effectLst/>
              <a:latin typeface="+mn-lt"/>
              <a:ea typeface="+mn-ea"/>
              <a:cs typeface="+mn-cs"/>
            </a:rPr>
            <a:t>、類似団体と比較し</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ポイント高い比率となった。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補助費等の増額</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認可保育所の整備が終了し安心子ども基金事業補助金が無くなったため減となった。</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101854</xdr:rowOff>
    </xdr:to>
    <xdr:cxnSp macro="">
      <xdr:nvCxnSpPr>
        <xdr:cNvPr id="309" name="直線コネクタ 308"/>
        <xdr:cNvCxnSpPr/>
      </xdr:nvCxnSpPr>
      <xdr:spPr>
        <a:xfrm flipV="1">
          <a:off x="15671800" y="6395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170434</xdr:rowOff>
    </xdr:to>
    <xdr:cxnSp macro="">
      <xdr:nvCxnSpPr>
        <xdr:cNvPr id="312" name="直線コネクタ 311"/>
        <xdr:cNvCxnSpPr/>
      </xdr:nvCxnSpPr>
      <xdr:spPr>
        <a:xfrm flipV="1">
          <a:off x="14782800" y="64455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165862</xdr:rowOff>
    </xdr:from>
    <xdr:to>
      <xdr:col>21</xdr:col>
      <xdr:colOff>361950</xdr:colOff>
      <xdr:row>37</xdr:row>
      <xdr:rowOff>170434</xdr:rowOff>
    </xdr:to>
    <xdr:cxnSp macro="">
      <xdr:nvCxnSpPr>
        <xdr:cNvPr id="315" name="直線コネクタ 314"/>
        <xdr:cNvCxnSpPr/>
      </xdr:nvCxnSpPr>
      <xdr:spPr>
        <a:xfrm>
          <a:off x="13893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129286</xdr:rowOff>
    </xdr:from>
    <xdr:to>
      <xdr:col>20</xdr:col>
      <xdr:colOff>158750</xdr:colOff>
      <xdr:row>37</xdr:row>
      <xdr:rowOff>165862</xdr:rowOff>
    </xdr:to>
    <xdr:cxnSp macro="">
      <xdr:nvCxnSpPr>
        <xdr:cNvPr id="318" name="直線コネクタ 317"/>
        <xdr:cNvCxnSpPr/>
      </xdr:nvCxnSpPr>
      <xdr:spPr>
        <a:xfrm>
          <a:off x="13004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8" name="円/楕円 327"/>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9"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30" name="円/楕円 329"/>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31" name="テキスト ボックス 330"/>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119634</xdr:rowOff>
    </xdr:from>
    <xdr:to>
      <xdr:col>21</xdr:col>
      <xdr:colOff>412750</xdr:colOff>
      <xdr:row>38</xdr:row>
      <xdr:rowOff>49785</xdr:rowOff>
    </xdr:to>
    <xdr:sp macro="" textlink="">
      <xdr:nvSpPr>
        <xdr:cNvPr id="332" name="円/楕円 331"/>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34561</xdr:rowOff>
    </xdr:from>
    <xdr:ext cx="762000" cy="259045"/>
    <xdr:sp macro="" textlink="">
      <xdr:nvSpPr>
        <xdr:cNvPr id="333" name="テキスト ボックス 332"/>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34" name="円/楕円 333"/>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5" name="テキスト ボックス 334"/>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6" name="円/楕円 335"/>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37" name="テキスト ボックス 336"/>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前年度と比較し０．</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ポイント減少、類似団体と比較し</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ポイント低い比率となっている。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今後、北中城中学校改築事業による地方債残高の増加が見込まれるため、その他の公共施設整備の需要を的確に把握し、財政の健全化に努める。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110998</xdr:rowOff>
    </xdr:from>
    <xdr:to>
      <xdr:col>7</xdr:col>
      <xdr:colOff>15875</xdr:colOff>
      <xdr:row>75</xdr:row>
      <xdr:rowOff>143002</xdr:rowOff>
    </xdr:to>
    <xdr:cxnSp macro="">
      <xdr:nvCxnSpPr>
        <xdr:cNvPr id="367" name="直線コネクタ 366"/>
        <xdr:cNvCxnSpPr/>
      </xdr:nvCxnSpPr>
      <xdr:spPr>
        <a:xfrm flipV="1">
          <a:off x="3987800" y="129697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143002</xdr:rowOff>
    </xdr:from>
    <xdr:to>
      <xdr:col>5</xdr:col>
      <xdr:colOff>549275</xdr:colOff>
      <xdr:row>75</xdr:row>
      <xdr:rowOff>165863</xdr:rowOff>
    </xdr:to>
    <xdr:cxnSp macro="">
      <xdr:nvCxnSpPr>
        <xdr:cNvPr id="370" name="直線コネクタ 369"/>
        <xdr:cNvCxnSpPr/>
      </xdr:nvCxnSpPr>
      <xdr:spPr>
        <a:xfrm flipV="1">
          <a:off x="3098800" y="130017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156718</xdr:rowOff>
    </xdr:from>
    <xdr:to>
      <xdr:col>4</xdr:col>
      <xdr:colOff>346075</xdr:colOff>
      <xdr:row>75</xdr:row>
      <xdr:rowOff>165863</xdr:rowOff>
    </xdr:to>
    <xdr:cxnSp macro="">
      <xdr:nvCxnSpPr>
        <xdr:cNvPr id="373" name="直線コネクタ 372"/>
        <xdr:cNvCxnSpPr/>
      </xdr:nvCxnSpPr>
      <xdr:spPr>
        <a:xfrm>
          <a:off x="2209800" y="130154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156718</xdr:rowOff>
    </xdr:from>
    <xdr:to>
      <xdr:col>3</xdr:col>
      <xdr:colOff>142875</xdr:colOff>
      <xdr:row>76</xdr:row>
      <xdr:rowOff>12700</xdr:rowOff>
    </xdr:to>
    <xdr:cxnSp macro="">
      <xdr:nvCxnSpPr>
        <xdr:cNvPr id="376" name="直線コネクタ 375"/>
        <xdr:cNvCxnSpPr/>
      </xdr:nvCxnSpPr>
      <xdr:spPr>
        <a:xfrm flipV="1">
          <a:off x="1320800" y="13015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60198</xdr:rowOff>
    </xdr:from>
    <xdr:to>
      <xdr:col>7</xdr:col>
      <xdr:colOff>66675</xdr:colOff>
      <xdr:row>75</xdr:row>
      <xdr:rowOff>161798</xdr:rowOff>
    </xdr:to>
    <xdr:sp macro="" textlink="">
      <xdr:nvSpPr>
        <xdr:cNvPr id="386" name="円/楕円 385"/>
        <xdr:cNvSpPr/>
      </xdr:nvSpPr>
      <xdr:spPr>
        <a:xfrm>
          <a:off x="4775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76725</xdr:rowOff>
    </xdr:from>
    <xdr:ext cx="762000" cy="259045"/>
    <xdr:sp macro="" textlink="">
      <xdr:nvSpPr>
        <xdr:cNvPr id="387" name="公債費該当値テキスト"/>
        <xdr:cNvSpPr txBox="1"/>
      </xdr:nvSpPr>
      <xdr:spPr>
        <a:xfrm>
          <a:off x="4914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92202</xdr:rowOff>
    </xdr:from>
    <xdr:to>
      <xdr:col>5</xdr:col>
      <xdr:colOff>600075</xdr:colOff>
      <xdr:row>76</xdr:row>
      <xdr:rowOff>22352</xdr:rowOff>
    </xdr:to>
    <xdr:sp macro="" textlink="">
      <xdr:nvSpPr>
        <xdr:cNvPr id="388" name="円/楕円 387"/>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32529</xdr:rowOff>
    </xdr:from>
    <xdr:ext cx="736600" cy="259045"/>
    <xdr:sp macro="" textlink="">
      <xdr:nvSpPr>
        <xdr:cNvPr id="389" name="テキスト ボックス 388"/>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115062</xdr:rowOff>
    </xdr:from>
    <xdr:to>
      <xdr:col>4</xdr:col>
      <xdr:colOff>396875</xdr:colOff>
      <xdr:row>76</xdr:row>
      <xdr:rowOff>45213</xdr:rowOff>
    </xdr:to>
    <xdr:sp macro="" textlink="">
      <xdr:nvSpPr>
        <xdr:cNvPr id="390" name="円/楕円 389"/>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55389</xdr:rowOff>
    </xdr:from>
    <xdr:ext cx="762000" cy="259045"/>
    <xdr:sp macro="" textlink="">
      <xdr:nvSpPr>
        <xdr:cNvPr id="391" name="テキスト ボックス 390"/>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105918</xdr:rowOff>
    </xdr:from>
    <xdr:to>
      <xdr:col>3</xdr:col>
      <xdr:colOff>193675</xdr:colOff>
      <xdr:row>76</xdr:row>
      <xdr:rowOff>36069</xdr:rowOff>
    </xdr:to>
    <xdr:sp macro="" textlink="">
      <xdr:nvSpPr>
        <xdr:cNvPr id="392" name="円/楕円 391"/>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46245</xdr:rowOff>
    </xdr:from>
    <xdr:ext cx="762000" cy="259045"/>
    <xdr:sp macro="" textlink="">
      <xdr:nvSpPr>
        <xdr:cNvPr id="393" name="テキスト ボックス 392"/>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94" name="円/楕円 393"/>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5" name="テキスト ボックス 394"/>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前年度と比較し</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、類似団体平均と比較し</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比率となった。主な要因は、</a:t>
          </a:r>
          <a:r>
            <a:rPr kumimoji="1" lang="ja-JP" altLang="en-US" sz="1300">
              <a:solidFill>
                <a:schemeClr val="dk1"/>
              </a:solidFill>
              <a:effectLst/>
              <a:latin typeface="+mn-lt"/>
              <a:ea typeface="+mn-ea"/>
              <a:cs typeface="+mn-cs"/>
            </a:rPr>
            <a:t>村税および地方消費税交付金の増と人件費</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により経常収支比率全体が</a:t>
          </a:r>
          <a:r>
            <a:rPr kumimoji="1" lang="ja-JP" altLang="en-US" sz="1300">
              <a:solidFill>
                <a:schemeClr val="dk1"/>
              </a:solidFill>
              <a:effectLst/>
              <a:latin typeface="+mn-lt"/>
              <a:ea typeface="+mn-ea"/>
              <a:cs typeface="+mn-cs"/>
            </a:rPr>
            <a:t>減となったこと</a:t>
          </a:r>
          <a:r>
            <a:rPr kumimoji="1" lang="ja-JP" altLang="ja-JP" sz="1300">
              <a:solidFill>
                <a:schemeClr val="dk1"/>
              </a:solidFill>
              <a:effectLst/>
              <a:latin typeface="+mn-lt"/>
              <a:ea typeface="+mn-ea"/>
              <a:cs typeface="+mn-cs"/>
            </a:rPr>
            <a:t>よる。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122101</xdr:rowOff>
    </xdr:to>
    <xdr:cxnSp macro="">
      <xdr:nvCxnSpPr>
        <xdr:cNvPr id="430" name="直線コネクタ 429"/>
        <xdr:cNvCxnSpPr/>
      </xdr:nvCxnSpPr>
      <xdr:spPr>
        <a:xfrm flipV="1">
          <a:off x="15671800" y="13157200"/>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40458</xdr:rowOff>
    </xdr:from>
    <xdr:to>
      <xdr:col>22</xdr:col>
      <xdr:colOff>565150</xdr:colOff>
      <xdr:row>77</xdr:row>
      <xdr:rowOff>122101</xdr:rowOff>
    </xdr:to>
    <xdr:cxnSp macro="">
      <xdr:nvCxnSpPr>
        <xdr:cNvPr id="433" name="直線コネクタ 432"/>
        <xdr:cNvCxnSpPr/>
      </xdr:nvCxnSpPr>
      <xdr:spPr>
        <a:xfrm>
          <a:off x="14782800" y="1324210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40458</xdr:rowOff>
    </xdr:from>
    <xdr:to>
      <xdr:col>21</xdr:col>
      <xdr:colOff>361950</xdr:colOff>
      <xdr:row>78</xdr:row>
      <xdr:rowOff>48623</xdr:rowOff>
    </xdr:to>
    <xdr:cxnSp macro="">
      <xdr:nvCxnSpPr>
        <xdr:cNvPr id="436" name="直線コネクタ 435"/>
        <xdr:cNvCxnSpPr/>
      </xdr:nvCxnSpPr>
      <xdr:spPr>
        <a:xfrm flipV="1">
          <a:off x="13893800" y="1324210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110671</xdr:rowOff>
    </xdr:from>
    <xdr:to>
      <xdr:col>20</xdr:col>
      <xdr:colOff>158750</xdr:colOff>
      <xdr:row>78</xdr:row>
      <xdr:rowOff>48623</xdr:rowOff>
    </xdr:to>
    <xdr:cxnSp macro="">
      <xdr:nvCxnSpPr>
        <xdr:cNvPr id="439" name="直線コネクタ 438"/>
        <xdr:cNvCxnSpPr/>
      </xdr:nvCxnSpPr>
      <xdr:spPr>
        <a:xfrm>
          <a:off x="13004800" y="13140871"/>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49" name="円/楕円 448"/>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50"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71301</xdr:rowOff>
    </xdr:from>
    <xdr:to>
      <xdr:col>22</xdr:col>
      <xdr:colOff>615950</xdr:colOff>
      <xdr:row>78</xdr:row>
      <xdr:rowOff>1451</xdr:rowOff>
    </xdr:to>
    <xdr:sp macro="" textlink="">
      <xdr:nvSpPr>
        <xdr:cNvPr id="451" name="円/楕円 450"/>
        <xdr:cNvSpPr/>
      </xdr:nvSpPr>
      <xdr:spPr>
        <a:xfrm>
          <a:off x="15621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157678</xdr:rowOff>
    </xdr:from>
    <xdr:ext cx="736600" cy="259045"/>
    <xdr:sp macro="" textlink="">
      <xdr:nvSpPr>
        <xdr:cNvPr id="452" name="テキスト ボックス 451"/>
        <xdr:cNvSpPr txBox="1"/>
      </xdr:nvSpPr>
      <xdr:spPr>
        <a:xfrm>
          <a:off x="15290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161108</xdr:rowOff>
    </xdr:from>
    <xdr:to>
      <xdr:col>21</xdr:col>
      <xdr:colOff>412750</xdr:colOff>
      <xdr:row>77</xdr:row>
      <xdr:rowOff>91258</xdr:rowOff>
    </xdr:to>
    <xdr:sp macro="" textlink="">
      <xdr:nvSpPr>
        <xdr:cNvPr id="453" name="円/楕円 452"/>
        <xdr:cNvSpPr/>
      </xdr:nvSpPr>
      <xdr:spPr>
        <a:xfrm>
          <a:off x="14732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76035</xdr:rowOff>
    </xdr:from>
    <xdr:ext cx="762000" cy="259045"/>
    <xdr:sp macro="" textlink="">
      <xdr:nvSpPr>
        <xdr:cNvPr id="454" name="テキスト ボックス 453"/>
        <xdr:cNvSpPr txBox="1"/>
      </xdr:nvSpPr>
      <xdr:spPr>
        <a:xfrm>
          <a:off x="14401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169273</xdr:rowOff>
    </xdr:from>
    <xdr:to>
      <xdr:col>20</xdr:col>
      <xdr:colOff>209550</xdr:colOff>
      <xdr:row>78</xdr:row>
      <xdr:rowOff>99423</xdr:rowOff>
    </xdr:to>
    <xdr:sp macro="" textlink="">
      <xdr:nvSpPr>
        <xdr:cNvPr id="455" name="円/楕円 454"/>
        <xdr:cNvSpPr/>
      </xdr:nvSpPr>
      <xdr:spPr>
        <a:xfrm>
          <a:off x="13843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84200</xdr:rowOff>
    </xdr:from>
    <xdr:ext cx="762000" cy="259045"/>
    <xdr:sp macro="" textlink="">
      <xdr:nvSpPr>
        <xdr:cNvPr id="456" name="テキスト ボックス 455"/>
        <xdr:cNvSpPr txBox="1"/>
      </xdr:nvSpPr>
      <xdr:spPr>
        <a:xfrm>
          <a:off x="13512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59871</xdr:rowOff>
    </xdr:from>
    <xdr:to>
      <xdr:col>19</xdr:col>
      <xdr:colOff>6350</xdr:colOff>
      <xdr:row>76</xdr:row>
      <xdr:rowOff>161471</xdr:rowOff>
    </xdr:to>
    <xdr:sp macro="" textlink="">
      <xdr:nvSpPr>
        <xdr:cNvPr id="457" name="円/楕円 456"/>
        <xdr:cNvSpPr/>
      </xdr:nvSpPr>
      <xdr:spPr>
        <a:xfrm>
          <a:off x="12954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146248</xdr:rowOff>
    </xdr:from>
    <xdr:ext cx="762000" cy="259045"/>
    <xdr:sp macro="" textlink="">
      <xdr:nvSpPr>
        <xdr:cNvPr id="458" name="テキスト ボックス 457"/>
        <xdr:cNvSpPr txBox="1"/>
      </xdr:nvSpPr>
      <xdr:spPr>
        <a:xfrm>
          <a:off x="12623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沖縄県北中城村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95595</xdr:rowOff>
    </xdr:from>
    <xdr:to>
      <xdr:col>4</xdr:col>
      <xdr:colOff>1117600</xdr:colOff>
      <xdr:row>19</xdr:row>
      <xdr:rowOff>136890</xdr:rowOff>
    </xdr:to>
    <xdr:cxnSp macro="">
      <xdr:nvCxnSpPr>
        <xdr:cNvPr id="52" name="直線コネクタ 51"/>
        <xdr:cNvCxnSpPr/>
      </xdr:nvCxnSpPr>
      <xdr:spPr bwMode="auto">
        <a:xfrm flipV="1">
          <a:off x="5003800" y="3400770"/>
          <a:ext cx="647700" cy="4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106616</xdr:rowOff>
    </xdr:from>
    <xdr:to>
      <xdr:col>4</xdr:col>
      <xdr:colOff>469900</xdr:colOff>
      <xdr:row>19</xdr:row>
      <xdr:rowOff>136890</xdr:rowOff>
    </xdr:to>
    <xdr:cxnSp macro="">
      <xdr:nvCxnSpPr>
        <xdr:cNvPr id="55" name="直線コネクタ 54"/>
        <xdr:cNvCxnSpPr/>
      </xdr:nvCxnSpPr>
      <xdr:spPr bwMode="auto">
        <a:xfrm>
          <a:off x="4305300" y="3411791"/>
          <a:ext cx="698500" cy="3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157888</xdr:rowOff>
    </xdr:from>
    <xdr:to>
      <xdr:col>3</xdr:col>
      <xdr:colOff>904875</xdr:colOff>
      <xdr:row>19</xdr:row>
      <xdr:rowOff>106616</xdr:rowOff>
    </xdr:to>
    <xdr:cxnSp macro="">
      <xdr:nvCxnSpPr>
        <xdr:cNvPr id="58" name="直線コネクタ 57"/>
        <xdr:cNvCxnSpPr/>
      </xdr:nvCxnSpPr>
      <xdr:spPr bwMode="auto">
        <a:xfrm>
          <a:off x="3606800" y="3291613"/>
          <a:ext cx="698500" cy="12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137739</xdr:rowOff>
    </xdr:from>
    <xdr:to>
      <xdr:col>3</xdr:col>
      <xdr:colOff>206375</xdr:colOff>
      <xdr:row>18</xdr:row>
      <xdr:rowOff>157888</xdr:rowOff>
    </xdr:to>
    <xdr:cxnSp macro="">
      <xdr:nvCxnSpPr>
        <xdr:cNvPr id="61" name="直線コネクタ 60"/>
        <xdr:cNvCxnSpPr/>
      </xdr:nvCxnSpPr>
      <xdr:spPr bwMode="auto">
        <a:xfrm>
          <a:off x="2908300" y="3271464"/>
          <a:ext cx="698500" cy="2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44795</xdr:rowOff>
    </xdr:from>
    <xdr:to>
      <xdr:col>5</xdr:col>
      <xdr:colOff>34925</xdr:colOff>
      <xdr:row>19</xdr:row>
      <xdr:rowOff>146395</xdr:rowOff>
    </xdr:to>
    <xdr:sp macro="" textlink="">
      <xdr:nvSpPr>
        <xdr:cNvPr id="71" name="円/楕円 70"/>
        <xdr:cNvSpPr/>
      </xdr:nvSpPr>
      <xdr:spPr bwMode="auto">
        <a:xfrm>
          <a:off x="5600700" y="3349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16872</xdr:rowOff>
    </xdr:from>
    <xdr:ext cx="762000" cy="259045"/>
    <xdr:sp macro="" textlink="">
      <xdr:nvSpPr>
        <xdr:cNvPr id="72" name="人口1人当たり決算額の推移該当値テキスト130"/>
        <xdr:cNvSpPr txBox="1"/>
      </xdr:nvSpPr>
      <xdr:spPr>
        <a:xfrm>
          <a:off x="5740400" y="332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72,840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86090</xdr:rowOff>
    </xdr:from>
    <xdr:to>
      <xdr:col>4</xdr:col>
      <xdr:colOff>520700</xdr:colOff>
      <xdr:row>20</xdr:row>
      <xdr:rowOff>16240</xdr:rowOff>
    </xdr:to>
    <xdr:sp macro="" textlink="">
      <xdr:nvSpPr>
        <xdr:cNvPr id="73" name="円/楕円 72"/>
        <xdr:cNvSpPr/>
      </xdr:nvSpPr>
      <xdr:spPr bwMode="auto">
        <a:xfrm>
          <a:off x="4953000" y="339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1017</xdr:rowOff>
    </xdr:from>
    <xdr:ext cx="736600" cy="259045"/>
    <xdr:sp macro="" textlink="">
      <xdr:nvSpPr>
        <xdr:cNvPr id="74" name="テキスト ボックス 73"/>
        <xdr:cNvSpPr txBox="1"/>
      </xdr:nvSpPr>
      <xdr:spPr>
        <a:xfrm>
          <a:off x="4622800" y="3477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70,311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55816</xdr:rowOff>
    </xdr:from>
    <xdr:to>
      <xdr:col>3</xdr:col>
      <xdr:colOff>955675</xdr:colOff>
      <xdr:row>19</xdr:row>
      <xdr:rowOff>157416</xdr:rowOff>
    </xdr:to>
    <xdr:sp macro="" textlink="">
      <xdr:nvSpPr>
        <xdr:cNvPr id="75" name="円/楕円 74"/>
        <xdr:cNvSpPr/>
      </xdr:nvSpPr>
      <xdr:spPr bwMode="auto">
        <a:xfrm>
          <a:off x="4254500" y="336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142193</xdr:rowOff>
    </xdr:from>
    <xdr:ext cx="762000" cy="259045"/>
    <xdr:sp macro="" textlink="">
      <xdr:nvSpPr>
        <xdr:cNvPr id="76" name="テキスト ボックス 75"/>
        <xdr:cNvSpPr txBox="1"/>
      </xdr:nvSpPr>
      <xdr:spPr>
        <a:xfrm>
          <a:off x="3924300" y="34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72,165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107088</xdr:rowOff>
    </xdr:from>
    <xdr:to>
      <xdr:col>3</xdr:col>
      <xdr:colOff>257175</xdr:colOff>
      <xdr:row>19</xdr:row>
      <xdr:rowOff>37238</xdr:rowOff>
    </xdr:to>
    <xdr:sp macro="" textlink="">
      <xdr:nvSpPr>
        <xdr:cNvPr id="77" name="円/楕円 76"/>
        <xdr:cNvSpPr/>
      </xdr:nvSpPr>
      <xdr:spPr bwMode="auto">
        <a:xfrm>
          <a:off x="3556000" y="324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22015</xdr:rowOff>
    </xdr:from>
    <xdr:ext cx="762000" cy="259045"/>
    <xdr:sp macro="" textlink="">
      <xdr:nvSpPr>
        <xdr:cNvPr id="78" name="テキスト ボックス 77"/>
        <xdr:cNvSpPr txBox="1"/>
      </xdr:nvSpPr>
      <xdr:spPr>
        <a:xfrm>
          <a:off x="3225800" y="332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86939</xdr:rowOff>
    </xdr:from>
    <xdr:to>
      <xdr:col>2</xdr:col>
      <xdr:colOff>692150</xdr:colOff>
      <xdr:row>19</xdr:row>
      <xdr:rowOff>17089</xdr:rowOff>
    </xdr:to>
    <xdr:sp macro="" textlink="">
      <xdr:nvSpPr>
        <xdr:cNvPr id="79" name="円/楕円 78"/>
        <xdr:cNvSpPr/>
      </xdr:nvSpPr>
      <xdr:spPr bwMode="auto">
        <a:xfrm>
          <a:off x="2857500" y="322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1866</xdr:rowOff>
    </xdr:from>
    <xdr:ext cx="762000" cy="259045"/>
    <xdr:sp macro="" textlink="">
      <xdr:nvSpPr>
        <xdr:cNvPr id="80" name="テキスト ボックス 79"/>
        <xdr:cNvSpPr txBox="1"/>
      </xdr:nvSpPr>
      <xdr:spPr>
        <a:xfrm>
          <a:off x="2527300" y="330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131046</xdr:rowOff>
    </xdr:from>
    <xdr:to>
      <xdr:col>4</xdr:col>
      <xdr:colOff>1117600</xdr:colOff>
      <xdr:row>37</xdr:row>
      <xdr:rowOff>136213</xdr:rowOff>
    </xdr:to>
    <xdr:cxnSp macro="">
      <xdr:nvCxnSpPr>
        <xdr:cNvPr id="112" name="直線コネクタ 111"/>
        <xdr:cNvCxnSpPr/>
      </xdr:nvCxnSpPr>
      <xdr:spPr bwMode="auto">
        <a:xfrm>
          <a:off x="5003800" y="7255746"/>
          <a:ext cx="647700" cy="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91681</xdr:rowOff>
    </xdr:from>
    <xdr:to>
      <xdr:col>4</xdr:col>
      <xdr:colOff>469900</xdr:colOff>
      <xdr:row>37</xdr:row>
      <xdr:rowOff>131046</xdr:rowOff>
    </xdr:to>
    <xdr:cxnSp macro="">
      <xdr:nvCxnSpPr>
        <xdr:cNvPr id="115" name="直線コネクタ 114"/>
        <xdr:cNvCxnSpPr/>
      </xdr:nvCxnSpPr>
      <xdr:spPr bwMode="auto">
        <a:xfrm>
          <a:off x="4305300" y="7216381"/>
          <a:ext cx="698500" cy="39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64318</xdr:rowOff>
    </xdr:from>
    <xdr:to>
      <xdr:col>3</xdr:col>
      <xdr:colOff>904875</xdr:colOff>
      <xdr:row>37</xdr:row>
      <xdr:rowOff>91681</xdr:rowOff>
    </xdr:to>
    <xdr:cxnSp macro="">
      <xdr:nvCxnSpPr>
        <xdr:cNvPr id="118" name="直線コネクタ 117"/>
        <xdr:cNvCxnSpPr/>
      </xdr:nvCxnSpPr>
      <xdr:spPr bwMode="auto">
        <a:xfrm>
          <a:off x="3606800" y="7189018"/>
          <a:ext cx="698500" cy="2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20313</xdr:rowOff>
    </xdr:from>
    <xdr:to>
      <xdr:col>3</xdr:col>
      <xdr:colOff>206375</xdr:colOff>
      <xdr:row>37</xdr:row>
      <xdr:rowOff>64318</xdr:rowOff>
    </xdr:to>
    <xdr:cxnSp macro="">
      <xdr:nvCxnSpPr>
        <xdr:cNvPr id="121" name="直線コネクタ 120"/>
        <xdr:cNvCxnSpPr/>
      </xdr:nvCxnSpPr>
      <xdr:spPr bwMode="auto">
        <a:xfrm>
          <a:off x="2908300" y="7145013"/>
          <a:ext cx="6985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85413</xdr:rowOff>
    </xdr:from>
    <xdr:to>
      <xdr:col>5</xdr:col>
      <xdr:colOff>34925</xdr:colOff>
      <xdr:row>37</xdr:row>
      <xdr:rowOff>187013</xdr:rowOff>
    </xdr:to>
    <xdr:sp macro="" textlink="">
      <xdr:nvSpPr>
        <xdr:cNvPr id="131" name="円/楕円 130"/>
        <xdr:cNvSpPr/>
      </xdr:nvSpPr>
      <xdr:spPr bwMode="auto">
        <a:xfrm>
          <a:off x="5600700" y="721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57490</xdr:rowOff>
    </xdr:from>
    <xdr:ext cx="762000" cy="259045"/>
    <xdr:sp macro="" textlink="">
      <xdr:nvSpPr>
        <xdr:cNvPr id="132" name="人口1人当たり決算額の推移該当値テキスト445"/>
        <xdr:cNvSpPr txBox="1"/>
      </xdr:nvSpPr>
      <xdr:spPr>
        <a:xfrm>
          <a:off x="5740400" y="71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80246</xdr:rowOff>
    </xdr:from>
    <xdr:to>
      <xdr:col>4</xdr:col>
      <xdr:colOff>520700</xdr:colOff>
      <xdr:row>37</xdr:row>
      <xdr:rowOff>181846</xdr:rowOff>
    </xdr:to>
    <xdr:sp macro="" textlink="">
      <xdr:nvSpPr>
        <xdr:cNvPr id="133" name="円/楕円 132"/>
        <xdr:cNvSpPr/>
      </xdr:nvSpPr>
      <xdr:spPr bwMode="auto">
        <a:xfrm>
          <a:off x="4953000" y="720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166623</xdr:rowOff>
    </xdr:from>
    <xdr:ext cx="736600" cy="259045"/>
    <xdr:sp macro="" textlink="">
      <xdr:nvSpPr>
        <xdr:cNvPr id="134" name="テキスト ボックス 133"/>
        <xdr:cNvSpPr txBox="1"/>
      </xdr:nvSpPr>
      <xdr:spPr>
        <a:xfrm>
          <a:off x="4622800" y="729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40881</xdr:rowOff>
    </xdr:from>
    <xdr:to>
      <xdr:col>3</xdr:col>
      <xdr:colOff>955675</xdr:colOff>
      <xdr:row>37</xdr:row>
      <xdr:rowOff>142481</xdr:rowOff>
    </xdr:to>
    <xdr:sp macro="" textlink="">
      <xdr:nvSpPr>
        <xdr:cNvPr id="135" name="円/楕円 134"/>
        <xdr:cNvSpPr/>
      </xdr:nvSpPr>
      <xdr:spPr bwMode="auto">
        <a:xfrm>
          <a:off x="4254500" y="716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127258</xdr:rowOff>
    </xdr:from>
    <xdr:ext cx="762000" cy="259045"/>
    <xdr:sp macro="" textlink="">
      <xdr:nvSpPr>
        <xdr:cNvPr id="136" name="テキスト ボックス 135"/>
        <xdr:cNvSpPr txBox="1"/>
      </xdr:nvSpPr>
      <xdr:spPr>
        <a:xfrm>
          <a:off x="3924300" y="725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13518</xdr:rowOff>
    </xdr:from>
    <xdr:to>
      <xdr:col>3</xdr:col>
      <xdr:colOff>257175</xdr:colOff>
      <xdr:row>37</xdr:row>
      <xdr:rowOff>115118</xdr:rowOff>
    </xdr:to>
    <xdr:sp macro="" textlink="">
      <xdr:nvSpPr>
        <xdr:cNvPr id="137" name="円/楕円 136"/>
        <xdr:cNvSpPr/>
      </xdr:nvSpPr>
      <xdr:spPr bwMode="auto">
        <a:xfrm>
          <a:off x="3556000" y="713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99895</xdr:rowOff>
    </xdr:from>
    <xdr:ext cx="762000" cy="259045"/>
    <xdr:sp macro="" textlink="">
      <xdr:nvSpPr>
        <xdr:cNvPr id="138" name="テキスト ボックス 137"/>
        <xdr:cNvSpPr txBox="1"/>
      </xdr:nvSpPr>
      <xdr:spPr>
        <a:xfrm>
          <a:off x="3225800" y="722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140963</xdr:rowOff>
    </xdr:from>
    <xdr:to>
      <xdr:col>2</xdr:col>
      <xdr:colOff>692150</xdr:colOff>
      <xdr:row>37</xdr:row>
      <xdr:rowOff>71113</xdr:rowOff>
    </xdr:to>
    <xdr:sp macro="" textlink="">
      <xdr:nvSpPr>
        <xdr:cNvPr id="139" name="円/楕円 138"/>
        <xdr:cNvSpPr/>
      </xdr:nvSpPr>
      <xdr:spPr bwMode="auto">
        <a:xfrm>
          <a:off x="2857500" y="709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55890</xdr:rowOff>
    </xdr:from>
    <xdr:ext cx="762000" cy="259045"/>
    <xdr:sp macro="" textlink="">
      <xdr:nvSpPr>
        <xdr:cNvPr id="140" name="テキスト ボックス 139"/>
        <xdr:cNvSpPr txBox="1"/>
      </xdr:nvSpPr>
      <xdr:spPr>
        <a:xfrm>
          <a:off x="2527300" y="71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16,897
16,595
11.54
8,114,185
7,637,482
244,590
3,828,595
4,594,069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61.3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158001</xdr:rowOff>
    </xdr:from>
    <xdr:to>
      <xdr:col>6</xdr:col>
      <xdr:colOff>511175</xdr:colOff>
      <xdr:row>37</xdr:row>
      <xdr:rowOff>22289</xdr:rowOff>
    </xdr:to>
    <xdr:cxnSp macro="">
      <xdr:nvCxnSpPr>
        <xdr:cNvPr id="61" name="直線コネクタ 60"/>
        <xdr:cNvCxnSpPr/>
      </xdr:nvCxnSpPr>
      <xdr:spPr>
        <a:xfrm>
          <a:off x="3797300" y="6330201"/>
          <a:ext cx="8382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140297</xdr:rowOff>
    </xdr:from>
    <xdr:to>
      <xdr:col>5</xdr:col>
      <xdr:colOff>358775</xdr:colOff>
      <xdr:row>36</xdr:row>
      <xdr:rowOff>158001</xdr:rowOff>
    </xdr:to>
    <xdr:cxnSp macro="">
      <xdr:nvCxnSpPr>
        <xdr:cNvPr id="64" name="直線コネクタ 63"/>
        <xdr:cNvCxnSpPr/>
      </xdr:nvCxnSpPr>
      <xdr:spPr>
        <a:xfrm>
          <a:off x="2908300" y="6312497"/>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54978</xdr:rowOff>
    </xdr:from>
    <xdr:to>
      <xdr:col>4</xdr:col>
      <xdr:colOff>155575</xdr:colOff>
      <xdr:row>36</xdr:row>
      <xdr:rowOff>140297</xdr:rowOff>
    </xdr:to>
    <xdr:cxnSp macro="">
      <xdr:nvCxnSpPr>
        <xdr:cNvPr id="67" name="直線コネクタ 66"/>
        <xdr:cNvCxnSpPr/>
      </xdr:nvCxnSpPr>
      <xdr:spPr>
        <a:xfrm>
          <a:off x="2019300" y="6227178"/>
          <a:ext cx="889000" cy="8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54978</xdr:rowOff>
    </xdr:from>
    <xdr:to>
      <xdr:col>2</xdr:col>
      <xdr:colOff>638175</xdr:colOff>
      <xdr:row>36</xdr:row>
      <xdr:rowOff>102210</xdr:rowOff>
    </xdr:to>
    <xdr:cxnSp macro="">
      <xdr:nvCxnSpPr>
        <xdr:cNvPr id="70" name="直線コネクタ 69"/>
        <xdr:cNvCxnSpPr/>
      </xdr:nvCxnSpPr>
      <xdr:spPr>
        <a:xfrm flipV="1">
          <a:off x="1130300" y="6227178"/>
          <a:ext cx="889000" cy="4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142939</xdr:rowOff>
    </xdr:from>
    <xdr:to>
      <xdr:col>6</xdr:col>
      <xdr:colOff>561975</xdr:colOff>
      <xdr:row>37</xdr:row>
      <xdr:rowOff>73089</xdr:rowOff>
    </xdr:to>
    <xdr:sp macro="" textlink="">
      <xdr:nvSpPr>
        <xdr:cNvPr id="80" name="円/楕円 79"/>
        <xdr:cNvSpPr/>
      </xdr:nvSpPr>
      <xdr:spPr>
        <a:xfrm>
          <a:off x="4584700" y="63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121366</xdr:rowOff>
    </xdr:from>
    <xdr:ext cx="534377" cy="259045"/>
    <xdr:sp macro="" textlink="">
      <xdr:nvSpPr>
        <xdr:cNvPr id="81" name="人件費該当値テキスト"/>
        <xdr:cNvSpPr txBox="1"/>
      </xdr:nvSpPr>
      <xdr:spPr>
        <a:xfrm>
          <a:off x="4686300" y="62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107201</xdr:rowOff>
    </xdr:from>
    <xdr:to>
      <xdr:col>5</xdr:col>
      <xdr:colOff>409575</xdr:colOff>
      <xdr:row>37</xdr:row>
      <xdr:rowOff>37351</xdr:rowOff>
    </xdr:to>
    <xdr:sp macro="" textlink="">
      <xdr:nvSpPr>
        <xdr:cNvPr id="82" name="円/楕円 81"/>
        <xdr:cNvSpPr/>
      </xdr:nvSpPr>
      <xdr:spPr>
        <a:xfrm>
          <a:off x="3746500" y="62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28478</xdr:rowOff>
    </xdr:from>
    <xdr:ext cx="534377" cy="259045"/>
    <xdr:sp macro="" textlink="">
      <xdr:nvSpPr>
        <xdr:cNvPr id="83" name="テキスト ボックス 82"/>
        <xdr:cNvSpPr txBox="1"/>
      </xdr:nvSpPr>
      <xdr:spPr>
        <a:xfrm>
          <a:off x="3530111" y="63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89497</xdr:rowOff>
    </xdr:from>
    <xdr:to>
      <xdr:col>4</xdr:col>
      <xdr:colOff>206375</xdr:colOff>
      <xdr:row>37</xdr:row>
      <xdr:rowOff>19647</xdr:rowOff>
    </xdr:to>
    <xdr:sp macro="" textlink="">
      <xdr:nvSpPr>
        <xdr:cNvPr id="84" name="円/楕円 83"/>
        <xdr:cNvSpPr/>
      </xdr:nvSpPr>
      <xdr:spPr>
        <a:xfrm>
          <a:off x="2857500" y="62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10774</xdr:rowOff>
    </xdr:from>
    <xdr:ext cx="534377" cy="259045"/>
    <xdr:sp macro="" textlink="">
      <xdr:nvSpPr>
        <xdr:cNvPr id="85" name="テキスト ボックス 84"/>
        <xdr:cNvSpPr txBox="1"/>
      </xdr:nvSpPr>
      <xdr:spPr>
        <a:xfrm>
          <a:off x="2641111" y="63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4178</xdr:rowOff>
    </xdr:from>
    <xdr:to>
      <xdr:col>3</xdr:col>
      <xdr:colOff>3175</xdr:colOff>
      <xdr:row>36</xdr:row>
      <xdr:rowOff>105778</xdr:rowOff>
    </xdr:to>
    <xdr:sp macro="" textlink="">
      <xdr:nvSpPr>
        <xdr:cNvPr id="86" name="円/楕円 85"/>
        <xdr:cNvSpPr/>
      </xdr:nvSpPr>
      <xdr:spPr>
        <a:xfrm>
          <a:off x="1968500" y="617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96905</xdr:rowOff>
    </xdr:from>
    <xdr:ext cx="534377" cy="259045"/>
    <xdr:sp macro="" textlink="">
      <xdr:nvSpPr>
        <xdr:cNvPr id="87" name="テキスト ボックス 86"/>
        <xdr:cNvSpPr txBox="1"/>
      </xdr:nvSpPr>
      <xdr:spPr>
        <a:xfrm>
          <a:off x="1752111" y="62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51410</xdr:rowOff>
    </xdr:from>
    <xdr:to>
      <xdr:col>1</xdr:col>
      <xdr:colOff>485775</xdr:colOff>
      <xdr:row>36</xdr:row>
      <xdr:rowOff>153010</xdr:rowOff>
    </xdr:to>
    <xdr:sp macro="" textlink="">
      <xdr:nvSpPr>
        <xdr:cNvPr id="88" name="円/楕円 87"/>
        <xdr:cNvSpPr/>
      </xdr:nvSpPr>
      <xdr:spPr>
        <a:xfrm>
          <a:off x="1079500" y="62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144137</xdr:rowOff>
    </xdr:from>
    <xdr:ext cx="534377" cy="259045"/>
    <xdr:sp macro="" textlink="">
      <xdr:nvSpPr>
        <xdr:cNvPr id="89" name="テキスト ボックス 88"/>
        <xdr:cNvSpPr txBox="1"/>
      </xdr:nvSpPr>
      <xdr:spPr>
        <a:xfrm>
          <a:off x="863111" y="63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141692</xdr:rowOff>
    </xdr:from>
    <xdr:to>
      <xdr:col>6</xdr:col>
      <xdr:colOff>511175</xdr:colOff>
      <xdr:row>56</xdr:row>
      <xdr:rowOff>14688</xdr:rowOff>
    </xdr:to>
    <xdr:cxnSp macro="">
      <xdr:nvCxnSpPr>
        <xdr:cNvPr id="121" name="直線コネクタ 120"/>
        <xdr:cNvCxnSpPr/>
      </xdr:nvCxnSpPr>
      <xdr:spPr>
        <a:xfrm flipV="1">
          <a:off x="3797300" y="9571442"/>
          <a:ext cx="838200" cy="4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115729</xdr:rowOff>
    </xdr:from>
    <xdr:to>
      <xdr:col>5</xdr:col>
      <xdr:colOff>358775</xdr:colOff>
      <xdr:row>56</xdr:row>
      <xdr:rowOff>14688</xdr:rowOff>
    </xdr:to>
    <xdr:cxnSp macro="">
      <xdr:nvCxnSpPr>
        <xdr:cNvPr id="124" name="直線コネクタ 123"/>
        <xdr:cNvCxnSpPr/>
      </xdr:nvCxnSpPr>
      <xdr:spPr>
        <a:xfrm>
          <a:off x="2908300" y="9545479"/>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115729</xdr:rowOff>
    </xdr:from>
    <xdr:to>
      <xdr:col>4</xdr:col>
      <xdr:colOff>155575</xdr:colOff>
      <xdr:row>56</xdr:row>
      <xdr:rowOff>56408</xdr:rowOff>
    </xdr:to>
    <xdr:cxnSp macro="">
      <xdr:nvCxnSpPr>
        <xdr:cNvPr id="127" name="直線コネクタ 126"/>
        <xdr:cNvCxnSpPr/>
      </xdr:nvCxnSpPr>
      <xdr:spPr>
        <a:xfrm flipV="1">
          <a:off x="2019300" y="9545479"/>
          <a:ext cx="889000" cy="1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56408</xdr:rowOff>
    </xdr:from>
    <xdr:to>
      <xdr:col>2</xdr:col>
      <xdr:colOff>638175</xdr:colOff>
      <xdr:row>56</xdr:row>
      <xdr:rowOff>140712</xdr:rowOff>
    </xdr:to>
    <xdr:cxnSp macro="">
      <xdr:nvCxnSpPr>
        <xdr:cNvPr id="130" name="直線コネクタ 129"/>
        <xdr:cNvCxnSpPr/>
      </xdr:nvCxnSpPr>
      <xdr:spPr>
        <a:xfrm flipV="1">
          <a:off x="1130300" y="9657608"/>
          <a:ext cx="889000" cy="8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90892</xdr:rowOff>
    </xdr:from>
    <xdr:to>
      <xdr:col>6</xdr:col>
      <xdr:colOff>561975</xdr:colOff>
      <xdr:row>56</xdr:row>
      <xdr:rowOff>21042</xdr:rowOff>
    </xdr:to>
    <xdr:sp macro="" textlink="">
      <xdr:nvSpPr>
        <xdr:cNvPr id="140" name="円/楕円 139"/>
        <xdr:cNvSpPr/>
      </xdr:nvSpPr>
      <xdr:spPr>
        <a:xfrm>
          <a:off x="4584700" y="95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113769</xdr:rowOff>
    </xdr:from>
    <xdr:ext cx="534377" cy="259045"/>
    <xdr:sp macro="" textlink="">
      <xdr:nvSpPr>
        <xdr:cNvPr id="141" name="物件費該当値テキスト"/>
        <xdr:cNvSpPr txBox="1"/>
      </xdr:nvSpPr>
      <xdr:spPr>
        <a:xfrm>
          <a:off x="4686300" y="937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79,378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135338</xdr:rowOff>
    </xdr:from>
    <xdr:to>
      <xdr:col>5</xdr:col>
      <xdr:colOff>409575</xdr:colOff>
      <xdr:row>56</xdr:row>
      <xdr:rowOff>65488</xdr:rowOff>
    </xdr:to>
    <xdr:sp macro="" textlink="">
      <xdr:nvSpPr>
        <xdr:cNvPr id="142" name="円/楕円 141"/>
        <xdr:cNvSpPr/>
      </xdr:nvSpPr>
      <xdr:spPr>
        <a:xfrm>
          <a:off x="3746500" y="95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82015</xdr:rowOff>
    </xdr:from>
    <xdr:ext cx="534377" cy="259045"/>
    <xdr:sp macro="" textlink="">
      <xdr:nvSpPr>
        <xdr:cNvPr id="143" name="テキスト ボックス 142"/>
        <xdr:cNvSpPr txBox="1"/>
      </xdr:nvSpPr>
      <xdr:spPr>
        <a:xfrm>
          <a:off x="3530111" y="93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64929</xdr:rowOff>
    </xdr:from>
    <xdr:to>
      <xdr:col>4</xdr:col>
      <xdr:colOff>206375</xdr:colOff>
      <xdr:row>55</xdr:row>
      <xdr:rowOff>166529</xdr:rowOff>
    </xdr:to>
    <xdr:sp macro="" textlink="">
      <xdr:nvSpPr>
        <xdr:cNvPr id="144" name="円/楕円 143"/>
        <xdr:cNvSpPr/>
      </xdr:nvSpPr>
      <xdr:spPr>
        <a:xfrm>
          <a:off x="2857500" y="94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11606</xdr:rowOff>
    </xdr:from>
    <xdr:ext cx="534377" cy="259045"/>
    <xdr:sp macro="" textlink="">
      <xdr:nvSpPr>
        <xdr:cNvPr id="145" name="テキスト ボックス 144"/>
        <xdr:cNvSpPr txBox="1"/>
      </xdr:nvSpPr>
      <xdr:spPr>
        <a:xfrm>
          <a:off x="2641111" y="92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5608</xdr:rowOff>
    </xdr:from>
    <xdr:to>
      <xdr:col>3</xdr:col>
      <xdr:colOff>3175</xdr:colOff>
      <xdr:row>56</xdr:row>
      <xdr:rowOff>107208</xdr:rowOff>
    </xdr:to>
    <xdr:sp macro="" textlink="">
      <xdr:nvSpPr>
        <xdr:cNvPr id="146" name="円/楕円 145"/>
        <xdr:cNvSpPr/>
      </xdr:nvSpPr>
      <xdr:spPr>
        <a:xfrm>
          <a:off x="1968500" y="96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123735</xdr:rowOff>
    </xdr:from>
    <xdr:ext cx="534377" cy="259045"/>
    <xdr:sp macro="" textlink="">
      <xdr:nvSpPr>
        <xdr:cNvPr id="147" name="テキスト ボックス 146"/>
        <xdr:cNvSpPr txBox="1"/>
      </xdr:nvSpPr>
      <xdr:spPr>
        <a:xfrm>
          <a:off x="1752111" y="938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89912</xdr:rowOff>
    </xdr:from>
    <xdr:to>
      <xdr:col>1</xdr:col>
      <xdr:colOff>485775</xdr:colOff>
      <xdr:row>57</xdr:row>
      <xdr:rowOff>20062</xdr:rowOff>
    </xdr:to>
    <xdr:sp macro="" textlink="">
      <xdr:nvSpPr>
        <xdr:cNvPr id="148" name="円/楕円 147"/>
        <xdr:cNvSpPr/>
      </xdr:nvSpPr>
      <xdr:spPr>
        <a:xfrm>
          <a:off x="1079500" y="969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11189</xdr:rowOff>
    </xdr:from>
    <xdr:ext cx="534377" cy="259045"/>
    <xdr:sp macro="" textlink="">
      <xdr:nvSpPr>
        <xdr:cNvPr id="149" name="テキスト ボックス 148"/>
        <xdr:cNvSpPr txBox="1"/>
      </xdr:nvSpPr>
      <xdr:spPr>
        <a:xfrm>
          <a:off x="863111" y="97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164801</xdr:rowOff>
    </xdr:from>
    <xdr:to>
      <xdr:col>6</xdr:col>
      <xdr:colOff>511175</xdr:colOff>
      <xdr:row>78</xdr:row>
      <xdr:rowOff>33355</xdr:rowOff>
    </xdr:to>
    <xdr:cxnSp macro="">
      <xdr:nvCxnSpPr>
        <xdr:cNvPr id="176" name="直線コネクタ 175"/>
        <xdr:cNvCxnSpPr/>
      </xdr:nvCxnSpPr>
      <xdr:spPr>
        <a:xfrm flipV="1">
          <a:off x="3797300" y="13366451"/>
          <a:ext cx="8382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33355</xdr:rowOff>
    </xdr:from>
    <xdr:to>
      <xdr:col>5</xdr:col>
      <xdr:colOff>358775</xdr:colOff>
      <xdr:row>78</xdr:row>
      <xdr:rowOff>40717</xdr:rowOff>
    </xdr:to>
    <xdr:cxnSp macro="">
      <xdr:nvCxnSpPr>
        <xdr:cNvPr id="179" name="直線コネクタ 178"/>
        <xdr:cNvCxnSpPr/>
      </xdr:nvCxnSpPr>
      <xdr:spPr>
        <a:xfrm flipV="1">
          <a:off x="2908300" y="13406455"/>
          <a:ext cx="889000" cy="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35367</xdr:rowOff>
    </xdr:from>
    <xdr:to>
      <xdr:col>4</xdr:col>
      <xdr:colOff>155575</xdr:colOff>
      <xdr:row>78</xdr:row>
      <xdr:rowOff>40717</xdr:rowOff>
    </xdr:to>
    <xdr:cxnSp macro="">
      <xdr:nvCxnSpPr>
        <xdr:cNvPr id="182" name="直線コネクタ 181"/>
        <xdr:cNvCxnSpPr/>
      </xdr:nvCxnSpPr>
      <xdr:spPr>
        <a:xfrm>
          <a:off x="2019300" y="13408467"/>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23709</xdr:rowOff>
    </xdr:from>
    <xdr:to>
      <xdr:col>2</xdr:col>
      <xdr:colOff>638175</xdr:colOff>
      <xdr:row>78</xdr:row>
      <xdr:rowOff>35367</xdr:rowOff>
    </xdr:to>
    <xdr:cxnSp macro="">
      <xdr:nvCxnSpPr>
        <xdr:cNvPr id="185" name="直線コネクタ 184"/>
        <xdr:cNvCxnSpPr/>
      </xdr:nvCxnSpPr>
      <xdr:spPr>
        <a:xfrm>
          <a:off x="1130300" y="13396809"/>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114001</xdr:rowOff>
    </xdr:from>
    <xdr:to>
      <xdr:col>6</xdr:col>
      <xdr:colOff>561975</xdr:colOff>
      <xdr:row>78</xdr:row>
      <xdr:rowOff>44151</xdr:rowOff>
    </xdr:to>
    <xdr:sp macro="" textlink="">
      <xdr:nvSpPr>
        <xdr:cNvPr id="195" name="円/楕円 194"/>
        <xdr:cNvSpPr/>
      </xdr:nvSpPr>
      <xdr:spPr>
        <a:xfrm>
          <a:off x="4584700" y="13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92428</xdr:rowOff>
    </xdr:from>
    <xdr:ext cx="469744" cy="259045"/>
    <xdr:sp macro="" textlink="">
      <xdr:nvSpPr>
        <xdr:cNvPr id="196" name="維持補修費該当値テキスト"/>
        <xdr:cNvSpPr txBox="1"/>
      </xdr:nvSpPr>
      <xdr:spPr>
        <a:xfrm>
          <a:off x="4686300" y="132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154005</xdr:rowOff>
    </xdr:from>
    <xdr:to>
      <xdr:col>5</xdr:col>
      <xdr:colOff>409575</xdr:colOff>
      <xdr:row>78</xdr:row>
      <xdr:rowOff>84155</xdr:rowOff>
    </xdr:to>
    <xdr:sp macro="" textlink="">
      <xdr:nvSpPr>
        <xdr:cNvPr id="197" name="円/楕円 196"/>
        <xdr:cNvSpPr/>
      </xdr:nvSpPr>
      <xdr:spPr>
        <a:xfrm>
          <a:off x="3746500" y="133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75282</xdr:rowOff>
    </xdr:from>
    <xdr:ext cx="469744" cy="259045"/>
    <xdr:sp macro="" textlink="">
      <xdr:nvSpPr>
        <xdr:cNvPr id="198" name="テキスト ボックス 197"/>
        <xdr:cNvSpPr txBox="1"/>
      </xdr:nvSpPr>
      <xdr:spPr>
        <a:xfrm>
          <a:off x="3562427" y="1344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161367</xdr:rowOff>
    </xdr:from>
    <xdr:to>
      <xdr:col>4</xdr:col>
      <xdr:colOff>206375</xdr:colOff>
      <xdr:row>78</xdr:row>
      <xdr:rowOff>91517</xdr:rowOff>
    </xdr:to>
    <xdr:sp macro="" textlink="">
      <xdr:nvSpPr>
        <xdr:cNvPr id="199" name="円/楕円 198"/>
        <xdr:cNvSpPr/>
      </xdr:nvSpPr>
      <xdr:spPr>
        <a:xfrm>
          <a:off x="2857500" y="133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82644</xdr:rowOff>
    </xdr:from>
    <xdr:ext cx="469744" cy="259045"/>
    <xdr:sp macro="" textlink="">
      <xdr:nvSpPr>
        <xdr:cNvPr id="200" name="テキスト ボックス 199"/>
        <xdr:cNvSpPr txBox="1"/>
      </xdr:nvSpPr>
      <xdr:spPr>
        <a:xfrm>
          <a:off x="2673427" y="1345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156017</xdr:rowOff>
    </xdr:from>
    <xdr:to>
      <xdr:col>3</xdr:col>
      <xdr:colOff>3175</xdr:colOff>
      <xdr:row>78</xdr:row>
      <xdr:rowOff>86167</xdr:rowOff>
    </xdr:to>
    <xdr:sp macro="" textlink="">
      <xdr:nvSpPr>
        <xdr:cNvPr id="201" name="円/楕円 200"/>
        <xdr:cNvSpPr/>
      </xdr:nvSpPr>
      <xdr:spPr>
        <a:xfrm>
          <a:off x="1968500" y="133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77294</xdr:rowOff>
    </xdr:from>
    <xdr:ext cx="469744" cy="259045"/>
    <xdr:sp macro="" textlink="">
      <xdr:nvSpPr>
        <xdr:cNvPr id="202" name="テキスト ボックス 201"/>
        <xdr:cNvSpPr txBox="1"/>
      </xdr:nvSpPr>
      <xdr:spPr>
        <a:xfrm>
          <a:off x="1784427" y="1345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144359</xdr:rowOff>
    </xdr:from>
    <xdr:to>
      <xdr:col>1</xdr:col>
      <xdr:colOff>485775</xdr:colOff>
      <xdr:row>78</xdr:row>
      <xdr:rowOff>74509</xdr:rowOff>
    </xdr:to>
    <xdr:sp macro="" textlink="">
      <xdr:nvSpPr>
        <xdr:cNvPr id="203" name="円/楕円 202"/>
        <xdr:cNvSpPr/>
      </xdr:nvSpPr>
      <xdr:spPr>
        <a:xfrm>
          <a:off x="1079500" y="133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65636</xdr:rowOff>
    </xdr:from>
    <xdr:ext cx="469744" cy="259045"/>
    <xdr:sp macro="" textlink="">
      <xdr:nvSpPr>
        <xdr:cNvPr id="204" name="テキスト ボックス 203"/>
        <xdr:cNvSpPr txBox="1"/>
      </xdr:nvSpPr>
      <xdr:spPr>
        <a:xfrm>
          <a:off x="895427" y="1343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98210</xdr:rowOff>
    </xdr:from>
    <xdr:to>
      <xdr:col>6</xdr:col>
      <xdr:colOff>511175</xdr:colOff>
      <xdr:row>93</xdr:row>
      <xdr:rowOff>40621</xdr:rowOff>
    </xdr:to>
    <xdr:cxnSp macro="">
      <xdr:nvCxnSpPr>
        <xdr:cNvPr id="234" name="直線コネクタ 233"/>
        <xdr:cNvCxnSpPr/>
      </xdr:nvCxnSpPr>
      <xdr:spPr>
        <a:xfrm flipV="1">
          <a:off x="3797300" y="15871610"/>
          <a:ext cx="838200" cy="1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40621</xdr:rowOff>
    </xdr:from>
    <xdr:to>
      <xdr:col>5</xdr:col>
      <xdr:colOff>358775</xdr:colOff>
      <xdr:row>95</xdr:row>
      <xdr:rowOff>139091</xdr:rowOff>
    </xdr:to>
    <xdr:cxnSp macro="">
      <xdr:nvCxnSpPr>
        <xdr:cNvPr id="237" name="直線コネクタ 236"/>
        <xdr:cNvCxnSpPr/>
      </xdr:nvCxnSpPr>
      <xdr:spPr>
        <a:xfrm flipV="1">
          <a:off x="2908300" y="15985471"/>
          <a:ext cx="889000" cy="44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139091</xdr:rowOff>
    </xdr:from>
    <xdr:to>
      <xdr:col>4</xdr:col>
      <xdr:colOff>155575</xdr:colOff>
      <xdr:row>96</xdr:row>
      <xdr:rowOff>37116</xdr:rowOff>
    </xdr:to>
    <xdr:cxnSp macro="">
      <xdr:nvCxnSpPr>
        <xdr:cNvPr id="240" name="直線コネクタ 239"/>
        <xdr:cNvCxnSpPr/>
      </xdr:nvCxnSpPr>
      <xdr:spPr>
        <a:xfrm flipV="1">
          <a:off x="2019300" y="16426841"/>
          <a:ext cx="889000" cy="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37116</xdr:rowOff>
    </xdr:from>
    <xdr:to>
      <xdr:col>2</xdr:col>
      <xdr:colOff>638175</xdr:colOff>
      <xdr:row>96</xdr:row>
      <xdr:rowOff>58128</xdr:rowOff>
    </xdr:to>
    <xdr:cxnSp macro="">
      <xdr:nvCxnSpPr>
        <xdr:cNvPr id="243" name="直線コネクタ 242"/>
        <xdr:cNvCxnSpPr/>
      </xdr:nvCxnSpPr>
      <xdr:spPr>
        <a:xfrm flipV="1">
          <a:off x="1130300" y="16496316"/>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47410</xdr:rowOff>
    </xdr:from>
    <xdr:to>
      <xdr:col>6</xdr:col>
      <xdr:colOff>561975</xdr:colOff>
      <xdr:row>92</xdr:row>
      <xdr:rowOff>149010</xdr:rowOff>
    </xdr:to>
    <xdr:sp macro="" textlink="">
      <xdr:nvSpPr>
        <xdr:cNvPr id="253" name="円/楕円 252"/>
        <xdr:cNvSpPr/>
      </xdr:nvSpPr>
      <xdr:spPr>
        <a:xfrm>
          <a:off x="4584700" y="158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70287</xdr:rowOff>
    </xdr:from>
    <xdr:ext cx="534377" cy="259045"/>
    <xdr:sp macro="" textlink="">
      <xdr:nvSpPr>
        <xdr:cNvPr id="254" name="扶助費該当値テキスト"/>
        <xdr:cNvSpPr txBox="1"/>
      </xdr:nvSpPr>
      <xdr:spPr>
        <a:xfrm>
          <a:off x="4686300" y="156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80,178</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161271</xdr:rowOff>
    </xdr:from>
    <xdr:to>
      <xdr:col>5</xdr:col>
      <xdr:colOff>409575</xdr:colOff>
      <xdr:row>93</xdr:row>
      <xdr:rowOff>91421</xdr:rowOff>
    </xdr:to>
    <xdr:sp macro="" textlink="">
      <xdr:nvSpPr>
        <xdr:cNvPr id="255" name="円/楕円 254"/>
        <xdr:cNvSpPr/>
      </xdr:nvSpPr>
      <xdr:spPr>
        <a:xfrm>
          <a:off x="3746500" y="1593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107948</xdr:rowOff>
    </xdr:from>
    <xdr:ext cx="534377" cy="259045"/>
    <xdr:sp macro="" textlink="">
      <xdr:nvSpPr>
        <xdr:cNvPr id="256" name="テキスト ボックス 255"/>
        <xdr:cNvSpPr txBox="1"/>
      </xdr:nvSpPr>
      <xdr:spPr>
        <a:xfrm>
          <a:off x="3530111" y="1570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88291</xdr:rowOff>
    </xdr:from>
    <xdr:to>
      <xdr:col>4</xdr:col>
      <xdr:colOff>206375</xdr:colOff>
      <xdr:row>96</xdr:row>
      <xdr:rowOff>18441</xdr:rowOff>
    </xdr:to>
    <xdr:sp macro="" textlink="">
      <xdr:nvSpPr>
        <xdr:cNvPr id="257" name="円/楕円 256"/>
        <xdr:cNvSpPr/>
      </xdr:nvSpPr>
      <xdr:spPr>
        <a:xfrm>
          <a:off x="2857500" y="163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9568</xdr:rowOff>
    </xdr:from>
    <xdr:ext cx="534377" cy="259045"/>
    <xdr:sp macro="" textlink="">
      <xdr:nvSpPr>
        <xdr:cNvPr id="258" name="テキスト ボックス 257"/>
        <xdr:cNvSpPr txBox="1"/>
      </xdr:nvSpPr>
      <xdr:spPr>
        <a:xfrm>
          <a:off x="2641111" y="164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157766</xdr:rowOff>
    </xdr:from>
    <xdr:to>
      <xdr:col>3</xdr:col>
      <xdr:colOff>3175</xdr:colOff>
      <xdr:row>96</xdr:row>
      <xdr:rowOff>87916</xdr:rowOff>
    </xdr:to>
    <xdr:sp macro="" textlink="">
      <xdr:nvSpPr>
        <xdr:cNvPr id="259" name="円/楕円 258"/>
        <xdr:cNvSpPr/>
      </xdr:nvSpPr>
      <xdr:spPr>
        <a:xfrm>
          <a:off x="1968500" y="164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79043</xdr:rowOff>
    </xdr:from>
    <xdr:ext cx="534377" cy="259045"/>
    <xdr:sp macro="" textlink="">
      <xdr:nvSpPr>
        <xdr:cNvPr id="260" name="テキスト ボックス 259"/>
        <xdr:cNvSpPr txBox="1"/>
      </xdr:nvSpPr>
      <xdr:spPr>
        <a:xfrm>
          <a:off x="1752111" y="165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7328</xdr:rowOff>
    </xdr:from>
    <xdr:to>
      <xdr:col>1</xdr:col>
      <xdr:colOff>485775</xdr:colOff>
      <xdr:row>96</xdr:row>
      <xdr:rowOff>108928</xdr:rowOff>
    </xdr:to>
    <xdr:sp macro="" textlink="">
      <xdr:nvSpPr>
        <xdr:cNvPr id="261" name="円/楕円 260"/>
        <xdr:cNvSpPr/>
      </xdr:nvSpPr>
      <xdr:spPr>
        <a:xfrm>
          <a:off x="1079500" y="164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100055</xdr:rowOff>
    </xdr:from>
    <xdr:ext cx="534377" cy="259045"/>
    <xdr:sp macro="" textlink="">
      <xdr:nvSpPr>
        <xdr:cNvPr id="262" name="テキスト ボックス 261"/>
        <xdr:cNvSpPr txBox="1"/>
      </xdr:nvSpPr>
      <xdr:spPr>
        <a:xfrm>
          <a:off x="863111" y="165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57833</xdr:rowOff>
    </xdr:from>
    <xdr:to>
      <xdr:col>15</xdr:col>
      <xdr:colOff>180975</xdr:colOff>
      <xdr:row>36</xdr:row>
      <xdr:rowOff>98085</xdr:rowOff>
    </xdr:to>
    <xdr:cxnSp macro="">
      <xdr:nvCxnSpPr>
        <xdr:cNvPr id="295" name="直線コネクタ 294"/>
        <xdr:cNvCxnSpPr/>
      </xdr:nvCxnSpPr>
      <xdr:spPr>
        <a:xfrm>
          <a:off x="9639300" y="6230033"/>
          <a:ext cx="8382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41259</xdr:rowOff>
    </xdr:from>
    <xdr:to>
      <xdr:col>14</xdr:col>
      <xdr:colOff>28575</xdr:colOff>
      <xdr:row>36</xdr:row>
      <xdr:rowOff>57833</xdr:rowOff>
    </xdr:to>
    <xdr:cxnSp macro="">
      <xdr:nvCxnSpPr>
        <xdr:cNvPr id="298" name="直線コネクタ 297"/>
        <xdr:cNvCxnSpPr/>
      </xdr:nvCxnSpPr>
      <xdr:spPr>
        <a:xfrm>
          <a:off x="8750300" y="621345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41259</xdr:rowOff>
    </xdr:from>
    <xdr:to>
      <xdr:col>12</xdr:col>
      <xdr:colOff>511175</xdr:colOff>
      <xdr:row>36</xdr:row>
      <xdr:rowOff>129537</xdr:rowOff>
    </xdr:to>
    <xdr:cxnSp macro="">
      <xdr:nvCxnSpPr>
        <xdr:cNvPr id="301" name="直線コネクタ 300"/>
        <xdr:cNvCxnSpPr/>
      </xdr:nvCxnSpPr>
      <xdr:spPr>
        <a:xfrm flipV="1">
          <a:off x="7861300" y="6213459"/>
          <a:ext cx="889000" cy="8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xdr:cNvSpPr txBox="1"/>
      </xdr:nvSpPr>
      <xdr:spPr>
        <a:xfrm>
          <a:off x="8483111"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129537</xdr:rowOff>
    </xdr:from>
    <xdr:to>
      <xdr:col>11</xdr:col>
      <xdr:colOff>307975</xdr:colOff>
      <xdr:row>36</xdr:row>
      <xdr:rowOff>139843</xdr:rowOff>
    </xdr:to>
    <xdr:cxnSp macro="">
      <xdr:nvCxnSpPr>
        <xdr:cNvPr id="304" name="直線コネクタ 303"/>
        <xdr:cNvCxnSpPr/>
      </xdr:nvCxnSpPr>
      <xdr:spPr>
        <a:xfrm flipV="1">
          <a:off x="6972300" y="6301737"/>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47285</xdr:rowOff>
    </xdr:from>
    <xdr:to>
      <xdr:col>15</xdr:col>
      <xdr:colOff>231775</xdr:colOff>
      <xdr:row>36</xdr:row>
      <xdr:rowOff>148885</xdr:rowOff>
    </xdr:to>
    <xdr:sp macro="" textlink="">
      <xdr:nvSpPr>
        <xdr:cNvPr id="314" name="円/楕円 313"/>
        <xdr:cNvSpPr/>
      </xdr:nvSpPr>
      <xdr:spPr>
        <a:xfrm>
          <a:off x="10426700" y="62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25712</xdr:rowOff>
    </xdr:from>
    <xdr:ext cx="534377" cy="259045"/>
    <xdr:sp macro="" textlink="">
      <xdr:nvSpPr>
        <xdr:cNvPr id="315" name="補助費等該当値テキスト"/>
        <xdr:cNvSpPr txBox="1"/>
      </xdr:nvSpPr>
      <xdr:spPr>
        <a:xfrm>
          <a:off x="10528300" y="619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58,369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7033</xdr:rowOff>
    </xdr:from>
    <xdr:to>
      <xdr:col>14</xdr:col>
      <xdr:colOff>79375</xdr:colOff>
      <xdr:row>36</xdr:row>
      <xdr:rowOff>108633</xdr:rowOff>
    </xdr:to>
    <xdr:sp macro="" textlink="">
      <xdr:nvSpPr>
        <xdr:cNvPr id="316" name="円/楕円 315"/>
        <xdr:cNvSpPr/>
      </xdr:nvSpPr>
      <xdr:spPr>
        <a:xfrm>
          <a:off x="9588500" y="617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125160</xdr:rowOff>
    </xdr:from>
    <xdr:ext cx="534377" cy="259045"/>
    <xdr:sp macro="" textlink="">
      <xdr:nvSpPr>
        <xdr:cNvPr id="317" name="テキスト ボックス 316"/>
        <xdr:cNvSpPr txBox="1"/>
      </xdr:nvSpPr>
      <xdr:spPr>
        <a:xfrm>
          <a:off x="9372111" y="59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161909</xdr:rowOff>
    </xdr:from>
    <xdr:to>
      <xdr:col>12</xdr:col>
      <xdr:colOff>561975</xdr:colOff>
      <xdr:row>36</xdr:row>
      <xdr:rowOff>92059</xdr:rowOff>
    </xdr:to>
    <xdr:sp macro="" textlink="">
      <xdr:nvSpPr>
        <xdr:cNvPr id="318" name="円/楕円 317"/>
        <xdr:cNvSpPr/>
      </xdr:nvSpPr>
      <xdr:spPr>
        <a:xfrm>
          <a:off x="8699500" y="616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108586</xdr:rowOff>
    </xdr:from>
    <xdr:ext cx="534377" cy="259045"/>
    <xdr:sp macro="" textlink="">
      <xdr:nvSpPr>
        <xdr:cNvPr id="319" name="テキスト ボックス 318"/>
        <xdr:cNvSpPr txBox="1"/>
      </xdr:nvSpPr>
      <xdr:spPr>
        <a:xfrm>
          <a:off x="8483111" y="593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78737</xdr:rowOff>
    </xdr:from>
    <xdr:to>
      <xdr:col>11</xdr:col>
      <xdr:colOff>358775</xdr:colOff>
      <xdr:row>37</xdr:row>
      <xdr:rowOff>8887</xdr:rowOff>
    </xdr:to>
    <xdr:sp macro="" textlink="">
      <xdr:nvSpPr>
        <xdr:cNvPr id="320" name="円/楕円 319"/>
        <xdr:cNvSpPr/>
      </xdr:nvSpPr>
      <xdr:spPr>
        <a:xfrm>
          <a:off x="7810500" y="62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xdr:rowOff>
    </xdr:from>
    <xdr:ext cx="534377" cy="259045"/>
    <xdr:sp macro="" textlink="">
      <xdr:nvSpPr>
        <xdr:cNvPr id="321" name="テキスト ボックス 320"/>
        <xdr:cNvSpPr txBox="1"/>
      </xdr:nvSpPr>
      <xdr:spPr>
        <a:xfrm>
          <a:off x="7594111" y="63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89043</xdr:rowOff>
    </xdr:from>
    <xdr:to>
      <xdr:col>10</xdr:col>
      <xdr:colOff>155575</xdr:colOff>
      <xdr:row>37</xdr:row>
      <xdr:rowOff>19193</xdr:rowOff>
    </xdr:to>
    <xdr:sp macro="" textlink="">
      <xdr:nvSpPr>
        <xdr:cNvPr id="322" name="円/楕円 321"/>
        <xdr:cNvSpPr/>
      </xdr:nvSpPr>
      <xdr:spPr>
        <a:xfrm>
          <a:off x="6921500" y="62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10320</xdr:rowOff>
    </xdr:from>
    <xdr:ext cx="534377" cy="259045"/>
    <xdr:sp macro="" textlink="">
      <xdr:nvSpPr>
        <xdr:cNvPr id="323" name="テキスト ボックス 322"/>
        <xdr:cNvSpPr txBox="1"/>
      </xdr:nvSpPr>
      <xdr:spPr>
        <a:xfrm>
          <a:off x="6705111" y="635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96906</xdr:rowOff>
    </xdr:from>
    <xdr:to>
      <xdr:col>15</xdr:col>
      <xdr:colOff>180975</xdr:colOff>
      <xdr:row>58</xdr:row>
      <xdr:rowOff>23846</xdr:rowOff>
    </xdr:to>
    <xdr:cxnSp macro="">
      <xdr:nvCxnSpPr>
        <xdr:cNvPr id="352" name="直線コネクタ 351"/>
        <xdr:cNvCxnSpPr/>
      </xdr:nvCxnSpPr>
      <xdr:spPr>
        <a:xfrm flipV="1">
          <a:off x="9639300" y="9869556"/>
          <a:ext cx="838200" cy="9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23846</xdr:rowOff>
    </xdr:from>
    <xdr:to>
      <xdr:col>14</xdr:col>
      <xdr:colOff>28575</xdr:colOff>
      <xdr:row>58</xdr:row>
      <xdr:rowOff>45460</xdr:rowOff>
    </xdr:to>
    <xdr:cxnSp macro="">
      <xdr:nvCxnSpPr>
        <xdr:cNvPr id="355" name="直線コネクタ 354"/>
        <xdr:cNvCxnSpPr/>
      </xdr:nvCxnSpPr>
      <xdr:spPr>
        <a:xfrm flipV="1">
          <a:off x="8750300" y="9967946"/>
          <a:ext cx="889000" cy="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45460</xdr:rowOff>
    </xdr:from>
    <xdr:to>
      <xdr:col>12</xdr:col>
      <xdr:colOff>511175</xdr:colOff>
      <xdr:row>58</xdr:row>
      <xdr:rowOff>138957</xdr:rowOff>
    </xdr:to>
    <xdr:cxnSp macro="">
      <xdr:nvCxnSpPr>
        <xdr:cNvPr id="358" name="直線コネクタ 357"/>
        <xdr:cNvCxnSpPr/>
      </xdr:nvCxnSpPr>
      <xdr:spPr>
        <a:xfrm flipV="1">
          <a:off x="7861300" y="9989560"/>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138957</xdr:rowOff>
    </xdr:from>
    <xdr:to>
      <xdr:col>11</xdr:col>
      <xdr:colOff>307975</xdr:colOff>
      <xdr:row>58</xdr:row>
      <xdr:rowOff>163223</xdr:rowOff>
    </xdr:to>
    <xdr:cxnSp macro="">
      <xdr:nvCxnSpPr>
        <xdr:cNvPr id="361" name="直線コネクタ 360"/>
        <xdr:cNvCxnSpPr/>
      </xdr:nvCxnSpPr>
      <xdr:spPr>
        <a:xfrm flipV="1">
          <a:off x="6972300" y="10083057"/>
          <a:ext cx="889000" cy="2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46106</xdr:rowOff>
    </xdr:from>
    <xdr:to>
      <xdr:col>15</xdr:col>
      <xdr:colOff>231775</xdr:colOff>
      <xdr:row>57</xdr:row>
      <xdr:rowOff>147706</xdr:rowOff>
    </xdr:to>
    <xdr:sp macro="" textlink="">
      <xdr:nvSpPr>
        <xdr:cNvPr id="371" name="円/楕円 370"/>
        <xdr:cNvSpPr/>
      </xdr:nvSpPr>
      <xdr:spPr>
        <a:xfrm>
          <a:off x="10426700" y="98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68983</xdr:rowOff>
    </xdr:from>
    <xdr:ext cx="534377" cy="259045"/>
    <xdr:sp macro="" textlink="">
      <xdr:nvSpPr>
        <xdr:cNvPr id="372" name="普通建設事業費該当値テキスト"/>
        <xdr:cNvSpPr txBox="1"/>
      </xdr:nvSpPr>
      <xdr:spPr>
        <a:xfrm>
          <a:off x="10528300" y="967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144496</xdr:rowOff>
    </xdr:from>
    <xdr:to>
      <xdr:col>14</xdr:col>
      <xdr:colOff>79375</xdr:colOff>
      <xdr:row>58</xdr:row>
      <xdr:rowOff>74646</xdr:rowOff>
    </xdr:to>
    <xdr:sp macro="" textlink="">
      <xdr:nvSpPr>
        <xdr:cNvPr id="373" name="円/楕円 372"/>
        <xdr:cNvSpPr/>
      </xdr:nvSpPr>
      <xdr:spPr>
        <a:xfrm>
          <a:off x="9588500" y="9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65773</xdr:rowOff>
    </xdr:from>
    <xdr:ext cx="534377" cy="259045"/>
    <xdr:sp macro="" textlink="">
      <xdr:nvSpPr>
        <xdr:cNvPr id="374" name="テキスト ボックス 373"/>
        <xdr:cNvSpPr txBox="1"/>
      </xdr:nvSpPr>
      <xdr:spPr>
        <a:xfrm>
          <a:off x="9372111" y="100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166110</xdr:rowOff>
    </xdr:from>
    <xdr:to>
      <xdr:col>12</xdr:col>
      <xdr:colOff>561975</xdr:colOff>
      <xdr:row>58</xdr:row>
      <xdr:rowOff>96260</xdr:rowOff>
    </xdr:to>
    <xdr:sp macro="" textlink="">
      <xdr:nvSpPr>
        <xdr:cNvPr id="375" name="円/楕円 374"/>
        <xdr:cNvSpPr/>
      </xdr:nvSpPr>
      <xdr:spPr>
        <a:xfrm>
          <a:off x="8699500" y="9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87387</xdr:rowOff>
    </xdr:from>
    <xdr:ext cx="534377" cy="259045"/>
    <xdr:sp macro="" textlink="">
      <xdr:nvSpPr>
        <xdr:cNvPr id="376" name="テキスト ボックス 375"/>
        <xdr:cNvSpPr txBox="1"/>
      </xdr:nvSpPr>
      <xdr:spPr>
        <a:xfrm>
          <a:off x="8483111" y="100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88157</xdr:rowOff>
    </xdr:from>
    <xdr:to>
      <xdr:col>11</xdr:col>
      <xdr:colOff>358775</xdr:colOff>
      <xdr:row>59</xdr:row>
      <xdr:rowOff>18307</xdr:rowOff>
    </xdr:to>
    <xdr:sp macro="" textlink="">
      <xdr:nvSpPr>
        <xdr:cNvPr id="377" name="円/楕円 376"/>
        <xdr:cNvSpPr/>
      </xdr:nvSpPr>
      <xdr:spPr>
        <a:xfrm>
          <a:off x="7810500" y="100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9434</xdr:rowOff>
    </xdr:from>
    <xdr:ext cx="534377" cy="259045"/>
    <xdr:sp macro="" textlink="">
      <xdr:nvSpPr>
        <xdr:cNvPr id="378" name="テキスト ボックス 377"/>
        <xdr:cNvSpPr txBox="1"/>
      </xdr:nvSpPr>
      <xdr:spPr>
        <a:xfrm>
          <a:off x="7594111" y="1012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112423</xdr:rowOff>
    </xdr:from>
    <xdr:to>
      <xdr:col>10</xdr:col>
      <xdr:colOff>155575</xdr:colOff>
      <xdr:row>59</xdr:row>
      <xdr:rowOff>42573</xdr:rowOff>
    </xdr:to>
    <xdr:sp macro="" textlink="">
      <xdr:nvSpPr>
        <xdr:cNvPr id="379" name="円/楕円 378"/>
        <xdr:cNvSpPr/>
      </xdr:nvSpPr>
      <xdr:spPr>
        <a:xfrm>
          <a:off x="6921500" y="1005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33700</xdr:rowOff>
    </xdr:from>
    <xdr:ext cx="534377" cy="259045"/>
    <xdr:sp macro="" textlink="">
      <xdr:nvSpPr>
        <xdr:cNvPr id="380" name="テキスト ボックス 379"/>
        <xdr:cNvSpPr txBox="1"/>
      </xdr:nvSpPr>
      <xdr:spPr>
        <a:xfrm>
          <a:off x="6705111" y="101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43906</xdr:rowOff>
    </xdr:from>
    <xdr:to>
      <xdr:col>15</xdr:col>
      <xdr:colOff>180975</xdr:colOff>
      <xdr:row>78</xdr:row>
      <xdr:rowOff>62528</xdr:rowOff>
    </xdr:to>
    <xdr:cxnSp macro="">
      <xdr:nvCxnSpPr>
        <xdr:cNvPr id="409" name="直線コネクタ 408"/>
        <xdr:cNvCxnSpPr/>
      </xdr:nvCxnSpPr>
      <xdr:spPr>
        <a:xfrm flipV="1">
          <a:off x="9639300" y="13417006"/>
          <a:ext cx="838200" cy="1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164556</xdr:rowOff>
    </xdr:from>
    <xdr:to>
      <xdr:col>15</xdr:col>
      <xdr:colOff>231775</xdr:colOff>
      <xdr:row>78</xdr:row>
      <xdr:rowOff>94706</xdr:rowOff>
    </xdr:to>
    <xdr:sp macro="" textlink="">
      <xdr:nvSpPr>
        <xdr:cNvPr id="419" name="円/楕円 418"/>
        <xdr:cNvSpPr/>
      </xdr:nvSpPr>
      <xdr:spPr>
        <a:xfrm>
          <a:off x="10426700" y="133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15983</xdr:rowOff>
    </xdr:from>
    <xdr:ext cx="534377" cy="259045"/>
    <xdr:sp macro="" textlink="">
      <xdr:nvSpPr>
        <xdr:cNvPr id="420" name="普通建設事業費 （ うち新規整備　）該当値テキスト"/>
        <xdr:cNvSpPr txBox="1"/>
      </xdr:nvSpPr>
      <xdr:spPr>
        <a:xfrm>
          <a:off x="10528300" y="132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11728</xdr:rowOff>
    </xdr:from>
    <xdr:to>
      <xdr:col>14</xdr:col>
      <xdr:colOff>79375</xdr:colOff>
      <xdr:row>78</xdr:row>
      <xdr:rowOff>113328</xdr:rowOff>
    </xdr:to>
    <xdr:sp macro="" textlink="">
      <xdr:nvSpPr>
        <xdr:cNvPr id="421" name="円/楕円 420"/>
        <xdr:cNvSpPr/>
      </xdr:nvSpPr>
      <xdr:spPr>
        <a:xfrm>
          <a:off x="9588500" y="133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104455</xdr:rowOff>
    </xdr:from>
    <xdr:ext cx="534377" cy="259045"/>
    <xdr:sp macro="" textlink="">
      <xdr:nvSpPr>
        <xdr:cNvPr id="422" name="テキスト ボックス 421"/>
        <xdr:cNvSpPr txBox="1"/>
      </xdr:nvSpPr>
      <xdr:spPr>
        <a:xfrm>
          <a:off x="9372111" y="134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124915</xdr:rowOff>
    </xdr:from>
    <xdr:to>
      <xdr:col>15</xdr:col>
      <xdr:colOff>180975</xdr:colOff>
      <xdr:row>98</xdr:row>
      <xdr:rowOff>139179</xdr:rowOff>
    </xdr:to>
    <xdr:cxnSp macro="">
      <xdr:nvCxnSpPr>
        <xdr:cNvPr id="449" name="直線コネクタ 448"/>
        <xdr:cNvCxnSpPr/>
      </xdr:nvCxnSpPr>
      <xdr:spPr>
        <a:xfrm>
          <a:off x="9639300" y="16927015"/>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88379</xdr:rowOff>
    </xdr:from>
    <xdr:to>
      <xdr:col>15</xdr:col>
      <xdr:colOff>231775</xdr:colOff>
      <xdr:row>99</xdr:row>
      <xdr:rowOff>18529</xdr:rowOff>
    </xdr:to>
    <xdr:sp macro="" textlink="">
      <xdr:nvSpPr>
        <xdr:cNvPr id="459" name="円/楕円 458"/>
        <xdr:cNvSpPr/>
      </xdr:nvSpPr>
      <xdr:spPr>
        <a:xfrm>
          <a:off x="10426700" y="1689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3306</xdr:rowOff>
    </xdr:from>
    <xdr:ext cx="378565" cy="259045"/>
    <xdr:sp macro="" textlink="">
      <xdr:nvSpPr>
        <xdr:cNvPr id="460" name="普通建設事業費 （ うち更新整備　）該当値テキスト"/>
        <xdr:cNvSpPr txBox="1"/>
      </xdr:nvSpPr>
      <xdr:spPr>
        <a:xfrm>
          <a:off x="10528300" y="16805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74115</xdr:rowOff>
    </xdr:from>
    <xdr:to>
      <xdr:col>14</xdr:col>
      <xdr:colOff>79375</xdr:colOff>
      <xdr:row>99</xdr:row>
      <xdr:rowOff>4265</xdr:rowOff>
    </xdr:to>
    <xdr:sp macro="" textlink="">
      <xdr:nvSpPr>
        <xdr:cNvPr id="461" name="円/楕円 460"/>
        <xdr:cNvSpPr/>
      </xdr:nvSpPr>
      <xdr:spPr>
        <a:xfrm>
          <a:off x="9588500" y="168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166842</xdr:rowOff>
    </xdr:from>
    <xdr:ext cx="469744" cy="259045"/>
    <xdr:sp macro="" textlink="">
      <xdr:nvSpPr>
        <xdr:cNvPr id="462" name="テキスト ボックス 461"/>
        <xdr:cNvSpPr txBox="1"/>
      </xdr:nvSpPr>
      <xdr:spPr>
        <a:xfrm>
          <a:off x="9404427" y="1696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96552</xdr:rowOff>
    </xdr:from>
    <xdr:to>
      <xdr:col>23</xdr:col>
      <xdr:colOff>517525</xdr:colOff>
      <xdr:row>37</xdr:row>
      <xdr:rowOff>140272</xdr:rowOff>
    </xdr:to>
    <xdr:cxnSp macro="">
      <xdr:nvCxnSpPr>
        <xdr:cNvPr id="487" name="直線コネクタ 486"/>
        <xdr:cNvCxnSpPr/>
      </xdr:nvCxnSpPr>
      <xdr:spPr>
        <a:xfrm>
          <a:off x="15481300" y="6440202"/>
          <a:ext cx="838200" cy="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96552</xdr:rowOff>
    </xdr:from>
    <xdr:to>
      <xdr:col>22</xdr:col>
      <xdr:colOff>365125</xdr:colOff>
      <xdr:row>38</xdr:row>
      <xdr:rowOff>25400</xdr:rowOff>
    </xdr:to>
    <xdr:cxnSp macro="">
      <xdr:nvCxnSpPr>
        <xdr:cNvPr id="490" name="直線コネクタ 489"/>
        <xdr:cNvCxnSpPr/>
      </xdr:nvCxnSpPr>
      <xdr:spPr>
        <a:xfrm flipV="1">
          <a:off x="14592300" y="6440202"/>
          <a:ext cx="889000" cy="10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3" name="直線コネクタ 49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6" name="直線コネクタ 49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89472</xdr:rowOff>
    </xdr:from>
    <xdr:to>
      <xdr:col>23</xdr:col>
      <xdr:colOff>568325</xdr:colOff>
      <xdr:row>38</xdr:row>
      <xdr:rowOff>19622</xdr:rowOff>
    </xdr:to>
    <xdr:sp macro="" textlink="">
      <xdr:nvSpPr>
        <xdr:cNvPr id="506" name="円/楕円 505"/>
        <xdr:cNvSpPr/>
      </xdr:nvSpPr>
      <xdr:spPr>
        <a:xfrm>
          <a:off x="162687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32637</xdr:rowOff>
    </xdr:from>
    <xdr:ext cx="378565" cy="259045"/>
    <xdr:sp macro="" textlink="">
      <xdr:nvSpPr>
        <xdr:cNvPr id="507" name="災害復旧事業費該当値テキスト"/>
        <xdr:cNvSpPr txBox="1"/>
      </xdr:nvSpPr>
      <xdr:spPr>
        <a:xfrm>
          <a:off x="16370300" y="637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45752</xdr:rowOff>
    </xdr:from>
    <xdr:to>
      <xdr:col>22</xdr:col>
      <xdr:colOff>415925</xdr:colOff>
      <xdr:row>37</xdr:row>
      <xdr:rowOff>147352</xdr:rowOff>
    </xdr:to>
    <xdr:sp macro="" textlink="">
      <xdr:nvSpPr>
        <xdr:cNvPr id="508" name="円/楕円 507"/>
        <xdr:cNvSpPr/>
      </xdr:nvSpPr>
      <xdr:spPr>
        <a:xfrm>
          <a:off x="15430500" y="63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138478</xdr:rowOff>
    </xdr:from>
    <xdr:ext cx="469744" cy="259045"/>
    <xdr:sp macro="" textlink="">
      <xdr:nvSpPr>
        <xdr:cNvPr id="509" name="テキスト ボックス 508"/>
        <xdr:cNvSpPr txBox="1"/>
      </xdr:nvSpPr>
      <xdr:spPr>
        <a:xfrm>
          <a:off x="15246427" y="64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35565</xdr:rowOff>
    </xdr:from>
    <xdr:to>
      <xdr:col>23</xdr:col>
      <xdr:colOff>517525</xdr:colOff>
      <xdr:row>78</xdr:row>
      <xdr:rowOff>38019</xdr:rowOff>
    </xdr:to>
    <xdr:cxnSp macro="">
      <xdr:nvCxnSpPr>
        <xdr:cNvPr id="597" name="直線コネクタ 596"/>
        <xdr:cNvCxnSpPr/>
      </xdr:nvCxnSpPr>
      <xdr:spPr>
        <a:xfrm>
          <a:off x="15481300" y="13408665"/>
          <a:ext cx="8382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22611</xdr:rowOff>
    </xdr:from>
    <xdr:to>
      <xdr:col>22</xdr:col>
      <xdr:colOff>365125</xdr:colOff>
      <xdr:row>78</xdr:row>
      <xdr:rowOff>35565</xdr:rowOff>
    </xdr:to>
    <xdr:cxnSp macro="">
      <xdr:nvCxnSpPr>
        <xdr:cNvPr id="600" name="直線コネクタ 599"/>
        <xdr:cNvCxnSpPr/>
      </xdr:nvCxnSpPr>
      <xdr:spPr>
        <a:xfrm>
          <a:off x="14592300" y="13395711"/>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22611</xdr:rowOff>
    </xdr:from>
    <xdr:to>
      <xdr:col>21</xdr:col>
      <xdr:colOff>161925</xdr:colOff>
      <xdr:row>78</xdr:row>
      <xdr:rowOff>25445</xdr:rowOff>
    </xdr:to>
    <xdr:cxnSp macro="">
      <xdr:nvCxnSpPr>
        <xdr:cNvPr id="603" name="直線コネクタ 602"/>
        <xdr:cNvCxnSpPr/>
      </xdr:nvCxnSpPr>
      <xdr:spPr>
        <a:xfrm flipV="1">
          <a:off x="13703300" y="13395711"/>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10526</xdr:rowOff>
    </xdr:from>
    <xdr:to>
      <xdr:col>19</xdr:col>
      <xdr:colOff>644525</xdr:colOff>
      <xdr:row>78</xdr:row>
      <xdr:rowOff>25445</xdr:rowOff>
    </xdr:to>
    <xdr:cxnSp macro="">
      <xdr:nvCxnSpPr>
        <xdr:cNvPr id="606" name="直線コネクタ 605"/>
        <xdr:cNvCxnSpPr/>
      </xdr:nvCxnSpPr>
      <xdr:spPr>
        <a:xfrm>
          <a:off x="12814300" y="13383626"/>
          <a:ext cx="889000" cy="1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158669</xdr:rowOff>
    </xdr:from>
    <xdr:to>
      <xdr:col>23</xdr:col>
      <xdr:colOff>568325</xdr:colOff>
      <xdr:row>78</xdr:row>
      <xdr:rowOff>88819</xdr:rowOff>
    </xdr:to>
    <xdr:sp macro="" textlink="">
      <xdr:nvSpPr>
        <xdr:cNvPr id="616" name="円/楕円 615"/>
        <xdr:cNvSpPr/>
      </xdr:nvSpPr>
      <xdr:spPr>
        <a:xfrm>
          <a:off x="16268700" y="133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73596</xdr:rowOff>
    </xdr:from>
    <xdr:ext cx="534377" cy="259045"/>
    <xdr:sp macro="" textlink="">
      <xdr:nvSpPr>
        <xdr:cNvPr id="617" name="公債費該当値テキスト"/>
        <xdr:cNvSpPr txBox="1"/>
      </xdr:nvSpPr>
      <xdr:spPr>
        <a:xfrm>
          <a:off x="16370300" y="1327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23,344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156215</xdr:rowOff>
    </xdr:from>
    <xdr:to>
      <xdr:col>22</xdr:col>
      <xdr:colOff>415925</xdr:colOff>
      <xdr:row>78</xdr:row>
      <xdr:rowOff>86365</xdr:rowOff>
    </xdr:to>
    <xdr:sp macro="" textlink="">
      <xdr:nvSpPr>
        <xdr:cNvPr id="618" name="円/楕円 617"/>
        <xdr:cNvSpPr/>
      </xdr:nvSpPr>
      <xdr:spPr>
        <a:xfrm>
          <a:off x="15430500" y="133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77492</xdr:rowOff>
    </xdr:from>
    <xdr:ext cx="534377" cy="259045"/>
    <xdr:sp macro="" textlink="">
      <xdr:nvSpPr>
        <xdr:cNvPr id="619" name="テキスト ボックス 618"/>
        <xdr:cNvSpPr txBox="1"/>
      </xdr:nvSpPr>
      <xdr:spPr>
        <a:xfrm>
          <a:off x="15214111" y="1345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143261</xdr:rowOff>
    </xdr:from>
    <xdr:to>
      <xdr:col>21</xdr:col>
      <xdr:colOff>212725</xdr:colOff>
      <xdr:row>78</xdr:row>
      <xdr:rowOff>73411</xdr:rowOff>
    </xdr:to>
    <xdr:sp macro="" textlink="">
      <xdr:nvSpPr>
        <xdr:cNvPr id="620" name="円/楕円 619"/>
        <xdr:cNvSpPr/>
      </xdr:nvSpPr>
      <xdr:spPr>
        <a:xfrm>
          <a:off x="14541500" y="133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64538</xdr:rowOff>
    </xdr:from>
    <xdr:ext cx="534377" cy="259045"/>
    <xdr:sp macro="" textlink="">
      <xdr:nvSpPr>
        <xdr:cNvPr id="621" name="テキスト ボックス 620"/>
        <xdr:cNvSpPr txBox="1"/>
      </xdr:nvSpPr>
      <xdr:spPr>
        <a:xfrm>
          <a:off x="14325111" y="1343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146095</xdr:rowOff>
    </xdr:from>
    <xdr:to>
      <xdr:col>20</xdr:col>
      <xdr:colOff>9525</xdr:colOff>
      <xdr:row>78</xdr:row>
      <xdr:rowOff>76245</xdr:rowOff>
    </xdr:to>
    <xdr:sp macro="" textlink="">
      <xdr:nvSpPr>
        <xdr:cNvPr id="622" name="円/楕円 621"/>
        <xdr:cNvSpPr/>
      </xdr:nvSpPr>
      <xdr:spPr>
        <a:xfrm>
          <a:off x="13652500" y="13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67372</xdr:rowOff>
    </xdr:from>
    <xdr:ext cx="534377" cy="259045"/>
    <xdr:sp macro="" textlink="">
      <xdr:nvSpPr>
        <xdr:cNvPr id="623" name="テキスト ボックス 622"/>
        <xdr:cNvSpPr txBox="1"/>
      </xdr:nvSpPr>
      <xdr:spPr>
        <a:xfrm>
          <a:off x="13436111" y="134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131176</xdr:rowOff>
    </xdr:from>
    <xdr:to>
      <xdr:col>18</xdr:col>
      <xdr:colOff>492125</xdr:colOff>
      <xdr:row>78</xdr:row>
      <xdr:rowOff>61326</xdr:rowOff>
    </xdr:to>
    <xdr:sp macro="" textlink="">
      <xdr:nvSpPr>
        <xdr:cNvPr id="624" name="円/楕円 623"/>
        <xdr:cNvSpPr/>
      </xdr:nvSpPr>
      <xdr:spPr>
        <a:xfrm>
          <a:off x="12763500" y="1333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52453</xdr:rowOff>
    </xdr:from>
    <xdr:ext cx="534377" cy="259045"/>
    <xdr:sp macro="" textlink="">
      <xdr:nvSpPr>
        <xdr:cNvPr id="625" name="テキスト ボックス 624"/>
        <xdr:cNvSpPr txBox="1"/>
      </xdr:nvSpPr>
      <xdr:spPr>
        <a:xfrm>
          <a:off x="12547111" y="1342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130733</xdr:rowOff>
    </xdr:from>
    <xdr:to>
      <xdr:col>23</xdr:col>
      <xdr:colOff>517525</xdr:colOff>
      <xdr:row>97</xdr:row>
      <xdr:rowOff>167233</xdr:rowOff>
    </xdr:to>
    <xdr:cxnSp macro="">
      <xdr:nvCxnSpPr>
        <xdr:cNvPr id="654" name="直線コネクタ 653"/>
        <xdr:cNvCxnSpPr/>
      </xdr:nvCxnSpPr>
      <xdr:spPr>
        <a:xfrm flipV="1">
          <a:off x="15481300" y="16761383"/>
          <a:ext cx="8382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167233</xdr:rowOff>
    </xdr:from>
    <xdr:to>
      <xdr:col>22</xdr:col>
      <xdr:colOff>365125</xdr:colOff>
      <xdr:row>98</xdr:row>
      <xdr:rowOff>91173</xdr:rowOff>
    </xdr:to>
    <xdr:cxnSp macro="">
      <xdr:nvCxnSpPr>
        <xdr:cNvPr id="657" name="直線コネクタ 656"/>
        <xdr:cNvCxnSpPr/>
      </xdr:nvCxnSpPr>
      <xdr:spPr>
        <a:xfrm flipV="1">
          <a:off x="14592300" y="16797883"/>
          <a:ext cx="889000" cy="9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91173</xdr:rowOff>
    </xdr:from>
    <xdr:to>
      <xdr:col>21</xdr:col>
      <xdr:colOff>161925</xdr:colOff>
      <xdr:row>98</xdr:row>
      <xdr:rowOff>143281</xdr:rowOff>
    </xdr:to>
    <xdr:cxnSp macro="">
      <xdr:nvCxnSpPr>
        <xdr:cNvPr id="660" name="直線コネクタ 659"/>
        <xdr:cNvCxnSpPr/>
      </xdr:nvCxnSpPr>
      <xdr:spPr>
        <a:xfrm flipV="1">
          <a:off x="13703300" y="16893273"/>
          <a:ext cx="889000" cy="5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72301</xdr:rowOff>
    </xdr:from>
    <xdr:to>
      <xdr:col>19</xdr:col>
      <xdr:colOff>644525</xdr:colOff>
      <xdr:row>98</xdr:row>
      <xdr:rowOff>143281</xdr:rowOff>
    </xdr:to>
    <xdr:cxnSp macro="">
      <xdr:nvCxnSpPr>
        <xdr:cNvPr id="663" name="直線コネクタ 662"/>
        <xdr:cNvCxnSpPr/>
      </xdr:nvCxnSpPr>
      <xdr:spPr>
        <a:xfrm>
          <a:off x="12814300" y="16874401"/>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79933</xdr:rowOff>
    </xdr:from>
    <xdr:to>
      <xdr:col>23</xdr:col>
      <xdr:colOff>568325</xdr:colOff>
      <xdr:row>98</xdr:row>
      <xdr:rowOff>10083</xdr:rowOff>
    </xdr:to>
    <xdr:sp macro="" textlink="">
      <xdr:nvSpPr>
        <xdr:cNvPr id="673" name="円/楕円 672"/>
        <xdr:cNvSpPr/>
      </xdr:nvSpPr>
      <xdr:spPr>
        <a:xfrm>
          <a:off x="16268700" y="167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58360</xdr:rowOff>
    </xdr:from>
    <xdr:ext cx="534377" cy="259045"/>
    <xdr:sp macro="" textlink="">
      <xdr:nvSpPr>
        <xdr:cNvPr id="674" name="積立金該当値テキスト"/>
        <xdr:cNvSpPr txBox="1"/>
      </xdr:nvSpPr>
      <xdr:spPr>
        <a:xfrm>
          <a:off x="16370300" y="166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116433</xdr:rowOff>
    </xdr:from>
    <xdr:to>
      <xdr:col>22</xdr:col>
      <xdr:colOff>415925</xdr:colOff>
      <xdr:row>98</xdr:row>
      <xdr:rowOff>46583</xdr:rowOff>
    </xdr:to>
    <xdr:sp macro="" textlink="">
      <xdr:nvSpPr>
        <xdr:cNvPr id="675" name="円/楕円 674"/>
        <xdr:cNvSpPr/>
      </xdr:nvSpPr>
      <xdr:spPr>
        <a:xfrm>
          <a:off x="15430500" y="167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37710</xdr:rowOff>
    </xdr:from>
    <xdr:ext cx="534377" cy="259045"/>
    <xdr:sp macro="" textlink="">
      <xdr:nvSpPr>
        <xdr:cNvPr id="676" name="テキスト ボックス 675"/>
        <xdr:cNvSpPr txBox="1"/>
      </xdr:nvSpPr>
      <xdr:spPr>
        <a:xfrm>
          <a:off x="15214111" y="168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40373</xdr:rowOff>
    </xdr:from>
    <xdr:to>
      <xdr:col>21</xdr:col>
      <xdr:colOff>212725</xdr:colOff>
      <xdr:row>98</xdr:row>
      <xdr:rowOff>141973</xdr:rowOff>
    </xdr:to>
    <xdr:sp macro="" textlink="">
      <xdr:nvSpPr>
        <xdr:cNvPr id="677" name="円/楕円 676"/>
        <xdr:cNvSpPr/>
      </xdr:nvSpPr>
      <xdr:spPr>
        <a:xfrm>
          <a:off x="14541500" y="168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133100</xdr:rowOff>
    </xdr:from>
    <xdr:ext cx="469744" cy="259045"/>
    <xdr:sp macro="" textlink="">
      <xdr:nvSpPr>
        <xdr:cNvPr id="678" name="テキスト ボックス 677"/>
        <xdr:cNvSpPr txBox="1"/>
      </xdr:nvSpPr>
      <xdr:spPr>
        <a:xfrm>
          <a:off x="14357427" y="1693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92481</xdr:rowOff>
    </xdr:from>
    <xdr:to>
      <xdr:col>20</xdr:col>
      <xdr:colOff>9525</xdr:colOff>
      <xdr:row>99</xdr:row>
      <xdr:rowOff>22631</xdr:rowOff>
    </xdr:to>
    <xdr:sp macro="" textlink="">
      <xdr:nvSpPr>
        <xdr:cNvPr id="679" name="円/楕円 678"/>
        <xdr:cNvSpPr/>
      </xdr:nvSpPr>
      <xdr:spPr>
        <a:xfrm>
          <a:off x="13652500" y="1689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13758</xdr:rowOff>
    </xdr:from>
    <xdr:ext cx="469744" cy="259045"/>
    <xdr:sp macro="" textlink="">
      <xdr:nvSpPr>
        <xdr:cNvPr id="680" name="テキスト ボックス 679"/>
        <xdr:cNvSpPr txBox="1"/>
      </xdr:nvSpPr>
      <xdr:spPr>
        <a:xfrm>
          <a:off x="13468427" y="1698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21501</xdr:rowOff>
    </xdr:from>
    <xdr:to>
      <xdr:col>18</xdr:col>
      <xdr:colOff>492125</xdr:colOff>
      <xdr:row>98</xdr:row>
      <xdr:rowOff>123101</xdr:rowOff>
    </xdr:to>
    <xdr:sp macro="" textlink="">
      <xdr:nvSpPr>
        <xdr:cNvPr id="681" name="円/楕円 680"/>
        <xdr:cNvSpPr/>
      </xdr:nvSpPr>
      <xdr:spPr>
        <a:xfrm>
          <a:off x="12763500" y="1682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114228</xdr:rowOff>
    </xdr:from>
    <xdr:ext cx="534377" cy="259045"/>
    <xdr:sp macro="" textlink="">
      <xdr:nvSpPr>
        <xdr:cNvPr id="682" name="テキスト ボックス 681"/>
        <xdr:cNvSpPr txBox="1"/>
      </xdr:nvSpPr>
      <xdr:spPr>
        <a:xfrm>
          <a:off x="12547111" y="169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8" name="直線コネクタ 76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1" name="直線コネクタ 77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4" name="直線コネクタ 77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7" name="直線コネクタ 77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7" name="円/楕円 78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9" name="円/楕円 78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0" name="テキスト ボックス 78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1" name="円/楕円 79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2" name="テキスト ボックス 79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3" name="円/楕円 79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4" name="テキスト ボックス 79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5" name="円/楕円 79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6" name="テキスト ボックス 79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101164</xdr:rowOff>
    </xdr:from>
    <xdr:to>
      <xdr:col>32</xdr:col>
      <xdr:colOff>187325</xdr:colOff>
      <xdr:row>77</xdr:row>
      <xdr:rowOff>28584</xdr:rowOff>
    </xdr:to>
    <xdr:cxnSp macro="">
      <xdr:nvCxnSpPr>
        <xdr:cNvPr id="828" name="直線コネクタ 827"/>
        <xdr:cNvCxnSpPr/>
      </xdr:nvCxnSpPr>
      <xdr:spPr>
        <a:xfrm flipV="1">
          <a:off x="21323300" y="13131364"/>
          <a:ext cx="8382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28584</xdr:rowOff>
    </xdr:from>
    <xdr:to>
      <xdr:col>31</xdr:col>
      <xdr:colOff>34925</xdr:colOff>
      <xdr:row>77</xdr:row>
      <xdr:rowOff>32879</xdr:rowOff>
    </xdr:to>
    <xdr:cxnSp macro="">
      <xdr:nvCxnSpPr>
        <xdr:cNvPr id="831" name="直線コネクタ 830"/>
        <xdr:cNvCxnSpPr/>
      </xdr:nvCxnSpPr>
      <xdr:spPr>
        <a:xfrm flipV="1">
          <a:off x="20434300" y="13230234"/>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2246</xdr:rowOff>
    </xdr:from>
    <xdr:to>
      <xdr:col>29</xdr:col>
      <xdr:colOff>517525</xdr:colOff>
      <xdr:row>77</xdr:row>
      <xdr:rowOff>32879</xdr:rowOff>
    </xdr:to>
    <xdr:cxnSp macro="">
      <xdr:nvCxnSpPr>
        <xdr:cNvPr id="834" name="直線コネクタ 833"/>
        <xdr:cNvCxnSpPr/>
      </xdr:nvCxnSpPr>
      <xdr:spPr>
        <a:xfrm>
          <a:off x="19545300" y="13203896"/>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2246</xdr:rowOff>
    </xdr:from>
    <xdr:to>
      <xdr:col>28</xdr:col>
      <xdr:colOff>314325</xdr:colOff>
      <xdr:row>77</xdr:row>
      <xdr:rowOff>15162</xdr:rowOff>
    </xdr:to>
    <xdr:cxnSp macro="">
      <xdr:nvCxnSpPr>
        <xdr:cNvPr id="837" name="直線コネクタ 836"/>
        <xdr:cNvCxnSpPr/>
      </xdr:nvCxnSpPr>
      <xdr:spPr>
        <a:xfrm flipV="1">
          <a:off x="18656300" y="13203896"/>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50364</xdr:rowOff>
    </xdr:from>
    <xdr:to>
      <xdr:col>32</xdr:col>
      <xdr:colOff>238125</xdr:colOff>
      <xdr:row>76</xdr:row>
      <xdr:rowOff>151964</xdr:rowOff>
    </xdr:to>
    <xdr:sp macro="" textlink="">
      <xdr:nvSpPr>
        <xdr:cNvPr id="847" name="円/楕円 846"/>
        <xdr:cNvSpPr/>
      </xdr:nvSpPr>
      <xdr:spPr>
        <a:xfrm>
          <a:off x="22110700" y="130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28791</xdr:rowOff>
    </xdr:from>
    <xdr:ext cx="534377" cy="259045"/>
    <xdr:sp macro="" textlink="">
      <xdr:nvSpPr>
        <xdr:cNvPr id="848" name="繰出金該当値テキスト"/>
        <xdr:cNvSpPr txBox="1"/>
      </xdr:nvSpPr>
      <xdr:spPr>
        <a:xfrm>
          <a:off x="22212300" y="1305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51,360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149234</xdr:rowOff>
    </xdr:from>
    <xdr:to>
      <xdr:col>31</xdr:col>
      <xdr:colOff>85725</xdr:colOff>
      <xdr:row>77</xdr:row>
      <xdr:rowOff>79384</xdr:rowOff>
    </xdr:to>
    <xdr:sp macro="" textlink="">
      <xdr:nvSpPr>
        <xdr:cNvPr id="849" name="円/楕円 848"/>
        <xdr:cNvSpPr/>
      </xdr:nvSpPr>
      <xdr:spPr>
        <a:xfrm>
          <a:off x="21272500" y="1317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70511</xdr:rowOff>
    </xdr:from>
    <xdr:ext cx="534377" cy="259045"/>
    <xdr:sp macro="" textlink="">
      <xdr:nvSpPr>
        <xdr:cNvPr id="850" name="テキスト ボックス 849"/>
        <xdr:cNvSpPr txBox="1"/>
      </xdr:nvSpPr>
      <xdr:spPr>
        <a:xfrm>
          <a:off x="21056111" y="1327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153529</xdr:rowOff>
    </xdr:from>
    <xdr:to>
      <xdr:col>29</xdr:col>
      <xdr:colOff>568325</xdr:colOff>
      <xdr:row>77</xdr:row>
      <xdr:rowOff>83679</xdr:rowOff>
    </xdr:to>
    <xdr:sp macro="" textlink="">
      <xdr:nvSpPr>
        <xdr:cNvPr id="851" name="円/楕円 850"/>
        <xdr:cNvSpPr/>
      </xdr:nvSpPr>
      <xdr:spPr>
        <a:xfrm>
          <a:off x="20383500" y="1318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74806</xdr:rowOff>
    </xdr:from>
    <xdr:ext cx="534377" cy="259045"/>
    <xdr:sp macro="" textlink="">
      <xdr:nvSpPr>
        <xdr:cNvPr id="852" name="テキスト ボックス 851"/>
        <xdr:cNvSpPr txBox="1"/>
      </xdr:nvSpPr>
      <xdr:spPr>
        <a:xfrm>
          <a:off x="20167111" y="1327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122896</xdr:rowOff>
    </xdr:from>
    <xdr:to>
      <xdr:col>28</xdr:col>
      <xdr:colOff>365125</xdr:colOff>
      <xdr:row>77</xdr:row>
      <xdr:rowOff>53046</xdr:rowOff>
    </xdr:to>
    <xdr:sp macro="" textlink="">
      <xdr:nvSpPr>
        <xdr:cNvPr id="853" name="円/楕円 852"/>
        <xdr:cNvSpPr/>
      </xdr:nvSpPr>
      <xdr:spPr>
        <a:xfrm>
          <a:off x="19494500" y="1315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44173</xdr:rowOff>
    </xdr:from>
    <xdr:ext cx="534377" cy="259045"/>
    <xdr:sp macro="" textlink="">
      <xdr:nvSpPr>
        <xdr:cNvPr id="854" name="テキスト ボックス 853"/>
        <xdr:cNvSpPr txBox="1"/>
      </xdr:nvSpPr>
      <xdr:spPr>
        <a:xfrm>
          <a:off x="19278111" y="1324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135812</xdr:rowOff>
    </xdr:from>
    <xdr:to>
      <xdr:col>27</xdr:col>
      <xdr:colOff>161925</xdr:colOff>
      <xdr:row>77</xdr:row>
      <xdr:rowOff>65962</xdr:rowOff>
    </xdr:to>
    <xdr:sp macro="" textlink="">
      <xdr:nvSpPr>
        <xdr:cNvPr id="855" name="円/楕円 854"/>
        <xdr:cNvSpPr/>
      </xdr:nvSpPr>
      <xdr:spPr>
        <a:xfrm>
          <a:off x="18605500" y="131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57089</xdr:rowOff>
    </xdr:from>
    <xdr:ext cx="534377" cy="259045"/>
    <xdr:sp macro="" textlink="">
      <xdr:nvSpPr>
        <xdr:cNvPr id="856" name="テキスト ボックス 855"/>
        <xdr:cNvSpPr txBox="1"/>
      </xdr:nvSpPr>
      <xdr:spPr>
        <a:xfrm>
          <a:off x="18389111" y="1325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人件費は、住民一人あたり</a:t>
          </a:r>
          <a:r>
            <a:rPr kumimoji="1" lang="en-US" altLang="ja-JP" sz="1300">
              <a:latin typeface="ＭＳ Ｐゴシック"/>
            </a:rPr>
            <a:t>58,745</a:t>
          </a:r>
          <a:r>
            <a:rPr kumimoji="1" lang="ja-JP" altLang="en-US" sz="1300">
              <a:latin typeface="ＭＳ Ｐゴシック"/>
            </a:rPr>
            <a:t>円と近年で最も低い水準で、類似団体内平均値を大きく下回っている。</a:t>
          </a:r>
          <a:endParaRPr kumimoji="1" lang="en-US" altLang="ja-JP" sz="1300">
            <a:latin typeface="ＭＳ Ｐゴシック"/>
          </a:endParaRPr>
        </a:p>
        <a:p>
          <a:r>
            <a:rPr kumimoji="1" lang="ja-JP" altLang="en-US" sz="1300">
              <a:latin typeface="ＭＳ Ｐゴシック"/>
            </a:rPr>
            <a:t>扶助費は、臨時福祉給付金や認可保育所の新設（２園）等で大幅な増加となった。</a:t>
          </a:r>
          <a:endParaRPr kumimoji="1" lang="en-US" altLang="ja-JP" sz="1300">
            <a:latin typeface="ＭＳ Ｐゴシック"/>
          </a:endParaRPr>
        </a:p>
        <a:p>
          <a:r>
            <a:rPr kumimoji="1" lang="ja-JP" altLang="en-US" sz="1300">
              <a:latin typeface="ＭＳ Ｐゴシック"/>
            </a:rPr>
            <a:t>普通建設事業も北中城中学校改築事業やアワセ土地区画整理事業、社会資本整備事業（道路等）により年々増加し、類似団体内平均値をやや上回る額となっている。</a:t>
          </a:r>
          <a:endParaRPr kumimoji="1" lang="en-US" altLang="ja-JP" sz="1300">
            <a:latin typeface="ＭＳ Ｐゴシック"/>
          </a:endParaRPr>
        </a:p>
        <a:p>
          <a:r>
            <a:rPr kumimoji="1" lang="ja-JP" altLang="en-US" sz="1300">
              <a:latin typeface="ＭＳ Ｐゴシック"/>
            </a:rPr>
            <a:t>公債費は、年々減少傾向にある。また、積立金は一括交付金を活用したライカムロウワー地区基金および防衛予算を活用したあやかりの杜図書館管理システムのための基金積立により一時的に増加した。</a:t>
          </a:r>
          <a:endParaRPr kumimoji="1" lang="en-US" altLang="ja-JP" sz="1300">
            <a:latin typeface="ＭＳ Ｐゴシック"/>
          </a:endParaRPr>
        </a:p>
        <a:p>
          <a:r>
            <a:rPr kumimoji="1" lang="ja-JP" altLang="en-US" sz="1300">
              <a:latin typeface="ＭＳ Ｐゴシック"/>
            </a:rPr>
            <a:t>繰出金は、国民健康保険特別会計への赤字繰出金の影響で増となった。総務費</a:t>
          </a:r>
          <a:endParaRPr kumimoji="1" lang="en-US" altLang="ja-JP" sz="1300">
            <a:latin typeface="ＭＳ Ｐゴシック"/>
          </a:endParaRPr>
        </a:p>
        <a:p>
          <a:r>
            <a:rPr kumimoji="1" lang="ja-JP" altLang="en-US" sz="1300">
              <a:latin typeface="ＭＳ Ｐゴシック"/>
            </a:rPr>
            <a:t>物件費、維持補修費、補助費等、その他はほぼ横ばいで推移している。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16,897
16,595
11.54
8,114,185
7,637,482
244,590
3,828,595
4,594,069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61.3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55445</xdr:rowOff>
    </xdr:from>
    <xdr:to>
      <xdr:col>6</xdr:col>
      <xdr:colOff>511175</xdr:colOff>
      <xdr:row>36</xdr:row>
      <xdr:rowOff>81570</xdr:rowOff>
    </xdr:to>
    <xdr:cxnSp macro="">
      <xdr:nvCxnSpPr>
        <xdr:cNvPr id="63" name="直線コネクタ 62"/>
        <xdr:cNvCxnSpPr/>
      </xdr:nvCxnSpPr>
      <xdr:spPr>
        <a:xfrm flipV="1">
          <a:off x="3797300" y="6056195"/>
          <a:ext cx="8382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81570</xdr:rowOff>
    </xdr:from>
    <xdr:to>
      <xdr:col>5</xdr:col>
      <xdr:colOff>358775</xdr:colOff>
      <xdr:row>36</xdr:row>
      <xdr:rowOff>84836</xdr:rowOff>
    </xdr:to>
    <xdr:cxnSp macro="">
      <xdr:nvCxnSpPr>
        <xdr:cNvPr id="66" name="直線コネクタ 65"/>
        <xdr:cNvCxnSpPr/>
      </xdr:nvCxnSpPr>
      <xdr:spPr>
        <a:xfrm flipV="1">
          <a:off x="2908300" y="625377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81897</xdr:rowOff>
    </xdr:from>
    <xdr:to>
      <xdr:col>4</xdr:col>
      <xdr:colOff>155575</xdr:colOff>
      <xdr:row>36</xdr:row>
      <xdr:rowOff>84836</xdr:rowOff>
    </xdr:to>
    <xdr:cxnSp macro="">
      <xdr:nvCxnSpPr>
        <xdr:cNvPr id="69" name="直線コネクタ 68"/>
        <xdr:cNvCxnSpPr/>
      </xdr:nvCxnSpPr>
      <xdr:spPr>
        <a:xfrm>
          <a:off x="2019300" y="6082647"/>
          <a:ext cx="889000" cy="1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134801</xdr:rowOff>
    </xdr:from>
    <xdr:to>
      <xdr:col>2</xdr:col>
      <xdr:colOff>638175</xdr:colOff>
      <xdr:row>35</xdr:row>
      <xdr:rowOff>81897</xdr:rowOff>
    </xdr:to>
    <xdr:cxnSp macro="">
      <xdr:nvCxnSpPr>
        <xdr:cNvPr id="72" name="直線コネクタ 71"/>
        <xdr:cNvCxnSpPr/>
      </xdr:nvCxnSpPr>
      <xdr:spPr>
        <a:xfrm>
          <a:off x="1130300" y="5792651"/>
          <a:ext cx="889000" cy="28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4645</xdr:rowOff>
    </xdr:from>
    <xdr:to>
      <xdr:col>6</xdr:col>
      <xdr:colOff>561975</xdr:colOff>
      <xdr:row>35</xdr:row>
      <xdr:rowOff>106245</xdr:rowOff>
    </xdr:to>
    <xdr:sp macro="" textlink="">
      <xdr:nvSpPr>
        <xdr:cNvPr id="82" name="円/楕円 81"/>
        <xdr:cNvSpPr/>
      </xdr:nvSpPr>
      <xdr:spPr>
        <a:xfrm>
          <a:off x="45847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154522</xdr:rowOff>
    </xdr:from>
    <xdr:ext cx="469744" cy="259045"/>
    <xdr:sp macro="" textlink="">
      <xdr:nvSpPr>
        <xdr:cNvPr id="83" name="議会費該当値テキスト"/>
        <xdr:cNvSpPr txBox="1"/>
      </xdr:nvSpPr>
      <xdr:spPr>
        <a:xfrm>
          <a:off x="4686300" y="598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30770</xdr:rowOff>
    </xdr:from>
    <xdr:to>
      <xdr:col>5</xdr:col>
      <xdr:colOff>409575</xdr:colOff>
      <xdr:row>36</xdr:row>
      <xdr:rowOff>132370</xdr:rowOff>
    </xdr:to>
    <xdr:sp macro="" textlink="">
      <xdr:nvSpPr>
        <xdr:cNvPr id="84" name="円/楕円 83"/>
        <xdr:cNvSpPr/>
      </xdr:nvSpPr>
      <xdr:spPr>
        <a:xfrm>
          <a:off x="3746500" y="62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123497</xdr:rowOff>
    </xdr:from>
    <xdr:ext cx="469744" cy="259045"/>
    <xdr:sp macro="" textlink="">
      <xdr:nvSpPr>
        <xdr:cNvPr id="85" name="テキスト ボックス 84"/>
        <xdr:cNvSpPr txBox="1"/>
      </xdr:nvSpPr>
      <xdr:spPr>
        <a:xfrm>
          <a:off x="3562427" y="62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34036</xdr:rowOff>
    </xdr:from>
    <xdr:to>
      <xdr:col>4</xdr:col>
      <xdr:colOff>206375</xdr:colOff>
      <xdr:row>36</xdr:row>
      <xdr:rowOff>135636</xdr:rowOff>
    </xdr:to>
    <xdr:sp macro="" textlink="">
      <xdr:nvSpPr>
        <xdr:cNvPr id="86" name="円/楕円 85"/>
        <xdr:cNvSpPr/>
      </xdr:nvSpPr>
      <xdr:spPr>
        <a:xfrm>
          <a:off x="2857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126763</xdr:rowOff>
    </xdr:from>
    <xdr:ext cx="469744" cy="259045"/>
    <xdr:sp macro="" textlink="">
      <xdr:nvSpPr>
        <xdr:cNvPr id="87" name="テキスト ボックス 86"/>
        <xdr:cNvSpPr txBox="1"/>
      </xdr:nvSpPr>
      <xdr:spPr>
        <a:xfrm>
          <a:off x="2673427"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31097</xdr:rowOff>
    </xdr:from>
    <xdr:to>
      <xdr:col>3</xdr:col>
      <xdr:colOff>3175</xdr:colOff>
      <xdr:row>35</xdr:row>
      <xdr:rowOff>132697</xdr:rowOff>
    </xdr:to>
    <xdr:sp macro="" textlink="">
      <xdr:nvSpPr>
        <xdr:cNvPr id="88" name="円/楕円 87"/>
        <xdr:cNvSpPr/>
      </xdr:nvSpPr>
      <xdr:spPr>
        <a:xfrm>
          <a:off x="1968500" y="603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123824</xdr:rowOff>
    </xdr:from>
    <xdr:ext cx="469744" cy="259045"/>
    <xdr:sp macro="" textlink="">
      <xdr:nvSpPr>
        <xdr:cNvPr id="89" name="テキスト ボックス 88"/>
        <xdr:cNvSpPr txBox="1"/>
      </xdr:nvSpPr>
      <xdr:spPr>
        <a:xfrm>
          <a:off x="1784427" y="612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84001</xdr:rowOff>
    </xdr:from>
    <xdr:to>
      <xdr:col>1</xdr:col>
      <xdr:colOff>485775</xdr:colOff>
      <xdr:row>34</xdr:row>
      <xdr:rowOff>14151</xdr:rowOff>
    </xdr:to>
    <xdr:sp macro="" textlink="">
      <xdr:nvSpPr>
        <xdr:cNvPr id="90" name="円/楕円 89"/>
        <xdr:cNvSpPr/>
      </xdr:nvSpPr>
      <xdr:spPr>
        <a:xfrm>
          <a:off x="1079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30678</xdr:rowOff>
    </xdr:from>
    <xdr:ext cx="469744" cy="259045"/>
    <xdr:sp macro="" textlink="">
      <xdr:nvSpPr>
        <xdr:cNvPr id="91" name="テキスト ボックス 90"/>
        <xdr:cNvSpPr txBox="1"/>
      </xdr:nvSpPr>
      <xdr:spPr>
        <a:xfrm>
          <a:off x="895427"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101992</xdr:rowOff>
    </xdr:from>
    <xdr:to>
      <xdr:col>6</xdr:col>
      <xdr:colOff>511175</xdr:colOff>
      <xdr:row>56</xdr:row>
      <xdr:rowOff>121172</xdr:rowOff>
    </xdr:to>
    <xdr:cxnSp macro="">
      <xdr:nvCxnSpPr>
        <xdr:cNvPr id="123" name="直線コネクタ 122"/>
        <xdr:cNvCxnSpPr/>
      </xdr:nvCxnSpPr>
      <xdr:spPr>
        <a:xfrm flipV="1">
          <a:off x="3797300" y="9531742"/>
          <a:ext cx="838200" cy="19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121172</xdr:rowOff>
    </xdr:from>
    <xdr:to>
      <xdr:col>5</xdr:col>
      <xdr:colOff>358775</xdr:colOff>
      <xdr:row>57</xdr:row>
      <xdr:rowOff>21230</xdr:rowOff>
    </xdr:to>
    <xdr:cxnSp macro="">
      <xdr:nvCxnSpPr>
        <xdr:cNvPr id="126" name="直線コネクタ 125"/>
        <xdr:cNvCxnSpPr/>
      </xdr:nvCxnSpPr>
      <xdr:spPr>
        <a:xfrm flipV="1">
          <a:off x="2908300" y="9722372"/>
          <a:ext cx="889000" cy="7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21230</xdr:rowOff>
    </xdr:from>
    <xdr:to>
      <xdr:col>4</xdr:col>
      <xdr:colOff>155575</xdr:colOff>
      <xdr:row>57</xdr:row>
      <xdr:rowOff>79099</xdr:rowOff>
    </xdr:to>
    <xdr:cxnSp macro="">
      <xdr:nvCxnSpPr>
        <xdr:cNvPr id="129" name="直線コネクタ 128"/>
        <xdr:cNvCxnSpPr/>
      </xdr:nvCxnSpPr>
      <xdr:spPr>
        <a:xfrm flipV="1">
          <a:off x="2019300" y="9793880"/>
          <a:ext cx="889000" cy="5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79099</xdr:rowOff>
    </xdr:from>
    <xdr:to>
      <xdr:col>2</xdr:col>
      <xdr:colOff>638175</xdr:colOff>
      <xdr:row>57</xdr:row>
      <xdr:rowOff>162255</xdr:rowOff>
    </xdr:to>
    <xdr:cxnSp macro="">
      <xdr:nvCxnSpPr>
        <xdr:cNvPr id="132" name="直線コネクタ 131"/>
        <xdr:cNvCxnSpPr/>
      </xdr:nvCxnSpPr>
      <xdr:spPr>
        <a:xfrm flipV="1">
          <a:off x="1130300" y="9851749"/>
          <a:ext cx="889000" cy="8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51192</xdr:rowOff>
    </xdr:from>
    <xdr:to>
      <xdr:col>6</xdr:col>
      <xdr:colOff>561975</xdr:colOff>
      <xdr:row>55</xdr:row>
      <xdr:rowOff>152792</xdr:rowOff>
    </xdr:to>
    <xdr:sp macro="" textlink="">
      <xdr:nvSpPr>
        <xdr:cNvPr id="142" name="円/楕円 141"/>
        <xdr:cNvSpPr/>
      </xdr:nvSpPr>
      <xdr:spPr>
        <a:xfrm>
          <a:off x="4584700" y="94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74069</xdr:rowOff>
    </xdr:from>
    <xdr:ext cx="534377" cy="259045"/>
    <xdr:sp macro="" textlink="">
      <xdr:nvSpPr>
        <xdr:cNvPr id="143" name="総務費該当値テキスト"/>
        <xdr:cNvSpPr txBox="1"/>
      </xdr:nvSpPr>
      <xdr:spPr>
        <a:xfrm>
          <a:off x="4686300" y="93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92,714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70372</xdr:rowOff>
    </xdr:from>
    <xdr:to>
      <xdr:col>5</xdr:col>
      <xdr:colOff>409575</xdr:colOff>
      <xdr:row>57</xdr:row>
      <xdr:rowOff>522</xdr:rowOff>
    </xdr:to>
    <xdr:sp macro="" textlink="">
      <xdr:nvSpPr>
        <xdr:cNvPr id="144" name="円/楕円 143"/>
        <xdr:cNvSpPr/>
      </xdr:nvSpPr>
      <xdr:spPr>
        <a:xfrm>
          <a:off x="3746500" y="96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163099</xdr:rowOff>
    </xdr:from>
    <xdr:ext cx="534377" cy="259045"/>
    <xdr:sp macro="" textlink="">
      <xdr:nvSpPr>
        <xdr:cNvPr id="145" name="テキスト ボックス 144"/>
        <xdr:cNvSpPr txBox="1"/>
      </xdr:nvSpPr>
      <xdr:spPr>
        <a:xfrm>
          <a:off x="3530111" y="97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141880</xdr:rowOff>
    </xdr:from>
    <xdr:to>
      <xdr:col>4</xdr:col>
      <xdr:colOff>206375</xdr:colOff>
      <xdr:row>57</xdr:row>
      <xdr:rowOff>72030</xdr:rowOff>
    </xdr:to>
    <xdr:sp macro="" textlink="">
      <xdr:nvSpPr>
        <xdr:cNvPr id="146" name="円/楕円 145"/>
        <xdr:cNvSpPr/>
      </xdr:nvSpPr>
      <xdr:spPr>
        <a:xfrm>
          <a:off x="2857500" y="97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63157</xdr:rowOff>
    </xdr:from>
    <xdr:ext cx="534377" cy="259045"/>
    <xdr:sp macro="" textlink="">
      <xdr:nvSpPr>
        <xdr:cNvPr id="147" name="テキスト ボックス 146"/>
        <xdr:cNvSpPr txBox="1"/>
      </xdr:nvSpPr>
      <xdr:spPr>
        <a:xfrm>
          <a:off x="2641111" y="98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28299</xdr:rowOff>
    </xdr:from>
    <xdr:to>
      <xdr:col>3</xdr:col>
      <xdr:colOff>3175</xdr:colOff>
      <xdr:row>57</xdr:row>
      <xdr:rowOff>129899</xdr:rowOff>
    </xdr:to>
    <xdr:sp macro="" textlink="">
      <xdr:nvSpPr>
        <xdr:cNvPr id="148" name="円/楕円 147"/>
        <xdr:cNvSpPr/>
      </xdr:nvSpPr>
      <xdr:spPr>
        <a:xfrm>
          <a:off x="1968500" y="98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121026</xdr:rowOff>
    </xdr:from>
    <xdr:ext cx="534377" cy="259045"/>
    <xdr:sp macro="" textlink="">
      <xdr:nvSpPr>
        <xdr:cNvPr id="149" name="テキスト ボックス 148"/>
        <xdr:cNvSpPr txBox="1"/>
      </xdr:nvSpPr>
      <xdr:spPr>
        <a:xfrm>
          <a:off x="1752111" y="98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111455</xdr:rowOff>
    </xdr:from>
    <xdr:to>
      <xdr:col>1</xdr:col>
      <xdr:colOff>485775</xdr:colOff>
      <xdr:row>58</xdr:row>
      <xdr:rowOff>41605</xdr:rowOff>
    </xdr:to>
    <xdr:sp macro="" textlink="">
      <xdr:nvSpPr>
        <xdr:cNvPr id="150" name="円/楕円 149"/>
        <xdr:cNvSpPr/>
      </xdr:nvSpPr>
      <xdr:spPr>
        <a:xfrm>
          <a:off x="1079500" y="98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32732</xdr:rowOff>
    </xdr:from>
    <xdr:ext cx="534377" cy="259045"/>
    <xdr:sp macro="" textlink="">
      <xdr:nvSpPr>
        <xdr:cNvPr id="151" name="テキスト ボックス 150"/>
        <xdr:cNvSpPr txBox="1"/>
      </xdr:nvSpPr>
      <xdr:spPr>
        <a:xfrm>
          <a:off x="863111" y="99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128053</xdr:rowOff>
    </xdr:from>
    <xdr:to>
      <xdr:col>6</xdr:col>
      <xdr:colOff>511175</xdr:colOff>
      <xdr:row>75</xdr:row>
      <xdr:rowOff>133201</xdr:rowOff>
    </xdr:to>
    <xdr:cxnSp macro="">
      <xdr:nvCxnSpPr>
        <xdr:cNvPr id="183" name="直線コネクタ 182"/>
        <xdr:cNvCxnSpPr/>
      </xdr:nvCxnSpPr>
      <xdr:spPr>
        <a:xfrm flipV="1">
          <a:off x="3797300" y="12986803"/>
          <a:ext cx="8382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133201</xdr:rowOff>
    </xdr:from>
    <xdr:to>
      <xdr:col>5</xdr:col>
      <xdr:colOff>358775</xdr:colOff>
      <xdr:row>76</xdr:row>
      <xdr:rowOff>126364</xdr:rowOff>
    </xdr:to>
    <xdr:cxnSp macro="">
      <xdr:nvCxnSpPr>
        <xdr:cNvPr id="186" name="直線コネクタ 185"/>
        <xdr:cNvCxnSpPr/>
      </xdr:nvCxnSpPr>
      <xdr:spPr>
        <a:xfrm flipV="1">
          <a:off x="2908300" y="12991951"/>
          <a:ext cx="889000" cy="16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8" name="テキスト ボックス 187"/>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126364</xdr:rowOff>
    </xdr:from>
    <xdr:to>
      <xdr:col>4</xdr:col>
      <xdr:colOff>155575</xdr:colOff>
      <xdr:row>77</xdr:row>
      <xdr:rowOff>137534</xdr:rowOff>
    </xdr:to>
    <xdr:cxnSp macro="">
      <xdr:nvCxnSpPr>
        <xdr:cNvPr id="189" name="直線コネクタ 188"/>
        <xdr:cNvCxnSpPr/>
      </xdr:nvCxnSpPr>
      <xdr:spPr>
        <a:xfrm flipV="1">
          <a:off x="2019300" y="13156564"/>
          <a:ext cx="889000" cy="1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137534</xdr:rowOff>
    </xdr:from>
    <xdr:to>
      <xdr:col>2</xdr:col>
      <xdr:colOff>638175</xdr:colOff>
      <xdr:row>77</xdr:row>
      <xdr:rowOff>162951</xdr:rowOff>
    </xdr:to>
    <xdr:cxnSp macro="">
      <xdr:nvCxnSpPr>
        <xdr:cNvPr id="192" name="直線コネクタ 191"/>
        <xdr:cNvCxnSpPr/>
      </xdr:nvCxnSpPr>
      <xdr:spPr>
        <a:xfrm flipV="1">
          <a:off x="1130300" y="13339184"/>
          <a:ext cx="8890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77253</xdr:rowOff>
    </xdr:from>
    <xdr:to>
      <xdr:col>6</xdr:col>
      <xdr:colOff>561975</xdr:colOff>
      <xdr:row>76</xdr:row>
      <xdr:rowOff>7403</xdr:rowOff>
    </xdr:to>
    <xdr:sp macro="" textlink="">
      <xdr:nvSpPr>
        <xdr:cNvPr id="202" name="円/楕円 201"/>
        <xdr:cNvSpPr/>
      </xdr:nvSpPr>
      <xdr:spPr>
        <a:xfrm>
          <a:off x="4584700" y="129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100130</xdr:rowOff>
    </xdr:from>
    <xdr:ext cx="599010" cy="259045"/>
    <xdr:sp macro="" textlink="">
      <xdr:nvSpPr>
        <xdr:cNvPr id="203" name="民生費該当値テキスト"/>
        <xdr:cNvSpPr txBox="1"/>
      </xdr:nvSpPr>
      <xdr:spPr>
        <a:xfrm>
          <a:off x="4686300" y="1278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150,320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82401</xdr:rowOff>
    </xdr:from>
    <xdr:to>
      <xdr:col>5</xdr:col>
      <xdr:colOff>409575</xdr:colOff>
      <xdr:row>76</xdr:row>
      <xdr:rowOff>12551</xdr:rowOff>
    </xdr:to>
    <xdr:sp macro="" textlink="">
      <xdr:nvSpPr>
        <xdr:cNvPr id="204" name="円/楕円 203"/>
        <xdr:cNvSpPr/>
      </xdr:nvSpPr>
      <xdr:spPr>
        <a:xfrm>
          <a:off x="3746500" y="129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29078</xdr:rowOff>
    </xdr:from>
    <xdr:ext cx="599010" cy="259045"/>
    <xdr:sp macro="" textlink="">
      <xdr:nvSpPr>
        <xdr:cNvPr id="205" name="テキスト ボックス 204"/>
        <xdr:cNvSpPr txBox="1"/>
      </xdr:nvSpPr>
      <xdr:spPr>
        <a:xfrm>
          <a:off x="3497794" y="1271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75564</xdr:rowOff>
    </xdr:from>
    <xdr:to>
      <xdr:col>4</xdr:col>
      <xdr:colOff>206375</xdr:colOff>
      <xdr:row>77</xdr:row>
      <xdr:rowOff>5714</xdr:rowOff>
    </xdr:to>
    <xdr:sp macro="" textlink="">
      <xdr:nvSpPr>
        <xdr:cNvPr id="206" name="円/楕円 205"/>
        <xdr:cNvSpPr/>
      </xdr:nvSpPr>
      <xdr:spPr>
        <a:xfrm>
          <a:off x="2857500" y="131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22242</xdr:rowOff>
    </xdr:from>
    <xdr:ext cx="599010" cy="259045"/>
    <xdr:sp macro="" textlink="">
      <xdr:nvSpPr>
        <xdr:cNvPr id="207" name="テキスト ボックス 206"/>
        <xdr:cNvSpPr txBox="1"/>
      </xdr:nvSpPr>
      <xdr:spPr>
        <a:xfrm>
          <a:off x="2608794" y="1288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86734</xdr:rowOff>
    </xdr:from>
    <xdr:to>
      <xdr:col>3</xdr:col>
      <xdr:colOff>3175</xdr:colOff>
      <xdr:row>78</xdr:row>
      <xdr:rowOff>16884</xdr:rowOff>
    </xdr:to>
    <xdr:sp macro="" textlink="">
      <xdr:nvSpPr>
        <xdr:cNvPr id="208" name="円/楕円 207"/>
        <xdr:cNvSpPr/>
      </xdr:nvSpPr>
      <xdr:spPr>
        <a:xfrm>
          <a:off x="1968500" y="132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8011</xdr:rowOff>
    </xdr:from>
    <xdr:ext cx="599010" cy="259045"/>
    <xdr:sp macro="" textlink="">
      <xdr:nvSpPr>
        <xdr:cNvPr id="209" name="テキスト ボックス 208"/>
        <xdr:cNvSpPr txBox="1"/>
      </xdr:nvSpPr>
      <xdr:spPr>
        <a:xfrm>
          <a:off x="1719794" y="1338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117,949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112151</xdr:rowOff>
    </xdr:from>
    <xdr:to>
      <xdr:col>1</xdr:col>
      <xdr:colOff>485775</xdr:colOff>
      <xdr:row>78</xdr:row>
      <xdr:rowOff>42301</xdr:rowOff>
    </xdr:to>
    <xdr:sp macro="" textlink="">
      <xdr:nvSpPr>
        <xdr:cNvPr id="210" name="円/楕円 209"/>
        <xdr:cNvSpPr/>
      </xdr:nvSpPr>
      <xdr:spPr>
        <a:xfrm>
          <a:off x="1079500" y="133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33428</xdr:rowOff>
    </xdr:from>
    <xdr:ext cx="599010" cy="259045"/>
    <xdr:sp macro="" textlink="">
      <xdr:nvSpPr>
        <xdr:cNvPr id="211" name="テキスト ボックス 210"/>
        <xdr:cNvSpPr txBox="1"/>
      </xdr:nvSpPr>
      <xdr:spPr>
        <a:xfrm>
          <a:off x="830794" y="1340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110375</xdr:rowOff>
    </xdr:from>
    <xdr:to>
      <xdr:col>6</xdr:col>
      <xdr:colOff>511175</xdr:colOff>
      <xdr:row>97</xdr:row>
      <xdr:rowOff>168912</xdr:rowOff>
    </xdr:to>
    <xdr:cxnSp macro="">
      <xdr:nvCxnSpPr>
        <xdr:cNvPr id="243" name="直線コネクタ 242"/>
        <xdr:cNvCxnSpPr/>
      </xdr:nvCxnSpPr>
      <xdr:spPr>
        <a:xfrm flipV="1">
          <a:off x="3797300" y="16741025"/>
          <a:ext cx="838200" cy="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87987</xdr:rowOff>
    </xdr:from>
    <xdr:to>
      <xdr:col>5</xdr:col>
      <xdr:colOff>358775</xdr:colOff>
      <xdr:row>97</xdr:row>
      <xdr:rowOff>168912</xdr:rowOff>
    </xdr:to>
    <xdr:cxnSp macro="">
      <xdr:nvCxnSpPr>
        <xdr:cNvPr id="246" name="直線コネクタ 245"/>
        <xdr:cNvCxnSpPr/>
      </xdr:nvCxnSpPr>
      <xdr:spPr>
        <a:xfrm>
          <a:off x="2908300" y="16718637"/>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87987</xdr:rowOff>
    </xdr:from>
    <xdr:to>
      <xdr:col>4</xdr:col>
      <xdr:colOff>155575</xdr:colOff>
      <xdr:row>97</xdr:row>
      <xdr:rowOff>124792</xdr:rowOff>
    </xdr:to>
    <xdr:cxnSp macro="">
      <xdr:nvCxnSpPr>
        <xdr:cNvPr id="249" name="直線コネクタ 248"/>
        <xdr:cNvCxnSpPr/>
      </xdr:nvCxnSpPr>
      <xdr:spPr>
        <a:xfrm flipV="1">
          <a:off x="2019300" y="16718637"/>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124792</xdr:rowOff>
    </xdr:from>
    <xdr:to>
      <xdr:col>2</xdr:col>
      <xdr:colOff>638175</xdr:colOff>
      <xdr:row>97</xdr:row>
      <xdr:rowOff>152763</xdr:rowOff>
    </xdr:to>
    <xdr:cxnSp macro="">
      <xdr:nvCxnSpPr>
        <xdr:cNvPr id="252" name="直線コネクタ 251"/>
        <xdr:cNvCxnSpPr/>
      </xdr:nvCxnSpPr>
      <xdr:spPr>
        <a:xfrm flipV="1">
          <a:off x="1130300" y="16755442"/>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59575</xdr:rowOff>
    </xdr:from>
    <xdr:to>
      <xdr:col>6</xdr:col>
      <xdr:colOff>561975</xdr:colOff>
      <xdr:row>97</xdr:row>
      <xdr:rowOff>161175</xdr:rowOff>
    </xdr:to>
    <xdr:sp macro="" textlink="">
      <xdr:nvSpPr>
        <xdr:cNvPr id="262" name="円/楕円 261"/>
        <xdr:cNvSpPr/>
      </xdr:nvSpPr>
      <xdr:spPr>
        <a:xfrm>
          <a:off x="4584700" y="166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38002</xdr:rowOff>
    </xdr:from>
    <xdr:ext cx="534377" cy="259045"/>
    <xdr:sp macro="" textlink="">
      <xdr:nvSpPr>
        <xdr:cNvPr id="263" name="衛生費該当値テキスト"/>
        <xdr:cNvSpPr txBox="1"/>
      </xdr:nvSpPr>
      <xdr:spPr>
        <a:xfrm>
          <a:off x="4686300" y="166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118112</xdr:rowOff>
    </xdr:from>
    <xdr:to>
      <xdr:col>5</xdr:col>
      <xdr:colOff>409575</xdr:colOff>
      <xdr:row>98</xdr:row>
      <xdr:rowOff>48262</xdr:rowOff>
    </xdr:to>
    <xdr:sp macro="" textlink="">
      <xdr:nvSpPr>
        <xdr:cNvPr id="264" name="円/楕円 263"/>
        <xdr:cNvSpPr/>
      </xdr:nvSpPr>
      <xdr:spPr>
        <a:xfrm>
          <a:off x="3746500" y="1674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39389</xdr:rowOff>
    </xdr:from>
    <xdr:ext cx="534377" cy="259045"/>
    <xdr:sp macro="" textlink="">
      <xdr:nvSpPr>
        <xdr:cNvPr id="265" name="テキスト ボックス 264"/>
        <xdr:cNvSpPr txBox="1"/>
      </xdr:nvSpPr>
      <xdr:spPr>
        <a:xfrm>
          <a:off x="3530111" y="1684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37187</xdr:rowOff>
    </xdr:from>
    <xdr:to>
      <xdr:col>4</xdr:col>
      <xdr:colOff>206375</xdr:colOff>
      <xdr:row>97</xdr:row>
      <xdr:rowOff>138787</xdr:rowOff>
    </xdr:to>
    <xdr:sp macro="" textlink="">
      <xdr:nvSpPr>
        <xdr:cNvPr id="266" name="円/楕円 265"/>
        <xdr:cNvSpPr/>
      </xdr:nvSpPr>
      <xdr:spPr>
        <a:xfrm>
          <a:off x="2857500" y="166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129914</xdr:rowOff>
    </xdr:from>
    <xdr:ext cx="534377" cy="259045"/>
    <xdr:sp macro="" textlink="">
      <xdr:nvSpPr>
        <xdr:cNvPr id="267" name="テキスト ボックス 266"/>
        <xdr:cNvSpPr txBox="1"/>
      </xdr:nvSpPr>
      <xdr:spPr>
        <a:xfrm>
          <a:off x="2641111" y="167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73992</xdr:rowOff>
    </xdr:from>
    <xdr:to>
      <xdr:col>3</xdr:col>
      <xdr:colOff>3175</xdr:colOff>
      <xdr:row>98</xdr:row>
      <xdr:rowOff>4142</xdr:rowOff>
    </xdr:to>
    <xdr:sp macro="" textlink="">
      <xdr:nvSpPr>
        <xdr:cNvPr id="268" name="円/楕円 267"/>
        <xdr:cNvSpPr/>
      </xdr:nvSpPr>
      <xdr:spPr>
        <a:xfrm>
          <a:off x="1968500" y="167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166719</xdr:rowOff>
    </xdr:from>
    <xdr:ext cx="534377" cy="259045"/>
    <xdr:sp macro="" textlink="">
      <xdr:nvSpPr>
        <xdr:cNvPr id="269" name="テキスト ボックス 268"/>
        <xdr:cNvSpPr txBox="1"/>
      </xdr:nvSpPr>
      <xdr:spPr>
        <a:xfrm>
          <a:off x="1752111" y="167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101963</xdr:rowOff>
    </xdr:from>
    <xdr:to>
      <xdr:col>1</xdr:col>
      <xdr:colOff>485775</xdr:colOff>
      <xdr:row>98</xdr:row>
      <xdr:rowOff>32113</xdr:rowOff>
    </xdr:to>
    <xdr:sp macro="" textlink="">
      <xdr:nvSpPr>
        <xdr:cNvPr id="270" name="円/楕円 269"/>
        <xdr:cNvSpPr/>
      </xdr:nvSpPr>
      <xdr:spPr>
        <a:xfrm>
          <a:off x="1079500" y="167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23240</xdr:rowOff>
    </xdr:from>
    <xdr:ext cx="534377" cy="259045"/>
    <xdr:sp macro="" textlink="">
      <xdr:nvSpPr>
        <xdr:cNvPr id="271" name="テキスト ボックス 270"/>
        <xdr:cNvSpPr txBox="1"/>
      </xdr:nvSpPr>
      <xdr:spPr>
        <a:xfrm>
          <a:off x="863111" y="168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125004</xdr:rowOff>
    </xdr:from>
    <xdr:to>
      <xdr:col>15</xdr:col>
      <xdr:colOff>180975</xdr:colOff>
      <xdr:row>39</xdr:row>
      <xdr:rowOff>98878</xdr:rowOff>
    </xdr:to>
    <xdr:cxnSp macro="">
      <xdr:nvCxnSpPr>
        <xdr:cNvPr id="302" name="直線コネクタ 301"/>
        <xdr:cNvCxnSpPr/>
      </xdr:nvCxnSpPr>
      <xdr:spPr>
        <a:xfrm>
          <a:off x="9639300" y="6640104"/>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89735</xdr:rowOff>
    </xdr:from>
    <xdr:to>
      <xdr:col>14</xdr:col>
      <xdr:colOff>28575</xdr:colOff>
      <xdr:row>38</xdr:row>
      <xdr:rowOff>125004</xdr:rowOff>
    </xdr:to>
    <xdr:cxnSp macro="">
      <xdr:nvCxnSpPr>
        <xdr:cNvPr id="305" name="直線コネクタ 304"/>
        <xdr:cNvCxnSpPr/>
      </xdr:nvCxnSpPr>
      <xdr:spPr>
        <a:xfrm>
          <a:off x="8750300" y="6604835"/>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89081</xdr:rowOff>
    </xdr:from>
    <xdr:to>
      <xdr:col>12</xdr:col>
      <xdr:colOff>511175</xdr:colOff>
      <xdr:row>38</xdr:row>
      <xdr:rowOff>89735</xdr:rowOff>
    </xdr:to>
    <xdr:cxnSp macro="">
      <xdr:nvCxnSpPr>
        <xdr:cNvPr id="308" name="直線コネクタ 307"/>
        <xdr:cNvCxnSpPr/>
      </xdr:nvCxnSpPr>
      <xdr:spPr>
        <a:xfrm>
          <a:off x="7861300" y="660418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89081</xdr:rowOff>
    </xdr:from>
    <xdr:to>
      <xdr:col>11</xdr:col>
      <xdr:colOff>307975</xdr:colOff>
      <xdr:row>39</xdr:row>
      <xdr:rowOff>98878</xdr:rowOff>
    </xdr:to>
    <xdr:cxnSp macro="">
      <xdr:nvCxnSpPr>
        <xdr:cNvPr id="311" name="直線コネクタ 310"/>
        <xdr:cNvCxnSpPr/>
      </xdr:nvCxnSpPr>
      <xdr:spPr>
        <a:xfrm flipV="1">
          <a:off x="6972300" y="6604181"/>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74204</xdr:rowOff>
    </xdr:from>
    <xdr:to>
      <xdr:col>14</xdr:col>
      <xdr:colOff>79375</xdr:colOff>
      <xdr:row>39</xdr:row>
      <xdr:rowOff>4354</xdr:rowOff>
    </xdr:to>
    <xdr:sp macro="" textlink="">
      <xdr:nvSpPr>
        <xdr:cNvPr id="323" name="円/楕円 322"/>
        <xdr:cNvSpPr/>
      </xdr:nvSpPr>
      <xdr:spPr>
        <a:xfrm>
          <a:off x="9588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166931</xdr:rowOff>
    </xdr:from>
    <xdr:ext cx="378565" cy="259045"/>
    <xdr:sp macro="" textlink="">
      <xdr:nvSpPr>
        <xdr:cNvPr id="324" name="テキスト ボックス 323"/>
        <xdr:cNvSpPr txBox="1"/>
      </xdr:nvSpPr>
      <xdr:spPr>
        <a:xfrm>
          <a:off x="9450017" y="668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38935</xdr:rowOff>
    </xdr:from>
    <xdr:to>
      <xdr:col>12</xdr:col>
      <xdr:colOff>561975</xdr:colOff>
      <xdr:row>38</xdr:row>
      <xdr:rowOff>140535</xdr:rowOff>
    </xdr:to>
    <xdr:sp macro="" textlink="">
      <xdr:nvSpPr>
        <xdr:cNvPr id="325" name="円/楕円 324"/>
        <xdr:cNvSpPr/>
      </xdr:nvSpPr>
      <xdr:spPr>
        <a:xfrm>
          <a:off x="8699500" y="65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131662</xdr:rowOff>
    </xdr:from>
    <xdr:ext cx="378565" cy="259045"/>
    <xdr:sp macro="" textlink="">
      <xdr:nvSpPr>
        <xdr:cNvPr id="326" name="テキスト ボックス 325"/>
        <xdr:cNvSpPr txBox="1"/>
      </xdr:nvSpPr>
      <xdr:spPr>
        <a:xfrm>
          <a:off x="8561017" y="664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38281</xdr:rowOff>
    </xdr:from>
    <xdr:to>
      <xdr:col>11</xdr:col>
      <xdr:colOff>358775</xdr:colOff>
      <xdr:row>38</xdr:row>
      <xdr:rowOff>139881</xdr:rowOff>
    </xdr:to>
    <xdr:sp macro="" textlink="">
      <xdr:nvSpPr>
        <xdr:cNvPr id="327" name="円/楕円 326"/>
        <xdr:cNvSpPr/>
      </xdr:nvSpPr>
      <xdr:spPr>
        <a:xfrm>
          <a:off x="78105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131008</xdr:rowOff>
    </xdr:from>
    <xdr:ext cx="378565" cy="259045"/>
    <xdr:sp macro="" textlink="">
      <xdr:nvSpPr>
        <xdr:cNvPr id="328" name="テキスト ボックス 327"/>
        <xdr:cNvSpPr txBox="1"/>
      </xdr:nvSpPr>
      <xdr:spPr>
        <a:xfrm>
          <a:off x="7672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9" name="円/楕円 32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30" name="テキスト ボックス 329"/>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1560</xdr:rowOff>
    </xdr:from>
    <xdr:to>
      <xdr:col>15</xdr:col>
      <xdr:colOff>180975</xdr:colOff>
      <xdr:row>59</xdr:row>
      <xdr:rowOff>2180</xdr:rowOff>
    </xdr:to>
    <xdr:cxnSp macro="">
      <xdr:nvCxnSpPr>
        <xdr:cNvPr id="361" name="直線コネクタ 360"/>
        <xdr:cNvCxnSpPr/>
      </xdr:nvCxnSpPr>
      <xdr:spPr>
        <a:xfrm>
          <a:off x="9639300" y="10117110"/>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119191</xdr:rowOff>
    </xdr:from>
    <xdr:to>
      <xdr:col>14</xdr:col>
      <xdr:colOff>28575</xdr:colOff>
      <xdr:row>59</xdr:row>
      <xdr:rowOff>1560</xdr:rowOff>
    </xdr:to>
    <xdr:cxnSp macro="">
      <xdr:nvCxnSpPr>
        <xdr:cNvPr id="364" name="直線コネクタ 363"/>
        <xdr:cNvCxnSpPr/>
      </xdr:nvCxnSpPr>
      <xdr:spPr>
        <a:xfrm>
          <a:off x="8750300" y="10063291"/>
          <a:ext cx="889000" cy="5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119191</xdr:rowOff>
    </xdr:from>
    <xdr:to>
      <xdr:col>12</xdr:col>
      <xdr:colOff>511175</xdr:colOff>
      <xdr:row>58</xdr:row>
      <xdr:rowOff>167834</xdr:rowOff>
    </xdr:to>
    <xdr:cxnSp macro="">
      <xdr:nvCxnSpPr>
        <xdr:cNvPr id="367" name="直線コネクタ 366"/>
        <xdr:cNvCxnSpPr/>
      </xdr:nvCxnSpPr>
      <xdr:spPr>
        <a:xfrm flipV="1">
          <a:off x="7861300" y="10063291"/>
          <a:ext cx="889000" cy="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167834</xdr:rowOff>
    </xdr:from>
    <xdr:to>
      <xdr:col>11</xdr:col>
      <xdr:colOff>307975</xdr:colOff>
      <xdr:row>59</xdr:row>
      <xdr:rowOff>24714</xdr:rowOff>
    </xdr:to>
    <xdr:cxnSp macro="">
      <xdr:nvCxnSpPr>
        <xdr:cNvPr id="370" name="直線コネクタ 369"/>
        <xdr:cNvCxnSpPr/>
      </xdr:nvCxnSpPr>
      <xdr:spPr>
        <a:xfrm flipV="1">
          <a:off x="6972300" y="10111934"/>
          <a:ext cx="889000" cy="2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122830</xdr:rowOff>
    </xdr:from>
    <xdr:to>
      <xdr:col>15</xdr:col>
      <xdr:colOff>231775</xdr:colOff>
      <xdr:row>59</xdr:row>
      <xdr:rowOff>52980</xdr:rowOff>
    </xdr:to>
    <xdr:sp macro="" textlink="">
      <xdr:nvSpPr>
        <xdr:cNvPr id="380" name="円/楕円 379"/>
        <xdr:cNvSpPr/>
      </xdr:nvSpPr>
      <xdr:spPr>
        <a:xfrm>
          <a:off x="10426700" y="100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37757</xdr:rowOff>
    </xdr:from>
    <xdr:ext cx="469744" cy="259045"/>
    <xdr:sp macro="" textlink="">
      <xdr:nvSpPr>
        <xdr:cNvPr id="381" name="農林水産業費該当値テキスト"/>
        <xdr:cNvSpPr txBox="1"/>
      </xdr:nvSpPr>
      <xdr:spPr>
        <a:xfrm>
          <a:off x="10528300" y="998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122210</xdr:rowOff>
    </xdr:from>
    <xdr:to>
      <xdr:col>14</xdr:col>
      <xdr:colOff>79375</xdr:colOff>
      <xdr:row>59</xdr:row>
      <xdr:rowOff>52360</xdr:rowOff>
    </xdr:to>
    <xdr:sp macro="" textlink="">
      <xdr:nvSpPr>
        <xdr:cNvPr id="382" name="円/楕円 381"/>
        <xdr:cNvSpPr/>
      </xdr:nvSpPr>
      <xdr:spPr>
        <a:xfrm>
          <a:off x="9588500" y="1006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43487</xdr:rowOff>
    </xdr:from>
    <xdr:ext cx="469744" cy="259045"/>
    <xdr:sp macro="" textlink="">
      <xdr:nvSpPr>
        <xdr:cNvPr id="383" name="テキスト ボックス 382"/>
        <xdr:cNvSpPr txBox="1"/>
      </xdr:nvSpPr>
      <xdr:spPr>
        <a:xfrm>
          <a:off x="9404427" y="101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68391</xdr:rowOff>
    </xdr:from>
    <xdr:to>
      <xdr:col>12</xdr:col>
      <xdr:colOff>561975</xdr:colOff>
      <xdr:row>58</xdr:row>
      <xdr:rowOff>169991</xdr:rowOff>
    </xdr:to>
    <xdr:sp macro="" textlink="">
      <xdr:nvSpPr>
        <xdr:cNvPr id="384" name="円/楕円 383"/>
        <xdr:cNvSpPr/>
      </xdr:nvSpPr>
      <xdr:spPr>
        <a:xfrm>
          <a:off x="8699500" y="100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161118</xdr:rowOff>
    </xdr:from>
    <xdr:ext cx="469744" cy="259045"/>
    <xdr:sp macro="" textlink="">
      <xdr:nvSpPr>
        <xdr:cNvPr id="385" name="テキスト ボックス 384"/>
        <xdr:cNvSpPr txBox="1"/>
      </xdr:nvSpPr>
      <xdr:spPr>
        <a:xfrm>
          <a:off x="8515427" y="1010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117034</xdr:rowOff>
    </xdr:from>
    <xdr:to>
      <xdr:col>11</xdr:col>
      <xdr:colOff>358775</xdr:colOff>
      <xdr:row>59</xdr:row>
      <xdr:rowOff>47184</xdr:rowOff>
    </xdr:to>
    <xdr:sp macro="" textlink="">
      <xdr:nvSpPr>
        <xdr:cNvPr id="386" name="円/楕円 385"/>
        <xdr:cNvSpPr/>
      </xdr:nvSpPr>
      <xdr:spPr>
        <a:xfrm>
          <a:off x="7810500" y="100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38311</xdr:rowOff>
    </xdr:from>
    <xdr:ext cx="469744" cy="259045"/>
    <xdr:sp macro="" textlink="">
      <xdr:nvSpPr>
        <xdr:cNvPr id="387" name="テキスト ボックス 386"/>
        <xdr:cNvSpPr txBox="1"/>
      </xdr:nvSpPr>
      <xdr:spPr>
        <a:xfrm>
          <a:off x="7626427" y="1015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145364</xdr:rowOff>
    </xdr:from>
    <xdr:to>
      <xdr:col>10</xdr:col>
      <xdr:colOff>155575</xdr:colOff>
      <xdr:row>59</xdr:row>
      <xdr:rowOff>75514</xdr:rowOff>
    </xdr:to>
    <xdr:sp macro="" textlink="">
      <xdr:nvSpPr>
        <xdr:cNvPr id="388" name="円/楕円 387"/>
        <xdr:cNvSpPr/>
      </xdr:nvSpPr>
      <xdr:spPr>
        <a:xfrm>
          <a:off x="6921500" y="100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66641</xdr:rowOff>
    </xdr:from>
    <xdr:ext cx="469744" cy="259045"/>
    <xdr:sp macro="" textlink="">
      <xdr:nvSpPr>
        <xdr:cNvPr id="389" name="テキスト ボックス 388"/>
        <xdr:cNvSpPr txBox="1"/>
      </xdr:nvSpPr>
      <xdr:spPr>
        <a:xfrm>
          <a:off x="6737427" y="1018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127699</xdr:rowOff>
    </xdr:from>
    <xdr:to>
      <xdr:col>15</xdr:col>
      <xdr:colOff>180975</xdr:colOff>
      <xdr:row>78</xdr:row>
      <xdr:rowOff>55538</xdr:rowOff>
    </xdr:to>
    <xdr:cxnSp macro="">
      <xdr:nvCxnSpPr>
        <xdr:cNvPr id="418" name="直線コネクタ 417"/>
        <xdr:cNvCxnSpPr/>
      </xdr:nvCxnSpPr>
      <xdr:spPr>
        <a:xfrm flipV="1">
          <a:off x="9639300" y="13157899"/>
          <a:ext cx="838200" cy="27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9"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28677</xdr:rowOff>
    </xdr:from>
    <xdr:to>
      <xdr:col>14</xdr:col>
      <xdr:colOff>28575</xdr:colOff>
      <xdr:row>78</xdr:row>
      <xdr:rowOff>55538</xdr:rowOff>
    </xdr:to>
    <xdr:cxnSp macro="">
      <xdr:nvCxnSpPr>
        <xdr:cNvPr id="421" name="直線コネクタ 420"/>
        <xdr:cNvCxnSpPr/>
      </xdr:nvCxnSpPr>
      <xdr:spPr>
        <a:xfrm>
          <a:off x="8750300" y="13401777"/>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28677</xdr:rowOff>
    </xdr:from>
    <xdr:to>
      <xdr:col>12</xdr:col>
      <xdr:colOff>511175</xdr:colOff>
      <xdr:row>78</xdr:row>
      <xdr:rowOff>140005</xdr:rowOff>
    </xdr:to>
    <xdr:cxnSp macro="">
      <xdr:nvCxnSpPr>
        <xdr:cNvPr id="424" name="直線コネクタ 423"/>
        <xdr:cNvCxnSpPr/>
      </xdr:nvCxnSpPr>
      <xdr:spPr>
        <a:xfrm flipV="1">
          <a:off x="7861300" y="13401777"/>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140005</xdr:rowOff>
    </xdr:from>
    <xdr:to>
      <xdr:col>11</xdr:col>
      <xdr:colOff>307975</xdr:colOff>
      <xdr:row>79</xdr:row>
      <xdr:rowOff>6845</xdr:rowOff>
    </xdr:to>
    <xdr:cxnSp macro="">
      <xdr:nvCxnSpPr>
        <xdr:cNvPr id="427" name="直線コネクタ 426"/>
        <xdr:cNvCxnSpPr/>
      </xdr:nvCxnSpPr>
      <xdr:spPr>
        <a:xfrm flipV="1">
          <a:off x="6972300" y="13513105"/>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76899</xdr:rowOff>
    </xdr:from>
    <xdr:to>
      <xdr:col>15</xdr:col>
      <xdr:colOff>231775</xdr:colOff>
      <xdr:row>77</xdr:row>
      <xdr:rowOff>7049</xdr:rowOff>
    </xdr:to>
    <xdr:sp macro="" textlink="">
      <xdr:nvSpPr>
        <xdr:cNvPr id="437" name="円/楕円 436"/>
        <xdr:cNvSpPr/>
      </xdr:nvSpPr>
      <xdr:spPr>
        <a:xfrm>
          <a:off x="10426700" y="131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99775</xdr:rowOff>
    </xdr:from>
    <xdr:ext cx="534377" cy="259045"/>
    <xdr:sp macro="" textlink="">
      <xdr:nvSpPr>
        <xdr:cNvPr id="438" name="商工費該当値テキスト"/>
        <xdr:cNvSpPr txBox="1"/>
      </xdr:nvSpPr>
      <xdr:spPr>
        <a:xfrm>
          <a:off x="10528300" y="129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4738</xdr:rowOff>
    </xdr:from>
    <xdr:to>
      <xdr:col>14</xdr:col>
      <xdr:colOff>79375</xdr:colOff>
      <xdr:row>78</xdr:row>
      <xdr:rowOff>106338</xdr:rowOff>
    </xdr:to>
    <xdr:sp macro="" textlink="">
      <xdr:nvSpPr>
        <xdr:cNvPr id="439" name="円/楕円 438"/>
        <xdr:cNvSpPr/>
      </xdr:nvSpPr>
      <xdr:spPr>
        <a:xfrm>
          <a:off x="9588500" y="133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97465</xdr:rowOff>
    </xdr:from>
    <xdr:ext cx="469744" cy="259045"/>
    <xdr:sp macro="" textlink="">
      <xdr:nvSpPr>
        <xdr:cNvPr id="440" name="テキスト ボックス 439"/>
        <xdr:cNvSpPr txBox="1"/>
      </xdr:nvSpPr>
      <xdr:spPr>
        <a:xfrm>
          <a:off x="9404427" y="1347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149327</xdr:rowOff>
    </xdr:from>
    <xdr:to>
      <xdr:col>12</xdr:col>
      <xdr:colOff>561975</xdr:colOff>
      <xdr:row>78</xdr:row>
      <xdr:rowOff>79477</xdr:rowOff>
    </xdr:to>
    <xdr:sp macro="" textlink="">
      <xdr:nvSpPr>
        <xdr:cNvPr id="441" name="円/楕円 440"/>
        <xdr:cNvSpPr/>
      </xdr:nvSpPr>
      <xdr:spPr>
        <a:xfrm>
          <a:off x="8699500" y="133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70604</xdr:rowOff>
    </xdr:from>
    <xdr:ext cx="469744" cy="259045"/>
    <xdr:sp macro="" textlink="">
      <xdr:nvSpPr>
        <xdr:cNvPr id="442" name="テキスト ボックス 441"/>
        <xdr:cNvSpPr txBox="1"/>
      </xdr:nvSpPr>
      <xdr:spPr>
        <a:xfrm>
          <a:off x="8515427" y="1344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89205</xdr:rowOff>
    </xdr:from>
    <xdr:to>
      <xdr:col>11</xdr:col>
      <xdr:colOff>358775</xdr:colOff>
      <xdr:row>79</xdr:row>
      <xdr:rowOff>19355</xdr:rowOff>
    </xdr:to>
    <xdr:sp macro="" textlink="">
      <xdr:nvSpPr>
        <xdr:cNvPr id="443" name="円/楕円 442"/>
        <xdr:cNvSpPr/>
      </xdr:nvSpPr>
      <xdr:spPr>
        <a:xfrm>
          <a:off x="7810500" y="134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10482</xdr:rowOff>
    </xdr:from>
    <xdr:ext cx="469744" cy="259045"/>
    <xdr:sp macro="" textlink="">
      <xdr:nvSpPr>
        <xdr:cNvPr id="444" name="テキスト ボックス 443"/>
        <xdr:cNvSpPr txBox="1"/>
      </xdr:nvSpPr>
      <xdr:spPr>
        <a:xfrm>
          <a:off x="7626427" y="1355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127495</xdr:rowOff>
    </xdr:from>
    <xdr:to>
      <xdr:col>10</xdr:col>
      <xdr:colOff>155575</xdr:colOff>
      <xdr:row>79</xdr:row>
      <xdr:rowOff>57645</xdr:rowOff>
    </xdr:to>
    <xdr:sp macro="" textlink="">
      <xdr:nvSpPr>
        <xdr:cNvPr id="445" name="円/楕円 444"/>
        <xdr:cNvSpPr/>
      </xdr:nvSpPr>
      <xdr:spPr>
        <a:xfrm>
          <a:off x="6921500" y="135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48772</xdr:rowOff>
    </xdr:from>
    <xdr:ext cx="378565" cy="259045"/>
    <xdr:sp macro="" textlink="">
      <xdr:nvSpPr>
        <xdr:cNvPr id="446" name="テキスト ボックス 445"/>
        <xdr:cNvSpPr txBox="1"/>
      </xdr:nvSpPr>
      <xdr:spPr>
        <a:xfrm>
          <a:off x="6783017" y="13593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141190</xdr:rowOff>
    </xdr:from>
    <xdr:to>
      <xdr:col>15</xdr:col>
      <xdr:colOff>180975</xdr:colOff>
      <xdr:row>97</xdr:row>
      <xdr:rowOff>152471</xdr:rowOff>
    </xdr:to>
    <xdr:cxnSp macro="">
      <xdr:nvCxnSpPr>
        <xdr:cNvPr id="475" name="直線コネクタ 474"/>
        <xdr:cNvCxnSpPr/>
      </xdr:nvCxnSpPr>
      <xdr:spPr>
        <a:xfrm flipV="1">
          <a:off x="9639300" y="16771840"/>
          <a:ext cx="838200" cy="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152471</xdr:rowOff>
    </xdr:from>
    <xdr:to>
      <xdr:col>14</xdr:col>
      <xdr:colOff>28575</xdr:colOff>
      <xdr:row>98</xdr:row>
      <xdr:rowOff>49406</xdr:rowOff>
    </xdr:to>
    <xdr:cxnSp macro="">
      <xdr:nvCxnSpPr>
        <xdr:cNvPr id="478" name="直線コネクタ 477"/>
        <xdr:cNvCxnSpPr/>
      </xdr:nvCxnSpPr>
      <xdr:spPr>
        <a:xfrm flipV="1">
          <a:off x="8750300" y="16783121"/>
          <a:ext cx="889000" cy="6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25108</xdr:rowOff>
    </xdr:from>
    <xdr:ext cx="534377" cy="259045"/>
    <xdr:sp macro="" textlink="">
      <xdr:nvSpPr>
        <xdr:cNvPr id="480" name="テキスト ボックス 479"/>
        <xdr:cNvSpPr txBox="1"/>
      </xdr:nvSpPr>
      <xdr:spPr>
        <a:xfrm>
          <a:off x="9372111" y="168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49406</xdr:rowOff>
    </xdr:from>
    <xdr:to>
      <xdr:col>12</xdr:col>
      <xdr:colOff>511175</xdr:colOff>
      <xdr:row>98</xdr:row>
      <xdr:rowOff>88920</xdr:rowOff>
    </xdr:to>
    <xdr:cxnSp macro="">
      <xdr:nvCxnSpPr>
        <xdr:cNvPr id="481" name="直線コネクタ 480"/>
        <xdr:cNvCxnSpPr/>
      </xdr:nvCxnSpPr>
      <xdr:spPr>
        <a:xfrm flipV="1">
          <a:off x="7861300" y="16851506"/>
          <a:ext cx="889000" cy="3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88920</xdr:rowOff>
    </xdr:from>
    <xdr:to>
      <xdr:col>11</xdr:col>
      <xdr:colOff>307975</xdr:colOff>
      <xdr:row>98</xdr:row>
      <xdr:rowOff>91210</xdr:rowOff>
    </xdr:to>
    <xdr:cxnSp macro="">
      <xdr:nvCxnSpPr>
        <xdr:cNvPr id="484" name="直線コネクタ 483"/>
        <xdr:cNvCxnSpPr/>
      </xdr:nvCxnSpPr>
      <xdr:spPr>
        <a:xfrm flipV="1">
          <a:off x="6972300" y="16891020"/>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90390</xdr:rowOff>
    </xdr:from>
    <xdr:to>
      <xdr:col>15</xdr:col>
      <xdr:colOff>231775</xdr:colOff>
      <xdr:row>98</xdr:row>
      <xdr:rowOff>20540</xdr:rowOff>
    </xdr:to>
    <xdr:sp macro="" textlink="">
      <xdr:nvSpPr>
        <xdr:cNvPr id="494" name="円/楕円 493"/>
        <xdr:cNvSpPr/>
      </xdr:nvSpPr>
      <xdr:spPr>
        <a:xfrm>
          <a:off x="10426700" y="167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113267</xdr:rowOff>
    </xdr:from>
    <xdr:ext cx="534377" cy="259045"/>
    <xdr:sp macro="" textlink="">
      <xdr:nvSpPr>
        <xdr:cNvPr id="495" name="土木費該当値テキスト"/>
        <xdr:cNvSpPr txBox="1"/>
      </xdr:nvSpPr>
      <xdr:spPr>
        <a:xfrm>
          <a:off x="10528300" y="1657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101671</xdr:rowOff>
    </xdr:from>
    <xdr:to>
      <xdr:col>14</xdr:col>
      <xdr:colOff>79375</xdr:colOff>
      <xdr:row>98</xdr:row>
      <xdr:rowOff>31821</xdr:rowOff>
    </xdr:to>
    <xdr:sp macro="" textlink="">
      <xdr:nvSpPr>
        <xdr:cNvPr id="496" name="円/楕円 495"/>
        <xdr:cNvSpPr/>
      </xdr:nvSpPr>
      <xdr:spPr>
        <a:xfrm>
          <a:off x="9588500" y="167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48348</xdr:rowOff>
    </xdr:from>
    <xdr:ext cx="534377" cy="259045"/>
    <xdr:sp macro="" textlink="">
      <xdr:nvSpPr>
        <xdr:cNvPr id="497" name="テキスト ボックス 496"/>
        <xdr:cNvSpPr txBox="1"/>
      </xdr:nvSpPr>
      <xdr:spPr>
        <a:xfrm>
          <a:off x="9372111" y="165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170056</xdr:rowOff>
    </xdr:from>
    <xdr:to>
      <xdr:col>12</xdr:col>
      <xdr:colOff>561975</xdr:colOff>
      <xdr:row>98</xdr:row>
      <xdr:rowOff>100206</xdr:rowOff>
    </xdr:to>
    <xdr:sp macro="" textlink="">
      <xdr:nvSpPr>
        <xdr:cNvPr id="498" name="円/楕円 497"/>
        <xdr:cNvSpPr/>
      </xdr:nvSpPr>
      <xdr:spPr>
        <a:xfrm>
          <a:off x="8699500" y="168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91333</xdr:rowOff>
    </xdr:from>
    <xdr:ext cx="534377" cy="259045"/>
    <xdr:sp macro="" textlink="">
      <xdr:nvSpPr>
        <xdr:cNvPr id="499" name="テキスト ボックス 498"/>
        <xdr:cNvSpPr txBox="1"/>
      </xdr:nvSpPr>
      <xdr:spPr>
        <a:xfrm>
          <a:off x="8483111" y="168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38120</xdr:rowOff>
    </xdr:from>
    <xdr:to>
      <xdr:col>11</xdr:col>
      <xdr:colOff>358775</xdr:colOff>
      <xdr:row>98</xdr:row>
      <xdr:rowOff>139720</xdr:rowOff>
    </xdr:to>
    <xdr:sp macro="" textlink="">
      <xdr:nvSpPr>
        <xdr:cNvPr id="500" name="円/楕円 499"/>
        <xdr:cNvSpPr/>
      </xdr:nvSpPr>
      <xdr:spPr>
        <a:xfrm>
          <a:off x="7810500" y="1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130847</xdr:rowOff>
    </xdr:from>
    <xdr:ext cx="534377" cy="259045"/>
    <xdr:sp macro="" textlink="">
      <xdr:nvSpPr>
        <xdr:cNvPr id="501" name="テキスト ボックス 500"/>
        <xdr:cNvSpPr txBox="1"/>
      </xdr:nvSpPr>
      <xdr:spPr>
        <a:xfrm>
          <a:off x="7594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40410</xdr:rowOff>
    </xdr:from>
    <xdr:to>
      <xdr:col>10</xdr:col>
      <xdr:colOff>155575</xdr:colOff>
      <xdr:row>98</xdr:row>
      <xdr:rowOff>142010</xdr:rowOff>
    </xdr:to>
    <xdr:sp macro="" textlink="">
      <xdr:nvSpPr>
        <xdr:cNvPr id="502" name="円/楕円 501"/>
        <xdr:cNvSpPr/>
      </xdr:nvSpPr>
      <xdr:spPr>
        <a:xfrm>
          <a:off x="6921500" y="168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133137</xdr:rowOff>
    </xdr:from>
    <xdr:ext cx="534377" cy="259045"/>
    <xdr:sp macro="" textlink="">
      <xdr:nvSpPr>
        <xdr:cNvPr id="503" name="テキスト ボックス 502"/>
        <xdr:cNvSpPr txBox="1"/>
      </xdr:nvSpPr>
      <xdr:spPr>
        <a:xfrm>
          <a:off x="6705111" y="1693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131756</xdr:rowOff>
    </xdr:from>
    <xdr:to>
      <xdr:col>23</xdr:col>
      <xdr:colOff>517525</xdr:colOff>
      <xdr:row>37</xdr:row>
      <xdr:rowOff>148825</xdr:rowOff>
    </xdr:to>
    <xdr:cxnSp macro="">
      <xdr:nvCxnSpPr>
        <xdr:cNvPr id="532" name="直線コネクタ 531"/>
        <xdr:cNvCxnSpPr/>
      </xdr:nvCxnSpPr>
      <xdr:spPr>
        <a:xfrm flipV="1">
          <a:off x="15481300" y="6475406"/>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131756</xdr:rowOff>
    </xdr:from>
    <xdr:to>
      <xdr:col>22</xdr:col>
      <xdr:colOff>365125</xdr:colOff>
      <xdr:row>37</xdr:row>
      <xdr:rowOff>148825</xdr:rowOff>
    </xdr:to>
    <xdr:cxnSp macro="">
      <xdr:nvCxnSpPr>
        <xdr:cNvPr id="535" name="直線コネクタ 534"/>
        <xdr:cNvCxnSpPr/>
      </xdr:nvCxnSpPr>
      <xdr:spPr>
        <a:xfrm>
          <a:off x="14592300" y="6475406"/>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109811</xdr:rowOff>
    </xdr:from>
    <xdr:to>
      <xdr:col>21</xdr:col>
      <xdr:colOff>161925</xdr:colOff>
      <xdr:row>37</xdr:row>
      <xdr:rowOff>131756</xdr:rowOff>
    </xdr:to>
    <xdr:cxnSp macro="">
      <xdr:nvCxnSpPr>
        <xdr:cNvPr id="538" name="直線コネクタ 537"/>
        <xdr:cNvCxnSpPr/>
      </xdr:nvCxnSpPr>
      <xdr:spPr>
        <a:xfrm>
          <a:off x="13703300" y="645346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109811</xdr:rowOff>
    </xdr:from>
    <xdr:to>
      <xdr:col>19</xdr:col>
      <xdr:colOff>644525</xdr:colOff>
      <xdr:row>37</xdr:row>
      <xdr:rowOff>122079</xdr:rowOff>
    </xdr:to>
    <xdr:cxnSp macro="">
      <xdr:nvCxnSpPr>
        <xdr:cNvPr id="541" name="直線コネクタ 540"/>
        <xdr:cNvCxnSpPr/>
      </xdr:nvCxnSpPr>
      <xdr:spPr>
        <a:xfrm flipV="1">
          <a:off x="12814300" y="6453461"/>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80956</xdr:rowOff>
    </xdr:from>
    <xdr:to>
      <xdr:col>23</xdr:col>
      <xdr:colOff>568325</xdr:colOff>
      <xdr:row>38</xdr:row>
      <xdr:rowOff>11106</xdr:rowOff>
    </xdr:to>
    <xdr:sp macro="" textlink="">
      <xdr:nvSpPr>
        <xdr:cNvPr id="551" name="円/楕円 550"/>
        <xdr:cNvSpPr/>
      </xdr:nvSpPr>
      <xdr:spPr>
        <a:xfrm>
          <a:off x="16268700" y="64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167333</xdr:rowOff>
    </xdr:from>
    <xdr:ext cx="534377" cy="259045"/>
    <xdr:sp macro="" textlink="">
      <xdr:nvSpPr>
        <xdr:cNvPr id="552" name="消防費該当値テキスト"/>
        <xdr:cNvSpPr txBox="1"/>
      </xdr:nvSpPr>
      <xdr:spPr>
        <a:xfrm>
          <a:off x="16370300" y="63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98025</xdr:rowOff>
    </xdr:from>
    <xdr:to>
      <xdr:col>22</xdr:col>
      <xdr:colOff>415925</xdr:colOff>
      <xdr:row>38</xdr:row>
      <xdr:rowOff>28175</xdr:rowOff>
    </xdr:to>
    <xdr:sp macro="" textlink="">
      <xdr:nvSpPr>
        <xdr:cNvPr id="553" name="円/楕円 552"/>
        <xdr:cNvSpPr/>
      </xdr:nvSpPr>
      <xdr:spPr>
        <a:xfrm>
          <a:off x="15430500" y="64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19302</xdr:rowOff>
    </xdr:from>
    <xdr:ext cx="534377" cy="259045"/>
    <xdr:sp macro="" textlink="">
      <xdr:nvSpPr>
        <xdr:cNvPr id="554" name="テキスト ボックス 553"/>
        <xdr:cNvSpPr txBox="1"/>
      </xdr:nvSpPr>
      <xdr:spPr>
        <a:xfrm>
          <a:off x="15214111" y="65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80956</xdr:rowOff>
    </xdr:from>
    <xdr:to>
      <xdr:col>21</xdr:col>
      <xdr:colOff>212725</xdr:colOff>
      <xdr:row>38</xdr:row>
      <xdr:rowOff>11106</xdr:rowOff>
    </xdr:to>
    <xdr:sp macro="" textlink="">
      <xdr:nvSpPr>
        <xdr:cNvPr id="555" name="円/楕円 554"/>
        <xdr:cNvSpPr/>
      </xdr:nvSpPr>
      <xdr:spPr>
        <a:xfrm>
          <a:off x="14541500" y="64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2233</xdr:rowOff>
    </xdr:from>
    <xdr:ext cx="534377" cy="259045"/>
    <xdr:sp macro="" textlink="">
      <xdr:nvSpPr>
        <xdr:cNvPr id="556" name="テキスト ボックス 555"/>
        <xdr:cNvSpPr txBox="1"/>
      </xdr:nvSpPr>
      <xdr:spPr>
        <a:xfrm>
          <a:off x="14325111" y="65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59011</xdr:rowOff>
    </xdr:from>
    <xdr:to>
      <xdr:col>20</xdr:col>
      <xdr:colOff>9525</xdr:colOff>
      <xdr:row>37</xdr:row>
      <xdr:rowOff>160610</xdr:rowOff>
    </xdr:to>
    <xdr:sp macro="" textlink="">
      <xdr:nvSpPr>
        <xdr:cNvPr id="557" name="円/楕円 556"/>
        <xdr:cNvSpPr/>
      </xdr:nvSpPr>
      <xdr:spPr>
        <a:xfrm>
          <a:off x="13652500" y="6402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151737</xdr:rowOff>
    </xdr:from>
    <xdr:ext cx="534377" cy="259045"/>
    <xdr:sp macro="" textlink="">
      <xdr:nvSpPr>
        <xdr:cNvPr id="558" name="テキスト ボックス 557"/>
        <xdr:cNvSpPr txBox="1"/>
      </xdr:nvSpPr>
      <xdr:spPr>
        <a:xfrm>
          <a:off x="13436111" y="64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71279</xdr:rowOff>
    </xdr:from>
    <xdr:to>
      <xdr:col>18</xdr:col>
      <xdr:colOff>492125</xdr:colOff>
      <xdr:row>38</xdr:row>
      <xdr:rowOff>1429</xdr:rowOff>
    </xdr:to>
    <xdr:sp macro="" textlink="">
      <xdr:nvSpPr>
        <xdr:cNvPr id="559" name="円/楕円 558"/>
        <xdr:cNvSpPr/>
      </xdr:nvSpPr>
      <xdr:spPr>
        <a:xfrm>
          <a:off x="12763500" y="64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164006</xdr:rowOff>
    </xdr:from>
    <xdr:ext cx="534377" cy="259045"/>
    <xdr:sp macro="" textlink="">
      <xdr:nvSpPr>
        <xdr:cNvPr id="560" name="テキスト ボックス 559"/>
        <xdr:cNvSpPr txBox="1"/>
      </xdr:nvSpPr>
      <xdr:spPr>
        <a:xfrm>
          <a:off x="12547111" y="650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115272</xdr:rowOff>
    </xdr:from>
    <xdr:to>
      <xdr:col>23</xdr:col>
      <xdr:colOff>517525</xdr:colOff>
      <xdr:row>57</xdr:row>
      <xdr:rowOff>136444</xdr:rowOff>
    </xdr:to>
    <xdr:cxnSp macro="">
      <xdr:nvCxnSpPr>
        <xdr:cNvPr id="587" name="直線コネクタ 586"/>
        <xdr:cNvCxnSpPr/>
      </xdr:nvCxnSpPr>
      <xdr:spPr>
        <a:xfrm flipV="1">
          <a:off x="15481300" y="9887922"/>
          <a:ext cx="8382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134822</xdr:rowOff>
    </xdr:from>
    <xdr:to>
      <xdr:col>22</xdr:col>
      <xdr:colOff>365125</xdr:colOff>
      <xdr:row>57</xdr:row>
      <xdr:rowOff>136444</xdr:rowOff>
    </xdr:to>
    <xdr:cxnSp macro="">
      <xdr:nvCxnSpPr>
        <xdr:cNvPr id="590" name="直線コネクタ 589"/>
        <xdr:cNvCxnSpPr/>
      </xdr:nvCxnSpPr>
      <xdr:spPr>
        <a:xfrm>
          <a:off x="14592300" y="9907472"/>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134822</xdr:rowOff>
    </xdr:from>
    <xdr:to>
      <xdr:col>21</xdr:col>
      <xdr:colOff>161925</xdr:colOff>
      <xdr:row>57</xdr:row>
      <xdr:rowOff>138397</xdr:rowOff>
    </xdr:to>
    <xdr:cxnSp macro="">
      <xdr:nvCxnSpPr>
        <xdr:cNvPr id="593" name="直線コネクタ 592"/>
        <xdr:cNvCxnSpPr/>
      </xdr:nvCxnSpPr>
      <xdr:spPr>
        <a:xfrm flipV="1">
          <a:off x="13703300" y="9907472"/>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124878</xdr:rowOff>
    </xdr:from>
    <xdr:to>
      <xdr:col>19</xdr:col>
      <xdr:colOff>644525</xdr:colOff>
      <xdr:row>57</xdr:row>
      <xdr:rowOff>138397</xdr:rowOff>
    </xdr:to>
    <xdr:cxnSp macro="">
      <xdr:nvCxnSpPr>
        <xdr:cNvPr id="596" name="直線コネクタ 595"/>
        <xdr:cNvCxnSpPr/>
      </xdr:nvCxnSpPr>
      <xdr:spPr>
        <a:xfrm>
          <a:off x="12814300" y="9897528"/>
          <a:ext cx="889000" cy="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64472</xdr:rowOff>
    </xdr:from>
    <xdr:to>
      <xdr:col>23</xdr:col>
      <xdr:colOff>568325</xdr:colOff>
      <xdr:row>57</xdr:row>
      <xdr:rowOff>166072</xdr:rowOff>
    </xdr:to>
    <xdr:sp macro="" textlink="">
      <xdr:nvSpPr>
        <xdr:cNvPr id="606" name="円/楕円 605"/>
        <xdr:cNvSpPr/>
      </xdr:nvSpPr>
      <xdr:spPr>
        <a:xfrm>
          <a:off x="16268700" y="98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150849</xdr:rowOff>
    </xdr:from>
    <xdr:ext cx="534377" cy="259045"/>
    <xdr:sp macro="" textlink="">
      <xdr:nvSpPr>
        <xdr:cNvPr id="607" name="教育費該当値テキスト"/>
        <xdr:cNvSpPr txBox="1"/>
      </xdr:nvSpPr>
      <xdr:spPr>
        <a:xfrm>
          <a:off x="16370300" y="97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42,843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85644</xdr:rowOff>
    </xdr:from>
    <xdr:to>
      <xdr:col>22</xdr:col>
      <xdr:colOff>415925</xdr:colOff>
      <xdr:row>58</xdr:row>
      <xdr:rowOff>15794</xdr:rowOff>
    </xdr:to>
    <xdr:sp macro="" textlink="">
      <xdr:nvSpPr>
        <xdr:cNvPr id="608" name="円/楕円 607"/>
        <xdr:cNvSpPr/>
      </xdr:nvSpPr>
      <xdr:spPr>
        <a:xfrm>
          <a:off x="15430500" y="98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6921</xdr:rowOff>
    </xdr:from>
    <xdr:ext cx="534377" cy="259045"/>
    <xdr:sp macro="" textlink="">
      <xdr:nvSpPr>
        <xdr:cNvPr id="609" name="テキスト ボックス 608"/>
        <xdr:cNvSpPr txBox="1"/>
      </xdr:nvSpPr>
      <xdr:spPr>
        <a:xfrm>
          <a:off x="15214111" y="995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84022</xdr:rowOff>
    </xdr:from>
    <xdr:to>
      <xdr:col>21</xdr:col>
      <xdr:colOff>212725</xdr:colOff>
      <xdr:row>58</xdr:row>
      <xdr:rowOff>14172</xdr:rowOff>
    </xdr:to>
    <xdr:sp macro="" textlink="">
      <xdr:nvSpPr>
        <xdr:cNvPr id="610" name="円/楕円 609"/>
        <xdr:cNvSpPr/>
      </xdr:nvSpPr>
      <xdr:spPr>
        <a:xfrm>
          <a:off x="14541500" y="98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5299</xdr:rowOff>
    </xdr:from>
    <xdr:ext cx="534377" cy="259045"/>
    <xdr:sp macro="" textlink="">
      <xdr:nvSpPr>
        <xdr:cNvPr id="611" name="テキスト ボックス 610"/>
        <xdr:cNvSpPr txBox="1"/>
      </xdr:nvSpPr>
      <xdr:spPr>
        <a:xfrm>
          <a:off x="14325111" y="994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87597</xdr:rowOff>
    </xdr:from>
    <xdr:to>
      <xdr:col>20</xdr:col>
      <xdr:colOff>9525</xdr:colOff>
      <xdr:row>58</xdr:row>
      <xdr:rowOff>17747</xdr:rowOff>
    </xdr:to>
    <xdr:sp macro="" textlink="">
      <xdr:nvSpPr>
        <xdr:cNvPr id="612" name="円/楕円 611"/>
        <xdr:cNvSpPr/>
      </xdr:nvSpPr>
      <xdr:spPr>
        <a:xfrm>
          <a:off x="13652500" y="98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8874</xdr:rowOff>
    </xdr:from>
    <xdr:ext cx="534377" cy="259045"/>
    <xdr:sp macro="" textlink="">
      <xdr:nvSpPr>
        <xdr:cNvPr id="613" name="テキスト ボックス 612"/>
        <xdr:cNvSpPr txBox="1"/>
      </xdr:nvSpPr>
      <xdr:spPr>
        <a:xfrm>
          <a:off x="13436111" y="995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74078</xdr:rowOff>
    </xdr:from>
    <xdr:to>
      <xdr:col>18</xdr:col>
      <xdr:colOff>492125</xdr:colOff>
      <xdr:row>58</xdr:row>
      <xdr:rowOff>4228</xdr:rowOff>
    </xdr:to>
    <xdr:sp macro="" textlink="">
      <xdr:nvSpPr>
        <xdr:cNvPr id="614" name="円/楕円 613"/>
        <xdr:cNvSpPr/>
      </xdr:nvSpPr>
      <xdr:spPr>
        <a:xfrm>
          <a:off x="12763500" y="9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166805</xdr:rowOff>
    </xdr:from>
    <xdr:ext cx="534377" cy="259045"/>
    <xdr:sp macro="" textlink="">
      <xdr:nvSpPr>
        <xdr:cNvPr id="615" name="テキスト ボックス 614"/>
        <xdr:cNvSpPr txBox="1"/>
      </xdr:nvSpPr>
      <xdr:spPr>
        <a:xfrm>
          <a:off x="12547111" y="9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96552</xdr:rowOff>
    </xdr:from>
    <xdr:to>
      <xdr:col>23</xdr:col>
      <xdr:colOff>517525</xdr:colOff>
      <xdr:row>77</xdr:row>
      <xdr:rowOff>140272</xdr:rowOff>
    </xdr:to>
    <xdr:cxnSp macro="">
      <xdr:nvCxnSpPr>
        <xdr:cNvPr id="640" name="直線コネクタ 639"/>
        <xdr:cNvCxnSpPr/>
      </xdr:nvCxnSpPr>
      <xdr:spPr>
        <a:xfrm>
          <a:off x="15481300" y="13298202"/>
          <a:ext cx="838200" cy="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96552</xdr:rowOff>
    </xdr:from>
    <xdr:to>
      <xdr:col>22</xdr:col>
      <xdr:colOff>365125</xdr:colOff>
      <xdr:row>78</xdr:row>
      <xdr:rowOff>25400</xdr:rowOff>
    </xdr:to>
    <xdr:cxnSp macro="">
      <xdr:nvCxnSpPr>
        <xdr:cNvPr id="643" name="直線コネクタ 642"/>
        <xdr:cNvCxnSpPr/>
      </xdr:nvCxnSpPr>
      <xdr:spPr>
        <a:xfrm flipV="1">
          <a:off x="14592300" y="13298202"/>
          <a:ext cx="889000" cy="10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6" name="直線コネクタ 645"/>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9" name="直線コネクタ 648"/>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89472</xdr:rowOff>
    </xdr:from>
    <xdr:to>
      <xdr:col>23</xdr:col>
      <xdr:colOff>568325</xdr:colOff>
      <xdr:row>78</xdr:row>
      <xdr:rowOff>19622</xdr:rowOff>
    </xdr:to>
    <xdr:sp macro="" textlink="">
      <xdr:nvSpPr>
        <xdr:cNvPr id="659" name="円/楕円 658"/>
        <xdr:cNvSpPr/>
      </xdr:nvSpPr>
      <xdr:spPr>
        <a:xfrm>
          <a:off x="16268700" y="132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32637</xdr:rowOff>
    </xdr:from>
    <xdr:ext cx="378565" cy="259045"/>
    <xdr:sp macro="" textlink="">
      <xdr:nvSpPr>
        <xdr:cNvPr id="660" name="災害復旧費該当値テキスト"/>
        <xdr:cNvSpPr txBox="1"/>
      </xdr:nvSpPr>
      <xdr:spPr>
        <a:xfrm>
          <a:off x="16370300" y="1323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45752</xdr:rowOff>
    </xdr:from>
    <xdr:to>
      <xdr:col>22</xdr:col>
      <xdr:colOff>415925</xdr:colOff>
      <xdr:row>77</xdr:row>
      <xdr:rowOff>147352</xdr:rowOff>
    </xdr:to>
    <xdr:sp macro="" textlink="">
      <xdr:nvSpPr>
        <xdr:cNvPr id="661" name="円/楕円 660"/>
        <xdr:cNvSpPr/>
      </xdr:nvSpPr>
      <xdr:spPr>
        <a:xfrm>
          <a:off x="15430500" y="132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138479</xdr:rowOff>
    </xdr:from>
    <xdr:ext cx="469744" cy="259045"/>
    <xdr:sp macro="" textlink="">
      <xdr:nvSpPr>
        <xdr:cNvPr id="662" name="テキスト ボックス 661"/>
        <xdr:cNvSpPr txBox="1"/>
      </xdr:nvSpPr>
      <xdr:spPr>
        <a:xfrm>
          <a:off x="15246427" y="1334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3" name="円/楕円 66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4" name="テキスト ボックス 663"/>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5" name="円/楕円 664"/>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6" name="テキスト ボックス 665"/>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35565</xdr:rowOff>
    </xdr:from>
    <xdr:to>
      <xdr:col>23</xdr:col>
      <xdr:colOff>517525</xdr:colOff>
      <xdr:row>98</xdr:row>
      <xdr:rowOff>38019</xdr:rowOff>
    </xdr:to>
    <xdr:cxnSp macro="">
      <xdr:nvCxnSpPr>
        <xdr:cNvPr id="697" name="直線コネクタ 696"/>
        <xdr:cNvCxnSpPr/>
      </xdr:nvCxnSpPr>
      <xdr:spPr>
        <a:xfrm>
          <a:off x="15481300" y="16837665"/>
          <a:ext cx="8382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22611</xdr:rowOff>
    </xdr:from>
    <xdr:to>
      <xdr:col>22</xdr:col>
      <xdr:colOff>365125</xdr:colOff>
      <xdr:row>98</xdr:row>
      <xdr:rowOff>35565</xdr:rowOff>
    </xdr:to>
    <xdr:cxnSp macro="">
      <xdr:nvCxnSpPr>
        <xdr:cNvPr id="700" name="直線コネクタ 699"/>
        <xdr:cNvCxnSpPr/>
      </xdr:nvCxnSpPr>
      <xdr:spPr>
        <a:xfrm>
          <a:off x="14592300" y="16824711"/>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22611</xdr:rowOff>
    </xdr:from>
    <xdr:to>
      <xdr:col>21</xdr:col>
      <xdr:colOff>161925</xdr:colOff>
      <xdr:row>98</xdr:row>
      <xdr:rowOff>25445</xdr:rowOff>
    </xdr:to>
    <xdr:cxnSp macro="">
      <xdr:nvCxnSpPr>
        <xdr:cNvPr id="703" name="直線コネクタ 702"/>
        <xdr:cNvCxnSpPr/>
      </xdr:nvCxnSpPr>
      <xdr:spPr>
        <a:xfrm flipV="1">
          <a:off x="13703300" y="16824711"/>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10526</xdr:rowOff>
    </xdr:from>
    <xdr:to>
      <xdr:col>19</xdr:col>
      <xdr:colOff>644525</xdr:colOff>
      <xdr:row>98</xdr:row>
      <xdr:rowOff>25445</xdr:rowOff>
    </xdr:to>
    <xdr:cxnSp macro="">
      <xdr:nvCxnSpPr>
        <xdr:cNvPr id="706" name="直線コネクタ 705"/>
        <xdr:cNvCxnSpPr/>
      </xdr:nvCxnSpPr>
      <xdr:spPr>
        <a:xfrm>
          <a:off x="12814300" y="16812626"/>
          <a:ext cx="889000" cy="1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158669</xdr:rowOff>
    </xdr:from>
    <xdr:to>
      <xdr:col>23</xdr:col>
      <xdr:colOff>568325</xdr:colOff>
      <xdr:row>98</xdr:row>
      <xdr:rowOff>88819</xdr:rowOff>
    </xdr:to>
    <xdr:sp macro="" textlink="">
      <xdr:nvSpPr>
        <xdr:cNvPr id="716" name="円/楕円 715"/>
        <xdr:cNvSpPr/>
      </xdr:nvSpPr>
      <xdr:spPr>
        <a:xfrm>
          <a:off x="16268700" y="167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73596</xdr:rowOff>
    </xdr:from>
    <xdr:ext cx="534377" cy="259045"/>
    <xdr:sp macro="" textlink="">
      <xdr:nvSpPr>
        <xdr:cNvPr id="717" name="公債費該当値テキスト"/>
        <xdr:cNvSpPr txBox="1"/>
      </xdr:nvSpPr>
      <xdr:spPr>
        <a:xfrm>
          <a:off x="16370300" y="167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23,344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156215</xdr:rowOff>
    </xdr:from>
    <xdr:to>
      <xdr:col>22</xdr:col>
      <xdr:colOff>415925</xdr:colOff>
      <xdr:row>98</xdr:row>
      <xdr:rowOff>86365</xdr:rowOff>
    </xdr:to>
    <xdr:sp macro="" textlink="">
      <xdr:nvSpPr>
        <xdr:cNvPr id="718" name="円/楕円 717"/>
        <xdr:cNvSpPr/>
      </xdr:nvSpPr>
      <xdr:spPr>
        <a:xfrm>
          <a:off x="15430500" y="167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77492</xdr:rowOff>
    </xdr:from>
    <xdr:ext cx="534377" cy="259045"/>
    <xdr:sp macro="" textlink="">
      <xdr:nvSpPr>
        <xdr:cNvPr id="719" name="テキスト ボックス 718"/>
        <xdr:cNvSpPr txBox="1"/>
      </xdr:nvSpPr>
      <xdr:spPr>
        <a:xfrm>
          <a:off x="15214111" y="168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143261</xdr:rowOff>
    </xdr:from>
    <xdr:to>
      <xdr:col>21</xdr:col>
      <xdr:colOff>212725</xdr:colOff>
      <xdr:row>98</xdr:row>
      <xdr:rowOff>73411</xdr:rowOff>
    </xdr:to>
    <xdr:sp macro="" textlink="">
      <xdr:nvSpPr>
        <xdr:cNvPr id="720" name="円/楕円 719"/>
        <xdr:cNvSpPr/>
      </xdr:nvSpPr>
      <xdr:spPr>
        <a:xfrm>
          <a:off x="14541500" y="16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64538</xdr:rowOff>
    </xdr:from>
    <xdr:ext cx="534377" cy="259045"/>
    <xdr:sp macro="" textlink="">
      <xdr:nvSpPr>
        <xdr:cNvPr id="721" name="テキスト ボックス 720"/>
        <xdr:cNvSpPr txBox="1"/>
      </xdr:nvSpPr>
      <xdr:spPr>
        <a:xfrm>
          <a:off x="14325111" y="1686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146095</xdr:rowOff>
    </xdr:from>
    <xdr:to>
      <xdr:col>20</xdr:col>
      <xdr:colOff>9525</xdr:colOff>
      <xdr:row>98</xdr:row>
      <xdr:rowOff>76245</xdr:rowOff>
    </xdr:to>
    <xdr:sp macro="" textlink="">
      <xdr:nvSpPr>
        <xdr:cNvPr id="722" name="円/楕円 721"/>
        <xdr:cNvSpPr/>
      </xdr:nvSpPr>
      <xdr:spPr>
        <a:xfrm>
          <a:off x="13652500" y="167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67372</xdr:rowOff>
    </xdr:from>
    <xdr:ext cx="534377" cy="259045"/>
    <xdr:sp macro="" textlink="">
      <xdr:nvSpPr>
        <xdr:cNvPr id="723" name="テキスト ボックス 722"/>
        <xdr:cNvSpPr txBox="1"/>
      </xdr:nvSpPr>
      <xdr:spPr>
        <a:xfrm>
          <a:off x="13436111" y="168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131176</xdr:rowOff>
    </xdr:from>
    <xdr:to>
      <xdr:col>18</xdr:col>
      <xdr:colOff>492125</xdr:colOff>
      <xdr:row>98</xdr:row>
      <xdr:rowOff>61326</xdr:rowOff>
    </xdr:to>
    <xdr:sp macro="" textlink="">
      <xdr:nvSpPr>
        <xdr:cNvPr id="724" name="円/楕円 723"/>
        <xdr:cNvSpPr/>
      </xdr:nvSpPr>
      <xdr:spPr>
        <a:xfrm>
          <a:off x="12763500" y="167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52453</xdr:rowOff>
    </xdr:from>
    <xdr:ext cx="534377" cy="259045"/>
    <xdr:sp macro="" textlink="">
      <xdr:nvSpPr>
        <xdr:cNvPr id="725" name="テキスト ボックス 724"/>
        <xdr:cNvSpPr txBox="1"/>
      </xdr:nvSpPr>
      <xdr:spPr>
        <a:xfrm>
          <a:off x="12547111" y="168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総務費は一括交付金の開始年度（</a:t>
          </a:r>
          <a:r>
            <a:rPr kumimoji="1" lang="en-US" altLang="ja-JP" sz="1300">
              <a:latin typeface="ＭＳ Ｐゴシック"/>
            </a:rPr>
            <a:t>H24</a:t>
          </a:r>
          <a:r>
            <a:rPr kumimoji="1" lang="ja-JP" altLang="en-US" sz="1300">
              <a:latin typeface="ＭＳ Ｐゴシック"/>
            </a:rPr>
            <a:t>）から増加傾向にある。主な要因は、企画費で調査業務が増となったこと、ライカムロウワー地区先行取得のための基金積立金が増加したこと等があげられる。</a:t>
          </a:r>
          <a:endParaRPr kumimoji="1" lang="en-US" altLang="ja-JP" sz="1300">
            <a:latin typeface="ＭＳ Ｐゴシック"/>
          </a:endParaRPr>
        </a:p>
        <a:p>
          <a:r>
            <a:rPr kumimoji="1" lang="ja-JP" altLang="en-US" sz="1300">
              <a:latin typeface="ＭＳ Ｐゴシック"/>
            </a:rPr>
            <a:t>また、民生費も年々増加傾向にある。主な要因は、障害福祉サービス費が増加していること、認可保育所の新設による負担金が増となったこと、臨時福祉給付金等が新たに加わったことがあげられる。</a:t>
          </a:r>
          <a:endParaRPr kumimoji="1" lang="en-US" altLang="ja-JP" sz="1300">
            <a:latin typeface="ＭＳ Ｐゴシック"/>
          </a:endParaRPr>
        </a:p>
        <a:p>
          <a:r>
            <a:rPr kumimoji="1" lang="ja-JP" altLang="en-US" sz="1300">
              <a:latin typeface="ＭＳ Ｐゴシック"/>
            </a:rPr>
            <a:t>商工費は地方創生事業でプレミアム商品券発行の事業があり大幅な増となった。</a:t>
          </a:r>
          <a:endParaRPr kumimoji="1" lang="en-US" altLang="ja-JP" sz="1300">
            <a:latin typeface="ＭＳ Ｐゴシック"/>
          </a:endParaRPr>
        </a:p>
        <a:p>
          <a:r>
            <a:rPr kumimoji="1" lang="ja-JP" altLang="en-US" sz="1300">
              <a:latin typeface="ＭＳ Ｐゴシック"/>
            </a:rPr>
            <a:t>土木費はアワセ土地区画整理事業や多目的アリーナ整備事業等の影響で増加傾向にある。</a:t>
          </a:r>
          <a:endParaRPr kumimoji="1" lang="en-US" altLang="ja-JP" sz="1300">
            <a:latin typeface="ＭＳ Ｐゴシック"/>
          </a:endParaRPr>
        </a:p>
        <a:p>
          <a:r>
            <a:rPr kumimoji="1" lang="ja-JP" altLang="en-US" sz="1300">
              <a:latin typeface="ＭＳ Ｐゴシック"/>
            </a:rPr>
            <a:t>議会費、衛生費、農林水産業費、消防費、教育費、その他はほぼ横ばいである。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財政調整基金残高は平成２３年度からほぼ横ばいで、当初予算で多額の取り崩しを行い年度中に戻し入れを行う状況が続いている。</a:t>
          </a:r>
          <a:endParaRPr lang="ja-JP" altLang="ja-JP" sz="1300">
            <a:effectLst/>
          </a:endParaRPr>
        </a:p>
        <a:p>
          <a:r>
            <a:rPr kumimoji="1" lang="ja-JP" altLang="ja-JP" sz="1300">
              <a:solidFill>
                <a:schemeClr val="dk1"/>
              </a:solidFill>
              <a:effectLst/>
              <a:latin typeface="+mn-lt"/>
              <a:ea typeface="+mn-ea"/>
              <a:cs typeface="+mn-cs"/>
            </a:rPr>
            <a:t>実質収支額は標準財政規模と比較し３％～５％が望ましいとされているところ</a:t>
          </a:r>
          <a:r>
            <a:rPr kumimoji="1" lang="ja-JP" altLang="en-US" sz="1300">
              <a:solidFill>
                <a:schemeClr val="dk1"/>
              </a:solidFill>
              <a:effectLst/>
              <a:latin typeface="+mn-lt"/>
              <a:ea typeface="+mn-ea"/>
              <a:cs typeface="+mn-cs"/>
            </a:rPr>
            <a:t>だが、障害福祉サービス費の国・県支出金で過大な算定があり、６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３９</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例年より多く</a:t>
          </a:r>
          <a:r>
            <a:rPr kumimoji="1" lang="ja-JP" altLang="ja-JP" sz="1300">
              <a:solidFill>
                <a:schemeClr val="dk1"/>
              </a:solidFill>
              <a:effectLst/>
              <a:latin typeface="+mn-lt"/>
              <a:ea typeface="+mn-ea"/>
              <a:cs typeface="+mn-cs"/>
            </a:rPr>
            <a:t>なった。</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、実質単年度収支は</a:t>
          </a:r>
          <a:r>
            <a:rPr kumimoji="1" lang="ja-JP" altLang="en-US" sz="1300">
              <a:solidFill>
                <a:schemeClr val="dk1"/>
              </a:solidFill>
              <a:effectLst/>
              <a:latin typeface="+mn-lt"/>
              <a:ea typeface="+mn-ea"/>
              <a:cs typeface="+mn-cs"/>
            </a:rPr>
            <a:t>３．９５となり、対前年度５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１９</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の大幅な増加</a:t>
          </a:r>
          <a:r>
            <a:rPr kumimoji="1" lang="ja-JP" altLang="ja-JP" sz="1300">
              <a:solidFill>
                <a:schemeClr val="dk1"/>
              </a:solidFill>
              <a:effectLst/>
              <a:latin typeface="+mn-lt"/>
              <a:ea typeface="+mn-ea"/>
              <a:cs typeface="+mn-cs"/>
            </a:rPr>
            <a:t>となった。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年度の連結実質</a:t>
          </a:r>
          <a:r>
            <a:rPr kumimoji="1" lang="ja-JP" altLang="en-US" sz="1300">
              <a:solidFill>
                <a:schemeClr val="dk1"/>
              </a:solidFill>
              <a:effectLst/>
              <a:latin typeface="+mn-lt"/>
              <a:ea typeface="+mn-ea"/>
              <a:cs typeface="+mn-cs"/>
            </a:rPr>
            <a:t>収支額の標準財政規模に対する割合</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２７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となっており、また、過去５年間赤字額は発生していないことから、</a:t>
          </a:r>
          <a:r>
            <a:rPr kumimoji="1" lang="ja-JP" altLang="ja-JP" sz="1300">
              <a:solidFill>
                <a:schemeClr val="dk1"/>
              </a:solidFill>
              <a:effectLst/>
              <a:latin typeface="+mn-lt"/>
              <a:ea typeface="+mn-ea"/>
              <a:cs typeface="+mn-cs"/>
            </a:rPr>
            <a:t>良好である</a:t>
          </a:r>
          <a:r>
            <a:rPr kumimoji="1" lang="ja-JP" altLang="en-US" sz="1300">
              <a:solidFill>
                <a:schemeClr val="dk1"/>
              </a:solidFill>
              <a:effectLst/>
              <a:latin typeface="+mn-lt"/>
              <a:ea typeface="+mn-ea"/>
              <a:cs typeface="+mn-cs"/>
            </a:rPr>
            <a:t>と言える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しかし、国民健康保険特別会計の標準財政規模比が△６．</a:t>
          </a:r>
          <a:r>
            <a:rPr kumimoji="1" lang="ja-JP" altLang="en-US" sz="1300">
              <a:solidFill>
                <a:schemeClr val="dk1"/>
              </a:solidFill>
              <a:effectLst/>
              <a:latin typeface="+mn-lt"/>
              <a:ea typeface="+mn-ea"/>
              <a:cs typeface="+mn-cs"/>
            </a:rPr>
            <a:t>６７</a:t>
          </a:r>
          <a:r>
            <a:rPr kumimoji="1" lang="ja-JP" altLang="ja-JP" sz="1300">
              <a:solidFill>
                <a:schemeClr val="dk1"/>
              </a:solidFill>
              <a:effectLst/>
              <a:latin typeface="+mn-lt"/>
              <a:ea typeface="+mn-ea"/>
              <a:cs typeface="+mn-cs"/>
            </a:rPr>
            <a:t>と財政状況の悪化が懸念される。国民健康保険事業での要因の分析</a:t>
          </a:r>
          <a:r>
            <a:rPr kumimoji="1" lang="ja-JP" altLang="en-US" sz="1300">
              <a:solidFill>
                <a:schemeClr val="dk1"/>
              </a:solidFill>
              <a:effectLst/>
              <a:latin typeface="+mn-lt"/>
              <a:ea typeface="+mn-ea"/>
              <a:cs typeface="+mn-cs"/>
            </a:rPr>
            <a:t>の結果、医療費等の支出は減少傾向にあり、税の応能応益の課税率・額、徴収率ともに平均以上であるが、調整交付金の額が減少していて、毎年歳入不足となるなど構造的な課題が多く見られる。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今後、平成３０年度の県単位での国保広域化に向け、事務事業および</a:t>
          </a:r>
          <a:r>
            <a:rPr kumimoji="1" lang="ja-JP" altLang="ja-JP" sz="1300">
              <a:solidFill>
                <a:schemeClr val="dk1"/>
              </a:solidFill>
              <a:effectLst/>
              <a:latin typeface="+mn-lt"/>
              <a:ea typeface="+mn-ea"/>
              <a:cs typeface="+mn-cs"/>
            </a:rPr>
            <a:t>国保税の見直しも含め</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赤字解消の取り組みを強化する必要がある。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8114185</v>
      </c>
      <c r="BO4" s="379"/>
      <c r="BP4" s="379"/>
      <c r="BQ4" s="379"/>
      <c r="BR4" s="379"/>
      <c r="BS4" s="379"/>
      <c r="BT4" s="379"/>
      <c r="BU4" s="380"/>
      <c r="BV4" s="378">
        <v>7212311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6.4</v>
      </c>
      <c r="CU4" s="385"/>
      <c r="CV4" s="385"/>
      <c r="CW4" s="385"/>
      <c r="CX4" s="385"/>
      <c r="CY4" s="385"/>
      <c r="CZ4" s="385"/>
      <c r="DA4" s="386"/>
      <c r="DB4" s="384">
        <v>3.1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7637482</v>
      </c>
      <c r="BO5" s="416"/>
      <c r="BP5" s="416"/>
      <c r="BQ5" s="416"/>
      <c r="BR5" s="416"/>
      <c r="BS5" s="416"/>
      <c r="BT5" s="416"/>
      <c r="BU5" s="417"/>
      <c r="BV5" s="415">
        <v>7040394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79.900000000000006</v>
      </c>
      <c r="CU5" s="413"/>
      <c r="CV5" s="413"/>
      <c r="CW5" s="413"/>
      <c r="CX5" s="413"/>
      <c r="CY5" s="413"/>
      <c r="CZ5" s="413"/>
      <c r="DA5" s="414"/>
      <c r="DB5" s="412">
        <v>85.7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476703</v>
      </c>
      <c r="BO6" s="416"/>
      <c r="BP6" s="416"/>
      <c r="BQ6" s="416"/>
      <c r="BR6" s="416"/>
      <c r="BS6" s="416"/>
      <c r="BT6" s="416"/>
      <c r="BU6" s="417"/>
      <c r="BV6" s="415">
        <v>171917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84.9</v>
      </c>
      <c r="CU6" s="453"/>
      <c r="CV6" s="453"/>
      <c r="CW6" s="453"/>
      <c r="CX6" s="453"/>
      <c r="CY6" s="453"/>
      <c r="CZ6" s="453"/>
      <c r="DA6" s="454"/>
      <c r="DB6" s="452">
        <v>91.1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232113</v>
      </c>
      <c r="BO7" s="416"/>
      <c r="BP7" s="416"/>
      <c r="BQ7" s="416"/>
      <c r="BR7" s="416"/>
      <c r="BS7" s="416"/>
      <c r="BT7" s="416"/>
      <c r="BU7" s="417"/>
      <c r="BV7" s="415">
        <v>57394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3828595</v>
      </c>
      <c r="CU7" s="416"/>
      <c r="CV7" s="416"/>
      <c r="CW7" s="416"/>
      <c r="CX7" s="416"/>
      <c r="CY7" s="416"/>
      <c r="CZ7" s="416"/>
      <c r="DA7" s="417"/>
      <c r="DB7" s="415">
        <v>3670049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244590</v>
      </c>
      <c r="BO8" s="416"/>
      <c r="BP8" s="416"/>
      <c r="BQ8" s="416"/>
      <c r="BR8" s="416"/>
      <c r="BS8" s="416"/>
      <c r="BT8" s="416"/>
      <c r="BU8" s="417"/>
      <c r="BV8" s="415">
        <v>114523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v>
      </c>
      <c r="CU8" s="456"/>
      <c r="CV8" s="456"/>
      <c r="CW8" s="456"/>
      <c r="CX8" s="456"/>
      <c r="CY8" s="456"/>
      <c r="CZ8" s="456"/>
      <c r="DA8" s="457"/>
      <c r="DB8" s="455">
        <v>0.49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16148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130067</v>
      </c>
      <c r="BO9" s="416"/>
      <c r="BP9" s="416"/>
      <c r="BQ9" s="416"/>
      <c r="BR9" s="416"/>
      <c r="BS9" s="416"/>
      <c r="BT9" s="416"/>
      <c r="BU9" s="417"/>
      <c r="BV9" s="415">
        <v>-49882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7.4</v>
      </c>
      <c r="CU9" s="413"/>
      <c r="CV9" s="413"/>
      <c r="CW9" s="413"/>
      <c r="CX9" s="413"/>
      <c r="CY9" s="413"/>
      <c r="CZ9" s="413"/>
      <c r="DA9" s="414"/>
      <c r="DB9" s="412">
        <v>8.1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15951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57263</v>
      </c>
      <c r="BO10" s="416"/>
      <c r="BP10" s="416"/>
      <c r="BQ10" s="416"/>
      <c r="BR10" s="416"/>
      <c r="BS10" s="416"/>
      <c r="BT10" s="416"/>
      <c r="BU10" s="417"/>
      <c r="BV10" s="415">
        <v>82204</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16897</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36000</v>
      </c>
      <c r="BO12" s="416"/>
      <c r="BP12" s="416"/>
      <c r="BQ12" s="416"/>
      <c r="BR12" s="416"/>
      <c r="BS12" s="416"/>
      <c r="BT12" s="416"/>
      <c r="BU12" s="417"/>
      <c r="BV12" s="415">
        <v>78000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16595</v>
      </c>
      <c r="S13" s="497"/>
      <c r="T13" s="497"/>
      <c r="U13" s="497"/>
      <c r="V13" s="498"/>
      <c r="W13" s="431" t="s">
        <v>119</v>
      </c>
      <c r="X13" s="432"/>
      <c r="Y13" s="432"/>
      <c r="Z13" s="432"/>
      <c r="AA13" s="432"/>
      <c r="AB13" s="422"/>
      <c r="AC13" s="466">
        <v>124</v>
      </c>
      <c r="AD13" s="467"/>
      <c r="AE13" s="467"/>
      <c r="AF13" s="467"/>
      <c r="AG13" s="506"/>
      <c r="AH13" s="466">
        <v>156</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151330</v>
      </c>
      <c r="BO13" s="416"/>
      <c r="BP13" s="416"/>
      <c r="BQ13" s="416"/>
      <c r="BR13" s="416"/>
      <c r="BS13" s="416"/>
      <c r="BT13" s="416"/>
      <c r="BU13" s="417"/>
      <c r="BV13" s="415">
        <v>-45678</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5.2</v>
      </c>
      <c r="CU13" s="413"/>
      <c r="CV13" s="413"/>
      <c r="CW13" s="413"/>
      <c r="CX13" s="413"/>
      <c r="CY13" s="413"/>
      <c r="CZ13" s="413"/>
      <c r="DA13" s="414"/>
      <c r="DB13" s="412">
        <v>5.7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16932</v>
      </c>
      <c r="S14" s="497"/>
      <c r="T14" s="497"/>
      <c r="U14" s="497"/>
      <c r="V14" s="498"/>
      <c r="W14" s="405"/>
      <c r="X14" s="406"/>
      <c r="Y14" s="406"/>
      <c r="Z14" s="406"/>
      <c r="AA14" s="406"/>
      <c r="AB14" s="395"/>
      <c r="AC14" s="499">
        <v>2.1</v>
      </c>
      <c r="AD14" s="500"/>
      <c r="AE14" s="500"/>
      <c r="AF14" s="500"/>
      <c r="AG14" s="501"/>
      <c r="AH14" s="499">
        <v>2.5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61.3</v>
      </c>
      <c r="CU14" s="511"/>
      <c r="CV14" s="511"/>
      <c r="CW14" s="511"/>
      <c r="CX14" s="511"/>
      <c r="CY14" s="511"/>
      <c r="CZ14" s="511"/>
      <c r="DA14" s="512"/>
      <c r="DB14" s="510">
        <v>39.5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16604</v>
      </c>
      <c r="S15" s="497"/>
      <c r="T15" s="497"/>
      <c r="U15" s="497"/>
      <c r="V15" s="498"/>
      <c r="W15" s="431" t="s">
        <v>126</v>
      </c>
      <c r="X15" s="432"/>
      <c r="Y15" s="432"/>
      <c r="Z15" s="432"/>
      <c r="AA15" s="432"/>
      <c r="AB15" s="422"/>
      <c r="AC15" s="466">
        <v>978</v>
      </c>
      <c r="AD15" s="467"/>
      <c r="AE15" s="467"/>
      <c r="AF15" s="467"/>
      <c r="AG15" s="506"/>
      <c r="AH15" s="466">
        <v>1102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1566863</v>
      </c>
      <c r="BO15" s="379"/>
      <c r="BP15" s="379"/>
      <c r="BQ15" s="379"/>
      <c r="BR15" s="379"/>
      <c r="BS15" s="379"/>
      <c r="BT15" s="379"/>
      <c r="BU15" s="380"/>
      <c r="BV15" s="378">
        <v>1507402</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16.8</v>
      </c>
      <c r="AD16" s="500"/>
      <c r="AE16" s="500"/>
      <c r="AF16" s="500"/>
      <c r="AG16" s="501"/>
      <c r="AH16" s="499">
        <v>17.7</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3124273</v>
      </c>
      <c r="BO16" s="416"/>
      <c r="BP16" s="416"/>
      <c r="BQ16" s="416"/>
      <c r="BR16" s="416"/>
      <c r="BS16" s="416"/>
      <c r="BT16" s="416"/>
      <c r="BU16" s="417"/>
      <c r="BV16" s="415">
        <v>2972086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4706</v>
      </c>
      <c r="AD17" s="467"/>
      <c r="AE17" s="467"/>
      <c r="AF17" s="467"/>
      <c r="AG17" s="506"/>
      <c r="AH17" s="466">
        <v>4920</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2018802</v>
      </c>
      <c r="BO17" s="416"/>
      <c r="BP17" s="416"/>
      <c r="BQ17" s="416"/>
      <c r="BR17" s="416"/>
      <c r="BS17" s="416"/>
      <c r="BT17" s="416"/>
      <c r="BU17" s="417"/>
      <c r="BV17" s="415">
        <v>1964819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11.54</v>
      </c>
      <c r="M18" s="528"/>
      <c r="N18" s="528"/>
      <c r="O18" s="528"/>
      <c r="P18" s="528"/>
      <c r="Q18" s="528"/>
      <c r="R18" s="529"/>
      <c r="S18" s="529"/>
      <c r="T18" s="529"/>
      <c r="U18" s="529"/>
      <c r="V18" s="530"/>
      <c r="W18" s="433"/>
      <c r="X18" s="434"/>
      <c r="Y18" s="434"/>
      <c r="Z18" s="434"/>
      <c r="AA18" s="434"/>
      <c r="AB18" s="425"/>
      <c r="AC18" s="531">
        <v>81</v>
      </c>
      <c r="AD18" s="532"/>
      <c r="AE18" s="532"/>
      <c r="AF18" s="532"/>
      <c r="AG18" s="533"/>
      <c r="AH18" s="531">
        <v>79.099999999999994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3428604</v>
      </c>
      <c r="BO18" s="416"/>
      <c r="BP18" s="416"/>
      <c r="BQ18" s="416"/>
      <c r="BR18" s="416"/>
      <c r="BS18" s="416"/>
      <c r="BT18" s="416"/>
      <c r="BU18" s="417"/>
      <c r="BV18" s="415">
        <v>3462998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1399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4913070</v>
      </c>
      <c r="BO19" s="416"/>
      <c r="BP19" s="416"/>
      <c r="BQ19" s="416"/>
      <c r="BR19" s="416"/>
      <c r="BS19" s="416"/>
      <c r="BT19" s="416"/>
      <c r="BU19" s="417"/>
      <c r="BV19" s="415">
        <v>4557350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5541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4594069</v>
      </c>
      <c r="BO23" s="416"/>
      <c r="BP23" s="416"/>
      <c r="BQ23" s="416"/>
      <c r="BR23" s="416"/>
      <c r="BS23" s="416"/>
      <c r="BT23" s="416"/>
      <c r="BU23" s="417"/>
      <c r="BV23" s="415">
        <v>4476925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6860</v>
      </c>
      <c r="R24" s="467"/>
      <c r="S24" s="467"/>
      <c r="T24" s="467"/>
      <c r="U24" s="467"/>
      <c r="V24" s="506"/>
      <c r="W24" s="561"/>
      <c r="X24" s="549"/>
      <c r="Y24" s="550"/>
      <c r="Z24" s="465" t="s">
        <v>150</v>
      </c>
      <c r="AA24" s="445"/>
      <c r="AB24" s="445"/>
      <c r="AC24" s="445"/>
      <c r="AD24" s="445"/>
      <c r="AE24" s="445"/>
      <c r="AF24" s="445"/>
      <c r="AG24" s="446"/>
      <c r="AH24" s="466">
        <v>116</v>
      </c>
      <c r="AI24" s="467"/>
      <c r="AJ24" s="467"/>
      <c r="AK24" s="467"/>
      <c r="AL24" s="506"/>
      <c r="AM24" s="466">
        <v>333964</v>
      </c>
      <c r="AN24" s="467"/>
      <c r="AO24" s="467"/>
      <c r="AP24" s="467"/>
      <c r="AQ24" s="467"/>
      <c r="AR24" s="506"/>
      <c r="AS24" s="466">
        <v>2879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3992022</v>
      </c>
      <c r="BO24" s="416"/>
      <c r="BP24" s="416"/>
      <c r="BQ24" s="416"/>
      <c r="BR24" s="416"/>
      <c r="BS24" s="416"/>
      <c r="BT24" s="416"/>
      <c r="BU24" s="417"/>
      <c r="BV24" s="415">
        <v>3782290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5580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2176398</v>
      </c>
      <c r="BO25" s="379"/>
      <c r="BP25" s="379"/>
      <c r="BQ25" s="379"/>
      <c r="BR25" s="379"/>
      <c r="BS25" s="379"/>
      <c r="BT25" s="379"/>
      <c r="BU25" s="380"/>
      <c r="BV25" s="378">
        <v>261601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5250</v>
      </c>
      <c r="R26" s="467"/>
      <c r="S26" s="467"/>
      <c r="T26" s="467"/>
      <c r="U26" s="467"/>
      <c r="V26" s="506"/>
      <c r="W26" s="561"/>
      <c r="X26" s="549"/>
      <c r="Y26" s="550"/>
      <c r="Z26" s="465" t="s">
        <v>156</v>
      </c>
      <c r="AA26" s="571"/>
      <c r="AB26" s="571"/>
      <c r="AC26" s="571"/>
      <c r="AD26" s="571"/>
      <c r="AE26" s="571"/>
      <c r="AF26" s="571"/>
      <c r="AG26" s="572"/>
      <c r="AH26" s="466">
        <v>8</v>
      </c>
      <c r="AI26" s="467"/>
      <c r="AJ26" s="467"/>
      <c r="AK26" s="467"/>
      <c r="AL26" s="506"/>
      <c r="AM26" s="466">
        <v>23904</v>
      </c>
      <c r="AN26" s="467"/>
      <c r="AO26" s="467"/>
      <c r="AP26" s="467"/>
      <c r="AQ26" s="467"/>
      <c r="AR26" s="506"/>
      <c r="AS26" s="466">
        <v>2988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3000</v>
      </c>
      <c r="R27" s="467"/>
      <c r="S27" s="467"/>
      <c r="T27" s="467"/>
      <c r="U27" s="467"/>
      <c r="V27" s="506"/>
      <c r="W27" s="561"/>
      <c r="X27" s="549"/>
      <c r="Y27" s="550"/>
      <c r="Z27" s="465" t="s">
        <v>159</v>
      </c>
      <c r="AA27" s="445"/>
      <c r="AB27" s="445"/>
      <c r="AC27" s="445"/>
      <c r="AD27" s="445"/>
      <c r="AE27" s="445"/>
      <c r="AF27" s="445"/>
      <c r="AG27" s="446"/>
      <c r="AH27" s="466">
        <v>6</v>
      </c>
      <c r="AI27" s="467"/>
      <c r="AJ27" s="467"/>
      <c r="AK27" s="467"/>
      <c r="AL27" s="506"/>
      <c r="AM27" s="466">
        <v>17479</v>
      </c>
      <c r="AN27" s="467"/>
      <c r="AO27" s="467"/>
      <c r="AP27" s="467"/>
      <c r="AQ27" s="467"/>
      <c r="AR27" s="506"/>
      <c r="AS27" s="466">
        <v>2913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31996</v>
      </c>
      <c r="BO27" s="585"/>
      <c r="BP27" s="585"/>
      <c r="BQ27" s="585"/>
      <c r="BR27" s="585"/>
      <c r="BS27" s="585"/>
      <c r="BT27" s="585"/>
      <c r="BU27" s="586"/>
      <c r="BV27" s="584">
        <v>31995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2550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637125</v>
      </c>
      <c r="BO28" s="379"/>
      <c r="BP28" s="379"/>
      <c r="BQ28" s="379"/>
      <c r="BR28" s="379"/>
      <c r="BS28" s="379"/>
      <c r="BT28" s="379"/>
      <c r="BU28" s="380"/>
      <c r="BV28" s="378">
        <v>615862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12</v>
      </c>
      <c r="M29" s="467"/>
      <c r="N29" s="467"/>
      <c r="O29" s="467"/>
      <c r="P29" s="506"/>
      <c r="Q29" s="466">
        <v>2350</v>
      </c>
      <c r="R29" s="467"/>
      <c r="S29" s="467"/>
      <c r="T29" s="467"/>
      <c r="U29" s="467"/>
      <c r="V29" s="506"/>
      <c r="W29" s="562"/>
      <c r="X29" s="563"/>
      <c r="Y29" s="564"/>
      <c r="Z29" s="465" t="s">
        <v>166</v>
      </c>
      <c r="AA29" s="445"/>
      <c r="AB29" s="445"/>
      <c r="AC29" s="445"/>
      <c r="AD29" s="445"/>
      <c r="AE29" s="445"/>
      <c r="AF29" s="445"/>
      <c r="AG29" s="446"/>
      <c r="AH29" s="466">
        <v>122</v>
      </c>
      <c r="AI29" s="467"/>
      <c r="AJ29" s="467"/>
      <c r="AK29" s="467"/>
      <c r="AL29" s="506"/>
      <c r="AM29" s="466">
        <v>351443</v>
      </c>
      <c r="AN29" s="467"/>
      <c r="AO29" s="467"/>
      <c r="AP29" s="467"/>
      <c r="AQ29" s="467"/>
      <c r="AR29" s="506"/>
      <c r="AS29" s="466">
        <v>2881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12917</v>
      </c>
      <c r="BO29" s="416"/>
      <c r="BP29" s="416"/>
      <c r="BQ29" s="416"/>
      <c r="BR29" s="416"/>
      <c r="BS29" s="416"/>
      <c r="BT29" s="416"/>
      <c r="BU29" s="417"/>
      <c r="BV29" s="415">
        <v>12916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738624</v>
      </c>
      <c r="BO30" s="585"/>
      <c r="BP30" s="585"/>
      <c r="BQ30" s="585"/>
      <c r="BR30" s="585"/>
      <c r="BS30" s="585"/>
      <c r="BT30" s="585"/>
      <c r="BU30" s="586"/>
      <c r="BV30" s="584">
        <v>833240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東部清掃施設組合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沖縄県市町村自治会館管理組合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沖縄県市町村総合事務組合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中城村北中城村清掃事務組合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中城北中城消防組合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沖縄県町村交通災害共済組合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中部広域市町村圏事務組合(一般会計)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中部広域市町村圏事務組合(特別会計)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沖縄県介護保険広域連合（一般会計）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沖縄県介護保険広域連合（特別会計）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520</v>
      </c>
      <c r="D34" s="1181"/>
      <c r="E34" s="1182"/>
      <c r="F34" s="32" t="s">
        <v>521</v>
      </c>
      <c r="G34" s="33" t="s">
        <v>522</v>
      </c>
      <c r="H34" s="33" t="s">
        <v>523</v>
      </c>
      <c r="I34" s="33" t="s">
        <v>524</v>
      </c>
      <c r="J34" s="34" t="s">
        <v>525</v>
      </c>
      <c r="K34" s="22"/>
      <c r="L34" s="22"/>
      <c r="M34" s="22"/>
      <c r="N34" s="22"/>
      <c r="O34" s="22"/>
      <c r="P34" s="22"/>
    </row>
    <row r="35" spans="1:16" ht="39" customHeight="1">
      <c r="A35" s="22"/>
      <c r="B35" s="35"/>
      <c r="C35" s="1175" t="s">
        <v>526</v>
      </c>
      <c r="D35" s="1176"/>
      <c r="E35" s="1177"/>
      <c r="F35" s="36">
        <v>24.62</v>
      </c>
      <c r="G35" s="37">
        <v>26.39</v>
      </c>
      <c r="H35" s="37">
        <v>28.42</v>
      </c>
      <c r="I35" s="37">
        <v>29.83</v>
      </c>
      <c r="J35" s="38">
        <v>26.07</v>
      </c>
      <c r="K35" s="22"/>
      <c r="L35" s="22"/>
      <c r="M35" s="22"/>
      <c r="N35" s="22"/>
      <c r="O35" s="22"/>
      <c r="P35" s="22"/>
    </row>
    <row r="36" spans="1:16" ht="39" customHeight="1">
      <c r="A36" s="22"/>
      <c r="B36" s="35"/>
      <c r="C36" s="1175" t="s">
        <v>527</v>
      </c>
      <c r="D36" s="1176"/>
      <c r="E36" s="1177"/>
      <c r="F36" s="36">
        <v>3.24</v>
      </c>
      <c r="G36" s="37">
        <v>5.74</v>
      </c>
      <c r="H36" s="37">
        <v>4.4400000000000004</v>
      </c>
      <c r="I36" s="37">
        <v>3.12</v>
      </c>
      <c r="J36" s="38">
        <v>6.38</v>
      </c>
      <c r="K36" s="22"/>
      <c r="L36" s="22"/>
      <c r="M36" s="22"/>
      <c r="N36" s="22"/>
      <c r="O36" s="22"/>
      <c r="P36" s="22"/>
    </row>
    <row r="37" spans="1:16" ht="39" customHeight="1">
      <c r="A37" s="22"/>
      <c r="B37" s="35"/>
      <c r="C37" s="1175" t="s">
        <v>528</v>
      </c>
      <c r="D37" s="1176"/>
      <c r="E37" s="1177"/>
      <c r="F37" s="36">
        <v>1.51</v>
      </c>
      <c r="G37" s="37">
        <v>2.23</v>
      </c>
      <c r="H37" s="37">
        <v>2.76</v>
      </c>
      <c r="I37" s="37">
        <v>2.42</v>
      </c>
      <c r="J37" s="38">
        <v>1.51</v>
      </c>
      <c r="K37" s="22"/>
      <c r="L37" s="22"/>
      <c r="M37" s="22"/>
      <c r="N37" s="22"/>
      <c r="O37" s="22"/>
      <c r="P37" s="22"/>
    </row>
    <row r="38" spans="1:16" ht="39" customHeight="1">
      <c r="A38" s="22"/>
      <c r="B38" s="35"/>
      <c r="C38" s="1175" t="s">
        <v>529</v>
      </c>
      <c r="D38" s="1176"/>
      <c r="E38" s="1177"/>
      <c r="F38" s="36">
        <v>0.02</v>
      </c>
      <c r="G38" s="37">
        <v>0.05</v>
      </c>
      <c r="H38" s="37">
        <v>0.03</v>
      </c>
      <c r="I38" s="37">
        <v>0.08</v>
      </c>
      <c r="J38" s="38">
        <v>0.04</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473</v>
      </c>
      <c r="G42" s="37" t="s">
        <v>473</v>
      </c>
      <c r="H42" s="37" t="s">
        <v>473</v>
      </c>
      <c r="I42" s="37" t="s">
        <v>473</v>
      </c>
      <c r="J42" s="38" t="s">
        <v>473</v>
      </c>
      <c r="K42" s="22"/>
      <c r="L42" s="22"/>
      <c r="M42" s="22"/>
      <c r="N42" s="22"/>
      <c r="O42" s="22"/>
      <c r="P42" s="22"/>
    </row>
    <row r="43" spans="1:16" ht="39" customHeight="1" thickBot="1">
      <c r="A43" s="22"/>
      <c r="B43" s="40"/>
      <c r="C43" s="1178" t="s">
        <v>531</v>
      </c>
      <c r="D43" s="1179"/>
      <c r="E43" s="1180"/>
      <c r="F43" s="41" t="s">
        <v>473</v>
      </c>
      <c r="G43" s="42" t="s">
        <v>473</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10</v>
      </c>
      <c r="C45" s="1192"/>
      <c r="D45" s="58"/>
      <c r="E45" s="1197" t="s">
        <v>11</v>
      </c>
      <c r="F45" s="1197"/>
      <c r="G45" s="1197"/>
      <c r="H45" s="1197"/>
      <c r="I45" s="1197"/>
      <c r="J45" s="1198"/>
      <c r="K45" s="59">
        <v>437</v>
      </c>
      <c r="L45" s="60">
        <v>414</v>
      </c>
      <c r="M45" s="60">
        <v>423</v>
      </c>
      <c r="N45" s="60">
        <v>401</v>
      </c>
      <c r="O45" s="61">
        <v>394</v>
      </c>
      <c r="P45" s="48"/>
      <c r="Q45" s="48"/>
      <c r="R45" s="48"/>
      <c r="S45" s="48"/>
      <c r="T45" s="48"/>
      <c r="U45" s="48"/>
    </row>
    <row r="46" spans="1:21" ht="30.75" customHeight="1">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14</v>
      </c>
      <c r="F48" s="1185"/>
      <c r="G48" s="1185"/>
      <c r="H48" s="1185"/>
      <c r="I48" s="1185"/>
      <c r="J48" s="1186"/>
      <c r="K48" s="63">
        <v>121</v>
      </c>
      <c r="L48" s="64">
        <v>122</v>
      </c>
      <c r="M48" s="64">
        <v>121</v>
      </c>
      <c r="N48" s="64">
        <v>109</v>
      </c>
      <c r="O48" s="65">
        <v>94</v>
      </c>
      <c r="P48" s="48"/>
      <c r="Q48" s="48"/>
      <c r="R48" s="48"/>
      <c r="S48" s="48"/>
      <c r="T48" s="48"/>
      <c r="U48" s="48"/>
    </row>
    <row r="49" spans="1:21" ht="30.75" customHeight="1">
      <c r="A49" s="48"/>
      <c r="B49" s="1193"/>
      <c r="C49" s="1194"/>
      <c r="D49" s="62"/>
      <c r="E49" s="1185" t="s">
        <v>15</v>
      </c>
      <c r="F49" s="1185"/>
      <c r="G49" s="1185"/>
      <c r="H49" s="1185"/>
      <c r="I49" s="1185"/>
      <c r="J49" s="1186"/>
      <c r="K49" s="63">
        <v>88</v>
      </c>
      <c r="L49" s="64">
        <v>95</v>
      </c>
      <c r="M49" s="64">
        <v>86</v>
      </c>
      <c r="N49" s="64">
        <v>83</v>
      </c>
      <c r="O49" s="65">
        <v>87</v>
      </c>
      <c r="P49" s="48"/>
      <c r="Q49" s="48"/>
      <c r="R49" s="48"/>
      <c r="S49" s="48"/>
      <c r="T49" s="48"/>
      <c r="U49" s="48"/>
    </row>
    <row r="50" spans="1:21" ht="30.75" customHeight="1">
      <c r="A50" s="48"/>
      <c r="B50" s="1193"/>
      <c r="C50" s="1194"/>
      <c r="D50" s="62"/>
      <c r="E50" s="1185" t="s">
        <v>16</v>
      </c>
      <c r="F50" s="1185"/>
      <c r="G50" s="1185"/>
      <c r="H50" s="1185"/>
      <c r="I50" s="1185"/>
      <c r="J50" s="1186"/>
      <c r="K50" s="63" t="s">
        <v>473</v>
      </c>
      <c r="L50" s="64" t="s">
        <v>473</v>
      </c>
      <c r="M50" s="64" t="s">
        <v>473</v>
      </c>
      <c r="N50" s="64" t="s">
        <v>473</v>
      </c>
      <c r="O50" s="65" t="s">
        <v>473</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408</v>
      </c>
      <c r="L52" s="64">
        <v>420</v>
      </c>
      <c r="M52" s="64">
        <v>437</v>
      </c>
      <c r="N52" s="64">
        <v>426</v>
      </c>
      <c r="O52" s="65">
        <v>413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238</v>
      </c>
      <c r="L53" s="69">
        <v>211</v>
      </c>
      <c r="M53" s="69">
        <v>193</v>
      </c>
      <c r="N53" s="69">
        <v>167</v>
      </c>
      <c r="O53" s="70">
        <v>162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99" t="s">
        <v>23</v>
      </c>
      <c r="C41" s="1200"/>
      <c r="D41" s="81"/>
      <c r="E41" s="1205" t="s">
        <v>24</v>
      </c>
      <c r="F41" s="1205"/>
      <c r="G41" s="1205"/>
      <c r="H41" s="1206"/>
      <c r="I41" s="82">
        <v>4589</v>
      </c>
      <c r="J41" s="83">
        <v>4533</v>
      </c>
      <c r="K41" s="83">
        <v>4462</v>
      </c>
      <c r="L41" s="83">
        <v>4477</v>
      </c>
      <c r="M41" s="84">
        <v>4594</v>
      </c>
    </row>
    <row r="42" spans="2:13" ht="27.75" customHeight="1">
      <c r="B42" s="1201"/>
      <c r="C42" s="1202"/>
      <c r="D42" s="85"/>
      <c r="E42" s="1207" t="s">
        <v>25</v>
      </c>
      <c r="F42" s="1207"/>
      <c r="G42" s="1207"/>
      <c r="H42" s="1208"/>
      <c r="I42" s="86" t="s">
        <v>473</v>
      </c>
      <c r="J42" s="87" t="s">
        <v>473</v>
      </c>
      <c r="K42" s="87" t="s">
        <v>473</v>
      </c>
      <c r="L42" s="87" t="s">
        <v>473</v>
      </c>
      <c r="M42" s="88">
        <v>1069</v>
      </c>
    </row>
    <row r="43" spans="2:13" ht="27.75" customHeight="1">
      <c r="B43" s="1201"/>
      <c r="C43" s="1202"/>
      <c r="D43" s="85"/>
      <c r="E43" s="1207" t="s">
        <v>26</v>
      </c>
      <c r="F43" s="1207"/>
      <c r="G43" s="1207"/>
      <c r="H43" s="1208"/>
      <c r="I43" s="86">
        <v>1751</v>
      </c>
      <c r="J43" s="87">
        <v>1931</v>
      </c>
      <c r="K43" s="87">
        <v>1878</v>
      </c>
      <c r="L43" s="87">
        <v>1860</v>
      </c>
      <c r="M43" s="88">
        <v>1647</v>
      </c>
    </row>
    <row r="44" spans="2:13" ht="27.75" customHeight="1">
      <c r="B44" s="1201"/>
      <c r="C44" s="1202"/>
      <c r="D44" s="85"/>
      <c r="E44" s="1207" t="s">
        <v>27</v>
      </c>
      <c r="F44" s="1207"/>
      <c r="G44" s="1207"/>
      <c r="H44" s="1208"/>
      <c r="I44" s="86">
        <v>479</v>
      </c>
      <c r="J44" s="87">
        <v>421</v>
      </c>
      <c r="K44" s="87">
        <v>407</v>
      </c>
      <c r="L44" s="87">
        <v>356</v>
      </c>
      <c r="M44" s="88">
        <v>348</v>
      </c>
    </row>
    <row r="45" spans="2:13" ht="27.75" customHeight="1">
      <c r="B45" s="1201"/>
      <c r="C45" s="1202"/>
      <c r="D45" s="85"/>
      <c r="E45" s="1207" t="s">
        <v>28</v>
      </c>
      <c r="F45" s="1207"/>
      <c r="G45" s="1207"/>
      <c r="H45" s="1208"/>
      <c r="I45" s="86">
        <v>750</v>
      </c>
      <c r="J45" s="87">
        <v>507</v>
      </c>
      <c r="K45" s="87">
        <v>352</v>
      </c>
      <c r="L45" s="87">
        <v>237</v>
      </c>
      <c r="M45" s="88">
        <v>173</v>
      </c>
    </row>
    <row r="46" spans="2:13" ht="27.75" customHeight="1">
      <c r="B46" s="1201"/>
      <c r="C46" s="1202"/>
      <c r="D46" s="85"/>
      <c r="E46" s="1207" t="s">
        <v>29</v>
      </c>
      <c r="F46" s="1207"/>
      <c r="G46" s="1207"/>
      <c r="H46" s="1208"/>
      <c r="I46" s="86" t="s">
        <v>473</v>
      </c>
      <c r="J46" s="87" t="s">
        <v>473</v>
      </c>
      <c r="K46" s="87" t="s">
        <v>473</v>
      </c>
      <c r="L46" s="87" t="s">
        <v>473</v>
      </c>
      <c r="M46" s="88" t="s">
        <v>473</v>
      </c>
    </row>
    <row r="47" spans="2:13" ht="27.75" customHeight="1">
      <c r="B47" s="1201"/>
      <c r="C47" s="1202"/>
      <c r="D47" s="85"/>
      <c r="E47" s="1207" t="s">
        <v>30</v>
      </c>
      <c r="F47" s="1207"/>
      <c r="G47" s="1207"/>
      <c r="H47" s="1208"/>
      <c r="I47" s="86" t="s">
        <v>473</v>
      </c>
      <c r="J47" s="87" t="s">
        <v>473</v>
      </c>
      <c r="K47" s="87" t="s">
        <v>473</v>
      </c>
      <c r="L47" s="87" t="s">
        <v>473</v>
      </c>
      <c r="M47" s="88" t="s">
        <v>473</v>
      </c>
    </row>
    <row r="48" spans="2:13" ht="27.75" customHeight="1">
      <c r="B48" s="1203"/>
      <c r="C48" s="1204"/>
      <c r="D48" s="85"/>
      <c r="E48" s="1207" t="s">
        <v>31</v>
      </c>
      <c r="F48" s="1207"/>
      <c r="G48" s="1207"/>
      <c r="H48" s="1208"/>
      <c r="I48" s="86" t="s">
        <v>473</v>
      </c>
      <c r="J48" s="87" t="s">
        <v>473</v>
      </c>
      <c r="K48" s="87" t="s">
        <v>473</v>
      </c>
      <c r="L48" s="87" t="s">
        <v>473</v>
      </c>
      <c r="M48" s="88" t="s">
        <v>473</v>
      </c>
    </row>
    <row r="49" spans="2:13" ht="27.75" customHeight="1">
      <c r="B49" s="1209" t="s">
        <v>32</v>
      </c>
      <c r="C49" s="1210"/>
      <c r="D49" s="89"/>
      <c r="E49" s="1207" t="s">
        <v>33</v>
      </c>
      <c r="F49" s="1207"/>
      <c r="G49" s="1207"/>
      <c r="H49" s="1208"/>
      <c r="I49" s="86">
        <v>1343</v>
      </c>
      <c r="J49" s="87">
        <v>1248</v>
      </c>
      <c r="K49" s="87">
        <v>1304</v>
      </c>
      <c r="L49" s="87">
        <v>1291</v>
      </c>
      <c r="M49" s="88">
        <v>1230</v>
      </c>
    </row>
    <row r="50" spans="2:13" ht="27.75" customHeight="1">
      <c r="B50" s="1201"/>
      <c r="C50" s="1202"/>
      <c r="D50" s="85"/>
      <c r="E50" s="1207" t="s">
        <v>34</v>
      </c>
      <c r="F50" s="1207"/>
      <c r="G50" s="1207"/>
      <c r="H50" s="1208"/>
      <c r="I50" s="86">
        <v>267</v>
      </c>
      <c r="J50" s="87">
        <v>233</v>
      </c>
      <c r="K50" s="87">
        <v>200</v>
      </c>
      <c r="L50" s="87">
        <v>167</v>
      </c>
      <c r="M50" s="88">
        <v>133</v>
      </c>
    </row>
    <row r="51" spans="2:13" ht="27.75" customHeight="1">
      <c r="B51" s="1203"/>
      <c r="C51" s="1204"/>
      <c r="D51" s="85"/>
      <c r="E51" s="1207" t="s">
        <v>35</v>
      </c>
      <c r="F51" s="1207"/>
      <c r="G51" s="1207"/>
      <c r="H51" s="1208"/>
      <c r="I51" s="86">
        <v>4285</v>
      </c>
      <c r="J51" s="87">
        <v>4296</v>
      </c>
      <c r="K51" s="87">
        <v>4264</v>
      </c>
      <c r="L51" s="87">
        <v>4176</v>
      </c>
      <c r="M51" s="88">
        <v>4355</v>
      </c>
    </row>
    <row r="52" spans="2:13" ht="27.75" customHeight="1" thickBot="1">
      <c r="B52" s="1211" t="s">
        <v>36</v>
      </c>
      <c r="C52" s="1212"/>
      <c r="D52" s="90"/>
      <c r="E52" s="1213" t="s">
        <v>37</v>
      </c>
      <c r="F52" s="1213"/>
      <c r="G52" s="1213"/>
      <c r="H52" s="1214"/>
      <c r="I52" s="91">
        <v>1674</v>
      </c>
      <c r="J52" s="92">
        <v>1615</v>
      </c>
      <c r="K52" s="92">
        <v>1331</v>
      </c>
      <c r="L52" s="92">
        <v>1296</v>
      </c>
      <c r="M52" s="93">
        <v>2114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545</v>
      </c>
      <c r="C41" s="246"/>
      <c r="D41" s="246"/>
      <c r="E41" s="246"/>
      <c r="F41" s="246"/>
      <c r="G41" s="246"/>
      <c r="H41" s="246"/>
      <c r="I41" s="246"/>
      <c r="J41" s="246"/>
      <c r="K41" s="246"/>
      <c r="L41" s="246"/>
      <c r="M41" s="246"/>
      <c r="N41" s="246"/>
      <c r="O41" s="246"/>
      <c r="P41" s="247"/>
    </row>
    <row r="42" spans="2:17">
      <c r="B42" s="248"/>
      <c r="C42" s="244"/>
      <c r="D42" s="244"/>
      <c r="E42" s="244"/>
      <c r="F42" s="244"/>
      <c r="G42" s="351" t="s">
        <v>546</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547</v>
      </c>
    </row>
    <row r="50" spans="1:17">
      <c r="B50" s="248"/>
      <c r="C50" s="244"/>
      <c r="D50" s="244"/>
      <c r="E50" s="244"/>
      <c r="F50" s="244"/>
      <c r="G50" s="1224"/>
      <c r="H50" s="1225"/>
      <c r="I50" s="1225"/>
      <c r="J50" s="1226"/>
      <c r="K50" s="354" t="s">
        <v>513</v>
      </c>
      <c r="L50" s="354" t="s">
        <v>514</v>
      </c>
      <c r="M50" s="354" t="s">
        <v>515</v>
      </c>
      <c r="N50" s="354" t="s">
        <v>516</v>
      </c>
      <c r="O50" s="354" t="s">
        <v>517</v>
      </c>
    </row>
    <row r="51" spans="1:17">
      <c r="B51" s="248"/>
      <c r="C51" s="244"/>
      <c r="D51" s="244"/>
      <c r="E51" s="244"/>
      <c r="F51" s="244"/>
      <c r="G51" s="1227" t="s">
        <v>548</v>
      </c>
      <c r="H51" s="1228"/>
      <c r="I51" s="1233" t="s">
        <v>549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550</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551</v>
      </c>
      <c r="H55" s="1239"/>
      <c r="I55" s="1237" t="s">
        <v>549</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351" t="s">
        <v>546</v>
      </c>
      <c r="I64" s="352"/>
      <c r="J64" s="352"/>
      <c r="K64" s="352"/>
      <c r="L64" s="244"/>
      <c r="M64" s="244"/>
      <c r="N64" s="244"/>
      <c r="O64" s="244"/>
    </row>
    <row r="65" spans="2:30">
      <c r="B65" s="248"/>
      <c r="C65" s="244"/>
      <c r="D65" s="244"/>
      <c r="E65" s="244"/>
      <c r="F65" s="244"/>
      <c r="G65" s="1247" t="s">
        <v>554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555</v>
      </c>
      <c r="I71" s="368"/>
      <c r="J71" s="364"/>
      <c r="K71" s="364"/>
      <c r="L71" s="365"/>
      <c r="M71" s="364"/>
      <c r="N71" s="365"/>
      <c r="O71" s="366"/>
    </row>
    <row r="72" spans="2:30">
      <c r="B72" s="248"/>
      <c r="C72" s="244"/>
      <c r="D72" s="244"/>
      <c r="E72" s="244"/>
      <c r="F72" s="244"/>
      <c r="G72" s="1224"/>
      <c r="H72" s="1225"/>
      <c r="I72" s="1225"/>
      <c r="J72" s="1226"/>
      <c r="K72" s="354" t="s">
        <v>513</v>
      </c>
      <c r="L72" s="354" t="s">
        <v>514</v>
      </c>
      <c r="M72" s="354" t="s">
        <v>515</v>
      </c>
      <c r="N72" s="354" t="s">
        <v>516</v>
      </c>
      <c r="O72" s="354" t="s">
        <v>517</v>
      </c>
    </row>
    <row r="73" spans="2:30">
      <c r="B73" s="248"/>
      <c r="C73" s="244"/>
      <c r="D73" s="244"/>
      <c r="E73" s="244"/>
      <c r="F73" s="244"/>
      <c r="G73" s="1227" t="s">
        <v>548</v>
      </c>
      <c r="H73" s="1228"/>
      <c r="I73" s="1233" t="s">
        <v>549</v>
      </c>
      <c r="J73" s="1233"/>
      <c r="K73" s="1248">
        <v>50.3</v>
      </c>
      <c r="L73" s="1248">
        <v>49.2</v>
      </c>
      <c r="M73" s="1236">
        <v>40.299999999999997</v>
      </c>
      <c r="N73" s="1236">
        <v>39.5</v>
      </c>
      <c r="O73" s="1236">
        <v>61.3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556</v>
      </c>
      <c r="J75" s="1237"/>
      <c r="K75" s="1249">
        <v>7.6</v>
      </c>
      <c r="L75" s="1249">
        <v>6.9</v>
      </c>
      <c r="M75" s="1249">
        <v>6.4</v>
      </c>
      <c r="N75" s="1249">
        <v>5.7</v>
      </c>
      <c r="O75" s="1249">
        <v>5.2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551</v>
      </c>
      <c r="H77" s="1239"/>
      <c r="I77" s="1237" t="s">
        <v>549</v>
      </c>
      <c r="J77" s="1237"/>
      <c r="K77" s="1248">
        <v>64.3</v>
      </c>
      <c r="L77" s="1248">
        <v>61.3</v>
      </c>
      <c r="M77" s="1236">
        <v>54.6</v>
      </c>
      <c r="N77" s="1236">
        <v>48.7</v>
      </c>
      <c r="O77" s="1236">
        <v>36.5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556</v>
      </c>
      <c r="J79" s="1246"/>
      <c r="K79" s="1251">
        <v>12.3</v>
      </c>
      <c r="L79" s="1251">
        <v>11.7</v>
      </c>
      <c r="M79" s="1251">
        <v>11.2</v>
      </c>
      <c r="N79" s="1251">
        <v>10.4</v>
      </c>
      <c r="O79" s="1251">
        <v>9</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13826</v>
      </c>
      <c r="E3" s="116"/>
      <c r="F3" s="117">
        <v>61557</v>
      </c>
      <c r="G3" s="118"/>
      <c r="H3" s="119"/>
    </row>
    <row r="4" spans="1:8">
      <c r="A4" s="120"/>
      <c r="B4" s="121"/>
      <c r="C4" s="122"/>
      <c r="D4" s="123">
        <v>11070</v>
      </c>
      <c r="E4" s="124"/>
      <c r="F4" s="125">
        <v>32497</v>
      </c>
      <c r="G4" s="126"/>
      <c r="H4" s="127"/>
    </row>
    <row r="5" spans="1:8">
      <c r="A5" s="108" t="s">
        <v>507</v>
      </c>
      <c r="B5" s="113"/>
      <c r="C5" s="114"/>
      <c r="D5" s="115">
        <v>20195</v>
      </c>
      <c r="E5" s="116"/>
      <c r="F5" s="117">
        <v>69806</v>
      </c>
      <c r="G5" s="118"/>
      <c r="H5" s="119"/>
    </row>
    <row r="6" spans="1:8">
      <c r="A6" s="120"/>
      <c r="B6" s="121"/>
      <c r="C6" s="122"/>
      <c r="D6" s="123">
        <v>5041</v>
      </c>
      <c r="E6" s="124"/>
      <c r="F6" s="125">
        <v>32823</v>
      </c>
      <c r="G6" s="126"/>
      <c r="H6" s="127"/>
    </row>
    <row r="7" spans="1:8">
      <c r="A7" s="108" t="s">
        <v>508</v>
      </c>
      <c r="B7" s="113"/>
      <c r="C7" s="114"/>
      <c r="D7" s="115">
        <v>44735</v>
      </c>
      <c r="E7" s="116"/>
      <c r="F7" s="117">
        <v>74444</v>
      </c>
      <c r="G7" s="118"/>
      <c r="H7" s="119"/>
    </row>
    <row r="8" spans="1:8">
      <c r="A8" s="120"/>
      <c r="B8" s="121"/>
      <c r="C8" s="122"/>
      <c r="D8" s="123">
        <v>9165</v>
      </c>
      <c r="E8" s="124"/>
      <c r="F8" s="125">
        <v>34175</v>
      </c>
      <c r="G8" s="126"/>
      <c r="H8" s="127"/>
    </row>
    <row r="9" spans="1:8">
      <c r="A9" s="108" t="s">
        <v>509</v>
      </c>
      <c r="B9" s="113"/>
      <c r="C9" s="114"/>
      <c r="D9" s="115">
        <v>50408</v>
      </c>
      <c r="E9" s="116"/>
      <c r="F9" s="117">
        <v>85205</v>
      </c>
      <c r="G9" s="118"/>
      <c r="H9" s="119"/>
    </row>
    <row r="10" spans="1:8">
      <c r="A10" s="120"/>
      <c r="B10" s="121"/>
      <c r="C10" s="122"/>
      <c r="D10" s="123">
        <v>5867</v>
      </c>
      <c r="E10" s="124"/>
      <c r="F10" s="125">
        <v>38847</v>
      </c>
      <c r="G10" s="126"/>
      <c r="H10" s="127"/>
    </row>
    <row r="11" spans="1:8">
      <c r="A11" s="108" t="s">
        <v>510</v>
      </c>
      <c r="B11" s="113"/>
      <c r="C11" s="114"/>
      <c r="D11" s="115">
        <v>76232</v>
      </c>
      <c r="E11" s="116"/>
      <c r="F11" s="117">
        <v>69469</v>
      </c>
      <c r="G11" s="118"/>
      <c r="H11" s="119"/>
    </row>
    <row r="12" spans="1:8">
      <c r="A12" s="120"/>
      <c r="B12" s="121"/>
      <c r="C12" s="128"/>
      <c r="D12" s="123">
        <v>4822</v>
      </c>
      <c r="E12" s="124"/>
      <c r="F12" s="125">
        <v>38215</v>
      </c>
      <c r="G12" s="126"/>
      <c r="H12" s="127"/>
    </row>
    <row r="13" spans="1:8">
      <c r="A13" s="108"/>
      <c r="B13" s="113"/>
      <c r="C13" s="129"/>
      <c r="D13" s="130">
        <v>41079</v>
      </c>
      <c r="E13" s="131"/>
      <c r="F13" s="132">
        <v>72096</v>
      </c>
      <c r="G13" s="133"/>
      <c r="H13" s="119"/>
    </row>
    <row r="14" spans="1:8">
      <c r="A14" s="120"/>
      <c r="B14" s="121"/>
      <c r="C14" s="122"/>
      <c r="D14" s="123">
        <v>7193</v>
      </c>
      <c r="E14" s="124"/>
      <c r="F14" s="125">
        <v>35311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3.25</v>
      </c>
      <c r="C19" s="134">
        <f>ROUND(VALUE(SUBSTITUTE(実質収支比率等に係る経年分析!G$48,"▲","-")),2)</f>
        <v>5.74</v>
      </c>
      <c r="D19" s="134">
        <f>ROUND(VALUE(SUBSTITUTE(実質収支比率等に係る経年分析!H$48,"▲","-")),2)</f>
        <v>4.45</v>
      </c>
      <c r="E19" s="134">
        <f>ROUND(VALUE(SUBSTITUTE(実質収支比率等に係る経年分析!I$48,"▲","-")),2)</f>
        <v>3.12</v>
      </c>
      <c r="F19" s="134">
        <f>ROUND(VALUE(SUBSTITUTE(実質収支比率等に係る経年分析!J$48,"▲","-")),2)</f>
        <v>6.39</v>
      </c>
    </row>
    <row r="20" spans="1:11">
      <c r="A20" s="134" t="s">
        <v>42</v>
      </c>
      <c r="B20" s="134">
        <f>ROUND(VALUE(SUBSTITUTE(実質収支比率等に係る経年分析!F$47,"▲","-")),2)</f>
        <v>16.27</v>
      </c>
      <c r="C20" s="134">
        <f>ROUND(VALUE(SUBSTITUTE(実質収支比率等に係る経年分析!G$47,"▲","-")),2)</f>
        <v>16.010000000000002</v>
      </c>
      <c r="D20" s="134">
        <f>ROUND(VALUE(SUBSTITUTE(実質収支比率等に係る経年分析!H$47,"▲","-")),2)</f>
        <v>16.54</v>
      </c>
      <c r="E20" s="134">
        <f>ROUND(VALUE(SUBSTITUTE(実質収支比率等に係る経年分析!I$47,"▲","-")),2)</f>
        <v>16.78</v>
      </c>
      <c r="F20" s="134">
        <f>ROUND(VALUE(SUBSTITUTE(実質収支比率等に係る経年分析!J$47,"▲","-")),2)</f>
        <v>16.64</v>
      </c>
    </row>
    <row r="21" spans="1:11">
      <c r="A21" s="134" t="s">
        <v>43</v>
      </c>
      <c r="B21" s="134">
        <f>IF(ISNUMBER(VALUE(SUBSTITUTE(実質収支比率等に係る経年分析!F$49,"▲","-"))),ROUND(VALUE(SUBSTITUTE(実質収支比率等に係る経年分析!F$49,"▲","-")),2),NA())</f>
        <v>1.34</v>
      </c>
      <c r="C21" s="134">
        <f>IF(ISNUMBER(VALUE(SUBSTITUTE(実質収支比率等に係る経年分析!G$49,"▲","-"))),ROUND(VALUE(SUBSTITUTE(実質収支比率等に係る経年分析!G$49,"▲","-")),2),NA())</f>
        <v>2.06</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-1.24</v>
      </c>
      <c r="F21" s="134">
        <f>IF(ISNUMBER(VALUE(SUBSTITUTE(実質収支比率等に係る経年分析!J$49,"▲","-"))),ROUND(VALUE(SUBSTITUTE(実質収支比率等に係る経年分析!J$49,"▲","-")),2),NA())</f>
        <v>3.95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4.4400000000000004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6.38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26.07</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3.66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2.17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3.56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6.87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6.67</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408</v>
      </c>
      <c r="E42" s="136"/>
      <c r="F42" s="136"/>
      <c r="G42" s="136">
        <f>'実質公債費比率（分子）の構造'!L$52</f>
        <v>420</v>
      </c>
      <c r="H42" s="136"/>
      <c r="I42" s="136"/>
      <c r="J42" s="136">
        <f>'実質公債費比率（分子）の構造'!M$52</f>
        <v>437</v>
      </c>
      <c r="K42" s="136"/>
      <c r="L42" s="136"/>
      <c r="M42" s="136">
        <f>'実質公債費比率（分子）の構造'!N$52</f>
        <v>426</v>
      </c>
      <c r="N42" s="136"/>
      <c r="O42" s="136"/>
      <c r="P42" s="136">
        <f>'実質公債費比率（分子）の構造'!O$52</f>
        <v>413</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88</v>
      </c>
      <c r="C45" s="136"/>
      <c r="D45" s="136"/>
      <c r="E45" s="136">
        <f>'実質公債費比率（分子）の構造'!L$49</f>
        <v>95</v>
      </c>
      <c r="F45" s="136"/>
      <c r="G45" s="136"/>
      <c r="H45" s="136">
        <f>'実質公債費比率（分子）の構造'!M$49</f>
        <v>86</v>
      </c>
      <c r="I45" s="136"/>
      <c r="J45" s="136"/>
      <c r="K45" s="136">
        <f>'実質公債費比率（分子）の構造'!N$49</f>
        <v>83</v>
      </c>
      <c r="L45" s="136"/>
      <c r="M45" s="136"/>
      <c r="N45" s="136">
        <f>'実質公債費比率（分子）の構造'!O$49</f>
        <v>87</v>
      </c>
      <c r="O45" s="136"/>
      <c r="P45" s="136"/>
    </row>
    <row r="46" spans="1:16">
      <c r="A46" s="136" t="s">
        <v>54</v>
      </c>
      <c r="B46" s="136">
        <f>'実質公債費比率（分子）の構造'!K$48</f>
        <v>121</v>
      </c>
      <c r="C46" s="136"/>
      <c r="D46" s="136"/>
      <c r="E46" s="136">
        <f>'実質公債費比率（分子）の構造'!L$48</f>
        <v>122</v>
      </c>
      <c r="F46" s="136"/>
      <c r="G46" s="136"/>
      <c r="H46" s="136">
        <f>'実質公債費比率（分子）の構造'!M$48</f>
        <v>121</v>
      </c>
      <c r="I46" s="136"/>
      <c r="J46" s="136"/>
      <c r="K46" s="136">
        <f>'実質公債費比率（分子）の構造'!N$48</f>
        <v>109</v>
      </c>
      <c r="L46" s="136"/>
      <c r="M46" s="136"/>
      <c r="N46" s="136">
        <f>'実質公債費比率（分子）の構造'!O$48</f>
        <v>94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437</v>
      </c>
      <c r="C49" s="136"/>
      <c r="D49" s="136"/>
      <c r="E49" s="136">
        <f>'実質公債費比率（分子）の構造'!L$45</f>
        <v>414</v>
      </c>
      <c r="F49" s="136"/>
      <c r="G49" s="136"/>
      <c r="H49" s="136">
        <f>'実質公債費比率（分子）の構造'!M$45</f>
        <v>423</v>
      </c>
      <c r="I49" s="136"/>
      <c r="J49" s="136"/>
      <c r="K49" s="136">
        <f>'実質公債費比率（分子）の構造'!N$45</f>
        <v>401</v>
      </c>
      <c r="L49" s="136"/>
      <c r="M49" s="136"/>
      <c r="N49" s="136">
        <f>'実質公債費比率（分子）の構造'!O$45</f>
        <v>394</v>
      </c>
      <c r="O49" s="136"/>
      <c r="P49" s="136"/>
    </row>
    <row r="50" spans="1:16">
      <c r="A50" s="136" t="s">
        <v>58</v>
      </c>
      <c r="B50" s="136" t="e">
        <f>NA()</f>
        <v>#N/A</v>
      </c>
      <c r="C50" s="136">
        <f>IF(ISNUMBER('実質公債費比率（分子）の構造'!K$53),'実質公債費比率（分子）の構造'!K$53,NA())</f>
        <v>238</v>
      </c>
      <c r="D50" s="136" t="e">
        <f>NA()</f>
        <v>#N/A</v>
      </c>
      <c r="E50" s="136" t="e">
        <f>NA()</f>
        <v>#N/A</v>
      </c>
      <c r="F50" s="136">
        <f>IF(ISNUMBER('実質公債費比率（分子）の構造'!L$53),'実質公債費比率（分子）の構造'!L$53,NA())</f>
        <v>211</v>
      </c>
      <c r="G50" s="136" t="e">
        <f>NA()</f>
        <v>#N/A</v>
      </c>
      <c r="H50" s="136" t="e">
        <f>NA()</f>
        <v>#N/A</v>
      </c>
      <c r="I50" s="136">
        <f>IF(ISNUMBER('実質公債費比率（分子）の構造'!M$53),'実質公債費比率（分子）の構造'!M$53,NA())</f>
        <v>193</v>
      </c>
      <c r="J50" s="136" t="e">
        <f>NA()</f>
        <v>#N/A</v>
      </c>
      <c r="K50" s="136" t="e">
        <f>NA()</f>
        <v>#N/A</v>
      </c>
      <c r="L50" s="136">
        <f>IF(ISNUMBER('実質公債費比率（分子）の構造'!N$53),'実質公債費比率（分子）の構造'!N$53,NA())</f>
        <v>167</v>
      </c>
      <c r="M50" s="136" t="e">
        <f>NA()</f>
        <v>#N/A</v>
      </c>
      <c r="N50" s="136" t="e">
        <f>NA()</f>
        <v>#N/A</v>
      </c>
      <c r="O50" s="136">
        <f>IF(ISNUMBER('実質公債費比率（分子）の構造'!O$53),'実質公債費比率（分子）の構造'!O$53,NA())</f>
        <v>162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4285</v>
      </c>
      <c r="E56" s="135"/>
      <c r="F56" s="135"/>
      <c r="G56" s="135">
        <f>'将来負担比率（分子）の構造'!J$51</f>
        <v>4296</v>
      </c>
      <c r="H56" s="135"/>
      <c r="I56" s="135"/>
      <c r="J56" s="135">
        <f>'将来負担比率（分子）の構造'!K$51</f>
        <v>4264</v>
      </c>
      <c r="K56" s="135"/>
      <c r="L56" s="135"/>
      <c r="M56" s="135">
        <f>'将来負担比率（分子）の構造'!L$51</f>
        <v>4176</v>
      </c>
      <c r="N56" s="135"/>
      <c r="O56" s="135"/>
      <c r="P56" s="135">
        <f>'将来負担比率（分子）の構造'!M$51</f>
        <v>4355</v>
      </c>
    </row>
    <row r="57" spans="1:16">
      <c r="A57" s="135" t="s">
        <v>34</v>
      </c>
      <c r="B57" s="135"/>
      <c r="C57" s="135"/>
      <c r="D57" s="135">
        <f>'将来負担比率（分子）の構造'!I$50</f>
        <v>267</v>
      </c>
      <c r="E57" s="135"/>
      <c r="F57" s="135"/>
      <c r="G57" s="135">
        <f>'将来負担比率（分子）の構造'!J$50</f>
        <v>233</v>
      </c>
      <c r="H57" s="135"/>
      <c r="I57" s="135"/>
      <c r="J57" s="135">
        <f>'将来負担比率（分子）の構造'!K$50</f>
        <v>200</v>
      </c>
      <c r="K57" s="135"/>
      <c r="L57" s="135"/>
      <c r="M57" s="135">
        <f>'将来負担比率（分子）の構造'!L$50</f>
        <v>167</v>
      </c>
      <c r="N57" s="135"/>
      <c r="O57" s="135"/>
      <c r="P57" s="135">
        <f>'将来負担比率（分子）の構造'!M$50</f>
        <v>133</v>
      </c>
    </row>
    <row r="58" spans="1:16">
      <c r="A58" s="135" t="s">
        <v>33</v>
      </c>
      <c r="B58" s="135"/>
      <c r="C58" s="135"/>
      <c r="D58" s="135">
        <f>'将来負担比率（分子）の構造'!I$49</f>
        <v>1343</v>
      </c>
      <c r="E58" s="135"/>
      <c r="F58" s="135"/>
      <c r="G58" s="135">
        <f>'将来負担比率（分子）の構造'!J$49</f>
        <v>1248</v>
      </c>
      <c r="H58" s="135"/>
      <c r="I58" s="135"/>
      <c r="J58" s="135">
        <f>'将来負担比率（分子）の構造'!K$49</f>
        <v>1304</v>
      </c>
      <c r="K58" s="135"/>
      <c r="L58" s="135"/>
      <c r="M58" s="135">
        <f>'将来負担比率（分子）の構造'!L$49</f>
        <v>1291</v>
      </c>
      <c r="N58" s="135"/>
      <c r="O58" s="135"/>
      <c r="P58" s="135">
        <f>'将来負担比率（分子）の構造'!M$49</f>
        <v>1230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750</v>
      </c>
      <c r="C62" s="135"/>
      <c r="D62" s="135"/>
      <c r="E62" s="135">
        <f>'将来負担比率（分子）の構造'!J$45</f>
        <v>507</v>
      </c>
      <c r="F62" s="135"/>
      <c r="G62" s="135"/>
      <c r="H62" s="135">
        <f>'将来負担比率（分子）の構造'!K$45</f>
        <v>352</v>
      </c>
      <c r="I62" s="135"/>
      <c r="J62" s="135"/>
      <c r="K62" s="135">
        <f>'将来負担比率（分子）の構造'!L$45</f>
        <v>237</v>
      </c>
      <c r="L62" s="135"/>
      <c r="M62" s="135"/>
      <c r="N62" s="135">
        <f>'将来負担比率（分子）の構造'!M$45</f>
        <v>173</v>
      </c>
      <c r="O62" s="135"/>
      <c r="P62" s="135"/>
    </row>
    <row r="63" spans="1:16">
      <c r="A63" s="135" t="s">
        <v>27</v>
      </c>
      <c r="B63" s="135">
        <f>'将来負担比率（分子）の構造'!I$44</f>
        <v>479</v>
      </c>
      <c r="C63" s="135"/>
      <c r="D63" s="135"/>
      <c r="E63" s="135">
        <f>'将来負担比率（分子）の構造'!J$44</f>
        <v>421</v>
      </c>
      <c r="F63" s="135"/>
      <c r="G63" s="135"/>
      <c r="H63" s="135">
        <f>'将来負担比率（分子）の構造'!K$44</f>
        <v>407</v>
      </c>
      <c r="I63" s="135"/>
      <c r="J63" s="135"/>
      <c r="K63" s="135">
        <f>'将来負担比率（分子）の構造'!L$44</f>
        <v>356</v>
      </c>
      <c r="L63" s="135"/>
      <c r="M63" s="135"/>
      <c r="N63" s="135">
        <f>'将来負担比率（分子）の構造'!M$44</f>
        <v>348</v>
      </c>
      <c r="O63" s="135"/>
      <c r="P63" s="135"/>
    </row>
    <row r="64" spans="1:16">
      <c r="A64" s="135" t="s">
        <v>26</v>
      </c>
      <c r="B64" s="135">
        <f>'将来負担比率（分子）の構造'!I$43</f>
        <v>1751</v>
      </c>
      <c r="C64" s="135"/>
      <c r="D64" s="135"/>
      <c r="E64" s="135">
        <f>'将来負担比率（分子）の構造'!J$43</f>
        <v>1931</v>
      </c>
      <c r="F64" s="135"/>
      <c r="G64" s="135"/>
      <c r="H64" s="135">
        <f>'将来負担比率（分子）の構造'!K$43</f>
        <v>1878</v>
      </c>
      <c r="I64" s="135"/>
      <c r="J64" s="135"/>
      <c r="K64" s="135">
        <f>'将来負担比率（分子）の構造'!L$43</f>
        <v>1860</v>
      </c>
      <c r="L64" s="135"/>
      <c r="M64" s="135"/>
      <c r="N64" s="135">
        <f>'将来負担比率（分子）の構造'!M$43</f>
        <v>1647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1069</v>
      </c>
      <c r="O65" s="135"/>
      <c r="P65" s="135"/>
    </row>
    <row r="66" spans="1:16">
      <c r="A66" s="135" t="s">
        <v>24</v>
      </c>
      <c r="B66" s="135">
        <f>'将来負担比率（分子）の構造'!I$41</f>
        <v>4589</v>
      </c>
      <c r="C66" s="135"/>
      <c r="D66" s="135"/>
      <c r="E66" s="135">
        <f>'将来負担比率（分子）の構造'!J$41</f>
        <v>4533</v>
      </c>
      <c r="F66" s="135"/>
      <c r="G66" s="135"/>
      <c r="H66" s="135">
        <f>'将来負担比率（分子）の構造'!K$41</f>
        <v>4462</v>
      </c>
      <c r="I66" s="135"/>
      <c r="J66" s="135"/>
      <c r="K66" s="135">
        <f>'将来負担比率（分子）の構造'!L$41</f>
        <v>4477</v>
      </c>
      <c r="L66" s="135"/>
      <c r="M66" s="135"/>
      <c r="N66" s="135">
        <f>'将来負担比率（分子）の構造'!M$41</f>
        <v>4594</v>
      </c>
      <c r="O66" s="135"/>
      <c r="P66" s="135"/>
    </row>
    <row r="67" spans="1:16">
      <c r="A67" s="135" t="s">
        <v>62</v>
      </c>
      <c r="B67" s="135" t="e">
        <f>NA()</f>
        <v>#N/A</v>
      </c>
      <c r="C67" s="135">
        <f>IF(ISNUMBER('将来負担比率（分子）の構造'!I$52), IF('将来負担比率（分子）の構造'!I$52 &lt; 0, 0, '将来負担比率（分子）の構造'!I$52), NA())</f>
        <v>1674</v>
      </c>
      <c r="D67" s="135" t="e">
        <f>NA()</f>
        <v>#N/A</v>
      </c>
      <c r="E67" s="135" t="e">
        <f>NA()</f>
        <v>#N/A</v>
      </c>
      <c r="F67" s="135">
        <f>IF(ISNUMBER('将来負担比率（分子）の構造'!J$52), IF('将来負担比率（分子）の構造'!J$52 &lt; 0, 0, '将来負担比率（分子）の構造'!J$52), NA())</f>
        <v>1615</v>
      </c>
      <c r="G67" s="135" t="e">
        <f>NA()</f>
        <v>#N/A</v>
      </c>
      <c r="H67" s="135" t="e">
        <f>NA()</f>
        <v>#N/A</v>
      </c>
      <c r="I67" s="135">
        <f>IF(ISNUMBER('将来負担比率（分子）の構造'!K$52), IF('将来負担比率（分子）の構造'!K$52 &lt; 0, 0, '将来負担比率（分子）の構造'!K$52), NA())</f>
        <v>1331</v>
      </c>
      <c r="J67" s="135" t="e">
        <f>NA()</f>
        <v>#N/A</v>
      </c>
      <c r="K67" s="135" t="e">
        <f>NA()</f>
        <v>#N/A</v>
      </c>
      <c r="L67" s="135">
        <f>IF(ISNUMBER('将来負担比率（分子）の構造'!L$52), IF('将来負担比率（分子）の構造'!L$52 &lt; 0, 0, '将来負担比率（分子）の構造'!L$52), NA())</f>
        <v>1296</v>
      </c>
      <c r="M67" s="135" t="e">
        <f>NA()</f>
        <v>#N/A</v>
      </c>
      <c r="N67" s="135" t="e">
        <f>NA()</f>
        <v>#N/A</v>
      </c>
      <c r="O67" s="135">
        <f>IF(ISNUMBER('将来負担比率（分子）の構造'!M$52), IF('将来負担比率（分子）の構造'!M$52 &lt; 0, 0, '将来負担比率（分子）の構造'!M$52), NA())</f>
        <v>2114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1843466</v>
      </c>
      <c r="S5" s="613"/>
      <c r="T5" s="613"/>
      <c r="U5" s="613"/>
      <c r="V5" s="613"/>
      <c r="W5" s="613"/>
      <c r="X5" s="613"/>
      <c r="Y5" s="614"/>
      <c r="Z5" s="615">
        <v>22.7</v>
      </c>
      <c r="AA5" s="615"/>
      <c r="AB5" s="615"/>
      <c r="AC5" s="615"/>
      <c r="AD5" s="616">
        <v>1843466</v>
      </c>
      <c r="AE5" s="616"/>
      <c r="AF5" s="616"/>
      <c r="AG5" s="616"/>
      <c r="AH5" s="616"/>
      <c r="AI5" s="616"/>
      <c r="AJ5" s="616"/>
      <c r="AK5" s="616"/>
      <c r="AL5" s="617">
        <v>45.6</v>
      </c>
      <c r="AM5" s="618"/>
      <c r="AN5" s="618"/>
      <c r="AO5" s="619"/>
      <c r="AP5" s="609" t="s">
        <v>205</v>
      </c>
      <c r="AQ5" s="610"/>
      <c r="AR5" s="610"/>
      <c r="AS5" s="610"/>
      <c r="AT5" s="610"/>
      <c r="AU5" s="610"/>
      <c r="AV5" s="610"/>
      <c r="AW5" s="610"/>
      <c r="AX5" s="610"/>
      <c r="AY5" s="610"/>
      <c r="AZ5" s="610"/>
      <c r="BA5" s="610"/>
      <c r="BB5" s="610"/>
      <c r="BC5" s="610"/>
      <c r="BD5" s="610"/>
      <c r="BE5" s="610"/>
      <c r="BF5" s="611"/>
      <c r="BG5" s="623">
        <v>1843466</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35589</v>
      </c>
      <c r="S6" s="624"/>
      <c r="T6" s="624"/>
      <c r="U6" s="624"/>
      <c r="V6" s="624"/>
      <c r="W6" s="624"/>
      <c r="X6" s="624"/>
      <c r="Y6" s="625"/>
      <c r="Z6" s="626">
        <v>0.4</v>
      </c>
      <c r="AA6" s="626"/>
      <c r="AB6" s="626"/>
      <c r="AC6" s="626"/>
      <c r="AD6" s="627">
        <v>35589</v>
      </c>
      <c r="AE6" s="627"/>
      <c r="AF6" s="627"/>
      <c r="AG6" s="627"/>
      <c r="AH6" s="627"/>
      <c r="AI6" s="627"/>
      <c r="AJ6" s="627"/>
      <c r="AK6" s="627"/>
      <c r="AL6" s="628">
        <v>0.9</v>
      </c>
      <c r="AM6" s="629"/>
      <c r="AN6" s="629"/>
      <c r="AO6" s="630"/>
      <c r="AP6" s="620" t="s">
        <v>211</v>
      </c>
      <c r="AQ6" s="621"/>
      <c r="AR6" s="621"/>
      <c r="AS6" s="621"/>
      <c r="AT6" s="621"/>
      <c r="AU6" s="621"/>
      <c r="AV6" s="621"/>
      <c r="AW6" s="621"/>
      <c r="AX6" s="621"/>
      <c r="AY6" s="621"/>
      <c r="AZ6" s="621"/>
      <c r="BA6" s="621"/>
      <c r="BB6" s="621"/>
      <c r="BC6" s="621"/>
      <c r="BD6" s="621"/>
      <c r="BE6" s="621"/>
      <c r="BF6" s="622"/>
      <c r="BG6" s="623">
        <v>1843466</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105321</v>
      </c>
      <c r="CS6" s="624"/>
      <c r="CT6" s="624"/>
      <c r="CU6" s="624"/>
      <c r="CV6" s="624"/>
      <c r="CW6" s="624"/>
      <c r="CX6" s="624"/>
      <c r="CY6" s="625"/>
      <c r="CZ6" s="626">
        <v>1.4</v>
      </c>
      <c r="DA6" s="626"/>
      <c r="DB6" s="626"/>
      <c r="DC6" s="626"/>
      <c r="DD6" s="632" t="s">
        <v>206</v>
      </c>
      <c r="DE6" s="624"/>
      <c r="DF6" s="624"/>
      <c r="DG6" s="624"/>
      <c r="DH6" s="624"/>
      <c r="DI6" s="624"/>
      <c r="DJ6" s="624"/>
      <c r="DK6" s="624"/>
      <c r="DL6" s="624"/>
      <c r="DM6" s="624"/>
      <c r="DN6" s="624"/>
      <c r="DO6" s="624"/>
      <c r="DP6" s="625"/>
      <c r="DQ6" s="632">
        <v>105321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2573</v>
      </c>
      <c r="S7" s="624"/>
      <c r="T7" s="624"/>
      <c r="U7" s="624"/>
      <c r="V7" s="624"/>
      <c r="W7" s="624"/>
      <c r="X7" s="624"/>
      <c r="Y7" s="625"/>
      <c r="Z7" s="626">
        <v>0</v>
      </c>
      <c r="AA7" s="626"/>
      <c r="AB7" s="626"/>
      <c r="AC7" s="626"/>
      <c r="AD7" s="627">
        <v>2573</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702974</v>
      </c>
      <c r="BH7" s="624"/>
      <c r="BI7" s="624"/>
      <c r="BJ7" s="624"/>
      <c r="BK7" s="624"/>
      <c r="BL7" s="624"/>
      <c r="BM7" s="624"/>
      <c r="BN7" s="625"/>
      <c r="BO7" s="626">
        <v>38.1</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1566582</v>
      </c>
      <c r="CS7" s="624"/>
      <c r="CT7" s="624"/>
      <c r="CU7" s="624"/>
      <c r="CV7" s="624"/>
      <c r="CW7" s="624"/>
      <c r="CX7" s="624"/>
      <c r="CY7" s="625"/>
      <c r="CZ7" s="626">
        <v>20.5</v>
      </c>
      <c r="DA7" s="626"/>
      <c r="DB7" s="626"/>
      <c r="DC7" s="626"/>
      <c r="DD7" s="632">
        <v>411140</v>
      </c>
      <c r="DE7" s="624"/>
      <c r="DF7" s="624"/>
      <c r="DG7" s="624"/>
      <c r="DH7" s="624"/>
      <c r="DI7" s="624"/>
      <c r="DJ7" s="624"/>
      <c r="DK7" s="624"/>
      <c r="DL7" s="624"/>
      <c r="DM7" s="624"/>
      <c r="DN7" s="624"/>
      <c r="DO7" s="624"/>
      <c r="DP7" s="625"/>
      <c r="DQ7" s="632">
        <v>800805</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5163</v>
      </c>
      <c r="S8" s="624"/>
      <c r="T8" s="624"/>
      <c r="U8" s="624"/>
      <c r="V8" s="624"/>
      <c r="W8" s="624"/>
      <c r="X8" s="624"/>
      <c r="Y8" s="625"/>
      <c r="Z8" s="626">
        <v>0.1</v>
      </c>
      <c r="AA8" s="626"/>
      <c r="AB8" s="626"/>
      <c r="AC8" s="626"/>
      <c r="AD8" s="627">
        <v>5163</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23542</v>
      </c>
      <c r="BH8" s="624"/>
      <c r="BI8" s="624"/>
      <c r="BJ8" s="624"/>
      <c r="BK8" s="624"/>
      <c r="BL8" s="624"/>
      <c r="BM8" s="624"/>
      <c r="BN8" s="625"/>
      <c r="BO8" s="626">
        <v>1.3</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2539955</v>
      </c>
      <c r="CS8" s="624"/>
      <c r="CT8" s="624"/>
      <c r="CU8" s="624"/>
      <c r="CV8" s="624"/>
      <c r="CW8" s="624"/>
      <c r="CX8" s="624"/>
      <c r="CY8" s="625"/>
      <c r="CZ8" s="626">
        <v>33.299999999999997</v>
      </c>
      <c r="DA8" s="626"/>
      <c r="DB8" s="626"/>
      <c r="DC8" s="626"/>
      <c r="DD8" s="632" t="s">
        <v>206</v>
      </c>
      <c r="DE8" s="624"/>
      <c r="DF8" s="624"/>
      <c r="DG8" s="624"/>
      <c r="DH8" s="624"/>
      <c r="DI8" s="624"/>
      <c r="DJ8" s="624"/>
      <c r="DK8" s="624"/>
      <c r="DL8" s="624"/>
      <c r="DM8" s="624"/>
      <c r="DN8" s="624"/>
      <c r="DO8" s="624"/>
      <c r="DP8" s="625"/>
      <c r="DQ8" s="632">
        <v>1317721</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4162</v>
      </c>
      <c r="S9" s="624"/>
      <c r="T9" s="624"/>
      <c r="U9" s="624"/>
      <c r="V9" s="624"/>
      <c r="W9" s="624"/>
      <c r="X9" s="624"/>
      <c r="Y9" s="625"/>
      <c r="Z9" s="626">
        <v>0.1</v>
      </c>
      <c r="AA9" s="626"/>
      <c r="AB9" s="626"/>
      <c r="AC9" s="626"/>
      <c r="AD9" s="627">
        <v>4162</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612732</v>
      </c>
      <c r="BH9" s="624"/>
      <c r="BI9" s="624"/>
      <c r="BJ9" s="624"/>
      <c r="BK9" s="624"/>
      <c r="BL9" s="624"/>
      <c r="BM9" s="624"/>
      <c r="BN9" s="625"/>
      <c r="BO9" s="626">
        <v>33.200000000000003</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680877</v>
      </c>
      <c r="CS9" s="624"/>
      <c r="CT9" s="624"/>
      <c r="CU9" s="624"/>
      <c r="CV9" s="624"/>
      <c r="CW9" s="624"/>
      <c r="CX9" s="624"/>
      <c r="CY9" s="625"/>
      <c r="CZ9" s="626">
        <v>8.9</v>
      </c>
      <c r="DA9" s="626"/>
      <c r="DB9" s="626"/>
      <c r="DC9" s="626"/>
      <c r="DD9" s="632">
        <v>74729</v>
      </c>
      <c r="DE9" s="624"/>
      <c r="DF9" s="624"/>
      <c r="DG9" s="624"/>
      <c r="DH9" s="624"/>
      <c r="DI9" s="624"/>
      <c r="DJ9" s="624"/>
      <c r="DK9" s="624"/>
      <c r="DL9" s="624"/>
      <c r="DM9" s="624"/>
      <c r="DN9" s="624"/>
      <c r="DO9" s="624"/>
      <c r="DP9" s="625"/>
      <c r="DQ9" s="632">
        <v>559509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243195</v>
      </c>
      <c r="S10" s="624"/>
      <c r="T10" s="624"/>
      <c r="U10" s="624"/>
      <c r="V10" s="624"/>
      <c r="W10" s="624"/>
      <c r="X10" s="624"/>
      <c r="Y10" s="625"/>
      <c r="Z10" s="626">
        <v>3</v>
      </c>
      <c r="AA10" s="626"/>
      <c r="AB10" s="626"/>
      <c r="AC10" s="626"/>
      <c r="AD10" s="627">
        <v>243195</v>
      </c>
      <c r="AE10" s="627"/>
      <c r="AF10" s="627"/>
      <c r="AG10" s="627"/>
      <c r="AH10" s="627"/>
      <c r="AI10" s="627"/>
      <c r="AJ10" s="627"/>
      <c r="AK10" s="627"/>
      <c r="AL10" s="628">
        <v>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31274</v>
      </c>
      <c r="BH10" s="624"/>
      <c r="BI10" s="624"/>
      <c r="BJ10" s="624"/>
      <c r="BK10" s="624"/>
      <c r="BL10" s="624"/>
      <c r="BM10" s="624"/>
      <c r="BN10" s="625"/>
      <c r="BO10" s="626">
        <v>1.7</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107</v>
      </c>
      <c r="CS10" s="624"/>
      <c r="CT10" s="624"/>
      <c r="CU10" s="624"/>
      <c r="CV10" s="624"/>
      <c r="CW10" s="624"/>
      <c r="CX10" s="624"/>
      <c r="CY10" s="625"/>
      <c r="CZ10" s="626" t="s">
        <v>107</v>
      </c>
      <c r="DA10" s="626"/>
      <c r="DB10" s="626"/>
      <c r="DC10" s="626"/>
      <c r="DD10" s="632" t="s">
        <v>107</v>
      </c>
      <c r="DE10" s="624"/>
      <c r="DF10" s="624"/>
      <c r="DG10" s="624"/>
      <c r="DH10" s="624"/>
      <c r="DI10" s="624"/>
      <c r="DJ10" s="624"/>
      <c r="DK10" s="624"/>
      <c r="DL10" s="624"/>
      <c r="DM10" s="624"/>
      <c r="DN10" s="624"/>
      <c r="DO10" s="624"/>
      <c r="DP10" s="625"/>
      <c r="DQ10" s="632" t="s">
        <v>107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6982</v>
      </c>
      <c r="S11" s="624"/>
      <c r="T11" s="624"/>
      <c r="U11" s="624"/>
      <c r="V11" s="624"/>
      <c r="W11" s="624"/>
      <c r="X11" s="624"/>
      <c r="Y11" s="625"/>
      <c r="Z11" s="626">
        <v>0.1</v>
      </c>
      <c r="AA11" s="626"/>
      <c r="AB11" s="626"/>
      <c r="AC11" s="626"/>
      <c r="AD11" s="627">
        <v>6982</v>
      </c>
      <c r="AE11" s="627"/>
      <c r="AF11" s="627"/>
      <c r="AG11" s="627"/>
      <c r="AH11" s="627"/>
      <c r="AI11" s="627"/>
      <c r="AJ11" s="627"/>
      <c r="AK11" s="627"/>
      <c r="AL11" s="628">
        <v>0.2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35426</v>
      </c>
      <c r="BH11" s="624"/>
      <c r="BI11" s="624"/>
      <c r="BJ11" s="624"/>
      <c r="BK11" s="624"/>
      <c r="BL11" s="624"/>
      <c r="BM11" s="624"/>
      <c r="BN11" s="625"/>
      <c r="BO11" s="626">
        <v>1.9</v>
      </c>
      <c r="BP11" s="626"/>
      <c r="BQ11" s="626"/>
      <c r="BR11" s="626"/>
      <c r="BS11" s="632" t="s">
        <v>107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100061</v>
      </c>
      <c r="CS11" s="624"/>
      <c r="CT11" s="624"/>
      <c r="CU11" s="624"/>
      <c r="CV11" s="624"/>
      <c r="CW11" s="624"/>
      <c r="CX11" s="624"/>
      <c r="CY11" s="625"/>
      <c r="CZ11" s="626">
        <v>1.3</v>
      </c>
      <c r="DA11" s="626"/>
      <c r="DB11" s="626"/>
      <c r="DC11" s="626"/>
      <c r="DD11" s="632" t="s">
        <v>107</v>
      </c>
      <c r="DE11" s="624"/>
      <c r="DF11" s="624"/>
      <c r="DG11" s="624"/>
      <c r="DH11" s="624"/>
      <c r="DI11" s="624"/>
      <c r="DJ11" s="624"/>
      <c r="DK11" s="624"/>
      <c r="DL11" s="624"/>
      <c r="DM11" s="624"/>
      <c r="DN11" s="624"/>
      <c r="DO11" s="624"/>
      <c r="DP11" s="625"/>
      <c r="DQ11" s="632">
        <v>72924</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950529</v>
      </c>
      <c r="BH12" s="624"/>
      <c r="BI12" s="624"/>
      <c r="BJ12" s="624"/>
      <c r="BK12" s="624"/>
      <c r="BL12" s="624"/>
      <c r="BM12" s="624"/>
      <c r="BN12" s="625"/>
      <c r="BO12" s="626">
        <v>51.6</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191192</v>
      </c>
      <c r="CS12" s="624"/>
      <c r="CT12" s="624"/>
      <c r="CU12" s="624"/>
      <c r="CV12" s="624"/>
      <c r="CW12" s="624"/>
      <c r="CX12" s="624"/>
      <c r="CY12" s="625"/>
      <c r="CZ12" s="626">
        <v>2.5</v>
      </c>
      <c r="DA12" s="626"/>
      <c r="DB12" s="626"/>
      <c r="DC12" s="626"/>
      <c r="DD12" s="632">
        <v>4897</v>
      </c>
      <c r="DE12" s="624"/>
      <c r="DF12" s="624"/>
      <c r="DG12" s="624"/>
      <c r="DH12" s="624"/>
      <c r="DI12" s="624"/>
      <c r="DJ12" s="624"/>
      <c r="DK12" s="624"/>
      <c r="DL12" s="624"/>
      <c r="DM12" s="624"/>
      <c r="DN12" s="624"/>
      <c r="DO12" s="624"/>
      <c r="DP12" s="625"/>
      <c r="DQ12" s="632">
        <v>64318</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6255</v>
      </c>
      <c r="S13" s="624"/>
      <c r="T13" s="624"/>
      <c r="U13" s="624"/>
      <c r="V13" s="624"/>
      <c r="W13" s="624"/>
      <c r="X13" s="624"/>
      <c r="Y13" s="625"/>
      <c r="Z13" s="626">
        <v>0.1</v>
      </c>
      <c r="AA13" s="626"/>
      <c r="AB13" s="626"/>
      <c r="AC13" s="626"/>
      <c r="AD13" s="627">
        <v>6255</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944011</v>
      </c>
      <c r="BH13" s="624"/>
      <c r="BI13" s="624"/>
      <c r="BJ13" s="624"/>
      <c r="BK13" s="624"/>
      <c r="BL13" s="624"/>
      <c r="BM13" s="624"/>
      <c r="BN13" s="625"/>
      <c r="BO13" s="626">
        <v>51.2</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1091695</v>
      </c>
      <c r="CS13" s="624"/>
      <c r="CT13" s="624"/>
      <c r="CU13" s="624"/>
      <c r="CV13" s="624"/>
      <c r="CW13" s="624"/>
      <c r="CX13" s="624"/>
      <c r="CY13" s="625"/>
      <c r="CZ13" s="626">
        <v>14.3</v>
      </c>
      <c r="DA13" s="626"/>
      <c r="DB13" s="626"/>
      <c r="DC13" s="626"/>
      <c r="DD13" s="632">
        <v>706846</v>
      </c>
      <c r="DE13" s="624"/>
      <c r="DF13" s="624"/>
      <c r="DG13" s="624"/>
      <c r="DH13" s="624"/>
      <c r="DI13" s="624"/>
      <c r="DJ13" s="624"/>
      <c r="DK13" s="624"/>
      <c r="DL13" s="624"/>
      <c r="DM13" s="624"/>
      <c r="DN13" s="624"/>
      <c r="DO13" s="624"/>
      <c r="DP13" s="625"/>
      <c r="DQ13" s="632">
        <v>381086</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47703</v>
      </c>
      <c r="BH14" s="624"/>
      <c r="BI14" s="624"/>
      <c r="BJ14" s="624"/>
      <c r="BK14" s="624"/>
      <c r="BL14" s="624"/>
      <c r="BM14" s="624"/>
      <c r="BN14" s="625"/>
      <c r="BO14" s="626">
        <v>2.6</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226711</v>
      </c>
      <c r="CS14" s="624"/>
      <c r="CT14" s="624"/>
      <c r="CU14" s="624"/>
      <c r="CV14" s="624"/>
      <c r="CW14" s="624"/>
      <c r="CX14" s="624"/>
      <c r="CY14" s="625"/>
      <c r="CZ14" s="626">
        <v>3</v>
      </c>
      <c r="DA14" s="626"/>
      <c r="DB14" s="626"/>
      <c r="DC14" s="626"/>
      <c r="DD14" s="632" t="s">
        <v>107</v>
      </c>
      <c r="DE14" s="624"/>
      <c r="DF14" s="624"/>
      <c r="DG14" s="624"/>
      <c r="DH14" s="624"/>
      <c r="DI14" s="624"/>
      <c r="DJ14" s="624"/>
      <c r="DK14" s="624"/>
      <c r="DL14" s="624"/>
      <c r="DM14" s="624"/>
      <c r="DN14" s="624"/>
      <c r="DO14" s="624"/>
      <c r="DP14" s="625"/>
      <c r="DQ14" s="632">
        <v>226711</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5180</v>
      </c>
      <c r="S15" s="624"/>
      <c r="T15" s="624"/>
      <c r="U15" s="624"/>
      <c r="V15" s="624"/>
      <c r="W15" s="624"/>
      <c r="X15" s="624"/>
      <c r="Y15" s="625"/>
      <c r="Z15" s="626">
        <v>0.1</v>
      </c>
      <c r="AA15" s="626"/>
      <c r="AB15" s="626"/>
      <c r="AC15" s="626"/>
      <c r="AD15" s="627">
        <v>5180</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142260</v>
      </c>
      <c r="BH15" s="624"/>
      <c r="BI15" s="624"/>
      <c r="BJ15" s="624"/>
      <c r="BK15" s="624"/>
      <c r="BL15" s="624"/>
      <c r="BM15" s="624"/>
      <c r="BN15" s="625"/>
      <c r="BO15" s="626">
        <v>7.7</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723921</v>
      </c>
      <c r="CS15" s="624"/>
      <c r="CT15" s="624"/>
      <c r="CU15" s="624"/>
      <c r="CV15" s="624"/>
      <c r="CW15" s="624"/>
      <c r="CX15" s="624"/>
      <c r="CY15" s="625"/>
      <c r="CZ15" s="626">
        <v>9.5</v>
      </c>
      <c r="DA15" s="626"/>
      <c r="DB15" s="626"/>
      <c r="DC15" s="626"/>
      <c r="DD15" s="632">
        <v>90487</v>
      </c>
      <c r="DE15" s="624"/>
      <c r="DF15" s="624"/>
      <c r="DG15" s="624"/>
      <c r="DH15" s="624"/>
      <c r="DI15" s="624"/>
      <c r="DJ15" s="624"/>
      <c r="DK15" s="624"/>
      <c r="DL15" s="624"/>
      <c r="DM15" s="624"/>
      <c r="DN15" s="624"/>
      <c r="DO15" s="624"/>
      <c r="DP15" s="625"/>
      <c r="DQ15" s="632">
        <v>546860</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1670631</v>
      </c>
      <c r="S16" s="624"/>
      <c r="T16" s="624"/>
      <c r="U16" s="624"/>
      <c r="V16" s="624"/>
      <c r="W16" s="624"/>
      <c r="X16" s="624"/>
      <c r="Y16" s="625"/>
      <c r="Z16" s="626">
        <v>20.6</v>
      </c>
      <c r="AA16" s="626"/>
      <c r="AB16" s="626"/>
      <c r="AC16" s="626"/>
      <c r="AD16" s="627">
        <v>1558278</v>
      </c>
      <c r="AE16" s="627"/>
      <c r="AF16" s="627"/>
      <c r="AG16" s="627"/>
      <c r="AH16" s="627"/>
      <c r="AI16" s="627"/>
      <c r="AJ16" s="627"/>
      <c r="AK16" s="627"/>
      <c r="AL16" s="628">
        <v>38.6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16723</v>
      </c>
      <c r="CS16" s="624"/>
      <c r="CT16" s="624"/>
      <c r="CU16" s="624"/>
      <c r="CV16" s="624"/>
      <c r="CW16" s="624"/>
      <c r="CX16" s="624"/>
      <c r="CY16" s="625"/>
      <c r="CZ16" s="626">
        <v>0.2</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1558278</v>
      </c>
      <c r="S17" s="624"/>
      <c r="T17" s="624"/>
      <c r="U17" s="624"/>
      <c r="V17" s="624"/>
      <c r="W17" s="624"/>
      <c r="X17" s="624"/>
      <c r="Y17" s="625"/>
      <c r="Z17" s="626">
        <v>19.2</v>
      </c>
      <c r="AA17" s="626"/>
      <c r="AB17" s="626"/>
      <c r="AC17" s="626"/>
      <c r="AD17" s="627">
        <v>1558278</v>
      </c>
      <c r="AE17" s="627"/>
      <c r="AF17" s="627"/>
      <c r="AG17" s="627"/>
      <c r="AH17" s="627"/>
      <c r="AI17" s="627"/>
      <c r="AJ17" s="627"/>
      <c r="AK17" s="627"/>
      <c r="AL17" s="628">
        <v>38.6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394444</v>
      </c>
      <c r="CS17" s="624"/>
      <c r="CT17" s="624"/>
      <c r="CU17" s="624"/>
      <c r="CV17" s="624"/>
      <c r="CW17" s="624"/>
      <c r="CX17" s="624"/>
      <c r="CY17" s="625"/>
      <c r="CZ17" s="626">
        <v>5.2</v>
      </c>
      <c r="DA17" s="626"/>
      <c r="DB17" s="626"/>
      <c r="DC17" s="626"/>
      <c r="DD17" s="632" t="s">
        <v>107</v>
      </c>
      <c r="DE17" s="624"/>
      <c r="DF17" s="624"/>
      <c r="DG17" s="624"/>
      <c r="DH17" s="624"/>
      <c r="DI17" s="624"/>
      <c r="DJ17" s="624"/>
      <c r="DK17" s="624"/>
      <c r="DL17" s="624"/>
      <c r="DM17" s="624"/>
      <c r="DN17" s="624"/>
      <c r="DO17" s="624"/>
      <c r="DP17" s="625"/>
      <c r="DQ17" s="632">
        <v>361112</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112353</v>
      </c>
      <c r="S18" s="624"/>
      <c r="T18" s="624"/>
      <c r="U18" s="624"/>
      <c r="V18" s="624"/>
      <c r="W18" s="624"/>
      <c r="X18" s="624"/>
      <c r="Y18" s="625"/>
      <c r="Z18" s="626">
        <v>1.4</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3823196</v>
      </c>
      <c r="S20" s="624"/>
      <c r="T20" s="624"/>
      <c r="U20" s="624"/>
      <c r="V20" s="624"/>
      <c r="W20" s="624"/>
      <c r="X20" s="624"/>
      <c r="Y20" s="625"/>
      <c r="Z20" s="626">
        <v>47.1</v>
      </c>
      <c r="AA20" s="626"/>
      <c r="AB20" s="626"/>
      <c r="AC20" s="626"/>
      <c r="AD20" s="627">
        <v>3710843</v>
      </c>
      <c r="AE20" s="627"/>
      <c r="AF20" s="627"/>
      <c r="AG20" s="627"/>
      <c r="AH20" s="627"/>
      <c r="AI20" s="627"/>
      <c r="AJ20" s="627"/>
      <c r="AK20" s="627"/>
      <c r="AL20" s="628">
        <v>91.9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7637482</v>
      </c>
      <c r="CS20" s="624"/>
      <c r="CT20" s="624"/>
      <c r="CU20" s="624"/>
      <c r="CV20" s="624"/>
      <c r="CW20" s="624"/>
      <c r="CX20" s="624"/>
      <c r="CY20" s="625"/>
      <c r="CZ20" s="626">
        <v>100</v>
      </c>
      <c r="DA20" s="626"/>
      <c r="DB20" s="626"/>
      <c r="DC20" s="626"/>
      <c r="DD20" s="632">
        <v>1288099</v>
      </c>
      <c r="DE20" s="624"/>
      <c r="DF20" s="624"/>
      <c r="DG20" s="624"/>
      <c r="DH20" s="624"/>
      <c r="DI20" s="624"/>
      <c r="DJ20" s="624"/>
      <c r="DK20" s="624"/>
      <c r="DL20" s="624"/>
      <c r="DM20" s="624"/>
      <c r="DN20" s="624"/>
      <c r="DO20" s="624"/>
      <c r="DP20" s="625"/>
      <c r="DQ20" s="632">
        <v>4436367</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1830</v>
      </c>
      <c r="S21" s="624"/>
      <c r="T21" s="624"/>
      <c r="U21" s="624"/>
      <c r="V21" s="624"/>
      <c r="W21" s="624"/>
      <c r="X21" s="624"/>
      <c r="Y21" s="625"/>
      <c r="Z21" s="626">
        <v>0</v>
      </c>
      <c r="AA21" s="626"/>
      <c r="AB21" s="626"/>
      <c r="AC21" s="626"/>
      <c r="AD21" s="627">
        <v>1830</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91748</v>
      </c>
      <c r="S22" s="624"/>
      <c r="T22" s="624"/>
      <c r="U22" s="624"/>
      <c r="V22" s="624"/>
      <c r="W22" s="624"/>
      <c r="X22" s="624"/>
      <c r="Y22" s="625"/>
      <c r="Z22" s="626">
        <v>1.1000000000000001</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38723</v>
      </c>
      <c r="S23" s="624"/>
      <c r="T23" s="624"/>
      <c r="U23" s="624"/>
      <c r="V23" s="624"/>
      <c r="W23" s="624"/>
      <c r="X23" s="624"/>
      <c r="Y23" s="625"/>
      <c r="Z23" s="626">
        <v>0.5</v>
      </c>
      <c r="AA23" s="626"/>
      <c r="AB23" s="626"/>
      <c r="AC23" s="626"/>
      <c r="AD23" s="627" t="s">
        <v>107</v>
      </c>
      <c r="AE23" s="627"/>
      <c r="AF23" s="627"/>
      <c r="AG23" s="627"/>
      <c r="AH23" s="627"/>
      <c r="AI23" s="627"/>
      <c r="AJ23" s="627"/>
      <c r="AK23" s="627"/>
      <c r="AL23" s="628" t="s">
        <v>107</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25933</v>
      </c>
      <c r="S24" s="624"/>
      <c r="T24" s="624"/>
      <c r="U24" s="624"/>
      <c r="V24" s="624"/>
      <c r="W24" s="624"/>
      <c r="X24" s="624"/>
      <c r="Y24" s="625"/>
      <c r="Z24" s="626">
        <v>0.3</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2741827</v>
      </c>
      <c r="CS24" s="613"/>
      <c r="CT24" s="613"/>
      <c r="CU24" s="613"/>
      <c r="CV24" s="613"/>
      <c r="CW24" s="613"/>
      <c r="CX24" s="613"/>
      <c r="CY24" s="614"/>
      <c r="CZ24" s="650">
        <v>35.9</v>
      </c>
      <c r="DA24" s="651"/>
      <c r="DB24" s="651"/>
      <c r="DC24" s="652"/>
      <c r="DD24" s="649">
        <v>1609730</v>
      </c>
      <c r="DE24" s="613"/>
      <c r="DF24" s="613"/>
      <c r="DG24" s="613"/>
      <c r="DH24" s="613"/>
      <c r="DI24" s="613"/>
      <c r="DJ24" s="613"/>
      <c r="DK24" s="614"/>
      <c r="DL24" s="649">
        <v>1589351</v>
      </c>
      <c r="DM24" s="613"/>
      <c r="DN24" s="613"/>
      <c r="DO24" s="613"/>
      <c r="DP24" s="613"/>
      <c r="DQ24" s="613"/>
      <c r="DR24" s="613"/>
      <c r="DS24" s="613"/>
      <c r="DT24" s="613"/>
      <c r="DU24" s="613"/>
      <c r="DV24" s="614"/>
      <c r="DW24" s="617">
        <v>37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1557104</v>
      </c>
      <c r="S25" s="624"/>
      <c r="T25" s="624"/>
      <c r="U25" s="624"/>
      <c r="V25" s="624"/>
      <c r="W25" s="624"/>
      <c r="X25" s="624"/>
      <c r="Y25" s="625"/>
      <c r="Z25" s="626">
        <v>19.2</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992621</v>
      </c>
      <c r="CS25" s="655"/>
      <c r="CT25" s="655"/>
      <c r="CU25" s="655"/>
      <c r="CV25" s="655"/>
      <c r="CW25" s="655"/>
      <c r="CX25" s="655"/>
      <c r="CY25" s="656"/>
      <c r="CZ25" s="657">
        <v>13</v>
      </c>
      <c r="DA25" s="658"/>
      <c r="DB25" s="658"/>
      <c r="DC25" s="659"/>
      <c r="DD25" s="632">
        <v>930152</v>
      </c>
      <c r="DE25" s="655"/>
      <c r="DF25" s="655"/>
      <c r="DG25" s="655"/>
      <c r="DH25" s="655"/>
      <c r="DI25" s="655"/>
      <c r="DJ25" s="655"/>
      <c r="DK25" s="656"/>
      <c r="DL25" s="632">
        <v>913424</v>
      </c>
      <c r="DM25" s="655"/>
      <c r="DN25" s="655"/>
      <c r="DO25" s="655"/>
      <c r="DP25" s="655"/>
      <c r="DQ25" s="655"/>
      <c r="DR25" s="655"/>
      <c r="DS25" s="655"/>
      <c r="DT25" s="655"/>
      <c r="DU25" s="655"/>
      <c r="DV25" s="656"/>
      <c r="DW25" s="628">
        <v>21.3</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325651</v>
      </c>
      <c r="S26" s="624"/>
      <c r="T26" s="624"/>
      <c r="U26" s="624"/>
      <c r="V26" s="624"/>
      <c r="W26" s="624"/>
      <c r="X26" s="624"/>
      <c r="Y26" s="625"/>
      <c r="Z26" s="626">
        <v>4</v>
      </c>
      <c r="AA26" s="626"/>
      <c r="AB26" s="626"/>
      <c r="AC26" s="626"/>
      <c r="AD26" s="627">
        <v>325651</v>
      </c>
      <c r="AE26" s="627"/>
      <c r="AF26" s="627"/>
      <c r="AG26" s="627"/>
      <c r="AH26" s="627"/>
      <c r="AI26" s="627"/>
      <c r="AJ26" s="627"/>
      <c r="AK26" s="627"/>
      <c r="AL26" s="628">
        <v>8.1</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608221</v>
      </c>
      <c r="CS26" s="624"/>
      <c r="CT26" s="624"/>
      <c r="CU26" s="624"/>
      <c r="CV26" s="624"/>
      <c r="CW26" s="624"/>
      <c r="CX26" s="624"/>
      <c r="CY26" s="625"/>
      <c r="CZ26" s="657">
        <v>8</v>
      </c>
      <c r="DA26" s="658"/>
      <c r="DB26" s="658"/>
      <c r="DC26" s="659"/>
      <c r="DD26" s="632">
        <v>551479</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949889</v>
      </c>
      <c r="S27" s="624"/>
      <c r="T27" s="624"/>
      <c r="U27" s="624"/>
      <c r="V27" s="624"/>
      <c r="W27" s="624"/>
      <c r="X27" s="624"/>
      <c r="Y27" s="625"/>
      <c r="Z27" s="626">
        <v>11.7</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1843466</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1354762</v>
      </c>
      <c r="CS27" s="655"/>
      <c r="CT27" s="655"/>
      <c r="CU27" s="655"/>
      <c r="CV27" s="655"/>
      <c r="CW27" s="655"/>
      <c r="CX27" s="655"/>
      <c r="CY27" s="656"/>
      <c r="CZ27" s="657">
        <v>17.7</v>
      </c>
      <c r="DA27" s="658"/>
      <c r="DB27" s="658"/>
      <c r="DC27" s="659"/>
      <c r="DD27" s="632">
        <v>318466</v>
      </c>
      <c r="DE27" s="655"/>
      <c r="DF27" s="655"/>
      <c r="DG27" s="655"/>
      <c r="DH27" s="655"/>
      <c r="DI27" s="655"/>
      <c r="DJ27" s="655"/>
      <c r="DK27" s="656"/>
      <c r="DL27" s="632">
        <v>314815</v>
      </c>
      <c r="DM27" s="655"/>
      <c r="DN27" s="655"/>
      <c r="DO27" s="655"/>
      <c r="DP27" s="655"/>
      <c r="DQ27" s="655"/>
      <c r="DR27" s="655"/>
      <c r="DS27" s="655"/>
      <c r="DT27" s="655"/>
      <c r="DU27" s="655"/>
      <c r="DV27" s="656"/>
      <c r="DW27" s="628">
        <v>7.3</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32274</v>
      </c>
      <c r="S28" s="624"/>
      <c r="T28" s="624"/>
      <c r="U28" s="624"/>
      <c r="V28" s="624"/>
      <c r="W28" s="624"/>
      <c r="X28" s="624"/>
      <c r="Y28" s="625"/>
      <c r="Z28" s="626">
        <v>0.4</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394444</v>
      </c>
      <c r="CS28" s="624"/>
      <c r="CT28" s="624"/>
      <c r="CU28" s="624"/>
      <c r="CV28" s="624"/>
      <c r="CW28" s="624"/>
      <c r="CX28" s="624"/>
      <c r="CY28" s="625"/>
      <c r="CZ28" s="657">
        <v>5.2</v>
      </c>
      <c r="DA28" s="658"/>
      <c r="DB28" s="658"/>
      <c r="DC28" s="659"/>
      <c r="DD28" s="632">
        <v>361112</v>
      </c>
      <c r="DE28" s="624"/>
      <c r="DF28" s="624"/>
      <c r="DG28" s="624"/>
      <c r="DH28" s="624"/>
      <c r="DI28" s="624"/>
      <c r="DJ28" s="624"/>
      <c r="DK28" s="625"/>
      <c r="DL28" s="632">
        <v>361112</v>
      </c>
      <c r="DM28" s="624"/>
      <c r="DN28" s="624"/>
      <c r="DO28" s="624"/>
      <c r="DP28" s="624"/>
      <c r="DQ28" s="624"/>
      <c r="DR28" s="624"/>
      <c r="DS28" s="624"/>
      <c r="DT28" s="624"/>
      <c r="DU28" s="624"/>
      <c r="DV28" s="625"/>
      <c r="DW28" s="628">
        <v>8.4</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1442</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394260</v>
      </c>
      <c r="CS29" s="655"/>
      <c r="CT29" s="655"/>
      <c r="CU29" s="655"/>
      <c r="CV29" s="655"/>
      <c r="CW29" s="655"/>
      <c r="CX29" s="655"/>
      <c r="CY29" s="656"/>
      <c r="CZ29" s="657">
        <v>5.2</v>
      </c>
      <c r="DA29" s="658"/>
      <c r="DB29" s="658"/>
      <c r="DC29" s="659"/>
      <c r="DD29" s="632">
        <v>360928</v>
      </c>
      <c r="DE29" s="655"/>
      <c r="DF29" s="655"/>
      <c r="DG29" s="655"/>
      <c r="DH29" s="655"/>
      <c r="DI29" s="655"/>
      <c r="DJ29" s="655"/>
      <c r="DK29" s="656"/>
      <c r="DL29" s="632">
        <v>360928</v>
      </c>
      <c r="DM29" s="655"/>
      <c r="DN29" s="655"/>
      <c r="DO29" s="655"/>
      <c r="DP29" s="655"/>
      <c r="DQ29" s="655"/>
      <c r="DR29" s="655"/>
      <c r="DS29" s="655"/>
      <c r="DT29" s="655"/>
      <c r="DU29" s="655"/>
      <c r="DV29" s="656"/>
      <c r="DW29" s="628">
        <v>8.4</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414931</v>
      </c>
      <c r="S30" s="624"/>
      <c r="T30" s="624"/>
      <c r="U30" s="624"/>
      <c r="V30" s="624"/>
      <c r="W30" s="624"/>
      <c r="X30" s="624"/>
      <c r="Y30" s="625"/>
      <c r="Z30" s="626">
        <v>5.0999999999999996</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98.7</v>
      </c>
      <c r="BH30" s="682"/>
      <c r="BI30" s="682"/>
      <c r="BJ30" s="682"/>
      <c r="BK30" s="682"/>
      <c r="BL30" s="682"/>
      <c r="BM30" s="618">
        <v>94.1</v>
      </c>
      <c r="BN30" s="682"/>
      <c r="BO30" s="682"/>
      <c r="BP30" s="682"/>
      <c r="BQ30" s="683"/>
      <c r="BR30" s="681">
        <v>98.4</v>
      </c>
      <c r="BS30" s="682"/>
      <c r="BT30" s="682"/>
      <c r="BU30" s="682"/>
      <c r="BV30" s="682"/>
      <c r="BW30" s="682"/>
      <c r="BX30" s="618">
        <v>92.7</v>
      </c>
      <c r="BY30" s="682"/>
      <c r="BZ30" s="682"/>
      <c r="CA30" s="682"/>
      <c r="CB30" s="683"/>
      <c r="CD30" s="686"/>
      <c r="CE30" s="687"/>
      <c r="CF30" s="637" t="s">
        <v>289</v>
      </c>
      <c r="CG30" s="638"/>
      <c r="CH30" s="638"/>
      <c r="CI30" s="638"/>
      <c r="CJ30" s="638"/>
      <c r="CK30" s="638"/>
      <c r="CL30" s="638"/>
      <c r="CM30" s="638"/>
      <c r="CN30" s="638"/>
      <c r="CO30" s="638"/>
      <c r="CP30" s="638"/>
      <c r="CQ30" s="639"/>
      <c r="CR30" s="623">
        <v>340556</v>
      </c>
      <c r="CS30" s="624"/>
      <c r="CT30" s="624"/>
      <c r="CU30" s="624"/>
      <c r="CV30" s="624"/>
      <c r="CW30" s="624"/>
      <c r="CX30" s="624"/>
      <c r="CY30" s="625"/>
      <c r="CZ30" s="657">
        <v>4.5</v>
      </c>
      <c r="DA30" s="658"/>
      <c r="DB30" s="658"/>
      <c r="DC30" s="659"/>
      <c r="DD30" s="632">
        <v>307224</v>
      </c>
      <c r="DE30" s="624"/>
      <c r="DF30" s="624"/>
      <c r="DG30" s="624"/>
      <c r="DH30" s="624"/>
      <c r="DI30" s="624"/>
      <c r="DJ30" s="624"/>
      <c r="DK30" s="625"/>
      <c r="DL30" s="632">
        <v>307224</v>
      </c>
      <c r="DM30" s="624"/>
      <c r="DN30" s="624"/>
      <c r="DO30" s="624"/>
      <c r="DP30" s="624"/>
      <c r="DQ30" s="624"/>
      <c r="DR30" s="624"/>
      <c r="DS30" s="624"/>
      <c r="DT30" s="624"/>
      <c r="DU30" s="624"/>
      <c r="DV30" s="625"/>
      <c r="DW30" s="628">
        <v>7.2</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171917</v>
      </c>
      <c r="S31" s="624"/>
      <c r="T31" s="624"/>
      <c r="U31" s="624"/>
      <c r="V31" s="624"/>
      <c r="W31" s="624"/>
      <c r="X31" s="624"/>
      <c r="Y31" s="625"/>
      <c r="Z31" s="626">
        <v>2.1</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98.9</v>
      </c>
      <c r="BH31" s="655"/>
      <c r="BI31" s="655"/>
      <c r="BJ31" s="655"/>
      <c r="BK31" s="655"/>
      <c r="BL31" s="655"/>
      <c r="BM31" s="629">
        <v>94.2</v>
      </c>
      <c r="BN31" s="679"/>
      <c r="BO31" s="679"/>
      <c r="BP31" s="679"/>
      <c r="BQ31" s="680"/>
      <c r="BR31" s="678">
        <v>98.3</v>
      </c>
      <c r="BS31" s="655"/>
      <c r="BT31" s="655"/>
      <c r="BU31" s="655"/>
      <c r="BV31" s="655"/>
      <c r="BW31" s="655"/>
      <c r="BX31" s="629">
        <v>92.2</v>
      </c>
      <c r="BY31" s="679"/>
      <c r="BZ31" s="679"/>
      <c r="CA31" s="679"/>
      <c r="CB31" s="680"/>
      <c r="CD31" s="686"/>
      <c r="CE31" s="687"/>
      <c r="CF31" s="637" t="s">
        <v>293</v>
      </c>
      <c r="CG31" s="638"/>
      <c r="CH31" s="638"/>
      <c r="CI31" s="638"/>
      <c r="CJ31" s="638"/>
      <c r="CK31" s="638"/>
      <c r="CL31" s="638"/>
      <c r="CM31" s="638"/>
      <c r="CN31" s="638"/>
      <c r="CO31" s="638"/>
      <c r="CP31" s="638"/>
      <c r="CQ31" s="639"/>
      <c r="CR31" s="623">
        <v>53704</v>
      </c>
      <c r="CS31" s="655"/>
      <c r="CT31" s="655"/>
      <c r="CU31" s="655"/>
      <c r="CV31" s="655"/>
      <c r="CW31" s="655"/>
      <c r="CX31" s="655"/>
      <c r="CY31" s="656"/>
      <c r="CZ31" s="657">
        <v>0.7</v>
      </c>
      <c r="DA31" s="658"/>
      <c r="DB31" s="658"/>
      <c r="DC31" s="659"/>
      <c r="DD31" s="632">
        <v>53704</v>
      </c>
      <c r="DE31" s="655"/>
      <c r="DF31" s="655"/>
      <c r="DG31" s="655"/>
      <c r="DH31" s="655"/>
      <c r="DI31" s="655"/>
      <c r="DJ31" s="655"/>
      <c r="DK31" s="656"/>
      <c r="DL31" s="632">
        <v>53704</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221847</v>
      </c>
      <c r="S32" s="624"/>
      <c r="T32" s="624"/>
      <c r="U32" s="624"/>
      <c r="V32" s="624"/>
      <c r="W32" s="624"/>
      <c r="X32" s="624"/>
      <c r="Y32" s="625"/>
      <c r="Z32" s="626">
        <v>2.7</v>
      </c>
      <c r="AA32" s="626"/>
      <c r="AB32" s="626"/>
      <c r="AC32" s="626"/>
      <c r="AD32" s="627" t="s">
        <v>107</v>
      </c>
      <c r="AE32" s="627"/>
      <c r="AF32" s="627"/>
      <c r="AG32" s="627"/>
      <c r="AH32" s="627"/>
      <c r="AI32" s="627"/>
      <c r="AJ32" s="627"/>
      <c r="AK32" s="627"/>
      <c r="AL32" s="628" t="s">
        <v>107</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98.4</v>
      </c>
      <c r="BH32" s="691"/>
      <c r="BI32" s="691"/>
      <c r="BJ32" s="691"/>
      <c r="BK32" s="691"/>
      <c r="BL32" s="691"/>
      <c r="BM32" s="692">
        <v>93.1</v>
      </c>
      <c r="BN32" s="691"/>
      <c r="BO32" s="691"/>
      <c r="BP32" s="691"/>
      <c r="BQ32" s="693"/>
      <c r="BR32" s="690">
        <v>98.3</v>
      </c>
      <c r="BS32" s="691"/>
      <c r="BT32" s="691"/>
      <c r="BU32" s="691"/>
      <c r="BV32" s="691"/>
      <c r="BW32" s="691"/>
      <c r="BX32" s="692">
        <v>91.9</v>
      </c>
      <c r="BY32" s="691"/>
      <c r="BZ32" s="691"/>
      <c r="CA32" s="691"/>
      <c r="CB32" s="693"/>
      <c r="CD32" s="688"/>
      <c r="CE32" s="689"/>
      <c r="CF32" s="637" t="s">
        <v>296</v>
      </c>
      <c r="CG32" s="638"/>
      <c r="CH32" s="638"/>
      <c r="CI32" s="638"/>
      <c r="CJ32" s="638"/>
      <c r="CK32" s="638"/>
      <c r="CL32" s="638"/>
      <c r="CM32" s="638"/>
      <c r="CN32" s="638"/>
      <c r="CO32" s="638"/>
      <c r="CP32" s="638"/>
      <c r="CQ32" s="639"/>
      <c r="CR32" s="623">
        <v>184</v>
      </c>
      <c r="CS32" s="624"/>
      <c r="CT32" s="624"/>
      <c r="CU32" s="624"/>
      <c r="CV32" s="624"/>
      <c r="CW32" s="624"/>
      <c r="CX32" s="624"/>
      <c r="CY32" s="625"/>
      <c r="CZ32" s="657">
        <v>0</v>
      </c>
      <c r="DA32" s="658"/>
      <c r="DB32" s="658"/>
      <c r="DC32" s="659"/>
      <c r="DD32" s="632">
        <v>184</v>
      </c>
      <c r="DE32" s="624"/>
      <c r="DF32" s="624"/>
      <c r="DG32" s="624"/>
      <c r="DH32" s="624"/>
      <c r="DI32" s="624"/>
      <c r="DJ32" s="624"/>
      <c r="DK32" s="625"/>
      <c r="DL32" s="632">
        <v>184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457700</v>
      </c>
      <c r="S33" s="624"/>
      <c r="T33" s="624"/>
      <c r="U33" s="624"/>
      <c r="V33" s="624"/>
      <c r="W33" s="624"/>
      <c r="X33" s="624"/>
      <c r="Y33" s="625"/>
      <c r="Z33" s="626">
        <v>5.6</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3590833</v>
      </c>
      <c r="CS33" s="655"/>
      <c r="CT33" s="655"/>
      <c r="CU33" s="655"/>
      <c r="CV33" s="655"/>
      <c r="CW33" s="655"/>
      <c r="CX33" s="655"/>
      <c r="CY33" s="656"/>
      <c r="CZ33" s="657">
        <v>47</v>
      </c>
      <c r="DA33" s="658"/>
      <c r="DB33" s="658"/>
      <c r="DC33" s="659"/>
      <c r="DD33" s="632">
        <v>2726342</v>
      </c>
      <c r="DE33" s="655"/>
      <c r="DF33" s="655"/>
      <c r="DG33" s="655"/>
      <c r="DH33" s="655"/>
      <c r="DI33" s="655"/>
      <c r="DJ33" s="655"/>
      <c r="DK33" s="656"/>
      <c r="DL33" s="632">
        <v>1839253</v>
      </c>
      <c r="DM33" s="655"/>
      <c r="DN33" s="655"/>
      <c r="DO33" s="655"/>
      <c r="DP33" s="655"/>
      <c r="DQ33" s="655"/>
      <c r="DR33" s="655"/>
      <c r="DS33" s="655"/>
      <c r="DT33" s="655"/>
      <c r="DU33" s="655"/>
      <c r="DV33" s="656"/>
      <c r="DW33" s="628">
        <v>42.9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1341248</v>
      </c>
      <c r="CS34" s="624"/>
      <c r="CT34" s="624"/>
      <c r="CU34" s="624"/>
      <c r="CV34" s="624"/>
      <c r="CW34" s="624"/>
      <c r="CX34" s="624"/>
      <c r="CY34" s="625"/>
      <c r="CZ34" s="657">
        <v>17.600000000000001</v>
      </c>
      <c r="DA34" s="658"/>
      <c r="DB34" s="658"/>
      <c r="DC34" s="659"/>
      <c r="DD34" s="632">
        <v>1011658</v>
      </c>
      <c r="DE34" s="624"/>
      <c r="DF34" s="624"/>
      <c r="DG34" s="624"/>
      <c r="DH34" s="624"/>
      <c r="DI34" s="624"/>
      <c r="DJ34" s="624"/>
      <c r="DK34" s="625"/>
      <c r="DL34" s="632">
        <v>704523</v>
      </c>
      <c r="DM34" s="624"/>
      <c r="DN34" s="624"/>
      <c r="DO34" s="624"/>
      <c r="DP34" s="624"/>
      <c r="DQ34" s="624"/>
      <c r="DR34" s="624"/>
      <c r="DS34" s="624"/>
      <c r="DT34" s="624"/>
      <c r="DU34" s="624"/>
      <c r="DV34" s="625"/>
      <c r="DW34" s="628">
        <v>16.399999999999999</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251500</v>
      </c>
      <c r="S35" s="624"/>
      <c r="T35" s="624"/>
      <c r="U35" s="624"/>
      <c r="V35" s="624"/>
      <c r="W35" s="624"/>
      <c r="X35" s="624"/>
      <c r="Y35" s="625"/>
      <c r="Z35" s="626">
        <v>3.1</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867824</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-255558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54088</v>
      </c>
      <c r="CS35" s="655"/>
      <c r="CT35" s="655"/>
      <c r="CU35" s="655"/>
      <c r="CV35" s="655"/>
      <c r="CW35" s="655"/>
      <c r="CX35" s="655"/>
      <c r="CY35" s="656"/>
      <c r="CZ35" s="657">
        <v>0.7</v>
      </c>
      <c r="DA35" s="658"/>
      <c r="DB35" s="658"/>
      <c r="DC35" s="659"/>
      <c r="DD35" s="632">
        <v>52857</v>
      </c>
      <c r="DE35" s="655"/>
      <c r="DF35" s="655"/>
      <c r="DG35" s="655"/>
      <c r="DH35" s="655"/>
      <c r="DI35" s="655"/>
      <c r="DJ35" s="655"/>
      <c r="DK35" s="656"/>
      <c r="DL35" s="632">
        <v>45584</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8114185</v>
      </c>
      <c r="S36" s="696"/>
      <c r="T36" s="696"/>
      <c r="U36" s="696"/>
      <c r="V36" s="696"/>
      <c r="W36" s="696"/>
      <c r="X36" s="696"/>
      <c r="Y36" s="697"/>
      <c r="Z36" s="698">
        <v>100</v>
      </c>
      <c r="AA36" s="698"/>
      <c r="AB36" s="698"/>
      <c r="AC36" s="698"/>
      <c r="AD36" s="699">
        <v>4038324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140000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-360569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986258</v>
      </c>
      <c r="CS36" s="624"/>
      <c r="CT36" s="624"/>
      <c r="CU36" s="624"/>
      <c r="CV36" s="624"/>
      <c r="CW36" s="624"/>
      <c r="CX36" s="624"/>
      <c r="CY36" s="625"/>
      <c r="CZ36" s="657">
        <v>12.9</v>
      </c>
      <c r="DA36" s="658"/>
      <c r="DB36" s="658"/>
      <c r="DC36" s="659"/>
      <c r="DD36" s="632">
        <v>815772</v>
      </c>
      <c r="DE36" s="624"/>
      <c r="DF36" s="624"/>
      <c r="DG36" s="624"/>
      <c r="DH36" s="624"/>
      <c r="DI36" s="624"/>
      <c r="DJ36" s="624"/>
      <c r="DK36" s="625"/>
      <c r="DL36" s="632">
        <v>626219</v>
      </c>
      <c r="DM36" s="624"/>
      <c r="DN36" s="624"/>
      <c r="DO36" s="624"/>
      <c r="DP36" s="624"/>
      <c r="DQ36" s="624"/>
      <c r="DR36" s="624"/>
      <c r="DS36" s="624"/>
      <c r="DT36" s="624"/>
      <c r="DU36" s="624"/>
      <c r="DV36" s="625"/>
      <c r="DW36" s="628">
        <v>14.6</v>
      </c>
      <c r="DX36" s="653"/>
      <c r="DY36" s="653"/>
      <c r="DZ36" s="653"/>
      <c r="EA36" s="653"/>
      <c r="EB36" s="653"/>
      <c r="EC36" s="654"/>
    </row>
    <row r="37" spans="2:133" ht="11.25" customHeight="1">
      <c r="AQ37" s="702" t="s">
        <v>311</v>
      </c>
      <c r="AR37" s="703"/>
      <c r="AS37" s="703"/>
      <c r="AT37" s="703"/>
      <c r="AU37" s="703"/>
      <c r="AV37" s="703"/>
      <c r="AW37" s="703"/>
      <c r="AX37" s="703"/>
      <c r="AY37" s="704"/>
      <c r="AZ37" s="623" t="s">
        <v>206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2951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550612</v>
      </c>
      <c r="CS37" s="655"/>
      <c r="CT37" s="655"/>
      <c r="CU37" s="655"/>
      <c r="CV37" s="655"/>
      <c r="CW37" s="655"/>
      <c r="CX37" s="655"/>
      <c r="CY37" s="656"/>
      <c r="CZ37" s="657">
        <v>7.2</v>
      </c>
      <c r="DA37" s="658"/>
      <c r="DB37" s="658"/>
      <c r="DC37" s="659"/>
      <c r="DD37" s="632">
        <v>550612</v>
      </c>
      <c r="DE37" s="655"/>
      <c r="DF37" s="655"/>
      <c r="DG37" s="655"/>
      <c r="DH37" s="655"/>
      <c r="DI37" s="655"/>
      <c r="DJ37" s="655"/>
      <c r="DK37" s="656"/>
      <c r="DL37" s="632">
        <v>455575</v>
      </c>
      <c r="DM37" s="655"/>
      <c r="DN37" s="655"/>
      <c r="DO37" s="655"/>
      <c r="DP37" s="655"/>
      <c r="DQ37" s="655"/>
      <c r="DR37" s="655"/>
      <c r="DS37" s="655"/>
      <c r="DT37" s="655"/>
      <c r="DU37" s="655"/>
      <c r="DV37" s="656"/>
      <c r="DW37" s="628">
        <v>10.6</v>
      </c>
      <c r="DX37" s="653"/>
      <c r="DY37" s="653"/>
      <c r="DZ37" s="653"/>
      <c r="EA37" s="653"/>
      <c r="EB37" s="653"/>
      <c r="EC37" s="654"/>
    </row>
    <row r="38" spans="2:133" ht="11.25" customHeight="1">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5604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867824</v>
      </c>
      <c r="CS38" s="624"/>
      <c r="CT38" s="624"/>
      <c r="CU38" s="624"/>
      <c r="CV38" s="624"/>
      <c r="CW38" s="624"/>
      <c r="CX38" s="624"/>
      <c r="CY38" s="625"/>
      <c r="CZ38" s="657">
        <v>11.4</v>
      </c>
      <c r="DA38" s="658"/>
      <c r="DB38" s="658"/>
      <c r="DC38" s="659"/>
      <c r="DD38" s="632">
        <v>757484</v>
      </c>
      <c r="DE38" s="624"/>
      <c r="DF38" s="624"/>
      <c r="DG38" s="624"/>
      <c r="DH38" s="624"/>
      <c r="DI38" s="624"/>
      <c r="DJ38" s="624"/>
      <c r="DK38" s="625"/>
      <c r="DL38" s="632">
        <v>462927</v>
      </c>
      <c r="DM38" s="624"/>
      <c r="DN38" s="624"/>
      <c r="DO38" s="624"/>
      <c r="DP38" s="624"/>
      <c r="DQ38" s="624"/>
      <c r="DR38" s="624"/>
      <c r="DS38" s="624"/>
      <c r="DT38" s="624"/>
      <c r="DU38" s="624"/>
      <c r="DV38" s="625"/>
      <c r="DW38" s="628">
        <v>10.8</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341415</v>
      </c>
      <c r="CS39" s="655"/>
      <c r="CT39" s="655"/>
      <c r="CU39" s="655"/>
      <c r="CV39" s="655"/>
      <c r="CW39" s="655"/>
      <c r="CX39" s="655"/>
      <c r="CY39" s="656"/>
      <c r="CZ39" s="657">
        <v>4.5</v>
      </c>
      <c r="DA39" s="658"/>
      <c r="DB39" s="658"/>
      <c r="DC39" s="659"/>
      <c r="DD39" s="632">
        <v>88571</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403505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152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107</v>
      </c>
      <c r="CS40" s="624"/>
      <c r="CT40" s="624"/>
      <c r="CU40" s="624"/>
      <c r="CV40" s="624"/>
      <c r="CW40" s="624"/>
      <c r="CX40" s="624"/>
      <c r="CY40" s="625"/>
      <c r="CZ40" s="657" t="s">
        <v>107</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324319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257</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1304822</v>
      </c>
      <c r="CS42" s="624"/>
      <c r="CT42" s="624"/>
      <c r="CU42" s="624"/>
      <c r="CV42" s="624"/>
      <c r="CW42" s="624"/>
      <c r="CX42" s="624"/>
      <c r="CY42" s="625"/>
      <c r="CZ42" s="657">
        <v>17.100000000000001</v>
      </c>
      <c r="DA42" s="706"/>
      <c r="DB42" s="706"/>
      <c r="DC42" s="707"/>
      <c r="DD42" s="632">
        <v>100295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1288099</v>
      </c>
      <c r="CS44" s="624"/>
      <c r="CT44" s="624"/>
      <c r="CU44" s="624"/>
      <c r="CV44" s="624"/>
      <c r="CW44" s="624"/>
      <c r="CX44" s="624"/>
      <c r="CY44" s="625"/>
      <c r="CZ44" s="657">
        <v>16.899999999999999</v>
      </c>
      <c r="DA44" s="706"/>
      <c r="DB44" s="706"/>
      <c r="DC44" s="707"/>
      <c r="DD44" s="632">
        <v>100295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1206615</v>
      </c>
      <c r="CS45" s="655"/>
      <c r="CT45" s="655"/>
      <c r="CU45" s="655"/>
      <c r="CV45" s="655"/>
      <c r="CW45" s="655"/>
      <c r="CX45" s="655"/>
      <c r="CY45" s="656"/>
      <c r="CZ45" s="657">
        <v>15.8</v>
      </c>
      <c r="DA45" s="658"/>
      <c r="DB45" s="658"/>
      <c r="DC45" s="659"/>
      <c r="DD45" s="632">
        <v>30475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81484</v>
      </c>
      <c r="CS46" s="624"/>
      <c r="CT46" s="624"/>
      <c r="CU46" s="624"/>
      <c r="CV46" s="624"/>
      <c r="CW46" s="624"/>
      <c r="CX46" s="624"/>
      <c r="CY46" s="625"/>
      <c r="CZ46" s="657">
        <v>1.1000000000000001</v>
      </c>
      <c r="DA46" s="706"/>
      <c r="DB46" s="706"/>
      <c r="DC46" s="707"/>
      <c r="DD46" s="632">
        <v>69820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16723</v>
      </c>
      <c r="CS47" s="655"/>
      <c r="CT47" s="655"/>
      <c r="CU47" s="655"/>
      <c r="CV47" s="655"/>
      <c r="CW47" s="655"/>
      <c r="CX47" s="655"/>
      <c r="CY47" s="656"/>
      <c r="CZ47" s="657">
        <v>0.2</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7637482</v>
      </c>
      <c r="CS49" s="691"/>
      <c r="CT49" s="691"/>
      <c r="CU49" s="691"/>
      <c r="CV49" s="691"/>
      <c r="CW49" s="691"/>
      <c r="CX49" s="691"/>
      <c r="CY49" s="718"/>
      <c r="CZ49" s="719">
        <v>100</v>
      </c>
      <c r="DA49" s="720"/>
      <c r="DB49" s="720"/>
      <c r="DC49" s="721"/>
      <c r="DD49" s="722">
        <v>4436367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8114</v>
      </c>
      <c r="R7" s="753"/>
      <c r="S7" s="753"/>
      <c r="T7" s="753"/>
      <c r="U7" s="753"/>
      <c r="V7" s="753">
        <v>7637</v>
      </c>
      <c r="W7" s="753"/>
      <c r="X7" s="753"/>
      <c r="Y7" s="753"/>
      <c r="Z7" s="753"/>
      <c r="AA7" s="753">
        <v>477</v>
      </c>
      <c r="AB7" s="753"/>
      <c r="AC7" s="753"/>
      <c r="AD7" s="753"/>
      <c r="AE7" s="754"/>
      <c r="AF7" s="755">
        <v>245</v>
      </c>
      <c r="AG7" s="756"/>
      <c r="AH7" s="756"/>
      <c r="AI7" s="756"/>
      <c r="AJ7" s="757"/>
      <c r="AK7" s="792">
        <v>415</v>
      </c>
      <c r="AL7" s="793"/>
      <c r="AM7" s="793"/>
      <c r="AN7" s="793"/>
      <c r="AO7" s="793"/>
      <c r="AP7" s="793">
        <v>4594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8114</v>
      </c>
      <c r="R23" s="812"/>
      <c r="S23" s="812"/>
      <c r="T23" s="812"/>
      <c r="U23" s="812"/>
      <c r="V23" s="812">
        <v>7637</v>
      </c>
      <c r="W23" s="812"/>
      <c r="X23" s="812"/>
      <c r="Y23" s="812"/>
      <c r="Z23" s="812"/>
      <c r="AA23" s="812">
        <v>477</v>
      </c>
      <c r="AB23" s="812"/>
      <c r="AC23" s="812"/>
      <c r="AD23" s="812"/>
      <c r="AE23" s="813"/>
      <c r="AF23" s="814">
        <v>245</v>
      </c>
      <c r="AG23" s="812"/>
      <c r="AH23" s="812"/>
      <c r="AI23" s="812"/>
      <c r="AJ23" s="815"/>
      <c r="AK23" s="816"/>
      <c r="AL23" s="817"/>
      <c r="AM23" s="817"/>
      <c r="AN23" s="817"/>
      <c r="AO23" s="817"/>
      <c r="AP23" s="812">
        <v>4594</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2751</v>
      </c>
      <c r="R28" s="841"/>
      <c r="S28" s="841"/>
      <c r="T28" s="841"/>
      <c r="U28" s="841"/>
      <c r="V28" s="841">
        <v>3007</v>
      </c>
      <c r="W28" s="841"/>
      <c r="X28" s="841"/>
      <c r="Y28" s="841"/>
      <c r="Z28" s="841"/>
      <c r="AA28" s="841">
        <v>-256</v>
      </c>
      <c r="AB28" s="841"/>
      <c r="AC28" s="841"/>
      <c r="AD28" s="841"/>
      <c r="AE28" s="842"/>
      <c r="AF28" s="843">
        <v>-256</v>
      </c>
      <c r="AG28" s="841"/>
      <c r="AH28" s="841"/>
      <c r="AI28" s="841"/>
      <c r="AJ28" s="844"/>
      <c r="AK28" s="845">
        <v>404</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185</v>
      </c>
      <c r="R29" s="777"/>
      <c r="S29" s="777"/>
      <c r="T29" s="777"/>
      <c r="U29" s="777"/>
      <c r="V29" s="777">
        <v>183</v>
      </c>
      <c r="W29" s="777"/>
      <c r="X29" s="777"/>
      <c r="Y29" s="777"/>
      <c r="Z29" s="777"/>
      <c r="AA29" s="777">
        <v>2</v>
      </c>
      <c r="AB29" s="777"/>
      <c r="AC29" s="777"/>
      <c r="AD29" s="777"/>
      <c r="AE29" s="778"/>
      <c r="AF29" s="779">
        <v>2</v>
      </c>
      <c r="AG29" s="780"/>
      <c r="AH29" s="780"/>
      <c r="AI29" s="780"/>
      <c r="AJ29" s="781"/>
      <c r="AK29" s="848">
        <v>34</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573</v>
      </c>
      <c r="R30" s="777"/>
      <c r="S30" s="777"/>
      <c r="T30" s="777"/>
      <c r="U30" s="777"/>
      <c r="V30" s="777">
        <v>499</v>
      </c>
      <c r="W30" s="777"/>
      <c r="X30" s="777"/>
      <c r="Y30" s="777"/>
      <c r="Z30" s="777"/>
      <c r="AA30" s="777">
        <v>74</v>
      </c>
      <c r="AB30" s="777"/>
      <c r="AC30" s="777"/>
      <c r="AD30" s="777"/>
      <c r="AE30" s="778"/>
      <c r="AF30" s="779">
        <v>998</v>
      </c>
      <c r="AG30" s="780"/>
      <c r="AH30" s="780"/>
      <c r="AI30" s="780"/>
      <c r="AJ30" s="781"/>
      <c r="AK30" s="848">
        <v>1</v>
      </c>
      <c r="AL30" s="849"/>
      <c r="AM30" s="849"/>
      <c r="AN30" s="849"/>
      <c r="AO30" s="849"/>
      <c r="AP30" s="849">
        <v>0</v>
      </c>
      <c r="AQ30" s="849"/>
      <c r="AR30" s="849"/>
      <c r="AS30" s="849"/>
      <c r="AT30" s="849"/>
      <c r="AU30" s="849">
        <v>0</v>
      </c>
      <c r="AV30" s="849"/>
      <c r="AW30" s="849"/>
      <c r="AX30" s="849"/>
      <c r="AY30" s="849"/>
      <c r="AZ30" s="850"/>
      <c r="BA30" s="850"/>
      <c r="BB30" s="850"/>
      <c r="BC30" s="850"/>
      <c r="BD30" s="850"/>
      <c r="BE30" s="846" t="s">
        <v>377</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587</v>
      </c>
      <c r="R31" s="777"/>
      <c r="S31" s="777"/>
      <c r="T31" s="777"/>
      <c r="U31" s="777"/>
      <c r="V31" s="777">
        <v>529</v>
      </c>
      <c r="W31" s="777"/>
      <c r="X31" s="777"/>
      <c r="Y31" s="777"/>
      <c r="Z31" s="777"/>
      <c r="AA31" s="777">
        <v>58</v>
      </c>
      <c r="AB31" s="777"/>
      <c r="AC31" s="777"/>
      <c r="AD31" s="777"/>
      <c r="AE31" s="778"/>
      <c r="AF31" s="779">
        <v>58</v>
      </c>
      <c r="AG31" s="780"/>
      <c r="AH31" s="780"/>
      <c r="AI31" s="780"/>
      <c r="AJ31" s="781"/>
      <c r="AK31" s="848">
        <v>140</v>
      </c>
      <c r="AL31" s="849"/>
      <c r="AM31" s="849"/>
      <c r="AN31" s="849"/>
      <c r="AO31" s="849"/>
      <c r="AP31" s="849">
        <v>2024</v>
      </c>
      <c r="AQ31" s="849"/>
      <c r="AR31" s="849"/>
      <c r="AS31" s="849"/>
      <c r="AT31" s="849"/>
      <c r="AU31" s="849">
        <v>952</v>
      </c>
      <c r="AV31" s="849"/>
      <c r="AW31" s="849"/>
      <c r="AX31" s="849"/>
      <c r="AY31" s="849"/>
      <c r="AZ31" s="850"/>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803</v>
      </c>
      <c r="AG63" s="860"/>
      <c r="AH63" s="860"/>
      <c r="AI63" s="860"/>
      <c r="AJ63" s="861"/>
      <c r="AK63" s="862"/>
      <c r="AL63" s="857"/>
      <c r="AM63" s="857"/>
      <c r="AN63" s="857"/>
      <c r="AO63" s="857"/>
      <c r="AP63" s="860">
        <f>SUM(AP28:AT62)</f>
        <v>2024</v>
      </c>
      <c r="AQ63" s="860"/>
      <c r="AR63" s="860"/>
      <c r="AS63" s="860"/>
      <c r="AT63" s="860"/>
      <c r="AU63" s="860">
        <f>SUM(AU28:AY62)</f>
        <v>952</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383</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384</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532</v>
      </c>
      <c r="C68" s="888"/>
      <c r="D68" s="888"/>
      <c r="E68" s="888"/>
      <c r="F68" s="888"/>
      <c r="G68" s="888"/>
      <c r="H68" s="888"/>
      <c r="I68" s="888"/>
      <c r="J68" s="888"/>
      <c r="K68" s="888"/>
      <c r="L68" s="888"/>
      <c r="M68" s="888"/>
      <c r="N68" s="888"/>
      <c r="O68" s="888"/>
      <c r="P68" s="889"/>
      <c r="Q68" s="890">
        <v>675</v>
      </c>
      <c r="R68" s="884"/>
      <c r="S68" s="884"/>
      <c r="T68" s="884"/>
      <c r="U68" s="884"/>
      <c r="V68" s="884">
        <v>654</v>
      </c>
      <c r="W68" s="884"/>
      <c r="X68" s="884"/>
      <c r="Y68" s="884"/>
      <c r="Z68" s="884"/>
      <c r="AA68" s="884">
        <v>21</v>
      </c>
      <c r="AB68" s="884"/>
      <c r="AC68" s="884"/>
      <c r="AD68" s="884"/>
      <c r="AE68" s="884"/>
      <c r="AF68" s="884">
        <v>12</v>
      </c>
      <c r="AG68" s="884"/>
      <c r="AH68" s="884"/>
      <c r="AI68" s="884"/>
      <c r="AJ68" s="884"/>
      <c r="AK68" s="884">
        <v>42</v>
      </c>
      <c r="AL68" s="884"/>
      <c r="AM68" s="884"/>
      <c r="AN68" s="884"/>
      <c r="AO68" s="884"/>
      <c r="AP68" s="884">
        <v>915</v>
      </c>
      <c r="AQ68" s="884"/>
      <c r="AR68" s="884"/>
      <c r="AS68" s="884"/>
      <c r="AT68" s="884"/>
      <c r="AU68" s="884">
        <v>72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533</v>
      </c>
      <c r="C69" s="892"/>
      <c r="D69" s="892"/>
      <c r="E69" s="892"/>
      <c r="F69" s="892"/>
      <c r="G69" s="892"/>
      <c r="H69" s="892"/>
      <c r="I69" s="892"/>
      <c r="J69" s="892"/>
      <c r="K69" s="892"/>
      <c r="L69" s="892"/>
      <c r="M69" s="892"/>
      <c r="N69" s="892"/>
      <c r="O69" s="892"/>
      <c r="P69" s="893"/>
      <c r="Q69" s="894">
        <v>190</v>
      </c>
      <c r="R69" s="849"/>
      <c r="S69" s="849"/>
      <c r="T69" s="849"/>
      <c r="U69" s="849"/>
      <c r="V69" s="849">
        <v>184</v>
      </c>
      <c r="W69" s="849"/>
      <c r="X69" s="849"/>
      <c r="Y69" s="849"/>
      <c r="Z69" s="849"/>
      <c r="AA69" s="849">
        <v>7</v>
      </c>
      <c r="AB69" s="849"/>
      <c r="AC69" s="849"/>
      <c r="AD69" s="849"/>
      <c r="AE69" s="849"/>
      <c r="AF69" s="849">
        <v>7</v>
      </c>
      <c r="AG69" s="849"/>
      <c r="AH69" s="849"/>
      <c r="AI69" s="849"/>
      <c r="AJ69" s="849"/>
      <c r="AK69" s="849">
        <v>0</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534</v>
      </c>
      <c r="C70" s="892"/>
      <c r="D70" s="892"/>
      <c r="E70" s="892"/>
      <c r="F70" s="892"/>
      <c r="G70" s="892"/>
      <c r="H70" s="892"/>
      <c r="I70" s="892"/>
      <c r="J70" s="892"/>
      <c r="K70" s="892"/>
      <c r="L70" s="892"/>
      <c r="M70" s="892"/>
      <c r="N70" s="892"/>
      <c r="O70" s="892"/>
      <c r="P70" s="893"/>
      <c r="Q70" s="894">
        <v>9053</v>
      </c>
      <c r="R70" s="849"/>
      <c r="S70" s="849"/>
      <c r="T70" s="849"/>
      <c r="U70" s="849"/>
      <c r="V70" s="849">
        <v>8838</v>
      </c>
      <c r="W70" s="849"/>
      <c r="X70" s="849"/>
      <c r="Y70" s="849"/>
      <c r="Z70" s="849"/>
      <c r="AA70" s="849">
        <v>215</v>
      </c>
      <c r="AB70" s="849"/>
      <c r="AC70" s="849"/>
      <c r="AD70" s="849"/>
      <c r="AE70" s="849"/>
      <c r="AF70" s="849">
        <v>215</v>
      </c>
      <c r="AG70" s="849"/>
      <c r="AH70" s="849"/>
      <c r="AI70" s="849"/>
      <c r="AJ70" s="849"/>
      <c r="AK70" s="849">
        <v>12</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535</v>
      </c>
      <c r="C71" s="892"/>
      <c r="D71" s="892"/>
      <c r="E71" s="892"/>
      <c r="F71" s="892"/>
      <c r="G71" s="892"/>
      <c r="H71" s="892"/>
      <c r="I71" s="892"/>
      <c r="J71" s="892"/>
      <c r="K71" s="892"/>
      <c r="L71" s="892"/>
      <c r="M71" s="892"/>
      <c r="N71" s="892"/>
      <c r="O71" s="892"/>
      <c r="P71" s="893"/>
      <c r="Q71" s="894">
        <v>762</v>
      </c>
      <c r="R71" s="849"/>
      <c r="S71" s="849"/>
      <c r="T71" s="849"/>
      <c r="U71" s="849"/>
      <c r="V71" s="849">
        <v>730</v>
      </c>
      <c r="W71" s="849"/>
      <c r="X71" s="849"/>
      <c r="Y71" s="849"/>
      <c r="Z71" s="849"/>
      <c r="AA71" s="849">
        <v>32</v>
      </c>
      <c r="AB71" s="849"/>
      <c r="AC71" s="849"/>
      <c r="AD71" s="849"/>
      <c r="AE71" s="849"/>
      <c r="AF71" s="849">
        <v>32</v>
      </c>
      <c r="AG71" s="849"/>
      <c r="AH71" s="849"/>
      <c r="AI71" s="849"/>
      <c r="AJ71" s="849"/>
      <c r="AK71" s="849">
        <v>86</v>
      </c>
      <c r="AL71" s="849"/>
      <c r="AM71" s="849"/>
      <c r="AN71" s="849"/>
      <c r="AO71" s="849"/>
      <c r="AP71" s="849">
        <v>336</v>
      </c>
      <c r="AQ71" s="849"/>
      <c r="AR71" s="849"/>
      <c r="AS71" s="849"/>
      <c r="AT71" s="849"/>
      <c r="AU71" s="849">
        <v>159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536</v>
      </c>
      <c r="C72" s="892"/>
      <c r="D72" s="892"/>
      <c r="E72" s="892"/>
      <c r="F72" s="892"/>
      <c r="G72" s="892"/>
      <c r="H72" s="892"/>
      <c r="I72" s="892"/>
      <c r="J72" s="892"/>
      <c r="K72" s="892"/>
      <c r="L72" s="892"/>
      <c r="M72" s="892"/>
      <c r="N72" s="892"/>
      <c r="O72" s="892"/>
      <c r="P72" s="893"/>
      <c r="Q72" s="894">
        <v>636</v>
      </c>
      <c r="R72" s="849"/>
      <c r="S72" s="849"/>
      <c r="T72" s="849"/>
      <c r="U72" s="849"/>
      <c r="V72" s="849">
        <v>627</v>
      </c>
      <c r="W72" s="849"/>
      <c r="X72" s="849"/>
      <c r="Y72" s="849"/>
      <c r="Z72" s="849"/>
      <c r="AA72" s="849">
        <v>9</v>
      </c>
      <c r="AB72" s="849"/>
      <c r="AC72" s="849"/>
      <c r="AD72" s="849"/>
      <c r="AE72" s="849"/>
      <c r="AF72" s="849">
        <v>9</v>
      </c>
      <c r="AG72" s="849"/>
      <c r="AH72" s="849"/>
      <c r="AI72" s="849"/>
      <c r="AJ72" s="849"/>
      <c r="AK72" s="849">
        <v>0</v>
      </c>
      <c r="AL72" s="849"/>
      <c r="AM72" s="849"/>
      <c r="AN72" s="849"/>
      <c r="AO72" s="849"/>
      <c r="AP72" s="849">
        <v>243</v>
      </c>
      <c r="AQ72" s="849"/>
      <c r="AR72" s="849"/>
      <c r="AS72" s="849"/>
      <c r="AT72" s="849"/>
      <c r="AU72" s="849">
        <v>116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537</v>
      </c>
      <c r="C73" s="892"/>
      <c r="D73" s="892"/>
      <c r="E73" s="892"/>
      <c r="F73" s="892"/>
      <c r="G73" s="892"/>
      <c r="H73" s="892"/>
      <c r="I73" s="892"/>
      <c r="J73" s="892"/>
      <c r="K73" s="892"/>
      <c r="L73" s="892"/>
      <c r="M73" s="892"/>
      <c r="N73" s="892"/>
      <c r="O73" s="892"/>
      <c r="P73" s="893"/>
      <c r="Q73" s="894">
        <v>18</v>
      </c>
      <c r="R73" s="849"/>
      <c r="S73" s="849"/>
      <c r="T73" s="849"/>
      <c r="U73" s="849"/>
      <c r="V73" s="849">
        <v>17</v>
      </c>
      <c r="W73" s="849"/>
      <c r="X73" s="849"/>
      <c r="Y73" s="849"/>
      <c r="Z73" s="849"/>
      <c r="AA73" s="849">
        <v>1</v>
      </c>
      <c r="AB73" s="849"/>
      <c r="AC73" s="849"/>
      <c r="AD73" s="849"/>
      <c r="AE73" s="849"/>
      <c r="AF73" s="849">
        <v>1</v>
      </c>
      <c r="AG73" s="849"/>
      <c r="AH73" s="849"/>
      <c r="AI73" s="849"/>
      <c r="AJ73" s="849"/>
      <c r="AK73" s="849">
        <v>5</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542</v>
      </c>
      <c r="C74" s="892"/>
      <c r="D74" s="892"/>
      <c r="E74" s="892"/>
      <c r="F74" s="892"/>
      <c r="G74" s="892"/>
      <c r="H74" s="892"/>
      <c r="I74" s="892"/>
      <c r="J74" s="892"/>
      <c r="K74" s="892"/>
      <c r="L74" s="892"/>
      <c r="M74" s="892"/>
      <c r="N74" s="892"/>
      <c r="O74" s="892"/>
      <c r="P74" s="893"/>
      <c r="Q74" s="894">
        <v>139</v>
      </c>
      <c r="R74" s="849"/>
      <c r="S74" s="849"/>
      <c r="T74" s="849"/>
      <c r="U74" s="849"/>
      <c r="V74" s="849">
        <v>130</v>
      </c>
      <c r="W74" s="849"/>
      <c r="X74" s="849"/>
      <c r="Y74" s="849"/>
      <c r="Z74" s="849"/>
      <c r="AA74" s="849">
        <v>9</v>
      </c>
      <c r="AB74" s="849"/>
      <c r="AC74" s="849"/>
      <c r="AD74" s="849"/>
      <c r="AE74" s="849"/>
      <c r="AF74" s="849">
        <v>9</v>
      </c>
      <c r="AG74" s="849"/>
      <c r="AH74" s="849"/>
      <c r="AI74" s="849"/>
      <c r="AJ74" s="849"/>
      <c r="AK74" s="849">
        <v>21</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543</v>
      </c>
      <c r="C75" s="892"/>
      <c r="D75" s="892"/>
      <c r="E75" s="892"/>
      <c r="F75" s="892"/>
      <c r="G75" s="892"/>
      <c r="H75" s="892"/>
      <c r="I75" s="892"/>
      <c r="J75" s="892"/>
      <c r="K75" s="892"/>
      <c r="L75" s="892"/>
      <c r="M75" s="892"/>
      <c r="N75" s="892"/>
      <c r="O75" s="892"/>
      <c r="P75" s="893"/>
      <c r="Q75" s="897">
        <v>42</v>
      </c>
      <c r="R75" s="898"/>
      <c r="S75" s="898"/>
      <c r="T75" s="898"/>
      <c r="U75" s="848"/>
      <c r="V75" s="899">
        <v>19</v>
      </c>
      <c r="W75" s="898"/>
      <c r="X75" s="898"/>
      <c r="Y75" s="898"/>
      <c r="Z75" s="848"/>
      <c r="AA75" s="899">
        <v>23</v>
      </c>
      <c r="AB75" s="898"/>
      <c r="AC75" s="898"/>
      <c r="AD75" s="898"/>
      <c r="AE75" s="848"/>
      <c r="AF75" s="899">
        <v>23</v>
      </c>
      <c r="AG75" s="898"/>
      <c r="AH75" s="898"/>
      <c r="AI75" s="898"/>
      <c r="AJ75" s="848"/>
      <c r="AK75" s="899">
        <v>0</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538</v>
      </c>
      <c r="C76" s="892"/>
      <c r="D76" s="892"/>
      <c r="E76" s="892"/>
      <c r="F76" s="892"/>
      <c r="G76" s="892"/>
      <c r="H76" s="892"/>
      <c r="I76" s="892"/>
      <c r="J76" s="892"/>
      <c r="K76" s="892"/>
      <c r="L76" s="892"/>
      <c r="M76" s="892"/>
      <c r="N76" s="892"/>
      <c r="O76" s="892"/>
      <c r="P76" s="893"/>
      <c r="Q76" s="897">
        <v>995</v>
      </c>
      <c r="R76" s="898"/>
      <c r="S76" s="898"/>
      <c r="T76" s="898"/>
      <c r="U76" s="848"/>
      <c r="V76" s="899">
        <v>970</v>
      </c>
      <c r="W76" s="898"/>
      <c r="X76" s="898"/>
      <c r="Y76" s="898"/>
      <c r="Z76" s="848"/>
      <c r="AA76" s="899">
        <v>25</v>
      </c>
      <c r="AB76" s="898"/>
      <c r="AC76" s="898"/>
      <c r="AD76" s="898"/>
      <c r="AE76" s="848"/>
      <c r="AF76" s="899">
        <v>25</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539</v>
      </c>
      <c r="C77" s="892"/>
      <c r="D77" s="892"/>
      <c r="E77" s="892"/>
      <c r="F77" s="892"/>
      <c r="G77" s="892"/>
      <c r="H77" s="892"/>
      <c r="I77" s="892"/>
      <c r="J77" s="892"/>
      <c r="K77" s="892"/>
      <c r="L77" s="892"/>
      <c r="M77" s="892"/>
      <c r="N77" s="892"/>
      <c r="O77" s="892"/>
      <c r="P77" s="893"/>
      <c r="Q77" s="897">
        <v>28394</v>
      </c>
      <c r="R77" s="898"/>
      <c r="S77" s="898"/>
      <c r="T77" s="898"/>
      <c r="U77" s="848"/>
      <c r="V77" s="899">
        <v>27681</v>
      </c>
      <c r="W77" s="898"/>
      <c r="X77" s="898"/>
      <c r="Y77" s="898"/>
      <c r="Z77" s="848"/>
      <c r="AA77" s="899">
        <v>713</v>
      </c>
      <c r="AB77" s="898"/>
      <c r="AC77" s="898"/>
      <c r="AD77" s="898"/>
      <c r="AE77" s="848"/>
      <c r="AF77" s="899">
        <v>713</v>
      </c>
      <c r="AG77" s="898"/>
      <c r="AH77" s="898"/>
      <c r="AI77" s="898"/>
      <c r="AJ77" s="848"/>
      <c r="AK77" s="899">
        <v>4021</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540</v>
      </c>
      <c r="C78" s="892"/>
      <c r="D78" s="892"/>
      <c r="E78" s="892"/>
      <c r="F78" s="892"/>
      <c r="G78" s="892"/>
      <c r="H78" s="892"/>
      <c r="I78" s="892"/>
      <c r="J78" s="892"/>
      <c r="K78" s="892"/>
      <c r="L78" s="892"/>
      <c r="M78" s="892"/>
      <c r="N78" s="892"/>
      <c r="O78" s="892"/>
      <c r="P78" s="893"/>
      <c r="Q78" s="894">
        <v>269</v>
      </c>
      <c r="R78" s="849"/>
      <c r="S78" s="849"/>
      <c r="T78" s="849"/>
      <c r="U78" s="849"/>
      <c r="V78" s="849">
        <v>241</v>
      </c>
      <c r="W78" s="849"/>
      <c r="X78" s="849"/>
      <c r="Y78" s="849"/>
      <c r="Z78" s="849"/>
      <c r="AA78" s="849">
        <v>28</v>
      </c>
      <c r="AB78" s="849"/>
      <c r="AC78" s="849"/>
      <c r="AD78" s="849"/>
      <c r="AE78" s="849"/>
      <c r="AF78" s="849">
        <v>28</v>
      </c>
      <c r="AG78" s="849"/>
      <c r="AH78" s="849"/>
      <c r="AI78" s="849"/>
      <c r="AJ78" s="849"/>
      <c r="AK78" s="849">
        <v>0</v>
      </c>
      <c r="AL78" s="849"/>
      <c r="AM78" s="849"/>
      <c r="AN78" s="849"/>
      <c r="AO78" s="849"/>
      <c r="AP78" s="849">
        <v>0</v>
      </c>
      <c r="AQ78" s="849"/>
      <c r="AR78" s="849"/>
      <c r="AS78" s="849"/>
      <c r="AT78" s="849"/>
      <c r="AU78" s="849">
        <v>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541</v>
      </c>
      <c r="C79" s="892"/>
      <c r="D79" s="892"/>
      <c r="E79" s="892"/>
      <c r="F79" s="892"/>
      <c r="G79" s="892"/>
      <c r="H79" s="892"/>
      <c r="I79" s="892"/>
      <c r="J79" s="892"/>
      <c r="K79" s="892"/>
      <c r="L79" s="892"/>
      <c r="M79" s="892"/>
      <c r="N79" s="892"/>
      <c r="O79" s="892"/>
      <c r="P79" s="893"/>
      <c r="Q79" s="894">
        <v>141826</v>
      </c>
      <c r="R79" s="849"/>
      <c r="S79" s="849"/>
      <c r="T79" s="849"/>
      <c r="U79" s="849"/>
      <c r="V79" s="849">
        <v>135893</v>
      </c>
      <c r="W79" s="849"/>
      <c r="X79" s="849"/>
      <c r="Y79" s="849"/>
      <c r="Z79" s="849"/>
      <c r="AA79" s="849">
        <v>5934</v>
      </c>
      <c r="AB79" s="849"/>
      <c r="AC79" s="849"/>
      <c r="AD79" s="849"/>
      <c r="AE79" s="849"/>
      <c r="AF79" s="849">
        <v>5934</v>
      </c>
      <c r="AG79" s="849"/>
      <c r="AH79" s="849"/>
      <c r="AI79" s="849"/>
      <c r="AJ79" s="849"/>
      <c r="AK79" s="849">
        <v>1005</v>
      </c>
      <c r="AL79" s="849"/>
      <c r="AM79" s="849"/>
      <c r="AN79" s="849"/>
      <c r="AO79" s="849"/>
      <c r="AP79" s="849">
        <v>0</v>
      </c>
      <c r="AQ79" s="849"/>
      <c r="AR79" s="849"/>
      <c r="AS79" s="849"/>
      <c r="AT79" s="849"/>
      <c r="AU79" s="849">
        <v>0</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SUM(AF68:AF87)</f>
        <v>7008</v>
      </c>
      <c r="AG88" s="860"/>
      <c r="AH88" s="860"/>
      <c r="AI88" s="860"/>
      <c r="AJ88" s="860"/>
      <c r="AK88" s="857"/>
      <c r="AL88" s="857"/>
      <c r="AM88" s="857"/>
      <c r="AN88" s="857"/>
      <c r="AO88" s="857"/>
      <c r="AP88" s="860">
        <f>SUM(AP68:AP87)</f>
        <v>1494</v>
      </c>
      <c r="AQ88" s="860"/>
      <c r="AR88" s="860"/>
      <c r="AS88" s="860"/>
      <c r="AT88" s="860"/>
      <c r="AU88" s="860">
        <f>SUM(AU68:AU87)</f>
        <v>347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283</v>
      </c>
      <c r="AG109" s="913"/>
      <c r="AH109" s="913"/>
      <c r="AI109" s="913"/>
      <c r="AJ109" s="914"/>
      <c r="AK109" s="912" t="s">
        <v>282</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283</v>
      </c>
      <c r="BW109" s="913"/>
      <c r="BX109" s="913"/>
      <c r="BY109" s="913"/>
      <c r="BZ109" s="914"/>
      <c r="CA109" s="912" t="s">
        <v>282</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283</v>
      </c>
      <c r="DM109" s="913"/>
      <c r="DN109" s="913"/>
      <c r="DO109" s="913"/>
      <c r="DP109" s="914"/>
      <c r="DQ109" s="912" t="s">
        <v>282</v>
      </c>
      <c r="DR109" s="913"/>
      <c r="DS109" s="913"/>
      <c r="DT109" s="913"/>
      <c r="DU109" s="914"/>
      <c r="DV109" s="912" t="s">
        <v>395</v>
      </c>
      <c r="DW109" s="913"/>
      <c r="DX109" s="913"/>
      <c r="DY109" s="913"/>
      <c r="DZ109" s="915"/>
    </row>
    <row r="110" spans="1:131" s="197" customFormat="1" ht="26.25" customHeight="1">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422764</v>
      </c>
      <c r="AB110" s="920"/>
      <c r="AC110" s="920"/>
      <c r="AD110" s="920"/>
      <c r="AE110" s="921"/>
      <c r="AF110" s="922">
        <v>400663</v>
      </c>
      <c r="AG110" s="920"/>
      <c r="AH110" s="920"/>
      <c r="AI110" s="920"/>
      <c r="AJ110" s="921"/>
      <c r="AK110" s="922">
        <v>394260</v>
      </c>
      <c r="AL110" s="920"/>
      <c r="AM110" s="920"/>
      <c r="AN110" s="920"/>
      <c r="AO110" s="921"/>
      <c r="AP110" s="923">
        <v>11.4</v>
      </c>
      <c r="AQ110" s="924"/>
      <c r="AR110" s="924"/>
      <c r="AS110" s="924"/>
      <c r="AT110" s="925"/>
      <c r="AU110" s="926" t="s">
        <v>60</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4461804</v>
      </c>
      <c r="BR110" s="957"/>
      <c r="BS110" s="957"/>
      <c r="BT110" s="957"/>
      <c r="BU110" s="957"/>
      <c r="BV110" s="957">
        <v>4476925</v>
      </c>
      <c r="BW110" s="957"/>
      <c r="BX110" s="957"/>
      <c r="BY110" s="957"/>
      <c r="BZ110" s="957"/>
      <c r="CA110" s="957">
        <v>4594069</v>
      </c>
      <c r="CB110" s="957"/>
      <c r="CC110" s="957"/>
      <c r="CD110" s="957"/>
      <c r="CE110" s="957"/>
      <c r="CF110" s="971">
        <v>133.19999999999999</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402</v>
      </c>
      <c r="AB111" s="964"/>
      <c r="AC111" s="964"/>
      <c r="AD111" s="964"/>
      <c r="AE111" s="965"/>
      <c r="AF111" s="966" t="s">
        <v>402</v>
      </c>
      <c r="AG111" s="964"/>
      <c r="AH111" s="964"/>
      <c r="AI111" s="964"/>
      <c r="AJ111" s="965"/>
      <c r="AK111" s="966" t="s">
        <v>402</v>
      </c>
      <c r="AL111" s="964"/>
      <c r="AM111" s="964"/>
      <c r="AN111" s="964"/>
      <c r="AO111" s="965"/>
      <c r="AP111" s="967" t="s">
        <v>402</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t="s">
        <v>402</v>
      </c>
      <c r="BR111" s="950"/>
      <c r="BS111" s="950"/>
      <c r="BT111" s="950"/>
      <c r="BU111" s="950"/>
      <c r="BV111" s="950" t="s">
        <v>402</v>
      </c>
      <c r="BW111" s="950"/>
      <c r="BX111" s="950"/>
      <c r="BY111" s="950"/>
      <c r="BZ111" s="950"/>
      <c r="CA111" s="950">
        <v>1069354</v>
      </c>
      <c r="CB111" s="950"/>
      <c r="CC111" s="950"/>
      <c r="CD111" s="950"/>
      <c r="CE111" s="950"/>
      <c r="CF111" s="944">
        <v>31</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402</v>
      </c>
      <c r="DH111" s="950"/>
      <c r="DI111" s="950"/>
      <c r="DJ111" s="950"/>
      <c r="DK111" s="950"/>
      <c r="DL111" s="950" t="s">
        <v>402</v>
      </c>
      <c r="DM111" s="950"/>
      <c r="DN111" s="950"/>
      <c r="DO111" s="950"/>
      <c r="DP111" s="950"/>
      <c r="DQ111" s="950" t="s">
        <v>402</v>
      </c>
      <c r="DR111" s="950"/>
      <c r="DS111" s="950"/>
      <c r="DT111" s="950"/>
      <c r="DU111" s="950"/>
      <c r="DV111" s="951" t="s">
        <v>402</v>
      </c>
      <c r="DW111" s="951"/>
      <c r="DX111" s="951"/>
      <c r="DY111" s="951"/>
      <c r="DZ111" s="952"/>
    </row>
    <row r="112" spans="1:131" s="197" customFormat="1" ht="26.25" customHeight="1">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1878319</v>
      </c>
      <c r="BR112" s="950"/>
      <c r="BS112" s="950"/>
      <c r="BT112" s="950"/>
      <c r="BU112" s="950"/>
      <c r="BV112" s="950">
        <v>1859537</v>
      </c>
      <c r="BW112" s="950"/>
      <c r="BX112" s="950"/>
      <c r="BY112" s="950"/>
      <c r="BZ112" s="950"/>
      <c r="CA112" s="950">
        <v>1647344</v>
      </c>
      <c r="CB112" s="950"/>
      <c r="CC112" s="950"/>
      <c r="CD112" s="950"/>
      <c r="CE112" s="950"/>
      <c r="CF112" s="944">
        <v>47.8</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121258</v>
      </c>
      <c r="AB113" s="964"/>
      <c r="AC113" s="964"/>
      <c r="AD113" s="964"/>
      <c r="AE113" s="965"/>
      <c r="AF113" s="966">
        <v>108853</v>
      </c>
      <c r="AG113" s="964"/>
      <c r="AH113" s="964"/>
      <c r="AI113" s="964"/>
      <c r="AJ113" s="965"/>
      <c r="AK113" s="966">
        <v>94216</v>
      </c>
      <c r="AL113" s="964"/>
      <c r="AM113" s="964"/>
      <c r="AN113" s="964"/>
      <c r="AO113" s="965"/>
      <c r="AP113" s="967">
        <v>2.7</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v>406685</v>
      </c>
      <c r="BR113" s="950"/>
      <c r="BS113" s="950"/>
      <c r="BT113" s="950"/>
      <c r="BU113" s="950"/>
      <c r="BV113" s="950">
        <v>355701</v>
      </c>
      <c r="BW113" s="950"/>
      <c r="BX113" s="950"/>
      <c r="BY113" s="950"/>
      <c r="BZ113" s="950"/>
      <c r="CA113" s="950">
        <v>348430</v>
      </c>
      <c r="CB113" s="950"/>
      <c r="CC113" s="950"/>
      <c r="CD113" s="950"/>
      <c r="CE113" s="950"/>
      <c r="CF113" s="944">
        <v>10.1</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85872</v>
      </c>
      <c r="AB114" s="989"/>
      <c r="AC114" s="989"/>
      <c r="AD114" s="989"/>
      <c r="AE114" s="990"/>
      <c r="AF114" s="991">
        <v>82836</v>
      </c>
      <c r="AG114" s="989"/>
      <c r="AH114" s="989"/>
      <c r="AI114" s="989"/>
      <c r="AJ114" s="990"/>
      <c r="AK114" s="991">
        <v>87012</v>
      </c>
      <c r="AL114" s="989"/>
      <c r="AM114" s="989"/>
      <c r="AN114" s="989"/>
      <c r="AO114" s="990"/>
      <c r="AP114" s="992">
        <v>2.5</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352258</v>
      </c>
      <c r="BR114" s="950"/>
      <c r="BS114" s="950"/>
      <c r="BT114" s="950"/>
      <c r="BU114" s="950"/>
      <c r="BV114" s="950">
        <v>237449</v>
      </c>
      <c r="BW114" s="950"/>
      <c r="BX114" s="950"/>
      <c r="BY114" s="950"/>
      <c r="BZ114" s="950"/>
      <c r="CA114" s="950">
        <v>173247</v>
      </c>
      <c r="CB114" s="950"/>
      <c r="CC114" s="950"/>
      <c r="CD114" s="950"/>
      <c r="CE114" s="950"/>
      <c r="CF114" s="944">
        <v>5</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107</v>
      </c>
      <c r="AB115" s="964"/>
      <c r="AC115" s="964"/>
      <c r="AD115" s="964"/>
      <c r="AE115" s="965"/>
      <c r="AF115" s="966" t="s">
        <v>107</v>
      </c>
      <c r="AG115" s="964"/>
      <c r="AH115" s="964"/>
      <c r="AI115" s="964"/>
      <c r="AJ115" s="965"/>
      <c r="AK115" s="966" t="s">
        <v>107</v>
      </c>
      <c r="AL115" s="964"/>
      <c r="AM115" s="964"/>
      <c r="AN115" s="964"/>
      <c r="AO115" s="965"/>
      <c r="AP115" s="967" t="s">
        <v>107</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v>1069354</v>
      </c>
      <c r="DR115" s="989"/>
      <c r="DS115" s="989"/>
      <c r="DT115" s="989"/>
      <c r="DU115" s="990"/>
      <c r="DV115" s="992">
        <v>31</v>
      </c>
      <c r="DW115" s="993"/>
      <c r="DX115" s="993"/>
      <c r="DY115" s="993"/>
      <c r="DZ115" s="994"/>
    </row>
    <row r="116" spans="1:130" s="197" customFormat="1" ht="26.25" customHeight="1">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67</v>
      </c>
      <c r="AB116" s="989"/>
      <c r="AC116" s="989"/>
      <c r="AD116" s="989"/>
      <c r="AE116" s="990"/>
      <c r="AF116" s="991">
        <v>52</v>
      </c>
      <c r="AG116" s="989"/>
      <c r="AH116" s="989"/>
      <c r="AI116" s="989"/>
      <c r="AJ116" s="990"/>
      <c r="AK116" s="991">
        <v>184</v>
      </c>
      <c r="AL116" s="989"/>
      <c r="AM116" s="989"/>
      <c r="AN116" s="989"/>
      <c r="AO116" s="990"/>
      <c r="AP116" s="992">
        <v>0</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629961</v>
      </c>
      <c r="AB117" s="996"/>
      <c r="AC117" s="996"/>
      <c r="AD117" s="996"/>
      <c r="AE117" s="997"/>
      <c r="AF117" s="995">
        <v>592404</v>
      </c>
      <c r="AG117" s="996"/>
      <c r="AH117" s="996"/>
      <c r="AI117" s="996"/>
      <c r="AJ117" s="997"/>
      <c r="AK117" s="995">
        <v>575672</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423</v>
      </c>
      <c r="BR117" s="1016"/>
      <c r="BS117" s="1016"/>
      <c r="BT117" s="1016"/>
      <c r="BU117" s="1016"/>
      <c r="BV117" s="1016" t="s">
        <v>423</v>
      </c>
      <c r="BW117" s="1016"/>
      <c r="BX117" s="1016"/>
      <c r="BY117" s="1016"/>
      <c r="BZ117" s="1016"/>
      <c r="CA117" s="1016" t="s">
        <v>423</v>
      </c>
      <c r="CB117" s="1016"/>
      <c r="CC117" s="1016"/>
      <c r="CD117" s="1016"/>
      <c r="CE117" s="1016"/>
      <c r="CF117" s="944" t="s">
        <v>423</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423</v>
      </c>
      <c r="DH117" s="989"/>
      <c r="DI117" s="989"/>
      <c r="DJ117" s="989"/>
      <c r="DK117" s="990"/>
      <c r="DL117" s="991" t="s">
        <v>423</v>
      </c>
      <c r="DM117" s="989"/>
      <c r="DN117" s="989"/>
      <c r="DO117" s="989"/>
      <c r="DP117" s="990"/>
      <c r="DQ117" s="991" t="s">
        <v>423</v>
      </c>
      <c r="DR117" s="989"/>
      <c r="DS117" s="989"/>
      <c r="DT117" s="989"/>
      <c r="DU117" s="990"/>
      <c r="DV117" s="992" t="s">
        <v>423</v>
      </c>
      <c r="DW117" s="993"/>
      <c r="DX117" s="993"/>
      <c r="DY117" s="993"/>
      <c r="DZ117" s="994"/>
    </row>
    <row r="118" spans="1:130" s="197" customFormat="1" ht="26.25" customHeight="1">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283</v>
      </c>
      <c r="AG118" s="913"/>
      <c r="AH118" s="913"/>
      <c r="AI118" s="913"/>
      <c r="AJ118" s="914"/>
      <c r="AK118" s="912" t="s">
        <v>282</v>
      </c>
      <c r="AL118" s="913"/>
      <c r="AM118" s="913"/>
      <c r="AN118" s="913"/>
      <c r="AO118" s="914"/>
      <c r="AP118" s="1020" t="s">
        <v>395</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425</v>
      </c>
      <c r="BP118" s="1024"/>
      <c r="BQ118" s="1015">
        <v>7099066</v>
      </c>
      <c r="BR118" s="1016"/>
      <c r="BS118" s="1016"/>
      <c r="BT118" s="1016"/>
      <c r="BU118" s="1016"/>
      <c r="BV118" s="1016">
        <v>6929612</v>
      </c>
      <c r="BW118" s="1016"/>
      <c r="BX118" s="1016"/>
      <c r="BY118" s="1016"/>
      <c r="BZ118" s="1016"/>
      <c r="CA118" s="1016">
        <v>7832444</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423</v>
      </c>
      <c r="DH118" s="989"/>
      <c r="DI118" s="989"/>
      <c r="DJ118" s="989"/>
      <c r="DK118" s="990"/>
      <c r="DL118" s="991" t="s">
        <v>423</v>
      </c>
      <c r="DM118" s="989"/>
      <c r="DN118" s="989"/>
      <c r="DO118" s="989"/>
      <c r="DP118" s="990"/>
      <c r="DQ118" s="991" t="s">
        <v>423</v>
      </c>
      <c r="DR118" s="989"/>
      <c r="DS118" s="989"/>
      <c r="DT118" s="989"/>
      <c r="DU118" s="990"/>
      <c r="DV118" s="992" t="s">
        <v>423</v>
      </c>
      <c r="DW118" s="993"/>
      <c r="DX118" s="993"/>
      <c r="DY118" s="993"/>
      <c r="DZ118" s="994"/>
    </row>
    <row r="119" spans="1:130" s="197" customFormat="1" ht="26.25" customHeight="1">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423</v>
      </c>
      <c r="AB119" s="920"/>
      <c r="AC119" s="920"/>
      <c r="AD119" s="920"/>
      <c r="AE119" s="921"/>
      <c r="AF119" s="922" t="s">
        <v>423</v>
      </c>
      <c r="AG119" s="920"/>
      <c r="AH119" s="920"/>
      <c r="AI119" s="920"/>
      <c r="AJ119" s="921"/>
      <c r="AK119" s="922" t="s">
        <v>423</v>
      </c>
      <c r="AL119" s="920"/>
      <c r="AM119" s="920"/>
      <c r="AN119" s="920"/>
      <c r="AO119" s="921"/>
      <c r="AP119" s="923" t="s">
        <v>423</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1303859</v>
      </c>
      <c r="BR119" s="957"/>
      <c r="BS119" s="957"/>
      <c r="BT119" s="957"/>
      <c r="BU119" s="957"/>
      <c r="BV119" s="957">
        <v>1290940</v>
      </c>
      <c r="BW119" s="957"/>
      <c r="BX119" s="957"/>
      <c r="BY119" s="957"/>
      <c r="BZ119" s="957"/>
      <c r="CA119" s="957">
        <v>1230232</v>
      </c>
      <c r="CB119" s="957"/>
      <c r="CC119" s="957"/>
      <c r="CD119" s="957"/>
      <c r="CE119" s="957"/>
      <c r="CF119" s="971">
        <v>35.700000000000003</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423</v>
      </c>
      <c r="DH119" s="1028"/>
      <c r="DI119" s="1028"/>
      <c r="DJ119" s="1028"/>
      <c r="DK119" s="1029"/>
      <c r="DL119" s="1030" t="s">
        <v>423</v>
      </c>
      <c r="DM119" s="1028"/>
      <c r="DN119" s="1028"/>
      <c r="DO119" s="1028"/>
      <c r="DP119" s="1029"/>
      <c r="DQ119" s="1030" t="s">
        <v>423</v>
      </c>
      <c r="DR119" s="1028"/>
      <c r="DS119" s="1028"/>
      <c r="DT119" s="1028"/>
      <c r="DU119" s="1029"/>
      <c r="DV119" s="1031" t="s">
        <v>423</v>
      </c>
      <c r="DW119" s="1032"/>
      <c r="DX119" s="1032"/>
      <c r="DY119" s="1032"/>
      <c r="DZ119" s="1033"/>
    </row>
    <row r="120" spans="1:130" s="197" customFormat="1" ht="26.25" customHeight="1">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423</v>
      </c>
      <c r="AB120" s="989"/>
      <c r="AC120" s="989"/>
      <c r="AD120" s="989"/>
      <c r="AE120" s="990"/>
      <c r="AF120" s="991" t="s">
        <v>423</v>
      </c>
      <c r="AG120" s="989"/>
      <c r="AH120" s="989"/>
      <c r="AI120" s="989"/>
      <c r="AJ120" s="990"/>
      <c r="AK120" s="991" t="s">
        <v>423</v>
      </c>
      <c r="AL120" s="989"/>
      <c r="AM120" s="989"/>
      <c r="AN120" s="989"/>
      <c r="AO120" s="990"/>
      <c r="AP120" s="992" t="s">
        <v>423</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200008</v>
      </c>
      <c r="BR120" s="950"/>
      <c r="BS120" s="950"/>
      <c r="BT120" s="950"/>
      <c r="BU120" s="950"/>
      <c r="BV120" s="950">
        <v>166676</v>
      </c>
      <c r="BW120" s="950"/>
      <c r="BX120" s="950"/>
      <c r="BY120" s="950"/>
      <c r="BZ120" s="950"/>
      <c r="CA120" s="950">
        <v>133344</v>
      </c>
      <c r="CB120" s="950"/>
      <c r="CC120" s="950"/>
      <c r="CD120" s="950"/>
      <c r="CE120" s="950"/>
      <c r="CF120" s="944">
        <v>3.9</v>
      </c>
      <c r="CG120" s="945"/>
      <c r="CH120" s="945"/>
      <c r="CI120" s="945"/>
      <c r="CJ120" s="945"/>
      <c r="CK120" s="1043" t="s">
        <v>431</v>
      </c>
      <c r="CL120" s="1044"/>
      <c r="CM120" s="1044"/>
      <c r="CN120" s="1044"/>
      <c r="CO120" s="1045"/>
      <c r="CP120" s="1051" t="s">
        <v>432</v>
      </c>
      <c r="CQ120" s="1052"/>
      <c r="CR120" s="1052"/>
      <c r="CS120" s="1052"/>
      <c r="CT120" s="1052"/>
      <c r="CU120" s="1052"/>
      <c r="CV120" s="1052"/>
      <c r="CW120" s="1052"/>
      <c r="CX120" s="1052"/>
      <c r="CY120" s="1052"/>
      <c r="CZ120" s="1052"/>
      <c r="DA120" s="1052"/>
      <c r="DB120" s="1052"/>
      <c r="DC120" s="1052"/>
      <c r="DD120" s="1052"/>
      <c r="DE120" s="1052"/>
      <c r="DF120" s="1053"/>
      <c r="DG120" s="956">
        <v>1878319</v>
      </c>
      <c r="DH120" s="957"/>
      <c r="DI120" s="957"/>
      <c r="DJ120" s="957"/>
      <c r="DK120" s="957"/>
      <c r="DL120" s="957">
        <v>1859537</v>
      </c>
      <c r="DM120" s="957"/>
      <c r="DN120" s="957"/>
      <c r="DO120" s="957"/>
      <c r="DP120" s="957"/>
      <c r="DQ120" s="957">
        <v>1647344</v>
      </c>
      <c r="DR120" s="957"/>
      <c r="DS120" s="957"/>
      <c r="DT120" s="957"/>
      <c r="DU120" s="957"/>
      <c r="DV120" s="958">
        <v>47.8</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423</v>
      </c>
      <c r="AB121" s="989"/>
      <c r="AC121" s="989"/>
      <c r="AD121" s="989"/>
      <c r="AE121" s="990"/>
      <c r="AF121" s="991" t="s">
        <v>423</v>
      </c>
      <c r="AG121" s="989"/>
      <c r="AH121" s="989"/>
      <c r="AI121" s="989"/>
      <c r="AJ121" s="990"/>
      <c r="AK121" s="991" t="s">
        <v>423</v>
      </c>
      <c r="AL121" s="989"/>
      <c r="AM121" s="989"/>
      <c r="AN121" s="989"/>
      <c r="AO121" s="990"/>
      <c r="AP121" s="992" t="s">
        <v>423</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4264472</v>
      </c>
      <c r="BR121" s="1016"/>
      <c r="BS121" s="1016"/>
      <c r="BT121" s="1016"/>
      <c r="BU121" s="1016"/>
      <c r="BV121" s="1016">
        <v>4175916</v>
      </c>
      <c r="BW121" s="1016"/>
      <c r="BX121" s="1016"/>
      <c r="BY121" s="1016"/>
      <c r="BZ121" s="1016"/>
      <c r="CA121" s="1016">
        <v>4354977</v>
      </c>
      <c r="CB121" s="1016"/>
      <c r="CC121" s="1016"/>
      <c r="CD121" s="1016"/>
      <c r="CE121" s="1016"/>
      <c r="CF121" s="1054">
        <v>126.3</v>
      </c>
      <c r="CG121" s="1055"/>
      <c r="CH121" s="1055"/>
      <c r="CI121" s="1055"/>
      <c r="CJ121" s="1055"/>
      <c r="CK121" s="1046"/>
      <c r="CL121" s="1047"/>
      <c r="CM121" s="1047"/>
      <c r="CN121" s="1047"/>
      <c r="CO121" s="1048"/>
      <c r="CP121" s="1037" t="s">
        <v>435</v>
      </c>
      <c r="CQ121" s="1038"/>
      <c r="CR121" s="1038"/>
      <c r="CS121" s="1038"/>
      <c r="CT121" s="1038"/>
      <c r="CU121" s="1038"/>
      <c r="CV121" s="1038"/>
      <c r="CW121" s="1038"/>
      <c r="CX121" s="1038"/>
      <c r="CY121" s="1038"/>
      <c r="CZ121" s="1038"/>
      <c r="DA121" s="1038"/>
      <c r="DB121" s="1038"/>
      <c r="DC121" s="1038"/>
      <c r="DD121" s="1038"/>
      <c r="DE121" s="1038"/>
      <c r="DF121" s="1039"/>
      <c r="DG121" s="949" t="s">
        <v>423</v>
      </c>
      <c r="DH121" s="950"/>
      <c r="DI121" s="950"/>
      <c r="DJ121" s="950"/>
      <c r="DK121" s="950"/>
      <c r="DL121" s="950" t="s">
        <v>423</v>
      </c>
      <c r="DM121" s="950"/>
      <c r="DN121" s="950"/>
      <c r="DO121" s="950"/>
      <c r="DP121" s="950"/>
      <c r="DQ121" s="950" t="s">
        <v>423</v>
      </c>
      <c r="DR121" s="950"/>
      <c r="DS121" s="950"/>
      <c r="DT121" s="950"/>
      <c r="DU121" s="950"/>
      <c r="DV121" s="951" t="s">
        <v>423</v>
      </c>
      <c r="DW121" s="951"/>
      <c r="DX121" s="951"/>
      <c r="DY121" s="951"/>
      <c r="DZ121" s="952"/>
    </row>
    <row r="122" spans="1:130" s="197" customFormat="1" ht="26.25" customHeight="1">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423</v>
      </c>
      <c r="AB122" s="989"/>
      <c r="AC122" s="989"/>
      <c r="AD122" s="989"/>
      <c r="AE122" s="990"/>
      <c r="AF122" s="991" t="s">
        <v>423</v>
      </c>
      <c r="AG122" s="989"/>
      <c r="AH122" s="989"/>
      <c r="AI122" s="989"/>
      <c r="AJ122" s="990"/>
      <c r="AK122" s="991" t="s">
        <v>423</v>
      </c>
      <c r="AL122" s="989"/>
      <c r="AM122" s="989"/>
      <c r="AN122" s="989"/>
      <c r="AO122" s="990"/>
      <c r="AP122" s="992" t="s">
        <v>423</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436</v>
      </c>
      <c r="BP122" s="1024"/>
      <c r="BQ122" s="1064">
        <v>5768339</v>
      </c>
      <c r="BR122" s="1065"/>
      <c r="BS122" s="1065"/>
      <c r="BT122" s="1065"/>
      <c r="BU122" s="1065"/>
      <c r="BV122" s="1065">
        <v>5633532</v>
      </c>
      <c r="BW122" s="1065"/>
      <c r="BX122" s="1065"/>
      <c r="BY122" s="1065"/>
      <c r="BZ122" s="1065"/>
      <c r="CA122" s="1065">
        <v>5718553</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40.299999999999997</v>
      </c>
      <c r="BR123" s="1057"/>
      <c r="BS123" s="1057"/>
      <c r="BT123" s="1057"/>
      <c r="BU123" s="1057"/>
      <c r="BV123" s="1057">
        <v>39.5</v>
      </c>
      <c r="BW123" s="1057"/>
      <c r="BX123" s="1057"/>
      <c r="BY123" s="1057"/>
      <c r="BZ123" s="1057"/>
      <c r="CA123" s="1057">
        <v>61.3</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107</v>
      </c>
      <c r="AB124" s="989"/>
      <c r="AC124" s="989"/>
      <c r="AD124" s="989"/>
      <c r="AE124" s="990"/>
      <c r="AF124" s="991" t="s">
        <v>107</v>
      </c>
      <c r="AG124" s="989"/>
      <c r="AH124" s="989"/>
      <c r="AI124" s="989"/>
      <c r="AJ124" s="990"/>
      <c r="AK124" s="991" t="s">
        <v>107</v>
      </c>
      <c r="AL124" s="989"/>
      <c r="AM124" s="989"/>
      <c r="AN124" s="989"/>
      <c r="AO124" s="990"/>
      <c r="AP124" s="992" t="s">
        <v>107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107</v>
      </c>
      <c r="DH124" s="1028"/>
      <c r="DI124" s="1028"/>
      <c r="DJ124" s="1028"/>
      <c r="DK124" s="1029"/>
      <c r="DL124" s="1030" t="s">
        <v>107</v>
      </c>
      <c r="DM124" s="1028"/>
      <c r="DN124" s="1028"/>
      <c r="DO124" s="1028"/>
      <c r="DP124" s="1029"/>
      <c r="DQ124" s="1030" t="s">
        <v>107</v>
      </c>
      <c r="DR124" s="1028"/>
      <c r="DS124" s="1028"/>
      <c r="DT124" s="1028"/>
      <c r="DU124" s="1029"/>
      <c r="DV124" s="1031" t="s">
        <v>107</v>
      </c>
      <c r="DW124" s="1032"/>
      <c r="DX124" s="1032"/>
      <c r="DY124" s="1032"/>
      <c r="DZ124" s="1033"/>
    </row>
    <row r="125" spans="1:130" s="197" customFormat="1" ht="26.25" customHeight="1" thickBot="1">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107</v>
      </c>
      <c r="AB125" s="989"/>
      <c r="AC125" s="989"/>
      <c r="AD125" s="989"/>
      <c r="AE125" s="990"/>
      <c r="AF125" s="991" t="s">
        <v>107</v>
      </c>
      <c r="AG125" s="989"/>
      <c r="AH125" s="989"/>
      <c r="AI125" s="989"/>
      <c r="AJ125" s="990"/>
      <c r="AK125" s="991" t="s">
        <v>107</v>
      </c>
      <c r="AL125" s="989"/>
      <c r="AM125" s="989"/>
      <c r="AN125" s="989"/>
      <c r="AO125" s="990"/>
      <c r="AP125" s="992" t="s">
        <v>107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107</v>
      </c>
      <c r="DH125" s="957"/>
      <c r="DI125" s="957"/>
      <c r="DJ125" s="957"/>
      <c r="DK125" s="957"/>
      <c r="DL125" s="957" t="s">
        <v>107</v>
      </c>
      <c r="DM125" s="957"/>
      <c r="DN125" s="957"/>
      <c r="DO125" s="957"/>
      <c r="DP125" s="957"/>
      <c r="DQ125" s="957" t="s">
        <v>107</v>
      </c>
      <c r="DR125" s="957"/>
      <c r="DS125" s="957"/>
      <c r="DT125" s="957"/>
      <c r="DU125" s="957"/>
      <c r="DV125" s="958" t="s">
        <v>107</v>
      </c>
      <c r="DW125" s="958"/>
      <c r="DX125" s="958"/>
      <c r="DY125" s="958"/>
      <c r="DZ125" s="959"/>
    </row>
    <row r="126" spans="1:130" s="197" customFormat="1" ht="26.25" customHeight="1">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107</v>
      </c>
      <c r="AB126" s="989"/>
      <c r="AC126" s="989"/>
      <c r="AD126" s="989"/>
      <c r="AE126" s="990"/>
      <c r="AF126" s="991" t="s">
        <v>107</v>
      </c>
      <c r="AG126" s="989"/>
      <c r="AH126" s="989"/>
      <c r="AI126" s="989"/>
      <c r="AJ126" s="990"/>
      <c r="AK126" s="991" t="s">
        <v>107</v>
      </c>
      <c r="AL126" s="989"/>
      <c r="AM126" s="989"/>
      <c r="AN126" s="989"/>
      <c r="AO126" s="990"/>
      <c r="AP126" s="992" t="s">
        <v>107</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107</v>
      </c>
      <c r="DH126" s="950"/>
      <c r="DI126" s="950"/>
      <c r="DJ126" s="950"/>
      <c r="DK126" s="950"/>
      <c r="DL126" s="950" t="s">
        <v>107</v>
      </c>
      <c r="DM126" s="950"/>
      <c r="DN126" s="950"/>
      <c r="DO126" s="950"/>
      <c r="DP126" s="950"/>
      <c r="DQ126" s="950" t="s">
        <v>107</v>
      </c>
      <c r="DR126" s="950"/>
      <c r="DS126" s="950"/>
      <c r="DT126" s="950"/>
      <c r="DU126" s="950"/>
      <c r="DV126" s="951" t="s">
        <v>107</v>
      </c>
      <c r="DW126" s="951"/>
      <c r="DX126" s="951"/>
      <c r="DY126" s="951"/>
      <c r="DZ126" s="952"/>
    </row>
    <row r="127" spans="1:130" s="197" customFormat="1" ht="26.25" customHeight="1" thickBot="1">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107</v>
      </c>
      <c r="AB127" s="989"/>
      <c r="AC127" s="989"/>
      <c r="AD127" s="989"/>
      <c r="AE127" s="990"/>
      <c r="AF127" s="991" t="s">
        <v>107</v>
      </c>
      <c r="AG127" s="989"/>
      <c r="AH127" s="989"/>
      <c r="AI127" s="989"/>
      <c r="AJ127" s="990"/>
      <c r="AK127" s="991" t="s">
        <v>107</v>
      </c>
      <c r="AL127" s="989"/>
      <c r="AM127" s="989"/>
      <c r="AN127" s="989"/>
      <c r="AO127" s="990"/>
      <c r="AP127" s="992" t="s">
        <v>107</v>
      </c>
      <c r="AQ127" s="993"/>
      <c r="AR127" s="993"/>
      <c r="AS127" s="993"/>
      <c r="AT127" s="994"/>
      <c r="AU127" s="233"/>
      <c r="AV127" s="233"/>
      <c r="AW127" s="233"/>
      <c r="AX127" s="916" t="s">
        <v>447</v>
      </c>
      <c r="AY127" s="917"/>
      <c r="AZ127" s="917"/>
      <c r="BA127" s="917"/>
      <c r="BB127" s="917"/>
      <c r="BC127" s="917"/>
      <c r="BD127" s="917"/>
      <c r="BE127" s="918"/>
      <c r="BF127" s="1071" t="s">
        <v>107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107</v>
      </c>
      <c r="DH127" s="1078"/>
      <c r="DI127" s="1078"/>
      <c r="DJ127" s="1078"/>
      <c r="DK127" s="1078"/>
      <c r="DL127" s="1078" t="s">
        <v>107</v>
      </c>
      <c r="DM127" s="1078"/>
      <c r="DN127" s="1078"/>
      <c r="DO127" s="1078"/>
      <c r="DP127" s="1078"/>
      <c r="DQ127" s="1078" t="s">
        <v>107</v>
      </c>
      <c r="DR127" s="1078"/>
      <c r="DS127" s="1078"/>
      <c r="DT127" s="1078"/>
      <c r="DU127" s="1078"/>
      <c r="DV127" s="1079" t="s">
        <v>107</v>
      </c>
      <c r="DW127" s="1079"/>
      <c r="DX127" s="1079"/>
      <c r="DY127" s="1079"/>
      <c r="DZ127" s="1080"/>
    </row>
    <row r="128" spans="1:130" s="197" customFormat="1" ht="26.25" customHeight="1">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33332</v>
      </c>
      <c r="AB128" s="1120"/>
      <c r="AC128" s="1120"/>
      <c r="AD128" s="1120"/>
      <c r="AE128" s="1121"/>
      <c r="AF128" s="1122">
        <v>33332</v>
      </c>
      <c r="AG128" s="1120"/>
      <c r="AH128" s="1120"/>
      <c r="AI128" s="1120"/>
      <c r="AJ128" s="1121"/>
      <c r="AK128" s="1122">
        <v>33332</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452</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3698428</v>
      </c>
      <c r="AB129" s="989"/>
      <c r="AC129" s="989"/>
      <c r="AD129" s="989"/>
      <c r="AE129" s="990"/>
      <c r="AF129" s="991">
        <v>3670049</v>
      </c>
      <c r="AG129" s="989"/>
      <c r="AH129" s="989"/>
      <c r="AI129" s="989"/>
      <c r="AJ129" s="990"/>
      <c r="AK129" s="991">
        <v>3828595</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5.2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404183</v>
      </c>
      <c r="AB130" s="989"/>
      <c r="AC130" s="989"/>
      <c r="AD130" s="989"/>
      <c r="AE130" s="990"/>
      <c r="AF130" s="991">
        <v>392745</v>
      </c>
      <c r="AG130" s="989"/>
      <c r="AH130" s="989"/>
      <c r="AI130" s="989"/>
      <c r="AJ130" s="990"/>
      <c r="AK130" s="991">
        <v>380177</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v>61.3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458</v>
      </c>
      <c r="X131" s="1114"/>
      <c r="Y131" s="1114"/>
      <c r="Z131" s="1115"/>
      <c r="AA131" s="1027">
        <v>3294245</v>
      </c>
      <c r="AB131" s="1028"/>
      <c r="AC131" s="1028"/>
      <c r="AD131" s="1028"/>
      <c r="AE131" s="1029"/>
      <c r="AF131" s="1030">
        <v>3277304</v>
      </c>
      <c r="AG131" s="1028"/>
      <c r="AH131" s="1028"/>
      <c r="AI131" s="1028"/>
      <c r="AJ131" s="1029"/>
      <c r="AK131" s="1030">
        <v>3448418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460</v>
      </c>
      <c r="W132" s="1131"/>
      <c r="X132" s="1131"/>
      <c r="Y132" s="1131"/>
      <c r="Z132" s="1132"/>
      <c r="AA132" s="1133">
        <v>5.8418848629999998</v>
      </c>
      <c r="AB132" s="1134"/>
      <c r="AC132" s="1134"/>
      <c r="AD132" s="1134"/>
      <c r="AE132" s="1135"/>
      <c r="AF132" s="1136">
        <v>5.0751166200000002</v>
      </c>
      <c r="AG132" s="1134"/>
      <c r="AH132" s="1134"/>
      <c r="AI132" s="1134"/>
      <c r="AJ132" s="1135"/>
      <c r="AK132" s="1136">
        <v>4.7025331619999999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461</v>
      </c>
      <c r="W133" s="1138"/>
      <c r="X133" s="1138"/>
      <c r="Y133" s="1138"/>
      <c r="Z133" s="1139"/>
      <c r="AA133" s="1140">
        <v>6.4</v>
      </c>
      <c r="AB133" s="1141"/>
      <c r="AC133" s="1141"/>
      <c r="AD133" s="1141"/>
      <c r="AE133" s="1142"/>
      <c r="AF133" s="1140">
        <v>5.7</v>
      </c>
      <c r="AG133" s="1141"/>
      <c r="AH133" s="1141"/>
      <c r="AI133" s="1141"/>
      <c r="AJ133" s="1142"/>
      <c r="AK133" s="1140">
        <v>5.2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7" t="s">
        <v>464</v>
      </c>
      <c r="L7" s="254"/>
      <c r="M7" s="255" t="s">
        <v>465</v>
      </c>
      <c r="N7" s="256"/>
    </row>
    <row r="8" spans="1:16">
      <c r="A8" s="248"/>
      <c r="B8" s="244"/>
      <c r="C8" s="244"/>
      <c r="D8" s="244"/>
      <c r="E8" s="244"/>
      <c r="F8" s="244"/>
      <c r="G8" s="257"/>
      <c r="H8" s="258"/>
      <c r="I8" s="258"/>
      <c r="J8" s="259"/>
      <c r="K8" s="1148"/>
      <c r="L8" s="260" t="s">
        <v>466</v>
      </c>
      <c r="M8" s="261" t="s">
        <v>467</v>
      </c>
      <c r="N8" s="262" t="s">
        <v>468</v>
      </c>
    </row>
    <row r="9" spans="1:16">
      <c r="A9" s="248"/>
      <c r="B9" s="244"/>
      <c r="C9" s="244"/>
      <c r="D9" s="244"/>
      <c r="E9" s="244"/>
      <c r="F9" s="244"/>
      <c r="G9" s="1149" t="s">
        <v>469</v>
      </c>
      <c r="H9" s="1150"/>
      <c r="I9" s="1150"/>
      <c r="J9" s="1151"/>
      <c r="K9" s="263">
        <v>992621</v>
      </c>
      <c r="L9" s="264">
        <v>58745</v>
      </c>
      <c r="M9" s="265">
        <v>80077</v>
      </c>
      <c r="N9" s="266">
        <v>-26.6</v>
      </c>
    </row>
    <row r="10" spans="1:16">
      <c r="A10" s="248"/>
      <c r="B10" s="244"/>
      <c r="C10" s="244"/>
      <c r="D10" s="244"/>
      <c r="E10" s="244"/>
      <c r="F10" s="244"/>
      <c r="G10" s="1149" t="s">
        <v>470</v>
      </c>
      <c r="H10" s="1150"/>
      <c r="I10" s="1150"/>
      <c r="J10" s="1151"/>
      <c r="K10" s="267">
        <v>141910</v>
      </c>
      <c r="L10" s="268">
        <v>8399</v>
      </c>
      <c r="M10" s="269">
        <v>7955</v>
      </c>
      <c r="N10" s="270">
        <v>5.6</v>
      </c>
    </row>
    <row r="11" spans="1:16" ht="13.5" customHeight="1">
      <c r="A11" s="248"/>
      <c r="B11" s="244"/>
      <c r="C11" s="244"/>
      <c r="D11" s="244"/>
      <c r="E11" s="244"/>
      <c r="F11" s="244"/>
      <c r="G11" s="1149" t="s">
        <v>471</v>
      </c>
      <c r="H11" s="1150"/>
      <c r="I11" s="1150"/>
      <c r="J11" s="1151"/>
      <c r="K11" s="267">
        <v>211261</v>
      </c>
      <c r="L11" s="268">
        <v>12503</v>
      </c>
      <c r="M11" s="269">
        <v>10951</v>
      </c>
      <c r="N11" s="270">
        <v>14.2</v>
      </c>
    </row>
    <row r="12" spans="1:16" ht="13.5" customHeight="1">
      <c r="A12" s="248"/>
      <c r="B12" s="244"/>
      <c r="C12" s="244"/>
      <c r="D12" s="244"/>
      <c r="E12" s="244"/>
      <c r="F12" s="244"/>
      <c r="G12" s="1149" t="s">
        <v>472</v>
      </c>
      <c r="H12" s="1150"/>
      <c r="I12" s="1150"/>
      <c r="J12" s="1151"/>
      <c r="K12" s="267" t="s">
        <v>473</v>
      </c>
      <c r="L12" s="268" t="s">
        <v>473</v>
      </c>
      <c r="M12" s="269">
        <v>416</v>
      </c>
      <c r="N12" s="270" t="s">
        <v>473</v>
      </c>
    </row>
    <row r="13" spans="1:16" ht="13.5" customHeight="1">
      <c r="A13" s="248"/>
      <c r="B13" s="244"/>
      <c r="C13" s="244"/>
      <c r="D13" s="244"/>
      <c r="E13" s="244"/>
      <c r="F13" s="244"/>
      <c r="G13" s="1149" t="s">
        <v>474</v>
      </c>
      <c r="H13" s="1150"/>
      <c r="I13" s="1150"/>
      <c r="J13" s="1151"/>
      <c r="K13" s="267" t="s">
        <v>473</v>
      </c>
      <c r="L13" s="268" t="s">
        <v>473</v>
      </c>
      <c r="M13" s="269" t="s">
        <v>473</v>
      </c>
      <c r="N13" s="270" t="s">
        <v>473</v>
      </c>
    </row>
    <row r="14" spans="1:16" ht="13.5" customHeight="1">
      <c r="A14" s="248"/>
      <c r="B14" s="244"/>
      <c r="C14" s="244"/>
      <c r="D14" s="244"/>
      <c r="E14" s="244"/>
      <c r="F14" s="244"/>
      <c r="G14" s="1149" t="s">
        <v>475</v>
      </c>
      <c r="H14" s="1150"/>
      <c r="I14" s="1150"/>
      <c r="J14" s="1151"/>
      <c r="K14" s="267" t="s">
        <v>473</v>
      </c>
      <c r="L14" s="268" t="s">
        <v>473</v>
      </c>
      <c r="M14" s="269">
        <v>3811</v>
      </c>
      <c r="N14" s="270" t="s">
        <v>473</v>
      </c>
    </row>
    <row r="15" spans="1:16" ht="13.5" customHeight="1">
      <c r="A15" s="248"/>
      <c r="B15" s="244"/>
      <c r="C15" s="244"/>
      <c r="D15" s="244"/>
      <c r="E15" s="244"/>
      <c r="F15" s="244"/>
      <c r="G15" s="1149" t="s">
        <v>476</v>
      </c>
      <c r="H15" s="1150"/>
      <c r="I15" s="1150"/>
      <c r="J15" s="1151"/>
      <c r="K15" s="267" t="s">
        <v>473</v>
      </c>
      <c r="L15" s="268" t="s">
        <v>473</v>
      </c>
      <c r="M15" s="269">
        <v>1566</v>
      </c>
      <c r="N15" s="270" t="s">
        <v>473</v>
      </c>
    </row>
    <row r="16" spans="1:16">
      <c r="A16" s="248"/>
      <c r="B16" s="244"/>
      <c r="C16" s="244"/>
      <c r="D16" s="244"/>
      <c r="E16" s="244"/>
      <c r="F16" s="244"/>
      <c r="G16" s="1152" t="s">
        <v>477</v>
      </c>
      <c r="H16" s="1153"/>
      <c r="I16" s="1153"/>
      <c r="J16" s="1154"/>
      <c r="K16" s="268">
        <v>-115016</v>
      </c>
      <c r="L16" s="268">
        <v>-6807</v>
      </c>
      <c r="M16" s="269">
        <v>-8208</v>
      </c>
      <c r="N16" s="270">
        <v>-17.100000000000001</v>
      </c>
    </row>
    <row r="17" spans="1:16">
      <c r="A17" s="248"/>
      <c r="B17" s="244"/>
      <c r="C17" s="244"/>
      <c r="D17" s="244"/>
      <c r="E17" s="244"/>
      <c r="F17" s="244"/>
      <c r="G17" s="1152" t="s">
        <v>166</v>
      </c>
      <c r="H17" s="1153"/>
      <c r="I17" s="1153"/>
      <c r="J17" s="1154"/>
      <c r="K17" s="268">
        <v>1230776</v>
      </c>
      <c r="L17" s="268">
        <v>72840</v>
      </c>
      <c r="M17" s="269">
        <v>96567</v>
      </c>
      <c r="N17" s="270">
        <v>-24.6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44" t="s">
        <v>482</v>
      </c>
      <c r="H21" s="1145"/>
      <c r="I21" s="1145"/>
      <c r="J21" s="1146"/>
      <c r="K21" s="280">
        <v>7.22</v>
      </c>
      <c r="L21" s="281">
        <v>8.9</v>
      </c>
      <c r="M21" s="282">
        <v>-1.68</v>
      </c>
      <c r="N21" s="249"/>
      <c r="O21" s="283"/>
      <c r="P21" s="279"/>
    </row>
    <row r="22" spans="1:16" s="284" customFormat="1">
      <c r="A22" s="279"/>
      <c r="B22" s="249"/>
      <c r="C22" s="249"/>
      <c r="D22" s="249"/>
      <c r="E22" s="249"/>
      <c r="F22" s="249"/>
      <c r="G22" s="1144" t="s">
        <v>483</v>
      </c>
      <c r="H22" s="1145"/>
      <c r="I22" s="1145"/>
      <c r="J22" s="1146"/>
      <c r="K22" s="285">
        <v>99.3</v>
      </c>
      <c r="L22" s="286">
        <v>97.4</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7" t="s">
        <v>464</v>
      </c>
      <c r="L30" s="254"/>
      <c r="M30" s="255" t="s">
        <v>465</v>
      </c>
      <c r="N30" s="256"/>
    </row>
    <row r="31" spans="1:16">
      <c r="A31" s="248"/>
      <c r="B31" s="244"/>
      <c r="C31" s="244"/>
      <c r="D31" s="244"/>
      <c r="E31" s="244"/>
      <c r="F31" s="244"/>
      <c r="G31" s="257"/>
      <c r="H31" s="258"/>
      <c r="I31" s="258"/>
      <c r="J31" s="259"/>
      <c r="K31" s="1148"/>
      <c r="L31" s="260" t="s">
        <v>466</v>
      </c>
      <c r="M31" s="261" t="s">
        <v>467</v>
      </c>
      <c r="N31" s="262" t="s">
        <v>468</v>
      </c>
    </row>
    <row r="32" spans="1:16" ht="27" customHeight="1">
      <c r="A32" s="248"/>
      <c r="B32" s="244"/>
      <c r="C32" s="244"/>
      <c r="D32" s="244"/>
      <c r="E32" s="244"/>
      <c r="F32" s="244"/>
      <c r="G32" s="1160" t="s">
        <v>487</v>
      </c>
      <c r="H32" s="1161"/>
      <c r="I32" s="1161"/>
      <c r="J32" s="1162"/>
      <c r="K32" s="294">
        <v>394260</v>
      </c>
      <c r="L32" s="294">
        <v>23333</v>
      </c>
      <c r="M32" s="295">
        <v>47101</v>
      </c>
      <c r="N32" s="296">
        <v>-50.5</v>
      </c>
    </row>
    <row r="33" spans="1:16" ht="13.5" customHeight="1">
      <c r="A33" s="248"/>
      <c r="B33" s="244"/>
      <c r="C33" s="244"/>
      <c r="D33" s="244"/>
      <c r="E33" s="244"/>
      <c r="F33" s="244"/>
      <c r="G33" s="1160" t="s">
        <v>488</v>
      </c>
      <c r="H33" s="1161"/>
      <c r="I33" s="1161"/>
      <c r="J33" s="1162"/>
      <c r="K33" s="294" t="s">
        <v>473</v>
      </c>
      <c r="L33" s="294" t="s">
        <v>473</v>
      </c>
      <c r="M33" s="295" t="s">
        <v>473</v>
      </c>
      <c r="N33" s="296" t="s">
        <v>473</v>
      </c>
    </row>
    <row r="34" spans="1:16" ht="27" customHeight="1">
      <c r="A34" s="248"/>
      <c r="B34" s="244"/>
      <c r="C34" s="244"/>
      <c r="D34" s="244"/>
      <c r="E34" s="244"/>
      <c r="F34" s="244"/>
      <c r="G34" s="1160" t="s">
        <v>489</v>
      </c>
      <c r="H34" s="1161"/>
      <c r="I34" s="1161"/>
      <c r="J34" s="1162"/>
      <c r="K34" s="294" t="s">
        <v>473</v>
      </c>
      <c r="L34" s="294" t="s">
        <v>473</v>
      </c>
      <c r="M34" s="295">
        <v>22</v>
      </c>
      <c r="N34" s="296" t="s">
        <v>473</v>
      </c>
    </row>
    <row r="35" spans="1:16" ht="27" customHeight="1">
      <c r="A35" s="248"/>
      <c r="B35" s="244"/>
      <c r="C35" s="244"/>
      <c r="D35" s="244"/>
      <c r="E35" s="244"/>
      <c r="F35" s="244"/>
      <c r="G35" s="1160" t="s">
        <v>490</v>
      </c>
      <c r="H35" s="1161"/>
      <c r="I35" s="1161"/>
      <c r="J35" s="1162"/>
      <c r="K35" s="294">
        <v>94216</v>
      </c>
      <c r="L35" s="294">
        <v>5576</v>
      </c>
      <c r="M35" s="295">
        <v>14567</v>
      </c>
      <c r="N35" s="296">
        <v>-61.7</v>
      </c>
    </row>
    <row r="36" spans="1:16" ht="27" customHeight="1">
      <c r="A36" s="248"/>
      <c r="B36" s="244"/>
      <c r="C36" s="244"/>
      <c r="D36" s="244"/>
      <c r="E36" s="244"/>
      <c r="F36" s="244"/>
      <c r="G36" s="1160" t="s">
        <v>491</v>
      </c>
      <c r="H36" s="1161"/>
      <c r="I36" s="1161"/>
      <c r="J36" s="1162"/>
      <c r="K36" s="294">
        <v>87012</v>
      </c>
      <c r="L36" s="294">
        <v>5150</v>
      </c>
      <c r="M36" s="295">
        <v>3162</v>
      </c>
      <c r="N36" s="296">
        <v>62.9</v>
      </c>
    </row>
    <row r="37" spans="1:16" ht="13.5" customHeight="1">
      <c r="A37" s="248"/>
      <c r="B37" s="244"/>
      <c r="C37" s="244"/>
      <c r="D37" s="244"/>
      <c r="E37" s="244"/>
      <c r="F37" s="244"/>
      <c r="G37" s="1160" t="s">
        <v>492</v>
      </c>
      <c r="H37" s="1161"/>
      <c r="I37" s="1161"/>
      <c r="J37" s="1162"/>
      <c r="K37" s="294" t="s">
        <v>473</v>
      </c>
      <c r="L37" s="294" t="s">
        <v>473</v>
      </c>
      <c r="M37" s="295">
        <v>1050</v>
      </c>
      <c r="N37" s="296" t="s">
        <v>473</v>
      </c>
    </row>
    <row r="38" spans="1:16" ht="27" customHeight="1">
      <c r="A38" s="248"/>
      <c r="B38" s="244"/>
      <c r="C38" s="244"/>
      <c r="D38" s="244"/>
      <c r="E38" s="244"/>
      <c r="F38" s="244"/>
      <c r="G38" s="1163" t="s">
        <v>493</v>
      </c>
      <c r="H38" s="1164"/>
      <c r="I38" s="1164"/>
      <c r="J38" s="1165"/>
      <c r="K38" s="297">
        <v>184</v>
      </c>
      <c r="L38" s="297">
        <v>11</v>
      </c>
      <c r="M38" s="298">
        <v>8</v>
      </c>
      <c r="N38" s="299">
        <v>37.5</v>
      </c>
      <c r="O38" s="293"/>
    </row>
    <row r="39" spans="1:16">
      <c r="A39" s="248"/>
      <c r="B39" s="244"/>
      <c r="C39" s="244"/>
      <c r="D39" s="244"/>
      <c r="E39" s="244"/>
      <c r="F39" s="244"/>
      <c r="G39" s="1163" t="s">
        <v>494</v>
      </c>
      <c r="H39" s="1164"/>
      <c r="I39" s="1164"/>
      <c r="J39" s="1165"/>
      <c r="K39" s="300">
        <v>-33332</v>
      </c>
      <c r="L39" s="300">
        <v>-1973</v>
      </c>
      <c r="M39" s="301">
        <v>-3518</v>
      </c>
      <c r="N39" s="302">
        <v>-43.9</v>
      </c>
      <c r="O39" s="293"/>
    </row>
    <row r="40" spans="1:16" ht="27" customHeight="1">
      <c r="A40" s="248"/>
      <c r="B40" s="244"/>
      <c r="C40" s="244"/>
      <c r="D40" s="244"/>
      <c r="E40" s="244"/>
      <c r="F40" s="244"/>
      <c r="G40" s="1160" t="s">
        <v>495</v>
      </c>
      <c r="H40" s="1161"/>
      <c r="I40" s="1161"/>
      <c r="J40" s="1162"/>
      <c r="K40" s="300">
        <v>-380177</v>
      </c>
      <c r="L40" s="300">
        <v>-22500</v>
      </c>
      <c r="M40" s="301">
        <v>-41712</v>
      </c>
      <c r="N40" s="302">
        <v>-46.1</v>
      </c>
      <c r="O40" s="293"/>
    </row>
    <row r="41" spans="1:16">
      <c r="A41" s="248"/>
      <c r="B41" s="244"/>
      <c r="C41" s="244"/>
      <c r="D41" s="244"/>
      <c r="E41" s="244"/>
      <c r="F41" s="244"/>
      <c r="G41" s="1166" t="s">
        <v>277</v>
      </c>
      <c r="H41" s="1167"/>
      <c r="I41" s="1167"/>
      <c r="J41" s="1168"/>
      <c r="K41" s="294">
        <v>162163</v>
      </c>
      <c r="L41" s="300">
        <v>9597</v>
      </c>
      <c r="M41" s="301">
        <v>20682</v>
      </c>
      <c r="N41" s="302">
        <v>-53.6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55" t="s">
        <v>464</v>
      </c>
      <c r="J49" s="1157" t="s">
        <v>499</v>
      </c>
      <c r="K49" s="1158"/>
      <c r="L49" s="1158"/>
      <c r="M49" s="1158"/>
      <c r="N49" s="1159"/>
    </row>
    <row r="50" spans="1:14">
      <c r="A50" s="248"/>
      <c r="B50" s="244"/>
      <c r="C50" s="244"/>
      <c r="D50" s="244"/>
      <c r="E50" s="244"/>
      <c r="F50" s="244"/>
      <c r="G50" s="312"/>
      <c r="H50" s="313"/>
      <c r="I50" s="1156"/>
      <c r="J50" s="314" t="s">
        <v>500</v>
      </c>
      <c r="K50" s="315" t="s">
        <v>501</v>
      </c>
      <c r="L50" s="316" t="s">
        <v>502</v>
      </c>
      <c r="M50" s="317" t="s">
        <v>503</v>
      </c>
      <c r="N50" s="318" t="s">
        <v>504</v>
      </c>
    </row>
    <row r="51" spans="1:14">
      <c r="A51" s="248"/>
      <c r="B51" s="244"/>
      <c r="C51" s="244"/>
      <c r="D51" s="244"/>
      <c r="E51" s="244"/>
      <c r="F51" s="244"/>
      <c r="G51" s="310" t="s">
        <v>505</v>
      </c>
      <c r="H51" s="311"/>
      <c r="I51" s="319">
        <v>224445</v>
      </c>
      <c r="J51" s="320">
        <v>13826</v>
      </c>
      <c r="K51" s="321">
        <v>-79.599999999999994</v>
      </c>
      <c r="L51" s="322">
        <v>61557</v>
      </c>
      <c r="M51" s="323">
        <v>-4.9000000000000004</v>
      </c>
      <c r="N51" s="324">
        <v>-74.7</v>
      </c>
    </row>
    <row r="52" spans="1:14">
      <c r="A52" s="248"/>
      <c r="B52" s="244"/>
      <c r="C52" s="244"/>
      <c r="D52" s="244"/>
      <c r="E52" s="244"/>
      <c r="F52" s="244"/>
      <c r="G52" s="325"/>
      <c r="H52" s="326" t="s">
        <v>506</v>
      </c>
      <c r="I52" s="327">
        <v>179713</v>
      </c>
      <c r="J52" s="328">
        <v>11070</v>
      </c>
      <c r="K52" s="329">
        <v>-78.900000000000006</v>
      </c>
      <c r="L52" s="330">
        <v>32497</v>
      </c>
      <c r="M52" s="331">
        <v>1.8</v>
      </c>
      <c r="N52" s="332">
        <v>-80.7</v>
      </c>
    </row>
    <row r="53" spans="1:14">
      <c r="A53" s="248"/>
      <c r="B53" s="244"/>
      <c r="C53" s="244"/>
      <c r="D53" s="244"/>
      <c r="E53" s="244"/>
      <c r="F53" s="244"/>
      <c r="G53" s="310" t="s">
        <v>507</v>
      </c>
      <c r="H53" s="311"/>
      <c r="I53" s="319">
        <v>334757</v>
      </c>
      <c r="J53" s="320">
        <v>20195</v>
      </c>
      <c r="K53" s="321">
        <v>46.1</v>
      </c>
      <c r="L53" s="322">
        <v>69806</v>
      </c>
      <c r="M53" s="323">
        <v>13.4</v>
      </c>
      <c r="N53" s="324">
        <v>32.700000000000003</v>
      </c>
    </row>
    <row r="54" spans="1:14">
      <c r="A54" s="248"/>
      <c r="B54" s="244"/>
      <c r="C54" s="244"/>
      <c r="D54" s="244"/>
      <c r="E54" s="244"/>
      <c r="F54" s="244"/>
      <c r="G54" s="325"/>
      <c r="H54" s="326" t="s">
        <v>506</v>
      </c>
      <c r="I54" s="327">
        <v>83552</v>
      </c>
      <c r="J54" s="328">
        <v>5041</v>
      </c>
      <c r="K54" s="329">
        <v>-54.5</v>
      </c>
      <c r="L54" s="330">
        <v>32823</v>
      </c>
      <c r="M54" s="331">
        <v>1</v>
      </c>
      <c r="N54" s="332">
        <v>-55.5</v>
      </c>
    </row>
    <row r="55" spans="1:14">
      <c r="A55" s="248"/>
      <c r="B55" s="244"/>
      <c r="C55" s="244"/>
      <c r="D55" s="244"/>
      <c r="E55" s="244"/>
      <c r="F55" s="244"/>
      <c r="G55" s="310" t="s">
        <v>508</v>
      </c>
      <c r="H55" s="311"/>
      <c r="I55" s="319">
        <v>745681</v>
      </c>
      <c r="J55" s="320">
        <v>44735</v>
      </c>
      <c r="K55" s="321">
        <v>121.5</v>
      </c>
      <c r="L55" s="322">
        <v>74444</v>
      </c>
      <c r="M55" s="323">
        <v>6.6</v>
      </c>
      <c r="N55" s="324">
        <v>114.9</v>
      </c>
    </row>
    <row r="56" spans="1:14">
      <c r="A56" s="248"/>
      <c r="B56" s="244"/>
      <c r="C56" s="244"/>
      <c r="D56" s="244"/>
      <c r="E56" s="244"/>
      <c r="F56" s="244"/>
      <c r="G56" s="325"/>
      <c r="H56" s="326" t="s">
        <v>506</v>
      </c>
      <c r="I56" s="327">
        <v>152775</v>
      </c>
      <c r="J56" s="328">
        <v>9165</v>
      </c>
      <c r="K56" s="329">
        <v>81.8</v>
      </c>
      <c r="L56" s="330">
        <v>34175</v>
      </c>
      <c r="M56" s="331">
        <v>4.0999999999999996</v>
      </c>
      <c r="N56" s="332">
        <v>77.7</v>
      </c>
    </row>
    <row r="57" spans="1:14">
      <c r="A57" s="248"/>
      <c r="B57" s="244"/>
      <c r="C57" s="244"/>
      <c r="D57" s="244"/>
      <c r="E57" s="244"/>
      <c r="F57" s="244"/>
      <c r="G57" s="310" t="s">
        <v>509</v>
      </c>
      <c r="H57" s="311"/>
      <c r="I57" s="319">
        <v>853508</v>
      </c>
      <c r="J57" s="320">
        <v>50408</v>
      </c>
      <c r="K57" s="321">
        <v>12.7</v>
      </c>
      <c r="L57" s="322">
        <v>85205</v>
      </c>
      <c r="M57" s="323">
        <v>14.5</v>
      </c>
      <c r="N57" s="324">
        <v>-1.8</v>
      </c>
    </row>
    <row r="58" spans="1:14">
      <c r="A58" s="248"/>
      <c r="B58" s="244"/>
      <c r="C58" s="244"/>
      <c r="D58" s="244"/>
      <c r="E58" s="244"/>
      <c r="F58" s="244"/>
      <c r="G58" s="325"/>
      <c r="H58" s="326" t="s">
        <v>506</v>
      </c>
      <c r="I58" s="327">
        <v>99332</v>
      </c>
      <c r="J58" s="328">
        <v>5867</v>
      </c>
      <c r="K58" s="329">
        <v>-36</v>
      </c>
      <c r="L58" s="330">
        <v>38847</v>
      </c>
      <c r="M58" s="331">
        <v>13.7</v>
      </c>
      <c r="N58" s="332">
        <v>-49.7</v>
      </c>
    </row>
    <row r="59" spans="1:14">
      <c r="A59" s="248"/>
      <c r="B59" s="244"/>
      <c r="C59" s="244"/>
      <c r="D59" s="244"/>
      <c r="E59" s="244"/>
      <c r="F59" s="244"/>
      <c r="G59" s="310" t="s">
        <v>510</v>
      </c>
      <c r="H59" s="311"/>
      <c r="I59" s="319">
        <v>1288099</v>
      </c>
      <c r="J59" s="320">
        <v>76232</v>
      </c>
      <c r="K59" s="321">
        <v>51.2</v>
      </c>
      <c r="L59" s="322">
        <v>69469</v>
      </c>
      <c r="M59" s="323">
        <v>-18.5</v>
      </c>
      <c r="N59" s="324">
        <v>69.7</v>
      </c>
    </row>
    <row r="60" spans="1:14">
      <c r="A60" s="248"/>
      <c r="B60" s="244"/>
      <c r="C60" s="244"/>
      <c r="D60" s="244"/>
      <c r="E60" s="244"/>
      <c r="F60" s="244"/>
      <c r="G60" s="325"/>
      <c r="H60" s="326" t="s">
        <v>506</v>
      </c>
      <c r="I60" s="333">
        <v>81484</v>
      </c>
      <c r="J60" s="328">
        <v>4822</v>
      </c>
      <c r="K60" s="329">
        <v>-17.8</v>
      </c>
      <c r="L60" s="330">
        <v>38215</v>
      </c>
      <c r="M60" s="331">
        <v>-1.6</v>
      </c>
      <c r="N60" s="332">
        <v>-16.2</v>
      </c>
    </row>
    <row r="61" spans="1:14">
      <c r="A61" s="248"/>
      <c r="B61" s="244"/>
      <c r="C61" s="244"/>
      <c r="D61" s="244"/>
      <c r="E61" s="244"/>
      <c r="F61" s="244"/>
      <c r="G61" s="310" t="s">
        <v>511</v>
      </c>
      <c r="H61" s="334"/>
      <c r="I61" s="335">
        <v>689298</v>
      </c>
      <c r="J61" s="336">
        <v>41079</v>
      </c>
      <c r="K61" s="337">
        <v>30.4</v>
      </c>
      <c r="L61" s="338">
        <v>72096</v>
      </c>
      <c r="M61" s="339">
        <v>2.2000000000000002</v>
      </c>
      <c r="N61" s="324">
        <v>28.2</v>
      </c>
    </row>
    <row r="62" spans="1:14">
      <c r="A62" s="248"/>
      <c r="B62" s="244"/>
      <c r="C62" s="244"/>
      <c r="D62" s="244"/>
      <c r="E62" s="244"/>
      <c r="F62" s="244"/>
      <c r="G62" s="325"/>
      <c r="H62" s="326" t="s">
        <v>506</v>
      </c>
      <c r="I62" s="327">
        <v>119371</v>
      </c>
      <c r="J62" s="328">
        <v>7193</v>
      </c>
      <c r="K62" s="329">
        <v>-21.1</v>
      </c>
      <c r="L62" s="330">
        <v>35311</v>
      </c>
      <c r="M62" s="331">
        <v>3.8</v>
      </c>
      <c r="N62" s="332">
        <v>-24.9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16.27</v>
      </c>
      <c r="G47" s="12">
        <v>16.010000000000002</v>
      </c>
      <c r="H47" s="12">
        <v>16.54</v>
      </c>
      <c r="I47" s="12">
        <v>16.78</v>
      </c>
      <c r="J47" s="13">
        <v>16.64</v>
      </c>
    </row>
    <row r="48" spans="2:10" ht="57.75" customHeight="1">
      <c r="B48" s="14"/>
      <c r="C48" s="1171" t="s">
        <v>4</v>
      </c>
      <c r="D48" s="1171"/>
      <c r="E48" s="1172"/>
      <c r="F48" s="15">
        <v>3.25</v>
      </c>
      <c r="G48" s="16">
        <v>5.74</v>
      </c>
      <c r="H48" s="16">
        <v>4.45</v>
      </c>
      <c r="I48" s="16">
        <v>3.12</v>
      </c>
      <c r="J48" s="17">
        <v>6.39</v>
      </c>
    </row>
    <row r="49" spans="2:10" ht="57.75" customHeight="1" thickBot="1">
      <c r="B49" s="18"/>
      <c r="C49" s="1173" t="s">
        <v>5</v>
      </c>
      <c r="D49" s="1173"/>
      <c r="E49" s="1174"/>
      <c r="F49" s="19">
        <v>1.34</v>
      </c>
      <c r="G49" s="20">
        <v>2.06</v>
      </c>
      <c r="H49" s="20" t="s">
        <v>518</v>
      </c>
      <c r="I49" s="20" t="s">
        <v>519</v>
      </c>
      <c r="J49" s="21">
        <v>3.95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2017-03-15T04:24:05Z</cp:lastPrinted>
  <dcterms:created xsi:type="dcterms:W3CDTF">2017-02-15T23:50:05Z</dcterms:created>
  <dcterms:modified xsi:type="dcterms:W3CDTF">2017-05-24T00:10:36Z</dcterms:modified>
  <cp:category/>
</cp:coreProperties>
</file>