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90" yWindow="2055" windowWidth="14940" windowHeight="7875" tabRatio="8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l="1"/>
  <c r="AP88" i="11"/>
  <c r="AF88" i="11"/>
  <c r="AU63" i="11"/>
  <c r="AP63" i="11"/>
  <c r="AP23" i="11"/>
  <c r="AA23" i="11"/>
  <c r="V23" i="11"/>
  <c r="Q23"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W34" i="9"/>
  <c r="BW35" i="9" s="1"/>
  <c r="BW36" i="9" s="1"/>
  <c r="BW37" i="9" s="1"/>
  <c r="BW38" i="9" s="1"/>
  <c r="BW39" i="9" s="1"/>
  <c r="BW40" i="9" s="1"/>
  <c r="BW41" i="9" s="1"/>
  <c r="AM34" i="9"/>
  <c r="U34" i="9"/>
  <c r="U35"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<sst xmlns="http://schemas.openxmlformats.org/spreadsheetml/2006/main" count="1038" uniqueCount="546">
  <si>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</si>
  <si>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</si>
  <si>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</si>
  <si>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</si>
  <si>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</si>
  <si>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</si>
  <si>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</si>
  <si>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</si>
  <si>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</si>
  <si>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</si>
  <si>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</si>
  <si>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</si>
  <si>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</si>
  <si>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</si>
  <si>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</si>
  <si>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</si>
  <si>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</si>
  <si>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</si>
  <si>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</si>
  <si>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</si>
  <si>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</si>
  <si>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</si>
  <si>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</si>
  <si>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</si>
  <si>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</si>
  <si>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</si>
  <si>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</si>
  <si>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</si>
  <si>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</si>
  <si>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</si>
  <si>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</si>
  <si>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</si>
  <si>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</si>
  <si>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</si>
  <si>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</si>
  <si>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</si>
  <si>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</si>
  <si>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</si>
  <si>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</si>
  <si>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</si>
  <si>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</si>
  <si>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</si>
  <si>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</si>
  <si>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</si>
  <si>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</si>
  <si>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</si>
  <si>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</si>
  <si>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</si>
  <si>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</si>
  <si>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</si>
  <si>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</si>
  <si>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</si>
  <si>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</si>
  <si>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</si>
  <si>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</si>
  <si>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</si>
  <si>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</si>
  <si>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</si>
  <si>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</si>
  <si>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</si>
  <si>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</si>
  <si>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</si>
  <si>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</si>
  <si>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</si>
  <si>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</si>
  <si>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</si>
  <si>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</si>
  <si>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</si>
  <si>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</si>
  <si>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</si>
  <si>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</si>
  <si>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</si>
  <si>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</si>
  <si>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</si>
  <si>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</si>
  <si>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</si>
  <si>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</si>
  <si>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</si>
  <si>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</si>
  <si>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</si>
  <si>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</si>
  <si>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</si>
  <si>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</si>
  <si>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</si>
  <si>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</si>
  <si>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</si>
  <si>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</si>
  <si>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</si>
  <si>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</si>
  <si>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</si>
  <si>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</si>
  <si>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</si>
  <si>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</si>
  <si>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</si>
  <si>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</si>
  <si>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</si>
  <si>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</si>
  <si>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</si>
  <si>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</si>
  <si>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</si>
  <si>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</si>
  <si>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</si>
  <si>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</si>
  <si>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</si>
  <si>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</si>
  <si>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</si>
  <si>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</si>
  <si>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</si>
  <si>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</si>
  <si>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</si>
  <si>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</si>
  <si>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</si>
  <si>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</si>
  <si>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</si>
  <si>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</si>
  <si>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</si>
  <si>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</si>
  <si>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</si>
  <si>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</si>
  <si>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</si>
  <si>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</si>
  <si>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</si>
  <si>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</si>
  <si>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</si>
  <si>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</si>
  <si>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</si>
  <si>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</si>
  <si>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</si>
  <si>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</si>
  <si>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</si>
  <si>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</si>
  <si>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</si>
  <si>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</si>
  <si>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</si>
  <si>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</si>
  <si>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</si>
  <si>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</si>
  <si>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</si>
  <si>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</si>
  <si>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</si>
  <si>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</si>
  <si>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</si>
  <si>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</si>
  <si>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</si>
  <si>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</si>
  <si>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</si>
  <si>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</si>
  <si>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</si>
  <si>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</si>
  <si>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</si>
  <si>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</si>
  <si>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</si>
  <si>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</si>
  <si>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</si>
  <si>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</si>
  <si>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</si>
  <si>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</si>
  <si>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</si>
  <si>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</si>
  <si>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</si>
  <si>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</si>
  <si>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</si>
  <si>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</si>
  <si>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</si>
  <si>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</si>
  <si>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</si>
  <si>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</si>
  <si>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</si>
  <si>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</si>
  <si>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</si>
  <si>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</si>
  <si>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</si>
  <si>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</si>
  <si>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</si>
  <si>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</si>
  <si>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</si>
  <si>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</si>
  <si>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</si>
  <si>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</si>
  <si>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</si>
  <si>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</si>
  <si>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</si>
  <si>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</si>
  <si>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</si>
  <si>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</si>
  <si>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</si>
  <si>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</si>
  <si>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</si>
  <si>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</si>
  <si>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</si>
  <si>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</si>
  <si>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</si>
  <si>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</si>
  <si>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</si>
  <si>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</si>
  <si>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</si>
  <si>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</si>
  <si>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</si>
  <si>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</si>
  <si>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</si>
  <si>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</si>
  <si>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</si>
  <si>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</si>
  <si>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</si>
  <si>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</si>
  <si>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</si>
  <si>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</si>
  <si>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</si>
  <si>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</si>
  <si>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</si>
  <si>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</si>
  <si>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</si>
  <si>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</si>
  <si>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</si>
  <si>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</si>
  <si>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</si>
  <si>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</si>
  <si>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</si>
  <si>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</si>
  <si>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</si>
  <si>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</si>
  <si>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</si>
  <si>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</si>
  <si>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</si>
  <si>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</si>
  <si>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</si>
  <si>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</si>
  <si>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</si>
  <si>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</si>
  <si>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</si>
  <si>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</si>
  <si>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</si>
  <si>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</si>
  <si>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</si>
  <si>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</si>
  <si>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</si>
  <si>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</si>
  <si>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</si>
  <si>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</si>
  <si>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</si>
  <si>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</si>
  <si>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</si>
  <si>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</si>
  <si>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</si>
  <si>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</si>
  <si>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</si>
  <si>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</si>
  <si>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</si>
  <si>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</si>
  <si>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</si>
  <si>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</si>
  <si>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</si>
  <si>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</si>
  <si>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</si>
  <si>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</si>
  <si>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</si>
  <si>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</si>
  <si>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</si>
  <si>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</si>
  <si>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</si>
  <si>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</si>
  <si>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</si>
  <si>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</si>
  <si>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</si>
  <si>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</si>
  <si>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</si>
  <si>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</si>
  <si>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</si>
  <si>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</si>
  <si>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</si>
  <si>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</si>
  <si>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</si>
  <si>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</si>
  <si>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</si>
  <si>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</si>
  <si>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</si>
  <si>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</si>
  <si>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</si>
  <si>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</si>
  <si>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</si>
  <si>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</si>
  <si>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</si>
  <si>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</si>
  <si>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</si>
  <si>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</si>
  <si>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</si>
  <si>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</si>
  <si>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</si>
  <si>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</si>
  <si>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</si>
  <si>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</si>
  <si>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</si>
  <si>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</si>
  <si>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</si>
  <si>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</si>
  <si>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</si>
  <si>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</si>
  <si>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</si>
  <si>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</si>
  <si>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</si>
  <si>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</si>
  <si>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</si>
  <si>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</si>
  <si>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</si>
  <si>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</si>
  <si>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</si>
  <si>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</si>
  <si>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</si>
  <si>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</si>
  <si>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</si>
  <si>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</si>
  <si>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</si>
  <si>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</si>
  <si>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</si>
  <si>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</si>
  <si>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</si>
  <si>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</si>
  <si>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</si>
  <si>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</si>
  <si>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</si>
  <si>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</si>
  <si>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</si>
  <si>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</si>
  <si>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</si>
  <si>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</si>
  <si>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</si>
  <si>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</si>
  <si>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</si>
  <si>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</si>
  <si>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</si>
  <si>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</si>
  <si>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</si>
  <si>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</si>
  <si>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</si>
  <si>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</si>
  <si>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</si>
  <si>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</si>
  <si>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</si>
  <si>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</si>
  <si>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</si>
  <si>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</si>
  <si>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</si>
  <si>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</si>
  <si>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</si>
  <si>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</si>
  <si>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</si>
  <si>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</si>
  <si>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</si>
  <si>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</si>
  <si>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</si>
  <si>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</si>
  <si>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</si>
  <si>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</si>
  <si>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</si>
  <si>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</si>
  <si>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</si>
  <si>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</si>
  <si>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</si>
  <si>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</si>
  <si>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</si>
  <si>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</si>
  <si>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</si>
  <si>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</si>
  <si>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</si>
  <si>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</si>
  <si>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</si>
  <si>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</si>
  <si>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</si>
  <si>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</si>
  <si>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</si>
  <si>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</si>
  <si>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</si>
  <si>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</si>
  <si>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</si>
  <si>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</si>
  <si>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</si>
  <si>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</si>
  <si>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</si>
  <si>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</si>
  <si>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</si>
  <si>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</si>
  <si>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</si>
  <si>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</si>
  <si>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</si>
  <si>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</si>
  <si>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</si>
  <si>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</si>
  <si>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</si>
  <si>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</si>
  <si>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</si>
  <si>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</si>
  <si>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</si>
  <si>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</si>
  <si>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</si>
  <si>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</si>
  <si>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</si>
  <si>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</si>
  <si>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</si>
  <si>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</si>
  <si>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</si>
  <si>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</si>
  <si>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</si>
  <si>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</si>
  <si>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</si>
  <si>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</si>
  <si>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</si>
  <si>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</si>
  <si>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</si>
  <si>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</si>
  <si>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</si>
  <si>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</si>
  <si>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</si>
  <si>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</si>
  <si>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</si>
  <si>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</si>
  <si>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</si>
  <si>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</si>
  <si>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</si>
  <si>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</si>
  <si>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</si>
  <si>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</si>
  <si>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</si>
  <si>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</si>
  <si>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</si>
  <si>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</si>
  <si>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</si>
  <si>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</si>
  <si>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</si>
  <si>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</si>
  <si>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</si>
  <si>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</si>
  <si>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</si>
  <si>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</si>
  <si>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</si>
  <si>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</si>
  <si>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</si>
  <si>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</si>
  <si>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</si>
  <si>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</si>
  <si>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</si>
  <si>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</si>
  <si>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</si>
  <si>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</si>
  <si>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</si>
  <si>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</si>
  <si>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</si>
  <si>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</si>
  <si>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</si>
  <si>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</si>
  <si>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</si>
  <si>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</si>
  <si>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</si>
  <si>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</si>
  <si>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</si>
  <si>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</si>
  <si>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</si>
  <si>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</si>
  <si>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</si>
  <si>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</si>
  <si>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</si>
  <si>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</si>
  <si>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</si>
  <si>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</si>
  <si>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</si>
  <si>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</si>
  <si>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</si>
  <si>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</si>
  <si>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</si>
  <si>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</si>
  <si>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</si>
  <si>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</si>
  <si>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</si>
  <si>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</si>
  <si>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</si>
  <si>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</si>
  <si>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</si>
  <si>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</si>
  <si>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</si>
  <si>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</si>
  <si>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</si>
  <si>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</si>
  <si>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</si>
  <si>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</si>
  <si>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</si>
  <si>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</si>
  <si>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</si>
  <si>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</si>
  <si>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</si>
  <si>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</si>
  <si>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</si>
  <si>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</si>
  <si>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</si>
  <si>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</si>
  <si>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</si>
  <si>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</si>
  <si>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</si>
  <si>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</si>
  <si>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</si>
  <si>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</si>
  <si>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</si>
  <si>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</si>
  <si>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</si>
  <si>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</si>
  <si>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</si>
  <si>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</si>
  <si>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</si>
  <si>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</si>
  <si>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</si>
  <si>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</si>
  <si>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</si>
  <si>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</si>
  <si>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</si>
  <si>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</si>
  <si>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</si>
  <si>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</si>
  <si>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</si>
  <si>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3.02</t>
  </si>
  <si>
    <t>一般会計</t>
  </si>
  <si>
    <t>国民健康保険特別会計</t>
  </si>
  <si>
    <t>簡易水道事業特別会計</t>
  </si>
  <si>
    <t>後期高齢者医療保険特別会計</t>
  </si>
  <si>
    <t>その他会計（赤字）</t>
  </si>
  <si>
    <t>その他会計（黒字）</t>
  </si>
  <si>
    <t>-</t>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</si>
  <si>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</si>
  <si>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</si>
  <si>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</si>
  <si>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</si>
  <si>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</si>
  <si>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</si>
  <si>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</si>
  <si>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</si>
  <si>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東村ふるさと振興(株)</t>
    <rPh sb="0" eb="2">
      <t>ヒガシソン</t>
    </rPh>
    <rPh sb="6" eb="8">
      <t>シンコウ</t>
    </rPh>
    <rPh sb="8" eb="11">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</si>
  <si>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</si>
  <si>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</si>
  <si>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</si>
  <si>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</si>
  <si>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</si>
  <si>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</si>
  <si>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</si>
  <si>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</si>
  <si>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</si>
  <si>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</si>
  <si>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</si>
  <si>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</si>
  <si>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は、類似団体平均値を下回っているものの類似団体平均値は大きく減少しているが、本村は、ほぼ横ばいの状況である。また、定住促進住宅、ごみ焼却施設及び文化スポーツ記念館等大型事業の執行により借入額が増えていることから今後、実質公債比率が上がることが予想される。
　将来負担比率は、地方債の残高は増えているものの、基金や基準財政需要額の算入見込額等の充当可能財源が大きいことからマイナスの状況である。</t>
    <rPh sb="1" eb="3">
      <t>ジッシツ</t>
    </rPh>
    <rPh sb="3" eb="6">
      <t>コウサイヒ</t>
    </rPh>
    <rPh sb="6" eb="7">
      <t>リツ</t>
    </rPh>
    <rPh sb="9" eb="11">
      <t>ルイジ</t>
    </rPh>
    <rPh sb="11" eb="13">
      <t>ダンタイ</t>
    </rPh>
    <rPh sb="13" eb="16">
      <t>ヘイキンチ</t>
    </rPh>
    <rPh sb="17" eb="19">
      <t>シタマワ</t>
    </rPh>
    <rPh sb="26" eb="28">
      <t>ルイジ</t>
    </rPh>
    <rPh sb="28" eb="30">
      <t>ダンタイ</t>
    </rPh>
    <rPh sb="30" eb="33">
      <t>ヘイキンチ</t>
    </rPh>
    <rPh sb="34" eb="35">
      <t>オオ</t>
    </rPh>
    <rPh sb="37" eb="39">
      <t>ゲンショウ</t>
    </rPh>
    <rPh sb="45" eb="47">
      <t>ホンソン</t>
    </rPh>
    <rPh sb="51" eb="52">
      <t>ヨコ</t>
    </rPh>
    <rPh sb="55" eb="57">
      <t>ジョウキョウ</t>
    </rPh>
    <rPh sb="88" eb="89">
      <t>トウ</t>
    </rPh>
    <rPh sb="89" eb="91">
      <t>オオガタ</t>
    </rPh>
    <rPh sb="91" eb="93">
      <t>ジギョウ</t>
    </rPh>
    <rPh sb="94" eb="96">
      <t>シッコウ</t>
    </rPh>
    <rPh sb="99" eb="102">
      <t>カリイレガク</t>
    </rPh>
    <rPh sb="103" eb="104">
      <t>フ</t>
    </rPh>
    <rPh sb="112" eb="114">
      <t>コンゴ</t>
    </rPh>
    <rPh sb="115" eb="117">
      <t>ジッシツ</t>
    </rPh>
    <rPh sb="117" eb="119">
      <t>コウサイ</t>
    </rPh>
    <rPh sb="119" eb="121">
      <t>ヒリツ</t>
    </rPh>
    <rPh sb="122" eb="123">
      <t>ア</t>
    </rPh>
    <rPh sb="128" eb="130">
      <t>ヨソウ</t>
    </rPh>
    <rPh sb="136" eb="138">
      <t>ショウライ</t>
    </rPh>
    <rPh sb="138" eb="140">
      <t>フタン</t>
    </rPh>
    <rPh sb="140" eb="142">
      <t>ヒリツ</t>
    </rPh>
    <rPh sb="144" eb="147">
      <t>チホウサイ</t>
    </rPh>
    <rPh sb="148" eb="150">
      <t>ザンダカ</t>
    </rPh>
    <rPh sb="151" eb="152">
      <t>フ</t>
    </rPh>
    <rPh sb="160" eb="162">
      <t>キキン</t>
    </rPh>
    <rPh sb="163" eb="165">
      <t>キジュン</t>
    </rPh>
    <rPh sb="165" eb="167">
      <t>ザイセイ</t>
    </rPh>
    <rPh sb="167" eb="170">
      <t>ジュヨウガク</t>
    </rPh>
    <rPh sb="171" eb="173">
      <t>サンニュウ</t>
    </rPh>
    <rPh sb="173" eb="176">
      <t>ミコミガク</t>
    </rPh>
    <rPh sb="176" eb="177">
      <t>トウ</t>
    </rPh>
    <rPh sb="178" eb="180">
      <t>ジュウトウ</t>
    </rPh>
    <rPh sb="180" eb="182">
      <t>カノウ</t>
    </rPh>
    <rPh sb="182" eb="184">
      <t>ザイゲン</t>
    </rPh>
    <rPh sb="185" eb="186">
      <t>オオ</t>
    </rPh>
    <rPh sb="197" eb="19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</si>
</sst>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148280</c:v>
                </c:pt>
                <c:pt idx="1">
                  <c:v>173930</c:v>
                </c:pt>
                <c:pt idx="2">
                  <c:v>301550</c:v>
                </c:pt>
                <c:pt idx="3">
                  <c:v>495205</c:v>
                </c:pt>
                <c:pt idx="4">
                  <c:v>293256</c:v>
                </c:pt>
              </c:numCache>
            </c:numRef>
          </c:val>
          <c:smooth val="0"/>
        </c:ser>
        <c:dLbls>
          <c:showLegendKey val="0"/>
          <c:showVal val="0"/>
          <c:showCatName val="0"/>
          <c:showSerName val="0"/>
          <c:showPercent val="0"/>
          <c:showBubbleSize val="0"/>
        </c:dLbls>
        <c:marker val="1"/>
        <c:smooth val="0"/>
        <c:axId val="110904832"/>
        <c:axId val="110906752"/>
      </c:lineChart>
      <c:catAx>
        <c:axId val="110904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06752"/>
        <c:crosses val="autoZero"/>
        <c:auto val="1"/>
        <c:lblAlgn val="ctr"/>
        <c:lblOffset val="100"/>
        <c:tickLblSkip val="1"/>
        <c:tickMarkSkip val="1"/>
        <c:noMultiLvlLbl val="0"/>
      </c:catAx>
      <c:valAx>
        <c:axId val="1109067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0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13.65</c:v>
                </c:pt>
                <c:pt idx="1">
                  <c:v>26.22</c:v>
                </c:pt>
                <c:pt idx="2">
                  <c:v>8.8000000000000007</c:v>
                </c:pt>
                <c:pt idx="3">
                  <c:v>8.82</c:v>
                </c:pt>
                <c:pt idx="4">
                  <c:v>13.14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60.12</c:v>
                </c:pt>
                <c:pt idx="1">
                  <c:v>58.81</c:v>
                </c:pt>
                <c:pt idx="2">
                  <c:v>73.08</c:v>
                </c:pt>
                <c:pt idx="3">
                  <c:v>77.760000000000005</c:v>
                </c:pt>
                <c:pt idx="4">
                  <c:v>83.34</c:v>
                </c:pt>
              </c:numCache>
            </c:numRef>
          </c:val>
        </c:ser>
        <c:dLbls>
          <c:showLegendKey val="0"/>
          <c:showVal val="0"/>
          <c:showCatName val="0"/>
          <c:showSerName val="0"/>
          <c:showPercent val="0"/>
          <c:showBubbleSize val="0"/>
        </c:dLbls>
        <c:gapWidth val="250"/>
        <c:overlap val="100"/>
        <c:axId val="130371584"/>
        <c:axId val="13037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1.35</c:v>
                </c:pt>
                <c:pt idx="1">
                  <c:v>12.87</c:v>
                </c:pt>
                <c:pt idx="2">
                  <c:v>-3.02</c:v>
                </c:pt>
                <c:pt idx="3">
                  <c:v>3.18</c:v>
                </c:pt>
                <c:pt idx="4">
                  <c:v>14.23</c:v>
                </c:pt>
              </c:numCache>
            </c:numRef>
          </c:val>
          <c:smooth val="0"/>
        </c:ser>
        <c:dLbls>
          <c:showLegendKey val="0"/>
          <c:showVal val="0"/>
          <c:showCatName val="0"/>
          <c:showSerName val="0"/>
          <c:showPercent val="0"/>
          <c:showBubbleSize val="0"/>
        </c:dLbls>
        <c:marker val="1"/>
        <c:smooth val="0"/>
        <c:axId val="130371584"/>
        <c:axId val="130373504"/>
      </c:lineChart>
      <c:catAx>
        <c:axId val="1303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73504"/>
        <c:crosses val="autoZero"/>
        <c:auto val="1"/>
        <c:lblAlgn val="ctr"/>
        <c:lblOffset val="100"/>
        <c:tickLblSkip val="1"/>
        <c:tickMarkSkip val="1"/>
        <c:noMultiLvlLbl val="0"/>
      </c:catAx>
      <c:valAx>
        <c:axId val="1303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0.17</c:v>
                </c:pt>
                <c:pt idx="4">
                  <c:v>#N/A</c:v>
                </c:pt>
                <c:pt idx="5">
                  <c:v>0.21</c:v>
                </c:pt>
                <c:pt idx="6">
                  <c:v>#N/A</c:v>
                </c:pt>
                <c:pt idx="7">
                  <c:v>0.22</c:v>
                </c:pt>
                <c:pt idx="8">
                  <c:v>#N/A</c:v>
                </c:pt>
                <c:pt idx="9">
                  <c:v>0.23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1.46</c:v>
                </c:pt>
                <c:pt idx="2">
                  <c:v>#N/A</c:v>
                </c:pt>
                <c:pt idx="3">
                  <c:v>0.44</c:v>
                </c:pt>
                <c:pt idx="4">
                  <c:v>#N/A</c:v>
                </c:pt>
                <c:pt idx="5">
                  <c:v>0</c:v>
                </c:pt>
                <c:pt idx="6">
                  <c:v>#N/A</c:v>
                </c:pt>
                <c:pt idx="7">
                  <c:v>0.34</c:v>
                </c:pt>
                <c:pt idx="8">
                  <c:v>#N/A</c:v>
                </c:pt>
                <c:pt idx="9">
                  <c:v>0.33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2.19</c:v>
                </c:pt>
                <c:pt idx="2">
                  <c:v>#N/A</c:v>
                </c:pt>
                <c:pt idx="3">
                  <c:v>1.58</c:v>
                </c:pt>
                <c:pt idx="4">
                  <c:v>#N/A</c:v>
                </c:pt>
                <c:pt idx="5">
                  <c:v>2.69</c:v>
                </c:pt>
                <c:pt idx="6">
                  <c:v>#N/A</c:v>
                </c:pt>
                <c:pt idx="7">
                  <c:v>1.39</c:v>
                </c:pt>
                <c:pt idx="8">
                  <c:v>#N/A</c:v>
                </c:pt>
                <c:pt idx="9">
                  <c:v>2.13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13.64</c:v>
                </c:pt>
                <c:pt idx="2">
                  <c:v>#N/A</c:v>
                </c:pt>
                <c:pt idx="3">
                  <c:v>26.21</c:v>
                </c:pt>
                <c:pt idx="4">
                  <c:v>#N/A</c:v>
                </c:pt>
                <c:pt idx="5">
                  <c:v>8.8000000000000007</c:v>
                </c:pt>
                <c:pt idx="6">
                  <c:v>#N/A</c:v>
                </c:pt>
                <c:pt idx="7">
                  <c:v>8.82</c:v>
                </c:pt>
                <c:pt idx="8">
                  <c:v>#N/A</c:v>
                </c:pt>
                <c:pt idx="9">
                  <c:v>13.14</c:v>
                </c:pt>
              </c:numCache>
            </c:numRef>
          </c:val>
        </c:ser>
        <c:dLbls>
          <c:showLegendKey val="0"/>
          <c:showVal val="0"/>
          <c:showCatName val="0"/>
          <c:showSerName val="0"/>
          <c:showPercent val="0"/>
          <c:showBubbleSize val="0"/>
        </c:dLbls>
        <c:gapWidth val="150"/>
        <c:overlap val="100"/>
        <c:axId val="106030592"/>
        <c:axId val="106032128"/>
      </c:barChart>
      <c:catAx>
        <c:axId val="1060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32128"/>
        <c:crosses val="autoZero"/>
        <c:auto val="1"/>
        <c:lblAlgn val="ctr"/>
        <c:lblOffset val="100"/>
        <c:tickLblSkip val="1"/>
        <c:tickMarkSkip val="1"/>
        <c:noMultiLvlLbl val="0"/>
      </c:catAx>
      <c:valAx>
        <c:axId val="10603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202</c:v>
                </c:pt>
                <c:pt idx="5">
                  <c:v>202</c:v>
                </c:pt>
                <c:pt idx="8">
                  <c:v>211</c:v>
                </c:pt>
                <c:pt idx="11">
                  <c:v>215</c:v>
                </c:pt>
                <c:pt idx="14">
                  <c:v>216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19</c:v>
                </c:pt>
                <c:pt idx="6">
                  <c:v>15</c:v>
                </c:pt>
                <c:pt idx="9">
                  <c:v>15</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c:v>
                </c:pt>
                <c:pt idx="3">
                  <c:v>34</c:v>
                </c:pt>
                <c:pt idx="6">
                  <c:v>28</c:v>
                </c:pt>
                <c:pt idx="9">
                  <c:v>29</c:v>
                </c:pt>
                <c:pt idx="12">
                  <c:v>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c:v>
                </c:pt>
                <c:pt idx="3">
                  <c:v>237</c:v>
                </c:pt>
                <c:pt idx="6">
                  <c:v>255</c:v>
                </c:pt>
                <c:pt idx="9">
                  <c:v>254</c:v>
                </c:pt>
                <c:pt idx="12">
                  <c:v>247</c:v>
                </c:pt>
              </c:numCache>
            </c:numRef>
          </c:val>
        </c:ser>
        <c:dLbls>
          <c:showLegendKey val="0"/>
          <c:showVal val="0"/>
          <c:showCatName val="0"/>
          <c:showSerName val="0"/>
          <c:showPercent val="0"/>
          <c:showBubbleSize val="0"/>
        </c:dLbls>
        <c:gapWidth val="100"/>
        <c:overlap val="100"/>
        <c:axId val="124779904"/>
        <c:axId val="1308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c:v>
                </c:pt>
                <c:pt idx="2">
                  <c:v>#N/A</c:v>
                </c:pt>
                <c:pt idx="3">
                  <c:v>#N/A</c:v>
                </c:pt>
                <c:pt idx="4">
                  <c:v>88</c:v>
                </c:pt>
                <c:pt idx="5">
                  <c:v>#N/A</c:v>
                </c:pt>
                <c:pt idx="6">
                  <c:v>#N/A</c:v>
                </c:pt>
                <c:pt idx="7">
                  <c:v>87</c:v>
                </c:pt>
                <c:pt idx="8">
                  <c:v>#N/A</c:v>
                </c:pt>
                <c:pt idx="9">
                  <c:v>#N/A</c:v>
                </c:pt>
                <c:pt idx="10">
                  <c:v>83</c:v>
                </c:pt>
                <c:pt idx="11">
                  <c:v>#N/A</c:v>
                </c:pt>
                <c:pt idx="12">
                  <c:v>#N/A</c:v>
                </c:pt>
                <c:pt idx="13">
                  <c:v>93</c:v>
                </c:pt>
                <c:pt idx="14">
                  <c:v>#N/A</c:v>
                </c:pt>
              </c:numCache>
            </c:numRef>
          </c:val>
          <c:smooth val="0"/>
        </c:ser>
        <c:dLbls>
          <c:showLegendKey val="0"/>
          <c:showVal val="0"/>
          <c:showCatName val="0"/>
          <c:showSerName val="0"/>
          <c:showPercent val="0"/>
          <c:showBubbleSize val="0"/>
        </c:dLbls>
        <c:marker val="1"/>
        <c:smooth val="0"/>
        <c:axId val="124779904"/>
        <c:axId val="130848256"/>
      </c:lineChart>
      <c:catAx>
        <c:axId val="1247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48256"/>
        <c:crosses val="autoZero"/>
        <c:auto val="1"/>
        <c:lblAlgn val="ctr"/>
        <c:lblOffset val="100"/>
        <c:tickLblSkip val="1"/>
        <c:tickMarkSkip val="1"/>
        <c:noMultiLvlLbl val="0"/>
      </c:catAx>
      <c:valAx>
        <c:axId val="1308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1764</c:v>
                </c:pt>
                <c:pt idx="5">
                  <c:v>1657</c:v>
                </c:pt>
                <c:pt idx="8">
                  <c:v>1788</c:v>
                </c:pt>
                <c:pt idx="11">
                  <c:v>1949</c:v>
                </c:pt>
                <c:pt idx="14">
                  <c:v>2073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c:v>
                </c:pt>
                <c:pt idx="5">
                  <c:v>48</c:v>
                </c:pt>
                <c:pt idx="8">
                  <c:v>48</c:v>
                </c:pt>
                <c:pt idx="11">
                  <c:v>39</c:v>
                </c:pt>
                <c:pt idx="14">
                  <c:v>107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2064</c:v>
                </c:pt>
                <c:pt idx="5">
                  <c:v>2134</c:v>
                </c:pt>
                <c:pt idx="8">
                  <c:v>2384</c:v>
                </c:pt>
                <c:pt idx="11">
                  <c:v>2434</c:v>
                </c:pt>
                <c:pt idx="14">
                  <c:v>2584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289</c:v>
                </c:pt>
                <c:pt idx="3">
                  <c:v>258</c:v>
                </c:pt>
                <c:pt idx="6">
                  <c:v>248</c:v>
                </c:pt>
                <c:pt idx="9">
                  <c:v>168</c:v>
                </c:pt>
                <c:pt idx="12">
                  <c:v>115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167</c:v>
                </c:pt>
                <c:pt idx="3">
                  <c:v>150</c:v>
                </c:pt>
                <c:pt idx="6">
                  <c:v>131</c:v>
                </c:pt>
                <c:pt idx="9">
                  <c:v>129</c:v>
                </c:pt>
                <c:pt idx="12">
                  <c:v>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434</c:v>
                </c:pt>
                <c:pt idx="3">
                  <c:v>423</c:v>
                </c:pt>
                <c:pt idx="6">
                  <c:v>394</c:v>
                </c:pt>
                <c:pt idx="9">
                  <c:v>334</c:v>
                </c:pt>
                <c:pt idx="12">
                  <c:v>329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2576</c:v>
                </c:pt>
                <c:pt idx="3">
                  <c:v>2571</c:v>
                </c:pt>
                <c:pt idx="6">
                  <c:v>2628</c:v>
                </c:pt>
                <c:pt idx="9">
                  <c:v>2731</c:v>
                </c:pt>
                <c:pt idx="12">
                  <c:v>2836</c:v>
                </c:pt>
              </c:numCache>
            </c:numRef>
          </c:val>
        </c:ser>
        <c:dLbls>
          <c:showLegendKey val="0"/>
          <c:showVal val="0"/>
          <c:showCatName val="0"/>
          <c:showSerName val="0"/>
          <c:showPercent val="0"/>
          <c:showBubbleSize val="0"/>
        </c:dLbls>
        <c:gapWidth val="100"/>
        <c:overlap val="100"/>
        <c:axId val="2864640"/>
        <c:axId val="286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64640"/>
        <c:axId val="2866560"/>
      </c:lineChart>
      <c:catAx>
        <c:axId val="28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6560"/>
        <c:crosses val="autoZero"/>
        <c:auto val="1"/>
        <c:lblAlgn val="ctr"/>
        <c:lblOffset val="100"/>
        <c:tickLblSkip val="1"/>
        <c:tickMarkSkip val="1"/>
        <c:noMultiLvlLbl val="0"/>
      </c:catAx>
      <c:valAx>
        <c:axId val="28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978944"/>
        <c:axId val="130980864"/>
      </c:scatterChart>
      <c:valAx>
        <c:axId val="130978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80864"/>
        <c:crosses val="autoZero"/>
        <c:crossBetween val="midCat"/>
      </c:valAx>
      <c:valAx>
        <c:axId val="130980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978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6.8</c:v>
                </c:pt>
                <c:pt idx="1">
                  <c:v>6.4</c:v>
                </c:pt>
                <c:pt idx="2">
                  <c:v>6.3</c:v>
                </c:pt>
                <c:pt idx="3">
                  <c:v>6.5</c:v>
                </c:pt>
                <c:pt idx="4">
                  <c:v>6.5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707264"/>
        <c:axId val="131709184"/>
      </c:scatterChart>
      <c:valAx>
        <c:axId val="13170726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09184"/>
        <c:crosses val="autoZero"/>
        <c:crossBetween val="midCat"/>
      </c:valAx>
      <c:valAx>
        <c:axId val="1317091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07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年間横ばいであるが、ごみ焼却施設や定住促進住宅整備などの大型事業の実施により起債借入額が増えていることから増加する見込みである。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公債費の返済で財政を圧迫することがないよう計画的に進める。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充当可能基金（財政調整基金）の積立や基準財政需要額に算入される起債（過疎対策事業債など）の借入により充当可能財源が大きくなり、将来負担比率の分子が大幅に改善された。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今後も計画的に積立や起債の選択を行い財政の健全化に努める。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本村は、農業及び観光業が盛んであるが、経営規模が小さいため村税に大きな変化が無いことから現在の水準を維持している状況である。</a:t>
          </a:r>
          <a:endParaRPr kumimoji="1" lang="en-US" altLang="ja-JP" sz="1300" baseline="0">
            <a:latin typeface="ＭＳ Ｐゴシック"/>
          </a:endParaRPr>
        </a:p>
        <a:p>
          <a:r>
            <a:rPr kumimoji="1" lang="ja-JP" altLang="en-US" sz="1300" baseline="0">
              <a:latin typeface="ＭＳ Ｐゴシック"/>
            </a:rPr>
            <a:t>　　全国や県平均を大きく下回っており、税等の徴収率向上及び更なる歳入の確保に努める。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全国及び県平均と比べると良い比率であるが、類似団体と比較すると</a:t>
          </a:r>
          <a:r>
            <a:rPr kumimoji="1" lang="en-US" altLang="ja-JP" sz="1300">
              <a:latin typeface="ＭＳ Ｐゴシック"/>
            </a:rPr>
            <a:t>4.2</a:t>
          </a:r>
          <a:r>
            <a:rPr kumimoji="1" lang="ja-JP" altLang="en-US" sz="1300">
              <a:latin typeface="ＭＳ Ｐゴシック"/>
            </a:rPr>
            <a:t>ポイントも弾力性がない状況である。</a:t>
          </a:r>
          <a:endParaRPr kumimoji="1" lang="en-US" altLang="ja-JP" sz="1300">
            <a:latin typeface="ＭＳ Ｐゴシック"/>
          </a:endParaRPr>
        </a:p>
        <a:p>
          <a:r>
            <a:rPr kumimoji="1" lang="ja-JP" altLang="en-US" sz="1300">
              <a:latin typeface="ＭＳ Ｐゴシック"/>
            </a:rPr>
            <a:t>　前年度から</a:t>
          </a:r>
          <a:r>
            <a:rPr kumimoji="1" lang="en-US" altLang="ja-JP" sz="1300">
              <a:latin typeface="ＭＳ Ｐゴシック"/>
            </a:rPr>
            <a:t>1</a:t>
          </a:r>
          <a:r>
            <a:rPr kumimoji="1" lang="ja-JP" altLang="en-US" sz="1300">
              <a:latin typeface="ＭＳ Ｐゴシック"/>
            </a:rPr>
            <a:t>ポイント改善されたが、普通交付税や国有提供施設等所在市町村助成交付金等の収入増により経常的な一般財源が約</a:t>
          </a:r>
          <a:r>
            <a:rPr kumimoji="1" lang="en-US" altLang="ja-JP" sz="1300">
              <a:latin typeface="ＭＳ Ｐゴシック"/>
            </a:rPr>
            <a:t>87</a:t>
          </a:r>
          <a:r>
            <a:rPr kumimoji="1" lang="ja-JP" altLang="en-US" sz="1300">
              <a:latin typeface="ＭＳ Ｐゴシック"/>
            </a:rPr>
            <a:t>百万円増えたことが要因である。</a:t>
          </a:r>
          <a:endParaRPr kumimoji="1" lang="en-US" altLang="ja-JP" sz="1300">
            <a:latin typeface="ＭＳ Ｐゴシック"/>
          </a:endParaRPr>
        </a:p>
        <a:p>
          <a:r>
            <a:rPr kumimoji="1" lang="ja-JP" altLang="en-US" sz="1300">
              <a:latin typeface="ＭＳ Ｐゴシック"/>
            </a:rPr>
            <a:t>　一方で、扶助費や補助費等の経常経費が増加していることから、それらの抑制に努める。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7196</xdr:rowOff>
    </xdr:to>
    <xdr:cxnSp macro="">
      <xdr:nvCxnSpPr>
        <xdr:cNvPr id="132" name="直線コネクタ 131"/>
        <xdr:cNvCxnSpPr/>
      </xdr:nvCxnSpPr>
      <xdr:spPr>
        <a:xfrm flipV="1">
          <a:off x="4114800" y="109397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64</xdr:row>
      <xdr:rowOff>7196</xdr:rowOff>
    </xdr:to>
    <xdr:cxnSp macro="">
      <xdr:nvCxnSpPr>
        <xdr:cNvPr id="135" name="直線コネクタ 134"/>
        <xdr:cNvCxnSpPr/>
      </xdr:nvCxnSpPr>
      <xdr:spPr>
        <a:xfrm>
          <a:off x="3225800" y="1073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63</xdr:row>
      <xdr:rowOff>45931</xdr:rowOff>
    </xdr:to>
    <xdr:cxnSp macro="">
      <xdr:nvCxnSpPr>
        <xdr:cNvPr id="138" name="直線コネクタ 137"/>
        <xdr:cNvCxnSpPr/>
      </xdr:nvCxnSpPr>
      <xdr:spPr>
        <a:xfrm flipV="1">
          <a:off x="2336800" y="1073869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45931</xdr:rowOff>
    </xdr:from>
    <xdr:to>
      <xdr:col>3</xdr:col>
      <xdr:colOff>279400</xdr:colOff>
      <xdr:row>63</xdr:row>
      <xdr:rowOff>106256</xdr:rowOff>
    </xdr:to>
    <xdr:cxnSp macro="">
      <xdr:nvCxnSpPr>
        <xdr:cNvPr id="141" name="直線コネクタ 140"/>
        <xdr:cNvCxnSpPr/>
      </xdr:nvCxnSpPr>
      <xdr:spPr>
        <a:xfrm flipV="1">
          <a:off x="1447800" y="108472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1" name="円/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127846</xdr:rowOff>
    </xdr:from>
    <xdr:to>
      <xdr:col>6</xdr:col>
      <xdr:colOff>50800</xdr:colOff>
      <xdr:row>64</xdr:row>
      <xdr:rowOff>57996</xdr:rowOff>
    </xdr:to>
    <xdr:sp macro="" textlink="">
      <xdr:nvSpPr>
        <xdr:cNvPr id="153" name="円/楕円 152"/>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42773</xdr:rowOff>
    </xdr:from>
    <xdr:ext cx="736600" cy="259045"/>
    <xdr:sp macro="" textlink="">
      <xdr:nvSpPr>
        <xdr:cNvPr id="154" name="テキスト ボックス 153"/>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5" name="円/楕円 154"/>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6" name="テキスト ボックス 155"/>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166581</xdr:rowOff>
    </xdr:from>
    <xdr:to>
      <xdr:col>3</xdr:col>
      <xdr:colOff>330200</xdr:colOff>
      <xdr:row>63</xdr:row>
      <xdr:rowOff>96731</xdr:rowOff>
    </xdr:to>
    <xdr:sp macro="" textlink="">
      <xdr:nvSpPr>
        <xdr:cNvPr id="157" name="円/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9" name="円/楕円 158"/>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60" name="テキスト ボックス 159"/>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[533,282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昨年度と比べ人件費・物件費の経常経費は抑制されており、人口が減少したことにより</a:t>
          </a:r>
          <a:r>
            <a:rPr kumimoji="1" lang="en-US" altLang="ja-JP" sz="1300">
              <a:latin typeface="ＭＳ Ｐゴシック"/>
            </a:rPr>
            <a:t>1</a:t>
          </a:r>
          <a:r>
            <a:rPr kumimoji="1" lang="ja-JP" altLang="en-US" sz="1300">
              <a:latin typeface="ＭＳ Ｐゴシック"/>
            </a:rPr>
            <a:t>人当たりの決算額が大幅に増額したものと考える。</a:t>
          </a:r>
          <a:endParaRPr kumimoji="1" lang="en-US" altLang="ja-JP" sz="1300">
            <a:latin typeface="ＭＳ Ｐゴシック"/>
          </a:endParaRPr>
        </a:p>
        <a:p>
          <a:r>
            <a:rPr kumimoji="1" lang="ja-JP" altLang="en-US" sz="1300">
              <a:latin typeface="ＭＳ Ｐゴシック"/>
            </a:rPr>
            <a:t>　人口の減少及び沖縄振興特別推進市町村交付金事業などがあるなかで現在の水準より少しでも類似団体に近づけるよう歳出抑制の努力を行う。</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86303</xdr:rowOff>
    </xdr:from>
    <xdr:to>
      <xdr:col>7</xdr:col>
      <xdr:colOff>152400</xdr:colOff>
      <xdr:row>83</xdr:row>
      <xdr:rowOff>125631</xdr:rowOff>
    </xdr:to>
    <xdr:cxnSp macro="">
      <xdr:nvCxnSpPr>
        <xdr:cNvPr id="196" name="直線コネクタ 195"/>
        <xdr:cNvCxnSpPr/>
      </xdr:nvCxnSpPr>
      <xdr:spPr>
        <a:xfrm>
          <a:off x="4114800" y="14316653"/>
          <a:ext cx="8382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35971</xdr:rowOff>
    </xdr:from>
    <xdr:to>
      <xdr:col>6</xdr:col>
      <xdr:colOff>0</xdr:colOff>
      <xdr:row>83</xdr:row>
      <xdr:rowOff>86303</xdr:rowOff>
    </xdr:to>
    <xdr:cxnSp macro="">
      <xdr:nvCxnSpPr>
        <xdr:cNvPr id="199" name="直線コネクタ 198"/>
        <xdr:cNvCxnSpPr/>
      </xdr:nvCxnSpPr>
      <xdr:spPr>
        <a:xfrm>
          <a:off x="3225800" y="14266321"/>
          <a:ext cx="889000" cy="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35971</xdr:rowOff>
    </xdr:from>
    <xdr:to>
      <xdr:col>4</xdr:col>
      <xdr:colOff>482600</xdr:colOff>
      <xdr:row>83</xdr:row>
      <xdr:rowOff>72859</xdr:rowOff>
    </xdr:to>
    <xdr:cxnSp macro="">
      <xdr:nvCxnSpPr>
        <xdr:cNvPr id="202" name="直線コネクタ 201"/>
        <xdr:cNvCxnSpPr/>
      </xdr:nvCxnSpPr>
      <xdr:spPr>
        <a:xfrm flipV="1">
          <a:off x="2336800" y="14266321"/>
          <a:ext cx="889000" cy="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16937</xdr:rowOff>
    </xdr:from>
    <xdr:to>
      <xdr:col>3</xdr:col>
      <xdr:colOff>279400</xdr:colOff>
      <xdr:row>83</xdr:row>
      <xdr:rowOff>72859</xdr:rowOff>
    </xdr:to>
    <xdr:cxnSp macro="">
      <xdr:nvCxnSpPr>
        <xdr:cNvPr id="205" name="直線コネクタ 204"/>
        <xdr:cNvCxnSpPr/>
      </xdr:nvCxnSpPr>
      <xdr:spPr>
        <a:xfrm>
          <a:off x="1447800" y="14247287"/>
          <a:ext cx="889000" cy="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74831</xdr:rowOff>
    </xdr:from>
    <xdr:to>
      <xdr:col>7</xdr:col>
      <xdr:colOff>203200</xdr:colOff>
      <xdr:row>84</xdr:row>
      <xdr:rowOff>4981</xdr:rowOff>
    </xdr:to>
    <xdr:sp macro="" textlink="">
      <xdr:nvSpPr>
        <xdr:cNvPr id="215" name="円/楕円 214"/>
        <xdr:cNvSpPr/>
      </xdr:nvSpPr>
      <xdr:spPr>
        <a:xfrm>
          <a:off x="4902200" y="143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46908</xdr:rowOff>
    </xdr:from>
    <xdr:ext cx="762000" cy="259045"/>
    <xdr:sp macro="" textlink="">
      <xdr:nvSpPr>
        <xdr:cNvPr id="216" name="人件費・物件費等の状況該当値テキスト"/>
        <xdr:cNvSpPr txBox="1"/>
      </xdr:nvSpPr>
      <xdr:spPr>
        <a:xfrm>
          <a:off x="5041900" y="142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533,282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35503</xdr:rowOff>
    </xdr:from>
    <xdr:to>
      <xdr:col>6</xdr:col>
      <xdr:colOff>50800</xdr:colOff>
      <xdr:row>83</xdr:row>
      <xdr:rowOff>137103</xdr:rowOff>
    </xdr:to>
    <xdr:sp macro="" textlink="">
      <xdr:nvSpPr>
        <xdr:cNvPr id="217" name="円/楕円 216"/>
        <xdr:cNvSpPr/>
      </xdr:nvSpPr>
      <xdr:spPr>
        <a:xfrm>
          <a:off x="4064000" y="142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121880</xdr:rowOff>
    </xdr:from>
    <xdr:ext cx="736600" cy="259045"/>
    <xdr:sp macro="" textlink="">
      <xdr:nvSpPr>
        <xdr:cNvPr id="218" name="テキスト ボックス 217"/>
        <xdr:cNvSpPr txBox="1"/>
      </xdr:nvSpPr>
      <xdr:spPr>
        <a:xfrm>
          <a:off x="3733800" y="1435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499,056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156621</xdr:rowOff>
    </xdr:from>
    <xdr:to>
      <xdr:col>4</xdr:col>
      <xdr:colOff>533400</xdr:colOff>
      <xdr:row>83</xdr:row>
      <xdr:rowOff>86771</xdr:rowOff>
    </xdr:to>
    <xdr:sp macro="" textlink="">
      <xdr:nvSpPr>
        <xdr:cNvPr id="219" name="円/楕円 218"/>
        <xdr:cNvSpPr/>
      </xdr:nvSpPr>
      <xdr:spPr>
        <a:xfrm>
          <a:off x="3175000" y="142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71548</xdr:rowOff>
    </xdr:from>
    <xdr:ext cx="762000" cy="259045"/>
    <xdr:sp macro="" textlink="">
      <xdr:nvSpPr>
        <xdr:cNvPr id="220" name="テキスト ボックス 219"/>
        <xdr:cNvSpPr txBox="1"/>
      </xdr:nvSpPr>
      <xdr:spPr>
        <a:xfrm>
          <a:off x="2844800" y="143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455,253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22059</xdr:rowOff>
    </xdr:from>
    <xdr:to>
      <xdr:col>3</xdr:col>
      <xdr:colOff>330200</xdr:colOff>
      <xdr:row>83</xdr:row>
      <xdr:rowOff>123659</xdr:rowOff>
    </xdr:to>
    <xdr:sp macro="" textlink="">
      <xdr:nvSpPr>
        <xdr:cNvPr id="221" name="円/楕円 220"/>
        <xdr:cNvSpPr/>
      </xdr:nvSpPr>
      <xdr:spPr>
        <a:xfrm>
          <a:off x="2286000" y="142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108436</xdr:rowOff>
    </xdr:from>
    <xdr:ext cx="762000" cy="259045"/>
    <xdr:sp macro="" textlink="">
      <xdr:nvSpPr>
        <xdr:cNvPr id="222" name="テキスト ボックス 221"/>
        <xdr:cNvSpPr txBox="1"/>
      </xdr:nvSpPr>
      <xdr:spPr>
        <a:xfrm>
          <a:off x="1955800" y="1433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137587</xdr:rowOff>
    </xdr:from>
    <xdr:to>
      <xdr:col>2</xdr:col>
      <xdr:colOff>127000</xdr:colOff>
      <xdr:row>83</xdr:row>
      <xdr:rowOff>67737</xdr:rowOff>
    </xdr:to>
    <xdr:sp macro="" textlink="">
      <xdr:nvSpPr>
        <xdr:cNvPr id="223" name="円/楕円 222"/>
        <xdr:cNvSpPr/>
      </xdr:nvSpPr>
      <xdr:spPr>
        <a:xfrm>
          <a:off x="1397000" y="141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52514</xdr:rowOff>
    </xdr:from>
    <xdr:ext cx="762000" cy="259045"/>
    <xdr:sp macro="" textlink="">
      <xdr:nvSpPr>
        <xdr:cNvPr id="224" name="テキスト ボックス 223"/>
        <xdr:cNvSpPr txBox="1"/>
      </xdr:nvSpPr>
      <xdr:spPr>
        <a:xfrm>
          <a:off x="1066800" y="1428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7.4</a:t>
          </a:r>
          <a:r>
            <a:rPr kumimoji="1" lang="ja-JP" altLang="en-US" sz="1300">
              <a:latin typeface="ＭＳ Ｐゴシック"/>
            </a:rPr>
            <a:t>ポイント下回っており、今後も地域の状況を勘案し給与の適正化に努める。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19558</xdr:rowOff>
    </xdr:to>
    <xdr:cxnSp macro="">
      <xdr:nvCxnSpPr>
        <xdr:cNvPr id="256" name="直線コネクタ 255"/>
        <xdr:cNvCxnSpPr/>
      </xdr:nvCxnSpPr>
      <xdr:spPr>
        <a:xfrm flipV="1">
          <a:off x="16179800" y="14749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29211</xdr:rowOff>
    </xdr:to>
    <xdr:cxnSp macro="">
      <xdr:nvCxnSpPr>
        <xdr:cNvPr id="259" name="直線コネクタ 258"/>
        <xdr:cNvCxnSpPr/>
      </xdr:nvCxnSpPr>
      <xdr:spPr>
        <a:xfrm flipV="1">
          <a:off x="15290800" y="1476425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87</xdr:row>
      <xdr:rowOff>137668</xdr:rowOff>
    </xdr:to>
    <xdr:cxnSp macro="">
      <xdr:nvCxnSpPr>
        <xdr:cNvPr id="262" name="直線コネクタ 261"/>
        <xdr:cNvCxnSpPr/>
      </xdr:nvCxnSpPr>
      <xdr:spPr>
        <a:xfrm flipV="1">
          <a:off x="14401800" y="14773911"/>
          <a:ext cx="889000" cy="2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28956</xdr:rowOff>
    </xdr:to>
    <xdr:cxnSp macro="">
      <xdr:nvCxnSpPr>
        <xdr:cNvPr id="265" name="直線コネクタ 264"/>
        <xdr:cNvCxnSpPr/>
      </xdr:nvCxnSpPr>
      <xdr:spPr>
        <a:xfrm flipV="1">
          <a:off x="13512800" y="1505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5" name="円/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6"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7" name="円/楕円 276"/>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80535</xdr:rowOff>
    </xdr:from>
    <xdr:ext cx="736600" cy="259045"/>
    <xdr:sp macro="" textlink="">
      <xdr:nvSpPr>
        <xdr:cNvPr id="278" name="テキスト ボックス 277"/>
        <xdr:cNvSpPr txBox="1"/>
      </xdr:nvSpPr>
      <xdr:spPr>
        <a:xfrm>
          <a:off x="15798800" y="1448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9" name="円/楕円 278"/>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80" name="テキスト ボックス 279"/>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81" name="円/楕円 280"/>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27195</xdr:rowOff>
    </xdr:from>
    <xdr:ext cx="762000" cy="259045"/>
    <xdr:sp macro="" textlink="">
      <xdr:nvSpPr>
        <xdr:cNvPr id="282" name="テキスト ボックス 281"/>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149606</xdr:rowOff>
    </xdr:from>
    <xdr:to>
      <xdr:col>19</xdr:col>
      <xdr:colOff>533400</xdr:colOff>
      <xdr:row>88</xdr:row>
      <xdr:rowOff>79756</xdr:rowOff>
    </xdr:to>
    <xdr:sp macro="" textlink="">
      <xdr:nvSpPr>
        <xdr:cNvPr id="283" name="円/楕円 282"/>
        <xdr:cNvSpPr/>
      </xdr:nvSpPr>
      <xdr:spPr>
        <a:xfrm>
          <a:off x="13462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89933</xdr:rowOff>
    </xdr:from>
    <xdr:ext cx="762000" cy="259045"/>
    <xdr:sp macro="" textlink="">
      <xdr:nvSpPr>
        <xdr:cNvPr id="284" name="テキスト ボックス 283"/>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退職に伴う新規採用の抑制などにより職員を削減してきたが、類似団体より約</a:t>
          </a:r>
          <a:r>
            <a:rPr kumimoji="1" lang="en-US" altLang="ja-JP" sz="1300">
              <a:latin typeface="ＭＳ Ｐゴシック"/>
            </a:rPr>
            <a:t>5</a:t>
          </a:r>
          <a:r>
            <a:rPr kumimoji="1" lang="ja-JP" altLang="en-US" sz="1300">
              <a:latin typeface="ＭＳ Ｐゴシック"/>
            </a:rPr>
            <a:t>人多い状況である。</a:t>
          </a:r>
          <a:endParaRPr kumimoji="1" lang="en-US" altLang="ja-JP" sz="1300">
            <a:latin typeface="ＭＳ Ｐゴシック"/>
          </a:endParaRPr>
        </a:p>
        <a:p>
          <a:r>
            <a:rPr kumimoji="1" lang="ja-JP" altLang="en-US" sz="1300">
              <a:latin typeface="ＭＳ Ｐゴシック"/>
            </a:rPr>
            <a:t>　今後も業務の効率化を図り、住民サービスを低下させることがないよう、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指定管理者制度の導入や臨時職員などで対応可能な業務は振替を行うなど</a:t>
          </a:r>
          <a:r>
            <a:rPr kumimoji="1" lang="ja-JP" altLang="en-US" sz="1300">
              <a:latin typeface="ＭＳ Ｐゴシック"/>
            </a:rPr>
            <a:t>職員の定員管理に努める。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71475</xdr:rowOff>
    </xdr:from>
    <xdr:to>
      <xdr:col>24</xdr:col>
      <xdr:colOff>558800</xdr:colOff>
      <xdr:row>62</xdr:row>
      <xdr:rowOff>95123</xdr:rowOff>
    </xdr:to>
    <xdr:cxnSp macro="">
      <xdr:nvCxnSpPr>
        <xdr:cNvPr id="316" name="直線コネクタ 315"/>
        <xdr:cNvCxnSpPr/>
      </xdr:nvCxnSpPr>
      <xdr:spPr>
        <a:xfrm flipV="1">
          <a:off x="16179800" y="10701375"/>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74854</xdr:rowOff>
    </xdr:from>
    <xdr:to>
      <xdr:col>23</xdr:col>
      <xdr:colOff>406400</xdr:colOff>
      <xdr:row>62</xdr:row>
      <xdr:rowOff>95123</xdr:rowOff>
    </xdr:to>
    <xdr:cxnSp macro="">
      <xdr:nvCxnSpPr>
        <xdr:cNvPr id="319" name="直線コネクタ 318"/>
        <xdr:cNvCxnSpPr/>
      </xdr:nvCxnSpPr>
      <xdr:spPr>
        <a:xfrm>
          <a:off x="15290800" y="1070475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74854</xdr:rowOff>
    </xdr:from>
    <xdr:to>
      <xdr:col>22</xdr:col>
      <xdr:colOff>203200</xdr:colOff>
      <xdr:row>62</xdr:row>
      <xdr:rowOff>84747</xdr:rowOff>
    </xdr:to>
    <xdr:cxnSp macro="">
      <xdr:nvCxnSpPr>
        <xdr:cNvPr id="322" name="直線コネクタ 321"/>
        <xdr:cNvCxnSpPr/>
      </xdr:nvCxnSpPr>
      <xdr:spPr>
        <a:xfrm flipV="1">
          <a:off x="14401800" y="1070475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63754</xdr:rowOff>
    </xdr:from>
    <xdr:to>
      <xdr:col>21</xdr:col>
      <xdr:colOff>0</xdr:colOff>
      <xdr:row>62</xdr:row>
      <xdr:rowOff>84747</xdr:rowOff>
    </xdr:to>
    <xdr:cxnSp macro="">
      <xdr:nvCxnSpPr>
        <xdr:cNvPr id="325" name="直線コネクタ 324"/>
        <xdr:cNvCxnSpPr/>
      </xdr:nvCxnSpPr>
      <xdr:spPr>
        <a:xfrm>
          <a:off x="13512800" y="1069365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20675</xdr:rowOff>
    </xdr:from>
    <xdr:to>
      <xdr:col>24</xdr:col>
      <xdr:colOff>609600</xdr:colOff>
      <xdr:row>62</xdr:row>
      <xdr:rowOff>122275</xdr:rowOff>
    </xdr:to>
    <xdr:sp macro="" textlink="">
      <xdr:nvSpPr>
        <xdr:cNvPr id="335" name="円/楕円 334"/>
        <xdr:cNvSpPr/>
      </xdr:nvSpPr>
      <xdr:spPr>
        <a:xfrm>
          <a:off x="16967200" y="106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164202</xdr:rowOff>
    </xdr:from>
    <xdr:ext cx="762000" cy="259045"/>
    <xdr:sp macro="" textlink="">
      <xdr:nvSpPr>
        <xdr:cNvPr id="336" name="定員管理の状況該当値テキスト"/>
        <xdr:cNvSpPr txBox="1"/>
      </xdr:nvSpPr>
      <xdr:spPr>
        <a:xfrm>
          <a:off x="17106900" y="1062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44323</xdr:rowOff>
    </xdr:from>
    <xdr:to>
      <xdr:col>23</xdr:col>
      <xdr:colOff>457200</xdr:colOff>
      <xdr:row>62</xdr:row>
      <xdr:rowOff>145923</xdr:rowOff>
    </xdr:to>
    <xdr:sp macro="" textlink="">
      <xdr:nvSpPr>
        <xdr:cNvPr id="337" name="円/楕円 336"/>
        <xdr:cNvSpPr/>
      </xdr:nvSpPr>
      <xdr:spPr>
        <a:xfrm>
          <a:off x="16129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130700</xdr:rowOff>
    </xdr:from>
    <xdr:ext cx="736600" cy="259045"/>
    <xdr:sp macro="" textlink="">
      <xdr:nvSpPr>
        <xdr:cNvPr id="338" name="テキスト ボックス 337"/>
        <xdr:cNvSpPr txBox="1"/>
      </xdr:nvSpPr>
      <xdr:spPr>
        <a:xfrm>
          <a:off x="15798800" y="1076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24054</xdr:rowOff>
    </xdr:from>
    <xdr:to>
      <xdr:col>22</xdr:col>
      <xdr:colOff>254000</xdr:colOff>
      <xdr:row>62</xdr:row>
      <xdr:rowOff>125654</xdr:rowOff>
    </xdr:to>
    <xdr:sp macro="" textlink="">
      <xdr:nvSpPr>
        <xdr:cNvPr id="339" name="円/楕円 338"/>
        <xdr:cNvSpPr/>
      </xdr:nvSpPr>
      <xdr:spPr>
        <a:xfrm>
          <a:off x="15240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110431</xdr:rowOff>
    </xdr:from>
    <xdr:ext cx="762000" cy="259045"/>
    <xdr:sp macro="" textlink="">
      <xdr:nvSpPr>
        <xdr:cNvPr id="340" name="テキスト ボックス 339"/>
        <xdr:cNvSpPr txBox="1"/>
      </xdr:nvSpPr>
      <xdr:spPr>
        <a:xfrm>
          <a:off x="14909800" y="107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33947</xdr:rowOff>
    </xdr:from>
    <xdr:to>
      <xdr:col>21</xdr:col>
      <xdr:colOff>50800</xdr:colOff>
      <xdr:row>62</xdr:row>
      <xdr:rowOff>135547</xdr:rowOff>
    </xdr:to>
    <xdr:sp macro="" textlink="">
      <xdr:nvSpPr>
        <xdr:cNvPr id="341" name="円/楕円 340"/>
        <xdr:cNvSpPr/>
      </xdr:nvSpPr>
      <xdr:spPr>
        <a:xfrm>
          <a:off x="14351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120324</xdr:rowOff>
    </xdr:from>
    <xdr:ext cx="762000" cy="259045"/>
    <xdr:sp macro="" textlink="">
      <xdr:nvSpPr>
        <xdr:cNvPr id="342" name="テキスト ボックス 341"/>
        <xdr:cNvSpPr txBox="1"/>
      </xdr:nvSpPr>
      <xdr:spPr>
        <a:xfrm>
          <a:off x="14020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12954</xdr:rowOff>
    </xdr:from>
    <xdr:to>
      <xdr:col>19</xdr:col>
      <xdr:colOff>533400</xdr:colOff>
      <xdr:row>62</xdr:row>
      <xdr:rowOff>114554</xdr:rowOff>
    </xdr:to>
    <xdr:sp macro="" textlink="">
      <xdr:nvSpPr>
        <xdr:cNvPr id="343" name="円/楕円 342"/>
        <xdr:cNvSpPr/>
      </xdr:nvSpPr>
      <xdr:spPr>
        <a:xfrm>
          <a:off x="13462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99331</xdr:rowOff>
    </xdr:from>
    <xdr:ext cx="762000" cy="259045"/>
    <xdr:sp macro="" textlink="">
      <xdr:nvSpPr>
        <xdr:cNvPr id="344" name="テキスト ボックス 343"/>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a:t>
          </a:r>
          <a:r>
            <a:rPr kumimoji="1" lang="en-US" altLang="ja-JP" sz="1300">
              <a:latin typeface="ＭＳ Ｐゴシック"/>
            </a:rPr>
            <a:t>6.5%</a:t>
          </a:r>
          <a:r>
            <a:rPr kumimoji="1" lang="ja-JP" altLang="en-US" sz="1300">
              <a:latin typeface="ＭＳ Ｐゴシック"/>
            </a:rPr>
            <a:t>と全国、県及び類似団体の平均を下回っている。類似団体は実質公債費率が減少傾向にある中、本村は横ばいとなっており、今後は、地方債発行額の抑制に努め公債比率の改善を図る。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27940</xdr:rowOff>
    </xdr:to>
    <xdr:cxnSp macro="">
      <xdr:nvCxnSpPr>
        <xdr:cNvPr id="375" name="直線コネクタ 374"/>
        <xdr:cNvCxnSpPr/>
      </xdr:nvCxnSpPr>
      <xdr:spPr>
        <a:xfrm>
          <a:off x="16179800" y="7057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27940</xdr:rowOff>
    </xdr:to>
    <xdr:cxnSp macro="">
      <xdr:nvCxnSpPr>
        <xdr:cNvPr id="378" name="直線コネクタ 377"/>
        <xdr:cNvCxnSpPr/>
      </xdr:nvCxnSpPr>
      <xdr:spPr>
        <a:xfrm>
          <a:off x="15290800" y="704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18288</xdr:rowOff>
    </xdr:from>
    <xdr:to>
      <xdr:col>22</xdr:col>
      <xdr:colOff>203200</xdr:colOff>
      <xdr:row>41</xdr:row>
      <xdr:rowOff>23114</xdr:rowOff>
    </xdr:to>
    <xdr:cxnSp macro="">
      <xdr:nvCxnSpPr>
        <xdr:cNvPr id="381" name="直線コネクタ 380"/>
        <xdr:cNvCxnSpPr/>
      </xdr:nvCxnSpPr>
      <xdr:spPr>
        <a:xfrm flipV="1">
          <a:off x="14401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42418</xdr:rowOff>
    </xdr:to>
    <xdr:cxnSp macro="">
      <xdr:nvCxnSpPr>
        <xdr:cNvPr id="384" name="直線コネクタ 383"/>
        <xdr:cNvCxnSpPr/>
      </xdr:nvCxnSpPr>
      <xdr:spPr>
        <a:xfrm flipV="1">
          <a:off x="13512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4" name="円/楕円 39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5"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6" name="円/楕円 39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97" name="テキスト ボックス 396"/>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138938</xdr:rowOff>
    </xdr:from>
    <xdr:to>
      <xdr:col>22</xdr:col>
      <xdr:colOff>254000</xdr:colOff>
      <xdr:row>41</xdr:row>
      <xdr:rowOff>69088</xdr:rowOff>
    </xdr:to>
    <xdr:sp macro="" textlink="">
      <xdr:nvSpPr>
        <xdr:cNvPr id="398" name="円/楕円 397"/>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79265</xdr:rowOff>
    </xdr:from>
    <xdr:ext cx="762000" cy="259045"/>
    <xdr:sp macro="" textlink="">
      <xdr:nvSpPr>
        <xdr:cNvPr id="399" name="テキスト ボックス 398"/>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0" name="円/楕円 399"/>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1" name="テキスト ボックス 400"/>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2" name="円/楕円 401"/>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3" name="テキスト ボックス 40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将来負担比率は、財政調整基金などの充当可能基金があり、マイナスであり、今後もこの状況が続けられるよう財政の健全化に努める。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給与水準は低いが、人口千人当たりの職員数が高いため類似団体と比べて</a:t>
          </a:r>
          <a:r>
            <a:rPr kumimoji="1" lang="en-US" altLang="ja-JP" sz="1300">
              <a:latin typeface="ＭＳ Ｐゴシック"/>
            </a:rPr>
            <a:t>3.3%</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前年度と比較し、約</a:t>
          </a:r>
          <a:r>
            <a:rPr kumimoji="1" lang="en-US" altLang="ja-JP" sz="1300">
              <a:latin typeface="ＭＳ Ｐゴシック"/>
            </a:rPr>
            <a:t>25</a:t>
          </a:r>
          <a:r>
            <a:rPr kumimoji="1" lang="ja-JP" altLang="en-US" sz="1300">
              <a:latin typeface="ＭＳ Ｐゴシック"/>
            </a:rPr>
            <a:t>百万の抑制を行っており、今後も事務・業務の改善を図り、公共施設の適正配置などにより人件費の抑制に努める。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38</xdr:row>
      <xdr:rowOff>81280</xdr:rowOff>
    </xdr:to>
    <xdr:cxnSp macro="">
      <xdr:nvCxnSpPr>
        <xdr:cNvPr id="64" name="直線コネクタ 63"/>
        <xdr:cNvCxnSpPr/>
      </xdr:nvCxnSpPr>
      <xdr:spPr>
        <a:xfrm flipV="1">
          <a:off x="3987800" y="64775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101854</xdr:rowOff>
    </xdr:from>
    <xdr:to>
      <xdr:col>5</xdr:col>
      <xdr:colOff>549275</xdr:colOff>
      <xdr:row>38</xdr:row>
      <xdr:rowOff>81280</xdr:rowOff>
    </xdr:to>
    <xdr:cxnSp macro="">
      <xdr:nvCxnSpPr>
        <xdr:cNvPr id="67" name="直線コネクタ 66"/>
        <xdr:cNvCxnSpPr/>
      </xdr:nvCxnSpPr>
      <xdr:spPr>
        <a:xfrm>
          <a:off x="3098800" y="64455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152146</xdr:rowOff>
    </xdr:to>
    <xdr:cxnSp macro="">
      <xdr:nvCxnSpPr>
        <xdr:cNvPr id="70" name="直線コネクタ 69"/>
        <xdr:cNvCxnSpPr/>
      </xdr:nvCxnSpPr>
      <xdr:spPr>
        <a:xfrm flipV="1">
          <a:off x="2209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152146</xdr:rowOff>
    </xdr:to>
    <xdr:cxnSp macro="">
      <xdr:nvCxnSpPr>
        <xdr:cNvPr id="73" name="直線コネクタ 72"/>
        <xdr:cNvCxnSpPr/>
      </xdr:nvCxnSpPr>
      <xdr:spPr>
        <a:xfrm>
          <a:off x="1320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3" name="円/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7" name="円/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0.8%</a:t>
          </a:r>
          <a:r>
            <a:rPr kumimoji="1" lang="ja-JP" altLang="en-US" sz="1300">
              <a:latin typeface="ＭＳ Ｐゴシック"/>
            </a:rPr>
            <a:t>減少したものの類似団体の平均と比べると</a:t>
          </a:r>
          <a:r>
            <a:rPr kumimoji="1" lang="en-US" altLang="ja-JP" sz="1300">
              <a:latin typeface="ＭＳ Ｐゴシック"/>
            </a:rPr>
            <a:t>2%</a:t>
          </a:r>
          <a:r>
            <a:rPr kumimoji="1" lang="ja-JP" altLang="en-US" sz="1300">
              <a:latin typeface="ＭＳ Ｐゴシック"/>
            </a:rPr>
            <a:t>高い状況である。</a:t>
          </a:r>
          <a:endParaRPr kumimoji="1" lang="en-US" altLang="ja-JP" sz="1300">
            <a:latin typeface="ＭＳ Ｐゴシック"/>
          </a:endParaRPr>
        </a:p>
        <a:p>
          <a:r>
            <a:rPr kumimoji="1" lang="ja-JP" altLang="en-US" sz="1300">
              <a:latin typeface="ＭＳ Ｐゴシック"/>
            </a:rPr>
            <a:t>　物件費のうち委託料、需用費及び賃金で約</a:t>
          </a:r>
          <a:r>
            <a:rPr kumimoji="1" lang="en-US" altLang="ja-JP" sz="1300">
              <a:latin typeface="ＭＳ Ｐゴシック"/>
            </a:rPr>
            <a:t>8</a:t>
          </a:r>
          <a:r>
            <a:rPr kumimoji="1" lang="ja-JP" altLang="en-US" sz="1300">
              <a:latin typeface="ＭＳ Ｐゴシック"/>
            </a:rPr>
            <a:t>割を占めており、システム委託や消耗品など需用費の歳出見直しに一層努力する。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27940</xdr:rowOff>
    </xdr:to>
    <xdr:cxnSp macro="">
      <xdr:nvCxnSpPr>
        <xdr:cNvPr id="125" name="直線コネクタ 124"/>
        <xdr:cNvCxnSpPr/>
      </xdr:nvCxnSpPr>
      <xdr:spPr>
        <a:xfrm flipV="1">
          <a:off x="15671800" y="305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18</xdr:row>
      <xdr:rowOff>27940</xdr:rowOff>
    </xdr:to>
    <xdr:cxnSp macro="">
      <xdr:nvCxnSpPr>
        <xdr:cNvPr id="128" name="直線コネクタ 127"/>
        <xdr:cNvCxnSpPr/>
      </xdr:nvCxnSpPr>
      <xdr:spPr>
        <a:xfrm>
          <a:off x="14782800" y="28016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58420</xdr:rowOff>
    </xdr:to>
    <xdr:cxnSp macro="">
      <xdr:nvCxnSpPr>
        <xdr:cNvPr id="131" name="直線コネクタ 130"/>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17</xdr:row>
      <xdr:rowOff>100330</xdr:rowOff>
    </xdr:to>
    <xdr:cxnSp macro="">
      <xdr:nvCxnSpPr>
        <xdr:cNvPr id="134" name="直線コネクタ 133"/>
        <xdr:cNvCxnSpPr/>
      </xdr:nvCxnSpPr>
      <xdr:spPr>
        <a:xfrm flipV="1">
          <a:off x="13004800" y="2801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4" name="円/楕円 143"/>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5"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1.1%</a:t>
          </a:r>
          <a:r>
            <a:rPr kumimoji="1" lang="ja-JP" altLang="en-US" sz="1300">
              <a:latin typeface="ＭＳ Ｐゴシック"/>
            </a:rPr>
            <a:t>増加し、類似団体を上回っている。これは更生医療給付費及び障害福祉サービス費が増えたためであり、上昇傾向に歯止めをかけるよう予防事業等に積極的に取り組む。</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56</xdr:row>
      <xdr:rowOff>12700</xdr:rowOff>
    </xdr:to>
    <xdr:cxnSp macro="">
      <xdr:nvCxnSpPr>
        <xdr:cNvPr id="187" name="直線コネクタ 186"/>
        <xdr:cNvCxnSpPr/>
      </xdr:nvCxnSpPr>
      <xdr:spPr>
        <a:xfrm>
          <a:off x="3987800" y="94342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56</xdr:row>
      <xdr:rowOff>127000</xdr:rowOff>
    </xdr:to>
    <xdr:cxnSp macro="">
      <xdr:nvCxnSpPr>
        <xdr:cNvPr id="190" name="直線コネクタ 189"/>
        <xdr:cNvCxnSpPr/>
      </xdr:nvCxnSpPr>
      <xdr:spPr>
        <a:xfrm flipV="1">
          <a:off x="3098800" y="94342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127000</xdr:rowOff>
    </xdr:to>
    <xdr:cxnSp macro="">
      <xdr:nvCxnSpPr>
        <xdr:cNvPr id="193" name="直線コネクタ 192"/>
        <xdr:cNvCxnSpPr/>
      </xdr:nvCxnSpPr>
      <xdr:spPr>
        <a:xfrm>
          <a:off x="2209800" y="9466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37193</xdr:rowOff>
    </xdr:to>
    <xdr:cxnSp macro="">
      <xdr:nvCxnSpPr>
        <xdr:cNvPr id="196" name="直線コネクタ 195"/>
        <xdr:cNvCxnSpPr/>
      </xdr:nvCxnSpPr>
      <xdr:spPr>
        <a:xfrm>
          <a:off x="1320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7"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その他は、特別会計の繰出金</a:t>
          </a:r>
          <a:r>
            <a:rPr kumimoji="1" lang="en-US" altLang="ja-JP" sz="1300">
              <a:latin typeface="ＭＳ Ｐゴシック"/>
            </a:rPr>
            <a:t>7.8%</a:t>
          </a:r>
          <a:r>
            <a:rPr kumimoji="1" lang="ja-JP" altLang="en-US" sz="1300">
              <a:latin typeface="ＭＳ Ｐゴシック"/>
            </a:rPr>
            <a:t>、維持補修費</a:t>
          </a:r>
          <a:r>
            <a:rPr kumimoji="1" lang="en-US" altLang="ja-JP" sz="1300">
              <a:latin typeface="ＭＳ Ｐゴシック"/>
            </a:rPr>
            <a:t>0.3%</a:t>
          </a:r>
          <a:r>
            <a:rPr kumimoji="1" lang="ja-JP" altLang="en-US" sz="1300">
              <a:latin typeface="ＭＳ Ｐゴシック"/>
            </a:rPr>
            <a:t>となっている。類似団体と比較して低い値であるが、年々特別会計への繰出金及び公営住宅等の村管理施設も老朽化しており維持補修費も増加傾向にあることから、今後の動向が懸念される。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101854</xdr:rowOff>
    </xdr:to>
    <xdr:cxnSp macro="">
      <xdr:nvCxnSpPr>
        <xdr:cNvPr id="245" name="直線コネクタ 244"/>
        <xdr:cNvCxnSpPr/>
      </xdr:nvCxnSpPr>
      <xdr:spPr>
        <a:xfrm>
          <a:off x="15671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56</xdr:row>
      <xdr:rowOff>12700</xdr:rowOff>
    </xdr:to>
    <xdr:cxnSp macro="">
      <xdr:nvCxnSpPr>
        <xdr:cNvPr id="248" name="直線コネクタ 247"/>
        <xdr:cNvCxnSpPr/>
      </xdr:nvCxnSpPr>
      <xdr:spPr>
        <a:xfrm flipV="1">
          <a:off x="14782800" y="95041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143002</xdr:rowOff>
    </xdr:from>
    <xdr:to>
      <xdr:col>21</xdr:col>
      <xdr:colOff>361950</xdr:colOff>
      <xdr:row>56</xdr:row>
      <xdr:rowOff>12700</xdr:rowOff>
    </xdr:to>
    <xdr:cxnSp macro="">
      <xdr:nvCxnSpPr>
        <xdr:cNvPr id="251" name="直線コネクタ 250"/>
        <xdr:cNvCxnSpPr/>
      </xdr:nvCxnSpPr>
      <xdr:spPr>
        <a:xfrm>
          <a:off x="13893800" y="9572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30988</xdr:rowOff>
    </xdr:to>
    <xdr:cxnSp macro="">
      <xdr:nvCxnSpPr>
        <xdr:cNvPr id="254" name="直線コネクタ 253"/>
        <xdr:cNvCxnSpPr/>
      </xdr:nvCxnSpPr>
      <xdr:spPr>
        <a:xfrm flipV="1">
          <a:off x="13004800" y="9572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64" name="円/楕円 263"/>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67581</xdr:rowOff>
    </xdr:from>
    <xdr:ext cx="762000" cy="259045"/>
    <xdr:sp macro="" textlink="">
      <xdr:nvSpPr>
        <xdr:cNvPr id="265"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6" name="円/楕円 265"/>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7" name="テキスト ボックス 266"/>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92202</xdr:rowOff>
    </xdr:from>
    <xdr:to>
      <xdr:col>20</xdr:col>
      <xdr:colOff>209550</xdr:colOff>
      <xdr:row>56</xdr:row>
      <xdr:rowOff>22352</xdr:rowOff>
    </xdr:to>
    <xdr:sp macro="" textlink="">
      <xdr:nvSpPr>
        <xdr:cNvPr id="270" name="円/楕円 269"/>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32529</xdr:rowOff>
    </xdr:from>
    <xdr:ext cx="762000" cy="259045"/>
    <xdr:sp macro="" textlink="">
      <xdr:nvSpPr>
        <xdr:cNvPr id="271" name="テキスト ボックス 270"/>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2" name="円/楕円 271"/>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73" name="テキスト ボックス 272"/>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1.9%</a:t>
          </a:r>
          <a:r>
            <a:rPr kumimoji="1" lang="ja-JP" altLang="en-US" sz="1300">
              <a:latin typeface="ＭＳ Ｐゴシック"/>
            </a:rPr>
            <a:t>、類似団体と比較し</a:t>
          </a:r>
          <a:r>
            <a:rPr kumimoji="1" lang="en-US" altLang="ja-JP" sz="1300">
              <a:latin typeface="ＭＳ Ｐゴシック"/>
            </a:rPr>
            <a:t>4.1%</a:t>
          </a:r>
          <a:r>
            <a:rPr kumimoji="1" lang="ja-JP" altLang="en-US" sz="1300">
              <a:latin typeface="ＭＳ Ｐゴシック"/>
            </a:rPr>
            <a:t>高い状況である。前年度まで臨時的経費としていた後期高齢者療養給付費負担金を経常に訂正したこと（約</a:t>
          </a:r>
          <a:r>
            <a:rPr kumimoji="1" lang="en-US" altLang="ja-JP" sz="1300">
              <a:latin typeface="ＭＳ Ｐゴシック"/>
            </a:rPr>
            <a:t>21</a:t>
          </a:r>
          <a:r>
            <a:rPr kumimoji="1" lang="ja-JP" altLang="en-US" sz="1300">
              <a:latin typeface="ＭＳ Ｐゴシック"/>
            </a:rPr>
            <a:t>百万円）、自立支援給付費等負担金の償還金が大幅に増加（約</a:t>
          </a:r>
          <a:r>
            <a:rPr kumimoji="1" lang="en-US" altLang="ja-JP" sz="1300">
              <a:latin typeface="ＭＳ Ｐゴシック"/>
            </a:rPr>
            <a:t>6.2</a:t>
          </a:r>
          <a:r>
            <a:rPr kumimoji="1" lang="ja-JP" altLang="en-US" sz="1300">
              <a:latin typeface="ＭＳ Ｐゴシック"/>
            </a:rPr>
            <a:t>百万円）した</a:t>
          </a:r>
          <a:r>
            <a:rPr kumimoji="1" lang="ja-JP" altLang="en-US" sz="1300">
              <a:solidFill>
                <a:srgbClr val="FF0000"/>
              </a:solidFill>
              <a:latin typeface="ＭＳ Ｐゴシック"/>
            </a:rPr>
            <a:t>ことによる。</a:t>
          </a:r>
          <a:endParaRPr kumimoji="1" lang="en-US" altLang="ja-JP" sz="1300">
            <a:solidFill>
              <a:srgbClr val="FF0000"/>
            </a:solidFill>
            <a:latin typeface="ＭＳ Ｐゴシック"/>
          </a:endParaRPr>
        </a:p>
        <a:p>
          <a:r>
            <a:rPr kumimoji="1" lang="ja-JP" altLang="en-US" sz="1300">
              <a:latin typeface="ＭＳ Ｐゴシック"/>
            </a:rPr>
            <a:t>　今後は村単独による負担金、補助金等の見直しを図りながら削減に努める。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97282</xdr:rowOff>
    </xdr:to>
    <xdr:cxnSp macro="">
      <xdr:nvCxnSpPr>
        <xdr:cNvPr id="303" name="直線コネクタ 302"/>
        <xdr:cNvCxnSpPr/>
      </xdr:nvCxnSpPr>
      <xdr:spPr>
        <a:xfrm>
          <a:off x="15671800" y="63540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37</xdr:row>
      <xdr:rowOff>10414</xdr:rowOff>
    </xdr:to>
    <xdr:cxnSp macro="">
      <xdr:nvCxnSpPr>
        <xdr:cNvPr id="306" name="直線コネクタ 305"/>
        <xdr:cNvCxnSpPr/>
      </xdr:nvCxnSpPr>
      <xdr:spPr>
        <a:xfrm>
          <a:off x="14782800" y="62306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37</xdr:row>
      <xdr:rowOff>120142</xdr:rowOff>
    </xdr:to>
    <xdr:cxnSp macro="">
      <xdr:nvCxnSpPr>
        <xdr:cNvPr id="309" name="直線コネクタ 308"/>
        <xdr:cNvCxnSpPr/>
      </xdr:nvCxnSpPr>
      <xdr:spPr>
        <a:xfrm flipV="1">
          <a:off x="13893800" y="6230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120142</xdr:rowOff>
    </xdr:to>
    <xdr:cxnSp macro="">
      <xdr:nvCxnSpPr>
        <xdr:cNvPr id="312" name="直線コネクタ 311"/>
        <xdr:cNvCxnSpPr/>
      </xdr:nvCxnSpPr>
      <xdr:spPr>
        <a:xfrm>
          <a:off x="13004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2" name="円/楕円 32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4" name="円/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8" name="円/楕円 327"/>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9" name="テキスト ボックス 328"/>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0" name="円/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a:t>
          </a:r>
          <a:r>
            <a:rPr kumimoji="1" lang="en-US" altLang="ja-JP" sz="1300">
              <a:latin typeface="ＭＳ Ｐゴシック"/>
            </a:rPr>
            <a:t>3.6%</a:t>
          </a:r>
          <a:r>
            <a:rPr kumimoji="1" lang="ja-JP" altLang="en-US" sz="1300">
              <a:latin typeface="ＭＳ Ｐゴシック"/>
            </a:rPr>
            <a:t>下回っているが、平成</a:t>
          </a:r>
          <a:r>
            <a:rPr kumimoji="1" lang="en-US" altLang="ja-JP" sz="1300">
              <a:latin typeface="ＭＳ Ｐゴシック"/>
            </a:rPr>
            <a:t>26</a:t>
          </a:r>
          <a:r>
            <a:rPr kumimoji="1" lang="ja-JP" altLang="en-US" sz="1300">
              <a:latin typeface="ＭＳ Ｐゴシック"/>
            </a:rPr>
            <a:t>年度以降償還額よりも借入額が多いことから今後公債費の増加が懸念される。</a:t>
          </a:r>
          <a:endParaRPr kumimoji="1" lang="en-US" altLang="ja-JP" sz="1300">
            <a:latin typeface="ＭＳ Ｐゴシック"/>
          </a:endParaRPr>
        </a:p>
        <a:p>
          <a:r>
            <a:rPr kumimoji="1" lang="ja-JP" altLang="en-US" sz="1300">
              <a:latin typeface="ＭＳ Ｐゴシック"/>
            </a:rPr>
            <a:t>　新規事業の計画を精査し、住民ニーズを適確に把握した上で、計画的な地方債の発行に努める。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54611</xdr:rowOff>
    </xdr:to>
    <xdr:cxnSp macro="">
      <xdr:nvCxnSpPr>
        <xdr:cNvPr id="363" name="直線コネクタ 362"/>
        <xdr:cNvCxnSpPr/>
      </xdr:nvCxnSpPr>
      <xdr:spPr>
        <a:xfrm flipV="1">
          <a:off x="3987800" y="13039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54611</xdr:rowOff>
    </xdr:to>
    <xdr:cxnSp macro="">
      <xdr:nvCxnSpPr>
        <xdr:cNvPr id="366" name="直線コネクタ 365"/>
        <xdr:cNvCxnSpPr/>
      </xdr:nvCxnSpPr>
      <xdr:spPr>
        <a:xfrm>
          <a:off x="3098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50800</xdr:rowOff>
    </xdr:to>
    <xdr:cxnSp macro="">
      <xdr:nvCxnSpPr>
        <xdr:cNvPr id="369" name="直線コネクタ 368"/>
        <xdr:cNvCxnSpPr/>
      </xdr:nvCxnSpPr>
      <xdr:spPr>
        <a:xfrm>
          <a:off x="2209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12700</xdr:rowOff>
    </xdr:to>
    <xdr:cxnSp macro="">
      <xdr:nvCxnSpPr>
        <xdr:cNvPr id="372" name="直線コネクタ 371"/>
        <xdr:cNvCxnSpPr/>
      </xdr:nvCxnSpPr>
      <xdr:spPr>
        <a:xfrm>
          <a:off x="1320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86" name="円/楕円 385"/>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7" name="テキスト ボックス 386"/>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8" name="円/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390" name="円/楕円 389"/>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391" name="テキスト ボックス 390"/>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公債費以外の人件費、物件費、扶助費、補助費等ともに類似団体より高い値であることから、</a:t>
          </a:r>
          <a:r>
            <a:rPr kumimoji="1" lang="en-US" altLang="ja-JP" sz="1300">
              <a:latin typeface="ＭＳ Ｐゴシック"/>
            </a:rPr>
            <a:t>7.8%</a:t>
          </a:r>
          <a:r>
            <a:rPr kumimoji="1" lang="ja-JP" altLang="en-US" sz="1300">
              <a:latin typeface="ＭＳ Ｐゴシック"/>
            </a:rPr>
            <a:t>と大きく上回っている。</a:t>
          </a:r>
          <a:endParaRPr kumimoji="1" lang="en-US" altLang="ja-JP" sz="1300">
            <a:latin typeface="ＭＳ Ｐゴシック"/>
          </a:endParaRPr>
        </a:p>
        <a:p>
          <a:r>
            <a:rPr kumimoji="1" lang="ja-JP" altLang="en-US" sz="1300">
              <a:latin typeface="ＭＳ Ｐゴシック"/>
            </a:rPr>
            <a:t>　各個別の取組を着実に実施することにより健全な財政運営に努める。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88900</xdr:rowOff>
    </xdr:from>
    <xdr:to>
      <xdr:col>24</xdr:col>
      <xdr:colOff>31750</xdr:colOff>
      <xdr:row>79</xdr:row>
      <xdr:rowOff>96520</xdr:rowOff>
    </xdr:to>
    <xdr:cxnSp macro="">
      <xdr:nvCxnSpPr>
        <xdr:cNvPr id="424" name="直線コネクタ 423"/>
        <xdr:cNvCxnSpPr/>
      </xdr:nvCxnSpPr>
      <xdr:spPr>
        <a:xfrm>
          <a:off x="15671800" y="13633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79</xdr:row>
      <xdr:rowOff>88900</xdr:rowOff>
    </xdr:to>
    <xdr:cxnSp macro="">
      <xdr:nvCxnSpPr>
        <xdr:cNvPr id="427" name="直線コネクタ 426"/>
        <xdr:cNvCxnSpPr/>
      </xdr:nvCxnSpPr>
      <xdr:spPr>
        <a:xfrm>
          <a:off x="14782800" y="134086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79</xdr:row>
      <xdr:rowOff>5080</xdr:rowOff>
    </xdr:to>
    <xdr:cxnSp macro="">
      <xdr:nvCxnSpPr>
        <xdr:cNvPr id="430" name="直線コネクタ 429"/>
        <xdr:cNvCxnSpPr/>
      </xdr:nvCxnSpPr>
      <xdr:spPr>
        <a:xfrm flipV="1">
          <a:off x="13893800" y="134086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92711</xdr:rowOff>
    </xdr:to>
    <xdr:cxnSp macro="">
      <xdr:nvCxnSpPr>
        <xdr:cNvPr id="433" name="直線コネクタ 432"/>
        <xdr:cNvCxnSpPr/>
      </xdr:nvCxnSpPr>
      <xdr:spPr>
        <a:xfrm flipV="1">
          <a:off x="13004800" y="135496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43" name="円/楕円 442"/>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44" name="公債費以外該当値テキスト"/>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38100</xdr:rowOff>
    </xdr:from>
    <xdr:to>
      <xdr:col>22</xdr:col>
      <xdr:colOff>615950</xdr:colOff>
      <xdr:row>79</xdr:row>
      <xdr:rowOff>139700</xdr:rowOff>
    </xdr:to>
    <xdr:sp macro="" textlink="">
      <xdr:nvSpPr>
        <xdr:cNvPr id="445" name="円/楕円 444"/>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124477</xdr:rowOff>
    </xdr:from>
    <xdr:ext cx="736600" cy="259045"/>
    <xdr:sp macro="" textlink="">
      <xdr:nvSpPr>
        <xdr:cNvPr id="446" name="テキスト ボックス 445"/>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47" name="円/楕円 446"/>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8" name="テキスト ボックス 447"/>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125730</xdr:rowOff>
    </xdr:from>
    <xdr:to>
      <xdr:col>20</xdr:col>
      <xdr:colOff>209550</xdr:colOff>
      <xdr:row>79</xdr:row>
      <xdr:rowOff>55880</xdr:rowOff>
    </xdr:to>
    <xdr:sp macro="" textlink="">
      <xdr:nvSpPr>
        <xdr:cNvPr id="449" name="円/楕円 448"/>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40657</xdr:rowOff>
    </xdr:from>
    <xdr:ext cx="762000" cy="259045"/>
    <xdr:sp macro="" textlink="">
      <xdr:nvSpPr>
        <xdr:cNvPr id="450" name="テキスト ボックス 449"/>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1" name="円/楕円 450"/>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2" name="テキスト ボックス 451"/>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121266</xdr:rowOff>
    </xdr:from>
    <xdr:to>
      <xdr:col>4</xdr:col>
      <xdr:colOff>1117600</xdr:colOff>
      <xdr:row>16</xdr:row>
      <xdr:rowOff>135491</xdr:rowOff>
    </xdr:to>
    <xdr:cxnSp macro="">
      <xdr:nvCxnSpPr>
        <xdr:cNvPr id="49" name="直線コネクタ 48"/>
        <xdr:cNvCxnSpPr/>
      </xdr:nvCxnSpPr>
      <xdr:spPr bwMode="auto">
        <a:xfrm flipV="1">
          <a:off x="5003800" y="2912091"/>
          <a:ext cx="647700" cy="1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135491</xdr:rowOff>
    </xdr:from>
    <xdr:to>
      <xdr:col>4</xdr:col>
      <xdr:colOff>469900</xdr:colOff>
      <xdr:row>17</xdr:row>
      <xdr:rowOff>28060</xdr:rowOff>
    </xdr:to>
    <xdr:cxnSp macro="">
      <xdr:nvCxnSpPr>
        <xdr:cNvPr id="52" name="直線コネクタ 51"/>
        <xdr:cNvCxnSpPr/>
      </xdr:nvCxnSpPr>
      <xdr:spPr bwMode="auto">
        <a:xfrm flipV="1">
          <a:off x="4305300" y="2926316"/>
          <a:ext cx="698500" cy="64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155988</xdr:rowOff>
    </xdr:from>
    <xdr:to>
      <xdr:col>3</xdr:col>
      <xdr:colOff>904875</xdr:colOff>
      <xdr:row>17</xdr:row>
      <xdr:rowOff>28060</xdr:rowOff>
    </xdr:to>
    <xdr:cxnSp macro="">
      <xdr:nvCxnSpPr>
        <xdr:cNvPr id="55" name="直線コネクタ 54"/>
        <xdr:cNvCxnSpPr/>
      </xdr:nvCxnSpPr>
      <xdr:spPr bwMode="auto">
        <a:xfrm>
          <a:off x="3606800" y="2946813"/>
          <a:ext cx="698500" cy="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155988</xdr:rowOff>
    </xdr:from>
    <xdr:to>
      <xdr:col>3</xdr:col>
      <xdr:colOff>206375</xdr:colOff>
      <xdr:row>17</xdr:row>
      <xdr:rowOff>28835</xdr:rowOff>
    </xdr:to>
    <xdr:cxnSp macro="">
      <xdr:nvCxnSpPr>
        <xdr:cNvPr id="58" name="直線コネクタ 57"/>
        <xdr:cNvCxnSpPr/>
      </xdr:nvCxnSpPr>
      <xdr:spPr bwMode="auto">
        <a:xfrm flipV="1">
          <a:off x="2908300" y="2946813"/>
          <a:ext cx="698500" cy="4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70466</xdr:rowOff>
    </xdr:from>
    <xdr:to>
      <xdr:col>5</xdr:col>
      <xdr:colOff>34925</xdr:colOff>
      <xdr:row>17</xdr:row>
      <xdr:rowOff>616</xdr:rowOff>
    </xdr:to>
    <xdr:sp macro="" textlink="">
      <xdr:nvSpPr>
        <xdr:cNvPr id="68" name="円/楕円 67"/>
        <xdr:cNvSpPr/>
      </xdr:nvSpPr>
      <xdr:spPr bwMode="auto">
        <a:xfrm>
          <a:off x="5600700" y="286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86993</xdr:rowOff>
    </xdr:from>
    <xdr:ext cx="762000" cy="259045"/>
    <xdr:sp macro="" textlink="">
      <xdr:nvSpPr>
        <xdr:cNvPr id="69" name="人口1人当たり決算額の推移該当値テキスト130"/>
        <xdr:cNvSpPr txBox="1"/>
      </xdr:nvSpPr>
      <xdr:spPr>
        <a:xfrm>
          <a:off x="5740400" y="270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338,010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84691</xdr:rowOff>
    </xdr:from>
    <xdr:to>
      <xdr:col>4</xdr:col>
      <xdr:colOff>520700</xdr:colOff>
      <xdr:row>17</xdr:row>
      <xdr:rowOff>14841</xdr:rowOff>
    </xdr:to>
    <xdr:sp macro="" textlink="">
      <xdr:nvSpPr>
        <xdr:cNvPr id="70" name="円/楕円 69"/>
        <xdr:cNvSpPr/>
      </xdr:nvSpPr>
      <xdr:spPr bwMode="auto">
        <a:xfrm>
          <a:off x="4953000" y="287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25018</xdr:rowOff>
    </xdr:from>
    <xdr:ext cx="736600" cy="259045"/>
    <xdr:sp macro="" textlink="">
      <xdr:nvSpPr>
        <xdr:cNvPr id="71" name="テキスト ボックス 70"/>
        <xdr:cNvSpPr txBox="1"/>
      </xdr:nvSpPr>
      <xdr:spPr>
        <a:xfrm>
          <a:off x="4622800" y="2644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148710</xdr:rowOff>
    </xdr:from>
    <xdr:to>
      <xdr:col>3</xdr:col>
      <xdr:colOff>955675</xdr:colOff>
      <xdr:row>17</xdr:row>
      <xdr:rowOff>78860</xdr:rowOff>
    </xdr:to>
    <xdr:sp macro="" textlink="">
      <xdr:nvSpPr>
        <xdr:cNvPr id="72" name="円/楕円 71"/>
        <xdr:cNvSpPr/>
      </xdr:nvSpPr>
      <xdr:spPr bwMode="auto">
        <a:xfrm>
          <a:off x="4254500" y="29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89037</xdr:rowOff>
    </xdr:from>
    <xdr:ext cx="762000" cy="259045"/>
    <xdr:sp macro="" textlink="">
      <xdr:nvSpPr>
        <xdr:cNvPr id="73" name="テキスト ボックス 72"/>
        <xdr:cNvSpPr txBox="1"/>
      </xdr:nvSpPr>
      <xdr:spPr>
        <a:xfrm>
          <a:off x="3924300" y="27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105188</xdr:rowOff>
    </xdr:from>
    <xdr:to>
      <xdr:col>3</xdr:col>
      <xdr:colOff>257175</xdr:colOff>
      <xdr:row>17</xdr:row>
      <xdr:rowOff>35338</xdr:rowOff>
    </xdr:to>
    <xdr:sp macro="" textlink="">
      <xdr:nvSpPr>
        <xdr:cNvPr id="74" name="円/楕円 73"/>
        <xdr:cNvSpPr/>
      </xdr:nvSpPr>
      <xdr:spPr bwMode="auto">
        <a:xfrm>
          <a:off x="3556000" y="289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45515</xdr:rowOff>
    </xdr:from>
    <xdr:ext cx="762000" cy="259045"/>
    <xdr:sp macro="" textlink="">
      <xdr:nvSpPr>
        <xdr:cNvPr id="75" name="テキスト ボックス 74"/>
        <xdr:cNvSpPr txBox="1"/>
      </xdr:nvSpPr>
      <xdr:spPr>
        <a:xfrm>
          <a:off x="3225800" y="2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149485</xdr:rowOff>
    </xdr:from>
    <xdr:to>
      <xdr:col>2</xdr:col>
      <xdr:colOff>692150</xdr:colOff>
      <xdr:row>17</xdr:row>
      <xdr:rowOff>79635</xdr:rowOff>
    </xdr:to>
    <xdr:sp macro="" textlink="">
      <xdr:nvSpPr>
        <xdr:cNvPr id="76" name="円/楕円 75"/>
        <xdr:cNvSpPr/>
      </xdr:nvSpPr>
      <xdr:spPr bwMode="auto">
        <a:xfrm>
          <a:off x="2857500" y="294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89812</xdr:rowOff>
    </xdr:from>
    <xdr:ext cx="762000" cy="259045"/>
    <xdr:sp macro="" textlink="">
      <xdr:nvSpPr>
        <xdr:cNvPr id="77" name="テキスト ボックス 76"/>
        <xdr:cNvSpPr txBox="1"/>
      </xdr:nvSpPr>
      <xdr:spPr>
        <a:xfrm>
          <a:off x="2527300" y="27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191145</xdr:rowOff>
    </xdr:from>
    <xdr:to>
      <xdr:col>4</xdr:col>
      <xdr:colOff>1117600</xdr:colOff>
      <xdr:row>35</xdr:row>
      <xdr:rowOff>231166</xdr:rowOff>
    </xdr:to>
    <xdr:cxnSp macro="">
      <xdr:nvCxnSpPr>
        <xdr:cNvPr id="110" name="直線コネクタ 109"/>
        <xdr:cNvCxnSpPr/>
      </xdr:nvCxnSpPr>
      <xdr:spPr bwMode="auto">
        <a:xfrm flipV="1">
          <a:off x="5003800" y="6801495"/>
          <a:ext cx="647700" cy="40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175922</xdr:rowOff>
    </xdr:from>
    <xdr:ext cx="762000" cy="259045"/>
    <xdr:sp macro="" textlink="">
      <xdr:nvSpPr>
        <xdr:cNvPr id="111" name="人口1人当たり決算額の推移平均値テキスト445"/>
        <xdr:cNvSpPr txBox="1"/>
      </xdr:nvSpPr>
      <xdr:spPr>
        <a:xfrm>
          <a:off x="5740400" y="6786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214424</xdr:rowOff>
    </xdr:from>
    <xdr:to>
      <xdr:col>4</xdr:col>
      <xdr:colOff>469900</xdr:colOff>
      <xdr:row>35</xdr:row>
      <xdr:rowOff>231166</xdr:rowOff>
    </xdr:to>
    <xdr:cxnSp macro="">
      <xdr:nvCxnSpPr>
        <xdr:cNvPr id="113" name="直線コネクタ 112"/>
        <xdr:cNvCxnSpPr/>
      </xdr:nvCxnSpPr>
      <xdr:spPr bwMode="auto">
        <a:xfrm>
          <a:off x="4305300" y="6824774"/>
          <a:ext cx="698500" cy="16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212420</xdr:rowOff>
    </xdr:from>
    <xdr:to>
      <xdr:col>3</xdr:col>
      <xdr:colOff>904875</xdr:colOff>
      <xdr:row>35</xdr:row>
      <xdr:rowOff>214424</xdr:rowOff>
    </xdr:to>
    <xdr:cxnSp macro="">
      <xdr:nvCxnSpPr>
        <xdr:cNvPr id="116" name="直線コネクタ 115"/>
        <xdr:cNvCxnSpPr/>
      </xdr:nvCxnSpPr>
      <xdr:spPr bwMode="auto">
        <a:xfrm>
          <a:off x="3606800" y="6822770"/>
          <a:ext cx="6985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212420</xdr:rowOff>
    </xdr:from>
    <xdr:to>
      <xdr:col>3</xdr:col>
      <xdr:colOff>206375</xdr:colOff>
      <xdr:row>35</xdr:row>
      <xdr:rowOff>258643</xdr:rowOff>
    </xdr:to>
    <xdr:cxnSp macro="">
      <xdr:nvCxnSpPr>
        <xdr:cNvPr id="119" name="直線コネクタ 118"/>
        <xdr:cNvCxnSpPr/>
      </xdr:nvCxnSpPr>
      <xdr:spPr bwMode="auto">
        <a:xfrm flipV="1">
          <a:off x="2908300" y="6822770"/>
          <a:ext cx="698500" cy="4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140345</xdr:rowOff>
    </xdr:from>
    <xdr:to>
      <xdr:col>5</xdr:col>
      <xdr:colOff>34925</xdr:colOff>
      <xdr:row>35</xdr:row>
      <xdr:rowOff>241945</xdr:rowOff>
    </xdr:to>
    <xdr:sp macro="" textlink="">
      <xdr:nvSpPr>
        <xdr:cNvPr id="129" name="円/楕円 128"/>
        <xdr:cNvSpPr/>
      </xdr:nvSpPr>
      <xdr:spPr bwMode="auto">
        <a:xfrm>
          <a:off x="5600700" y="675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328322</xdr:rowOff>
    </xdr:from>
    <xdr:ext cx="762000" cy="259045"/>
    <xdr:sp macro="" textlink="">
      <xdr:nvSpPr>
        <xdr:cNvPr id="130" name="人口1人当たり決算額の推移該当値テキスト445"/>
        <xdr:cNvSpPr txBox="1"/>
      </xdr:nvSpPr>
      <xdr:spPr>
        <a:xfrm>
          <a:off x="5740400" y="659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180366</xdr:rowOff>
    </xdr:from>
    <xdr:to>
      <xdr:col>4</xdr:col>
      <xdr:colOff>520700</xdr:colOff>
      <xdr:row>35</xdr:row>
      <xdr:rowOff>281966</xdr:rowOff>
    </xdr:to>
    <xdr:sp macro="" textlink="">
      <xdr:nvSpPr>
        <xdr:cNvPr id="131" name="円/楕円 130"/>
        <xdr:cNvSpPr/>
      </xdr:nvSpPr>
      <xdr:spPr bwMode="auto">
        <a:xfrm>
          <a:off x="4953000" y="679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266743</xdr:rowOff>
    </xdr:from>
    <xdr:ext cx="736600" cy="259045"/>
    <xdr:sp macro="" textlink="">
      <xdr:nvSpPr>
        <xdr:cNvPr id="132" name="テキスト ボックス 131"/>
        <xdr:cNvSpPr txBox="1"/>
      </xdr:nvSpPr>
      <xdr:spPr>
        <a:xfrm>
          <a:off x="4622800" y="68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163624</xdr:rowOff>
    </xdr:from>
    <xdr:to>
      <xdr:col>3</xdr:col>
      <xdr:colOff>955675</xdr:colOff>
      <xdr:row>35</xdr:row>
      <xdr:rowOff>265224</xdr:rowOff>
    </xdr:to>
    <xdr:sp macro="" textlink="">
      <xdr:nvSpPr>
        <xdr:cNvPr id="133" name="円/楕円 132"/>
        <xdr:cNvSpPr/>
      </xdr:nvSpPr>
      <xdr:spPr bwMode="auto">
        <a:xfrm>
          <a:off x="4254500" y="677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250001</xdr:rowOff>
    </xdr:from>
    <xdr:ext cx="762000" cy="259045"/>
    <xdr:sp macro="" textlink="">
      <xdr:nvSpPr>
        <xdr:cNvPr id="134" name="テキスト ボックス 133"/>
        <xdr:cNvSpPr txBox="1"/>
      </xdr:nvSpPr>
      <xdr:spPr>
        <a:xfrm>
          <a:off x="3924300" y="686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161620</xdr:rowOff>
    </xdr:from>
    <xdr:to>
      <xdr:col>3</xdr:col>
      <xdr:colOff>257175</xdr:colOff>
      <xdr:row>35</xdr:row>
      <xdr:rowOff>263220</xdr:rowOff>
    </xdr:to>
    <xdr:sp macro="" textlink="">
      <xdr:nvSpPr>
        <xdr:cNvPr id="135" name="円/楕円 134"/>
        <xdr:cNvSpPr/>
      </xdr:nvSpPr>
      <xdr:spPr bwMode="auto">
        <a:xfrm>
          <a:off x="3556000" y="677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247997</xdr:rowOff>
    </xdr:from>
    <xdr:ext cx="762000" cy="259045"/>
    <xdr:sp macro="" textlink="">
      <xdr:nvSpPr>
        <xdr:cNvPr id="136" name="テキスト ボックス 135"/>
        <xdr:cNvSpPr txBox="1"/>
      </xdr:nvSpPr>
      <xdr:spPr>
        <a:xfrm>
          <a:off x="3225800" y="68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207843</xdr:rowOff>
    </xdr:from>
    <xdr:to>
      <xdr:col>2</xdr:col>
      <xdr:colOff>692150</xdr:colOff>
      <xdr:row>35</xdr:row>
      <xdr:rowOff>309443</xdr:rowOff>
    </xdr:to>
    <xdr:sp macro="" textlink="">
      <xdr:nvSpPr>
        <xdr:cNvPr id="137" name="円/楕円 136"/>
        <xdr:cNvSpPr/>
      </xdr:nvSpPr>
      <xdr:spPr bwMode="auto">
        <a:xfrm>
          <a:off x="2857500" y="681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294220</xdr:rowOff>
    </xdr:from>
    <xdr:ext cx="762000" cy="259045"/>
    <xdr:sp macro="" textlink="">
      <xdr:nvSpPr>
        <xdr:cNvPr id="138" name="テキスト ボックス 137"/>
        <xdr:cNvSpPr txBox="1"/>
      </xdr:nvSpPr>
      <xdr:spPr>
        <a:xfrm>
          <a:off x="2527300" y="690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67711</xdr:rowOff>
    </xdr:from>
    <xdr:to>
      <xdr:col>6</xdr:col>
      <xdr:colOff>511175</xdr:colOff>
      <xdr:row>36</xdr:row>
      <xdr:rowOff>111422</xdr:rowOff>
    </xdr:to>
    <xdr:cxnSp macro="">
      <xdr:nvCxnSpPr>
        <xdr:cNvPr id="63" name="直線コネクタ 62"/>
        <xdr:cNvCxnSpPr/>
      </xdr:nvCxnSpPr>
      <xdr:spPr>
        <a:xfrm>
          <a:off x="3797300" y="6239911"/>
          <a:ext cx="8382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67711</xdr:rowOff>
    </xdr:from>
    <xdr:to>
      <xdr:col>5</xdr:col>
      <xdr:colOff>358775</xdr:colOff>
      <xdr:row>36</xdr:row>
      <xdr:rowOff>128796</xdr:rowOff>
    </xdr:to>
    <xdr:cxnSp macro="">
      <xdr:nvCxnSpPr>
        <xdr:cNvPr id="66" name="直線コネクタ 65"/>
        <xdr:cNvCxnSpPr/>
      </xdr:nvCxnSpPr>
      <xdr:spPr>
        <a:xfrm flipV="1">
          <a:off x="2908300" y="6239911"/>
          <a:ext cx="889000" cy="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92954</xdr:rowOff>
    </xdr:from>
    <xdr:to>
      <xdr:col>4</xdr:col>
      <xdr:colOff>155575</xdr:colOff>
      <xdr:row>36</xdr:row>
      <xdr:rowOff>128796</xdr:rowOff>
    </xdr:to>
    <xdr:cxnSp macro="">
      <xdr:nvCxnSpPr>
        <xdr:cNvPr id="69" name="直線コネクタ 68"/>
        <xdr:cNvCxnSpPr/>
      </xdr:nvCxnSpPr>
      <xdr:spPr>
        <a:xfrm>
          <a:off x="2019300" y="6265154"/>
          <a:ext cx="8890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92954</xdr:rowOff>
    </xdr:from>
    <xdr:to>
      <xdr:col>2</xdr:col>
      <xdr:colOff>638175</xdr:colOff>
      <xdr:row>36</xdr:row>
      <xdr:rowOff>142679</xdr:rowOff>
    </xdr:to>
    <xdr:cxnSp macro="">
      <xdr:nvCxnSpPr>
        <xdr:cNvPr id="72" name="直線コネクタ 71"/>
        <xdr:cNvCxnSpPr/>
      </xdr:nvCxnSpPr>
      <xdr:spPr>
        <a:xfrm flipV="1">
          <a:off x="1130300" y="6265154"/>
          <a:ext cx="889000" cy="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60622</xdr:rowOff>
    </xdr:from>
    <xdr:to>
      <xdr:col>6</xdr:col>
      <xdr:colOff>561975</xdr:colOff>
      <xdr:row>36</xdr:row>
      <xdr:rowOff>162222</xdr:rowOff>
    </xdr:to>
    <xdr:sp macro="" textlink="">
      <xdr:nvSpPr>
        <xdr:cNvPr id="82" name="円/楕円 81"/>
        <xdr:cNvSpPr/>
      </xdr:nvSpPr>
      <xdr:spPr>
        <a:xfrm>
          <a:off x="4584700" y="62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83499</xdr:rowOff>
    </xdr:from>
    <xdr:ext cx="599010" cy="259045"/>
    <xdr:sp macro="" textlink="">
      <xdr:nvSpPr>
        <xdr:cNvPr id="83" name="人件費該当値テキスト"/>
        <xdr:cNvSpPr txBox="1"/>
      </xdr:nvSpPr>
      <xdr:spPr>
        <a:xfrm>
          <a:off x="4686300" y="608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16911</xdr:rowOff>
    </xdr:from>
    <xdr:to>
      <xdr:col>5</xdr:col>
      <xdr:colOff>409575</xdr:colOff>
      <xdr:row>36</xdr:row>
      <xdr:rowOff>118511</xdr:rowOff>
    </xdr:to>
    <xdr:sp macro="" textlink="">
      <xdr:nvSpPr>
        <xdr:cNvPr id="84" name="円/楕円 83"/>
        <xdr:cNvSpPr/>
      </xdr:nvSpPr>
      <xdr:spPr>
        <a:xfrm>
          <a:off x="3746500" y="61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135038</xdr:rowOff>
    </xdr:from>
    <xdr:ext cx="599010" cy="259045"/>
    <xdr:sp macro="" textlink="">
      <xdr:nvSpPr>
        <xdr:cNvPr id="85" name="テキスト ボックス 84"/>
        <xdr:cNvSpPr txBox="1"/>
      </xdr:nvSpPr>
      <xdr:spPr>
        <a:xfrm>
          <a:off x="3497794" y="596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77996</xdr:rowOff>
    </xdr:from>
    <xdr:to>
      <xdr:col>4</xdr:col>
      <xdr:colOff>206375</xdr:colOff>
      <xdr:row>37</xdr:row>
      <xdr:rowOff>8146</xdr:rowOff>
    </xdr:to>
    <xdr:sp macro="" textlink="">
      <xdr:nvSpPr>
        <xdr:cNvPr id="86" name="円/楕円 85"/>
        <xdr:cNvSpPr/>
      </xdr:nvSpPr>
      <xdr:spPr>
        <a:xfrm>
          <a:off x="2857500" y="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24673</xdr:rowOff>
    </xdr:from>
    <xdr:ext cx="599010" cy="259045"/>
    <xdr:sp macro="" textlink="">
      <xdr:nvSpPr>
        <xdr:cNvPr id="87" name="テキスト ボックス 86"/>
        <xdr:cNvSpPr txBox="1"/>
      </xdr:nvSpPr>
      <xdr:spPr>
        <a:xfrm>
          <a:off x="2608794" y="60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42154</xdr:rowOff>
    </xdr:from>
    <xdr:to>
      <xdr:col>3</xdr:col>
      <xdr:colOff>3175</xdr:colOff>
      <xdr:row>36</xdr:row>
      <xdr:rowOff>143754</xdr:rowOff>
    </xdr:to>
    <xdr:sp macro="" textlink="">
      <xdr:nvSpPr>
        <xdr:cNvPr id="88" name="円/楕円 87"/>
        <xdr:cNvSpPr/>
      </xdr:nvSpPr>
      <xdr:spPr>
        <a:xfrm>
          <a:off x="1968500" y="62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160281</xdr:rowOff>
    </xdr:from>
    <xdr:ext cx="599010" cy="259045"/>
    <xdr:sp macro="" textlink="">
      <xdr:nvSpPr>
        <xdr:cNvPr id="89" name="テキスト ボックス 88"/>
        <xdr:cNvSpPr txBox="1"/>
      </xdr:nvSpPr>
      <xdr:spPr>
        <a:xfrm>
          <a:off x="1719794" y="59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91879</xdr:rowOff>
    </xdr:from>
    <xdr:to>
      <xdr:col>1</xdr:col>
      <xdr:colOff>485775</xdr:colOff>
      <xdr:row>37</xdr:row>
      <xdr:rowOff>22029</xdr:rowOff>
    </xdr:to>
    <xdr:sp macro="" textlink="">
      <xdr:nvSpPr>
        <xdr:cNvPr id="90" name="円/楕円 89"/>
        <xdr:cNvSpPr/>
      </xdr:nvSpPr>
      <xdr:spPr>
        <a:xfrm>
          <a:off x="1079500" y="6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38556</xdr:rowOff>
    </xdr:from>
    <xdr:ext cx="599010" cy="259045"/>
    <xdr:sp macro="" textlink="">
      <xdr:nvSpPr>
        <xdr:cNvPr id="91" name="テキスト ボックス 90"/>
        <xdr:cNvSpPr txBox="1"/>
      </xdr:nvSpPr>
      <xdr:spPr>
        <a:xfrm>
          <a:off x="830794" y="603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6178</xdr:rowOff>
    </xdr:from>
    <xdr:to>
      <xdr:col>6</xdr:col>
      <xdr:colOff>511175</xdr:colOff>
      <xdr:row>57</xdr:row>
      <xdr:rowOff>57610</xdr:rowOff>
    </xdr:to>
    <xdr:cxnSp macro="">
      <xdr:nvCxnSpPr>
        <xdr:cNvPr id="122" name="直線コネクタ 121"/>
        <xdr:cNvCxnSpPr/>
      </xdr:nvCxnSpPr>
      <xdr:spPr>
        <a:xfrm flipV="1">
          <a:off x="3797300" y="9778828"/>
          <a:ext cx="838200" cy="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57610</xdr:rowOff>
    </xdr:from>
    <xdr:to>
      <xdr:col>5</xdr:col>
      <xdr:colOff>358775</xdr:colOff>
      <xdr:row>57</xdr:row>
      <xdr:rowOff>75112</xdr:rowOff>
    </xdr:to>
    <xdr:cxnSp macro="">
      <xdr:nvCxnSpPr>
        <xdr:cNvPr id="125" name="直線コネクタ 124"/>
        <xdr:cNvCxnSpPr/>
      </xdr:nvCxnSpPr>
      <xdr:spPr>
        <a:xfrm flipV="1">
          <a:off x="2908300" y="9830260"/>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62118</xdr:rowOff>
    </xdr:from>
    <xdr:to>
      <xdr:col>4</xdr:col>
      <xdr:colOff>155575</xdr:colOff>
      <xdr:row>57</xdr:row>
      <xdr:rowOff>75112</xdr:rowOff>
    </xdr:to>
    <xdr:cxnSp macro="">
      <xdr:nvCxnSpPr>
        <xdr:cNvPr id="128" name="直線コネクタ 127"/>
        <xdr:cNvCxnSpPr/>
      </xdr:nvCxnSpPr>
      <xdr:spPr>
        <a:xfrm>
          <a:off x="2019300" y="9834768"/>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62118</xdr:rowOff>
    </xdr:from>
    <xdr:to>
      <xdr:col>2</xdr:col>
      <xdr:colOff>638175</xdr:colOff>
      <xdr:row>57</xdr:row>
      <xdr:rowOff>101501</xdr:rowOff>
    </xdr:to>
    <xdr:cxnSp macro="">
      <xdr:nvCxnSpPr>
        <xdr:cNvPr id="131" name="直線コネクタ 130"/>
        <xdr:cNvCxnSpPr/>
      </xdr:nvCxnSpPr>
      <xdr:spPr>
        <a:xfrm flipV="1">
          <a:off x="1130300" y="9834768"/>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126828</xdr:rowOff>
    </xdr:from>
    <xdr:to>
      <xdr:col>6</xdr:col>
      <xdr:colOff>561975</xdr:colOff>
      <xdr:row>57</xdr:row>
      <xdr:rowOff>56978</xdr:rowOff>
    </xdr:to>
    <xdr:sp macro="" textlink="">
      <xdr:nvSpPr>
        <xdr:cNvPr id="141" name="円/楕円 140"/>
        <xdr:cNvSpPr/>
      </xdr:nvSpPr>
      <xdr:spPr>
        <a:xfrm>
          <a:off x="4584700" y="97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149705</xdr:rowOff>
    </xdr:from>
    <xdr:ext cx="599010" cy="259045"/>
    <xdr:sp macro="" textlink="">
      <xdr:nvSpPr>
        <xdr:cNvPr id="142" name="物件費該当値テキスト"/>
        <xdr:cNvSpPr txBox="1"/>
      </xdr:nvSpPr>
      <xdr:spPr>
        <a:xfrm>
          <a:off x="4686300" y="95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6810</xdr:rowOff>
    </xdr:from>
    <xdr:to>
      <xdr:col>5</xdr:col>
      <xdr:colOff>409575</xdr:colOff>
      <xdr:row>57</xdr:row>
      <xdr:rowOff>108410</xdr:rowOff>
    </xdr:to>
    <xdr:sp macro="" textlink="">
      <xdr:nvSpPr>
        <xdr:cNvPr id="143" name="円/楕円 142"/>
        <xdr:cNvSpPr/>
      </xdr:nvSpPr>
      <xdr:spPr>
        <a:xfrm>
          <a:off x="3746500" y="9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124937</xdr:rowOff>
    </xdr:from>
    <xdr:ext cx="599010" cy="259045"/>
    <xdr:sp macro="" textlink="">
      <xdr:nvSpPr>
        <xdr:cNvPr id="144" name="テキスト ボックス 143"/>
        <xdr:cNvSpPr txBox="1"/>
      </xdr:nvSpPr>
      <xdr:spPr>
        <a:xfrm>
          <a:off x="3497794" y="95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24312</xdr:rowOff>
    </xdr:from>
    <xdr:to>
      <xdr:col>4</xdr:col>
      <xdr:colOff>206375</xdr:colOff>
      <xdr:row>57</xdr:row>
      <xdr:rowOff>125912</xdr:rowOff>
    </xdr:to>
    <xdr:sp macro="" textlink="">
      <xdr:nvSpPr>
        <xdr:cNvPr id="145" name="円/楕円 144"/>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142439</xdr:rowOff>
    </xdr:from>
    <xdr:ext cx="599010" cy="259045"/>
    <xdr:sp macro="" textlink="">
      <xdr:nvSpPr>
        <xdr:cNvPr id="146" name="テキスト ボックス 145"/>
        <xdr:cNvSpPr txBox="1"/>
      </xdr:nvSpPr>
      <xdr:spPr>
        <a:xfrm>
          <a:off x="2608794" y="95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11318</xdr:rowOff>
    </xdr:from>
    <xdr:to>
      <xdr:col>3</xdr:col>
      <xdr:colOff>3175</xdr:colOff>
      <xdr:row>57</xdr:row>
      <xdr:rowOff>112918</xdr:rowOff>
    </xdr:to>
    <xdr:sp macro="" textlink="">
      <xdr:nvSpPr>
        <xdr:cNvPr id="147" name="円/楕円 146"/>
        <xdr:cNvSpPr/>
      </xdr:nvSpPr>
      <xdr:spPr>
        <a:xfrm>
          <a:off x="1968500" y="97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129445</xdr:rowOff>
    </xdr:from>
    <xdr:ext cx="599010" cy="259045"/>
    <xdr:sp macro="" textlink="">
      <xdr:nvSpPr>
        <xdr:cNvPr id="148" name="テキスト ボックス 147"/>
        <xdr:cNvSpPr txBox="1"/>
      </xdr:nvSpPr>
      <xdr:spPr>
        <a:xfrm>
          <a:off x="1719794" y="955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50701</xdr:rowOff>
    </xdr:from>
    <xdr:to>
      <xdr:col>1</xdr:col>
      <xdr:colOff>485775</xdr:colOff>
      <xdr:row>57</xdr:row>
      <xdr:rowOff>152301</xdr:rowOff>
    </xdr:to>
    <xdr:sp macro="" textlink="">
      <xdr:nvSpPr>
        <xdr:cNvPr id="149" name="円/楕円 148"/>
        <xdr:cNvSpPr/>
      </xdr:nvSpPr>
      <xdr:spPr>
        <a:xfrm>
          <a:off x="1079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168828</xdr:rowOff>
    </xdr:from>
    <xdr:ext cx="599010" cy="259045"/>
    <xdr:sp macro="" textlink="">
      <xdr:nvSpPr>
        <xdr:cNvPr id="150" name="テキスト ボックス 149"/>
        <xdr:cNvSpPr txBox="1"/>
      </xdr:nvSpPr>
      <xdr:spPr>
        <a:xfrm>
          <a:off x="830794" y="959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89700</xdr:rowOff>
    </xdr:from>
    <xdr:to>
      <xdr:col>6</xdr:col>
      <xdr:colOff>511175</xdr:colOff>
      <xdr:row>77</xdr:row>
      <xdr:rowOff>113970</xdr:rowOff>
    </xdr:to>
    <xdr:cxnSp macro="">
      <xdr:nvCxnSpPr>
        <xdr:cNvPr id="179" name="直線コネクタ 178"/>
        <xdr:cNvCxnSpPr/>
      </xdr:nvCxnSpPr>
      <xdr:spPr>
        <a:xfrm flipV="1">
          <a:off x="3797300" y="13119900"/>
          <a:ext cx="8382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113970</xdr:rowOff>
    </xdr:from>
    <xdr:to>
      <xdr:col>5</xdr:col>
      <xdr:colOff>358775</xdr:colOff>
      <xdr:row>78</xdr:row>
      <xdr:rowOff>138557</xdr:rowOff>
    </xdr:to>
    <xdr:cxnSp macro="">
      <xdr:nvCxnSpPr>
        <xdr:cNvPr id="182" name="直線コネクタ 181"/>
        <xdr:cNvCxnSpPr/>
      </xdr:nvCxnSpPr>
      <xdr:spPr>
        <a:xfrm flipV="1">
          <a:off x="2908300" y="13315620"/>
          <a:ext cx="889000" cy="1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142050</xdr:rowOff>
    </xdr:from>
    <xdr:to>
      <xdr:col>4</xdr:col>
      <xdr:colOff>155575</xdr:colOff>
      <xdr:row>78</xdr:row>
      <xdr:rowOff>138557</xdr:rowOff>
    </xdr:to>
    <xdr:cxnSp macro="">
      <xdr:nvCxnSpPr>
        <xdr:cNvPr id="185" name="直線コネクタ 184"/>
        <xdr:cNvCxnSpPr/>
      </xdr:nvCxnSpPr>
      <xdr:spPr>
        <a:xfrm>
          <a:off x="2019300" y="13343700"/>
          <a:ext cx="889000" cy="1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142050</xdr:rowOff>
    </xdr:from>
    <xdr:to>
      <xdr:col>2</xdr:col>
      <xdr:colOff>638175</xdr:colOff>
      <xdr:row>78</xdr:row>
      <xdr:rowOff>126695</xdr:rowOff>
    </xdr:to>
    <xdr:cxnSp macro="">
      <xdr:nvCxnSpPr>
        <xdr:cNvPr id="188" name="直線コネクタ 187"/>
        <xdr:cNvCxnSpPr/>
      </xdr:nvCxnSpPr>
      <xdr:spPr>
        <a:xfrm flipV="1">
          <a:off x="1130300" y="13343700"/>
          <a:ext cx="889000" cy="1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38900</xdr:rowOff>
    </xdr:from>
    <xdr:to>
      <xdr:col>6</xdr:col>
      <xdr:colOff>561975</xdr:colOff>
      <xdr:row>76</xdr:row>
      <xdr:rowOff>140500</xdr:rowOff>
    </xdr:to>
    <xdr:sp macro="" textlink="">
      <xdr:nvSpPr>
        <xdr:cNvPr id="198" name="円/楕円 197"/>
        <xdr:cNvSpPr/>
      </xdr:nvSpPr>
      <xdr:spPr>
        <a:xfrm>
          <a:off x="4584700" y="130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61777</xdr:rowOff>
    </xdr:from>
    <xdr:ext cx="534377" cy="259045"/>
    <xdr:sp macro="" textlink="">
      <xdr:nvSpPr>
        <xdr:cNvPr id="199" name="維持補修費該当値テキスト"/>
        <xdr:cNvSpPr txBox="1"/>
      </xdr:nvSpPr>
      <xdr:spPr>
        <a:xfrm>
          <a:off x="4686300" y="12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63170</xdr:rowOff>
    </xdr:from>
    <xdr:to>
      <xdr:col>5</xdr:col>
      <xdr:colOff>409575</xdr:colOff>
      <xdr:row>77</xdr:row>
      <xdr:rowOff>164770</xdr:rowOff>
    </xdr:to>
    <xdr:sp macro="" textlink="">
      <xdr:nvSpPr>
        <xdr:cNvPr id="200" name="円/楕円 199"/>
        <xdr:cNvSpPr/>
      </xdr:nvSpPr>
      <xdr:spPr>
        <a:xfrm>
          <a:off x="3746500" y="132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155897</xdr:rowOff>
    </xdr:from>
    <xdr:ext cx="534377" cy="259045"/>
    <xdr:sp macro="" textlink="">
      <xdr:nvSpPr>
        <xdr:cNvPr id="201" name="テキスト ボックス 200"/>
        <xdr:cNvSpPr txBox="1"/>
      </xdr:nvSpPr>
      <xdr:spPr>
        <a:xfrm>
          <a:off x="3530111" y="133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87757</xdr:rowOff>
    </xdr:from>
    <xdr:to>
      <xdr:col>4</xdr:col>
      <xdr:colOff>206375</xdr:colOff>
      <xdr:row>79</xdr:row>
      <xdr:rowOff>17907</xdr:rowOff>
    </xdr:to>
    <xdr:sp macro="" textlink="">
      <xdr:nvSpPr>
        <xdr:cNvPr id="202" name="円/楕円 201"/>
        <xdr:cNvSpPr/>
      </xdr:nvSpPr>
      <xdr:spPr>
        <a:xfrm>
          <a:off x="2857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9034</xdr:rowOff>
    </xdr:from>
    <xdr:ext cx="469744" cy="259045"/>
    <xdr:sp macro="" textlink="">
      <xdr:nvSpPr>
        <xdr:cNvPr id="203" name="テキスト ボックス 202"/>
        <xdr:cNvSpPr txBox="1"/>
      </xdr:nvSpPr>
      <xdr:spPr>
        <a:xfrm>
          <a:off x="2673427"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91250</xdr:rowOff>
    </xdr:from>
    <xdr:to>
      <xdr:col>3</xdr:col>
      <xdr:colOff>3175</xdr:colOff>
      <xdr:row>78</xdr:row>
      <xdr:rowOff>21400</xdr:rowOff>
    </xdr:to>
    <xdr:sp macro="" textlink="">
      <xdr:nvSpPr>
        <xdr:cNvPr id="204" name="円/楕円 203"/>
        <xdr:cNvSpPr/>
      </xdr:nvSpPr>
      <xdr:spPr>
        <a:xfrm>
          <a:off x="1968500" y="132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12527</xdr:rowOff>
    </xdr:from>
    <xdr:ext cx="534377" cy="259045"/>
    <xdr:sp macro="" textlink="">
      <xdr:nvSpPr>
        <xdr:cNvPr id="205" name="テキスト ボックス 204"/>
        <xdr:cNvSpPr txBox="1"/>
      </xdr:nvSpPr>
      <xdr:spPr>
        <a:xfrm>
          <a:off x="1752111" y="133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75895</xdr:rowOff>
    </xdr:from>
    <xdr:to>
      <xdr:col>1</xdr:col>
      <xdr:colOff>485775</xdr:colOff>
      <xdr:row>79</xdr:row>
      <xdr:rowOff>6045</xdr:rowOff>
    </xdr:to>
    <xdr:sp macro="" textlink="">
      <xdr:nvSpPr>
        <xdr:cNvPr id="206" name="円/楕円 205"/>
        <xdr:cNvSpPr/>
      </xdr:nvSpPr>
      <xdr:spPr>
        <a:xfrm>
          <a:off x="1079500" y="134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168622</xdr:rowOff>
    </xdr:from>
    <xdr:ext cx="469744" cy="259045"/>
    <xdr:sp macro="" textlink="">
      <xdr:nvSpPr>
        <xdr:cNvPr id="207" name="テキスト ボックス 206"/>
        <xdr:cNvSpPr txBox="1"/>
      </xdr:nvSpPr>
      <xdr:spPr>
        <a:xfrm>
          <a:off x="895427" y="135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121489</xdr:rowOff>
    </xdr:from>
    <xdr:to>
      <xdr:col>6</xdr:col>
      <xdr:colOff>511175</xdr:colOff>
      <xdr:row>93</xdr:row>
      <xdr:rowOff>152564</xdr:rowOff>
    </xdr:to>
    <xdr:cxnSp macro="">
      <xdr:nvCxnSpPr>
        <xdr:cNvPr id="237" name="直線コネクタ 236"/>
        <xdr:cNvCxnSpPr/>
      </xdr:nvCxnSpPr>
      <xdr:spPr>
        <a:xfrm flipV="1">
          <a:off x="3797300" y="16066339"/>
          <a:ext cx="8382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152564</xdr:rowOff>
    </xdr:from>
    <xdr:to>
      <xdr:col>5</xdr:col>
      <xdr:colOff>358775</xdr:colOff>
      <xdr:row>94</xdr:row>
      <xdr:rowOff>168478</xdr:rowOff>
    </xdr:to>
    <xdr:cxnSp macro="">
      <xdr:nvCxnSpPr>
        <xdr:cNvPr id="240" name="直線コネクタ 239"/>
        <xdr:cNvCxnSpPr/>
      </xdr:nvCxnSpPr>
      <xdr:spPr>
        <a:xfrm flipV="1">
          <a:off x="2908300" y="16097414"/>
          <a:ext cx="889000" cy="1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168478</xdr:rowOff>
    </xdr:from>
    <xdr:to>
      <xdr:col>4</xdr:col>
      <xdr:colOff>155575</xdr:colOff>
      <xdr:row>95</xdr:row>
      <xdr:rowOff>40157</xdr:rowOff>
    </xdr:to>
    <xdr:cxnSp macro="">
      <xdr:nvCxnSpPr>
        <xdr:cNvPr id="243" name="直線コネクタ 242"/>
        <xdr:cNvCxnSpPr/>
      </xdr:nvCxnSpPr>
      <xdr:spPr>
        <a:xfrm flipV="1">
          <a:off x="2019300" y="16284778"/>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40157</xdr:rowOff>
    </xdr:from>
    <xdr:to>
      <xdr:col>2</xdr:col>
      <xdr:colOff>638175</xdr:colOff>
      <xdr:row>95</xdr:row>
      <xdr:rowOff>114605</xdr:rowOff>
    </xdr:to>
    <xdr:cxnSp macro="">
      <xdr:nvCxnSpPr>
        <xdr:cNvPr id="246" name="直線コネクタ 245"/>
        <xdr:cNvCxnSpPr/>
      </xdr:nvCxnSpPr>
      <xdr:spPr>
        <a:xfrm flipV="1">
          <a:off x="1130300" y="16327907"/>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70689</xdr:rowOff>
    </xdr:from>
    <xdr:to>
      <xdr:col>6</xdr:col>
      <xdr:colOff>561975</xdr:colOff>
      <xdr:row>94</xdr:row>
      <xdr:rowOff>839</xdr:rowOff>
    </xdr:to>
    <xdr:sp macro="" textlink="">
      <xdr:nvSpPr>
        <xdr:cNvPr id="256" name="円/楕円 255"/>
        <xdr:cNvSpPr/>
      </xdr:nvSpPr>
      <xdr:spPr>
        <a:xfrm>
          <a:off x="4584700" y="160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93566</xdr:rowOff>
    </xdr:from>
    <xdr:ext cx="599010" cy="259045"/>
    <xdr:sp macro="" textlink="">
      <xdr:nvSpPr>
        <xdr:cNvPr id="257" name="扶助費該当値テキスト"/>
        <xdr:cNvSpPr txBox="1"/>
      </xdr:nvSpPr>
      <xdr:spPr>
        <a:xfrm>
          <a:off x="4686300" y="1586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104,934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101764</xdr:rowOff>
    </xdr:from>
    <xdr:to>
      <xdr:col>5</xdr:col>
      <xdr:colOff>409575</xdr:colOff>
      <xdr:row>94</xdr:row>
      <xdr:rowOff>31914</xdr:rowOff>
    </xdr:to>
    <xdr:sp macro="" textlink="">
      <xdr:nvSpPr>
        <xdr:cNvPr id="258" name="円/楕円 257"/>
        <xdr:cNvSpPr/>
      </xdr:nvSpPr>
      <xdr:spPr>
        <a:xfrm>
          <a:off x="3746500" y="160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48441</xdr:rowOff>
    </xdr:from>
    <xdr:ext cx="599010" cy="259045"/>
    <xdr:sp macro="" textlink="">
      <xdr:nvSpPr>
        <xdr:cNvPr id="259" name="テキスト ボックス 258"/>
        <xdr:cNvSpPr txBox="1"/>
      </xdr:nvSpPr>
      <xdr:spPr>
        <a:xfrm>
          <a:off x="3497794" y="158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117678</xdr:rowOff>
    </xdr:from>
    <xdr:to>
      <xdr:col>4</xdr:col>
      <xdr:colOff>206375</xdr:colOff>
      <xdr:row>95</xdr:row>
      <xdr:rowOff>47828</xdr:rowOff>
    </xdr:to>
    <xdr:sp macro="" textlink="">
      <xdr:nvSpPr>
        <xdr:cNvPr id="260" name="円/楕円 259"/>
        <xdr:cNvSpPr/>
      </xdr:nvSpPr>
      <xdr:spPr>
        <a:xfrm>
          <a:off x="2857500" y="1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64355</xdr:rowOff>
    </xdr:from>
    <xdr:ext cx="534377" cy="259045"/>
    <xdr:sp macro="" textlink="">
      <xdr:nvSpPr>
        <xdr:cNvPr id="261" name="テキスト ボックス 260"/>
        <xdr:cNvSpPr txBox="1"/>
      </xdr:nvSpPr>
      <xdr:spPr>
        <a:xfrm>
          <a:off x="2641111" y="160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160807</xdr:rowOff>
    </xdr:from>
    <xdr:to>
      <xdr:col>3</xdr:col>
      <xdr:colOff>3175</xdr:colOff>
      <xdr:row>95</xdr:row>
      <xdr:rowOff>90957</xdr:rowOff>
    </xdr:to>
    <xdr:sp macro="" textlink="">
      <xdr:nvSpPr>
        <xdr:cNvPr id="262" name="円/楕円 261"/>
        <xdr:cNvSpPr/>
      </xdr:nvSpPr>
      <xdr:spPr>
        <a:xfrm>
          <a:off x="1968500" y="162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107484</xdr:rowOff>
    </xdr:from>
    <xdr:ext cx="534377" cy="259045"/>
    <xdr:sp macro="" textlink="">
      <xdr:nvSpPr>
        <xdr:cNvPr id="263" name="テキスト ボックス 262"/>
        <xdr:cNvSpPr txBox="1"/>
      </xdr:nvSpPr>
      <xdr:spPr>
        <a:xfrm>
          <a:off x="1752111" y="160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63805</xdr:rowOff>
    </xdr:from>
    <xdr:to>
      <xdr:col>1</xdr:col>
      <xdr:colOff>485775</xdr:colOff>
      <xdr:row>95</xdr:row>
      <xdr:rowOff>165405</xdr:rowOff>
    </xdr:to>
    <xdr:sp macro="" textlink="">
      <xdr:nvSpPr>
        <xdr:cNvPr id="264" name="円/楕円 263"/>
        <xdr:cNvSpPr/>
      </xdr:nvSpPr>
      <xdr:spPr>
        <a:xfrm>
          <a:off x="1079500" y="163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10482</xdr:rowOff>
    </xdr:from>
    <xdr:ext cx="534377" cy="259045"/>
    <xdr:sp macro="" textlink="">
      <xdr:nvSpPr>
        <xdr:cNvPr id="265" name="テキスト ボックス 264"/>
        <xdr:cNvSpPr txBox="1"/>
      </xdr:nvSpPr>
      <xdr:spPr>
        <a:xfrm>
          <a:off x="863111" y="161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60480</xdr:rowOff>
    </xdr:from>
    <xdr:to>
      <xdr:col>15</xdr:col>
      <xdr:colOff>180975</xdr:colOff>
      <xdr:row>37</xdr:row>
      <xdr:rowOff>22998</xdr:rowOff>
    </xdr:to>
    <xdr:cxnSp macro="">
      <xdr:nvCxnSpPr>
        <xdr:cNvPr id="294" name="直線コネクタ 293"/>
        <xdr:cNvCxnSpPr/>
      </xdr:nvCxnSpPr>
      <xdr:spPr>
        <a:xfrm flipV="1">
          <a:off x="9639300" y="6232680"/>
          <a:ext cx="838200" cy="13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6430</xdr:rowOff>
    </xdr:from>
    <xdr:to>
      <xdr:col>14</xdr:col>
      <xdr:colOff>28575</xdr:colOff>
      <xdr:row>37</xdr:row>
      <xdr:rowOff>22998</xdr:rowOff>
    </xdr:to>
    <xdr:cxnSp macro="">
      <xdr:nvCxnSpPr>
        <xdr:cNvPr id="297" name="直線コネクタ 296"/>
        <xdr:cNvCxnSpPr/>
      </xdr:nvCxnSpPr>
      <xdr:spPr>
        <a:xfrm>
          <a:off x="8750300" y="6350080"/>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6430</xdr:rowOff>
    </xdr:from>
    <xdr:to>
      <xdr:col>12</xdr:col>
      <xdr:colOff>511175</xdr:colOff>
      <xdr:row>37</xdr:row>
      <xdr:rowOff>31020</xdr:rowOff>
    </xdr:to>
    <xdr:cxnSp macro="">
      <xdr:nvCxnSpPr>
        <xdr:cNvPr id="300" name="直線コネクタ 299"/>
        <xdr:cNvCxnSpPr/>
      </xdr:nvCxnSpPr>
      <xdr:spPr>
        <a:xfrm flipV="1">
          <a:off x="7861300" y="6350080"/>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31020</xdr:rowOff>
    </xdr:from>
    <xdr:to>
      <xdr:col>11</xdr:col>
      <xdr:colOff>307975</xdr:colOff>
      <xdr:row>37</xdr:row>
      <xdr:rowOff>84312</xdr:rowOff>
    </xdr:to>
    <xdr:cxnSp macro="">
      <xdr:nvCxnSpPr>
        <xdr:cNvPr id="303" name="直線コネクタ 302"/>
        <xdr:cNvCxnSpPr/>
      </xdr:nvCxnSpPr>
      <xdr:spPr>
        <a:xfrm flipV="1">
          <a:off x="6972300" y="6374670"/>
          <a:ext cx="889000" cy="5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9680</xdr:rowOff>
    </xdr:from>
    <xdr:to>
      <xdr:col>15</xdr:col>
      <xdr:colOff>231775</xdr:colOff>
      <xdr:row>36</xdr:row>
      <xdr:rowOff>111280</xdr:rowOff>
    </xdr:to>
    <xdr:sp macro="" textlink="">
      <xdr:nvSpPr>
        <xdr:cNvPr id="313" name="円/楕円 312"/>
        <xdr:cNvSpPr/>
      </xdr:nvSpPr>
      <xdr:spPr>
        <a:xfrm>
          <a:off x="10426700" y="61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32557</xdr:rowOff>
    </xdr:from>
    <xdr:ext cx="599010" cy="259045"/>
    <xdr:sp macro="" textlink="">
      <xdr:nvSpPr>
        <xdr:cNvPr id="314" name="補助費等該当値テキスト"/>
        <xdr:cNvSpPr txBox="1"/>
      </xdr:nvSpPr>
      <xdr:spPr>
        <a:xfrm>
          <a:off x="10528300" y="603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143648</xdr:rowOff>
    </xdr:from>
    <xdr:to>
      <xdr:col>14</xdr:col>
      <xdr:colOff>79375</xdr:colOff>
      <xdr:row>37</xdr:row>
      <xdr:rowOff>73798</xdr:rowOff>
    </xdr:to>
    <xdr:sp macro="" textlink="">
      <xdr:nvSpPr>
        <xdr:cNvPr id="315" name="円/楕円 314"/>
        <xdr:cNvSpPr/>
      </xdr:nvSpPr>
      <xdr:spPr>
        <a:xfrm>
          <a:off x="9588500" y="6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90325</xdr:rowOff>
    </xdr:from>
    <xdr:ext cx="599010" cy="259045"/>
    <xdr:sp macro="" textlink="">
      <xdr:nvSpPr>
        <xdr:cNvPr id="316" name="テキスト ボックス 315"/>
        <xdr:cNvSpPr txBox="1"/>
      </xdr:nvSpPr>
      <xdr:spPr>
        <a:xfrm>
          <a:off x="9339794" y="609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127080</xdr:rowOff>
    </xdr:from>
    <xdr:to>
      <xdr:col>12</xdr:col>
      <xdr:colOff>561975</xdr:colOff>
      <xdr:row>37</xdr:row>
      <xdr:rowOff>57230</xdr:rowOff>
    </xdr:to>
    <xdr:sp macro="" textlink="">
      <xdr:nvSpPr>
        <xdr:cNvPr id="317" name="円/楕円 316"/>
        <xdr:cNvSpPr/>
      </xdr:nvSpPr>
      <xdr:spPr>
        <a:xfrm>
          <a:off x="8699500" y="62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73757</xdr:rowOff>
    </xdr:from>
    <xdr:ext cx="599010" cy="259045"/>
    <xdr:sp macro="" textlink="">
      <xdr:nvSpPr>
        <xdr:cNvPr id="318" name="テキスト ボックス 317"/>
        <xdr:cNvSpPr txBox="1"/>
      </xdr:nvSpPr>
      <xdr:spPr>
        <a:xfrm>
          <a:off x="8450794" y="607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151670</xdr:rowOff>
    </xdr:from>
    <xdr:to>
      <xdr:col>11</xdr:col>
      <xdr:colOff>358775</xdr:colOff>
      <xdr:row>37</xdr:row>
      <xdr:rowOff>81820</xdr:rowOff>
    </xdr:to>
    <xdr:sp macro="" textlink="">
      <xdr:nvSpPr>
        <xdr:cNvPr id="319" name="円/楕円 318"/>
        <xdr:cNvSpPr/>
      </xdr:nvSpPr>
      <xdr:spPr>
        <a:xfrm>
          <a:off x="7810500" y="63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98347</xdr:rowOff>
    </xdr:from>
    <xdr:ext cx="599010" cy="259045"/>
    <xdr:sp macro="" textlink="">
      <xdr:nvSpPr>
        <xdr:cNvPr id="320" name="テキスト ボックス 319"/>
        <xdr:cNvSpPr txBox="1"/>
      </xdr:nvSpPr>
      <xdr:spPr>
        <a:xfrm>
          <a:off x="7561794" y="60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33512</xdr:rowOff>
    </xdr:from>
    <xdr:to>
      <xdr:col>10</xdr:col>
      <xdr:colOff>155575</xdr:colOff>
      <xdr:row>37</xdr:row>
      <xdr:rowOff>135112</xdr:rowOff>
    </xdr:to>
    <xdr:sp macro="" textlink="">
      <xdr:nvSpPr>
        <xdr:cNvPr id="321" name="円/楕円 320"/>
        <xdr:cNvSpPr/>
      </xdr:nvSpPr>
      <xdr:spPr>
        <a:xfrm>
          <a:off x="6921500" y="63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151639</xdr:rowOff>
    </xdr:from>
    <xdr:ext cx="599010" cy="259045"/>
    <xdr:sp macro="" textlink="">
      <xdr:nvSpPr>
        <xdr:cNvPr id="322" name="テキスト ボックス 321"/>
        <xdr:cNvSpPr txBox="1"/>
      </xdr:nvSpPr>
      <xdr:spPr>
        <a:xfrm>
          <a:off x="6672794" y="615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10004</xdr:rowOff>
    </xdr:from>
    <xdr:to>
      <xdr:col>15</xdr:col>
      <xdr:colOff>180975</xdr:colOff>
      <xdr:row>57</xdr:row>
      <xdr:rowOff>163889</xdr:rowOff>
    </xdr:to>
    <xdr:cxnSp macro="">
      <xdr:nvCxnSpPr>
        <xdr:cNvPr id="351" name="直線コネクタ 350"/>
        <xdr:cNvCxnSpPr/>
      </xdr:nvCxnSpPr>
      <xdr:spPr>
        <a:xfrm>
          <a:off x="9639300" y="9782654"/>
          <a:ext cx="838200" cy="1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10004</xdr:rowOff>
    </xdr:from>
    <xdr:to>
      <xdr:col>14</xdr:col>
      <xdr:colOff>28575</xdr:colOff>
      <xdr:row>57</xdr:row>
      <xdr:rowOff>157569</xdr:rowOff>
    </xdr:to>
    <xdr:cxnSp macro="">
      <xdr:nvCxnSpPr>
        <xdr:cNvPr id="354" name="直線コネクタ 353"/>
        <xdr:cNvCxnSpPr/>
      </xdr:nvCxnSpPr>
      <xdr:spPr>
        <a:xfrm flipV="1">
          <a:off x="8750300" y="9782654"/>
          <a:ext cx="889000" cy="1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157569</xdr:rowOff>
    </xdr:from>
    <xdr:to>
      <xdr:col>12</xdr:col>
      <xdr:colOff>511175</xdr:colOff>
      <xdr:row>58</xdr:row>
      <xdr:rowOff>83365</xdr:rowOff>
    </xdr:to>
    <xdr:cxnSp macro="">
      <xdr:nvCxnSpPr>
        <xdr:cNvPr id="357" name="直線コネクタ 356"/>
        <xdr:cNvCxnSpPr/>
      </xdr:nvCxnSpPr>
      <xdr:spPr>
        <a:xfrm flipV="1">
          <a:off x="7861300" y="9930219"/>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83365</xdr:rowOff>
    </xdr:from>
    <xdr:to>
      <xdr:col>11</xdr:col>
      <xdr:colOff>307975</xdr:colOff>
      <xdr:row>58</xdr:row>
      <xdr:rowOff>102911</xdr:rowOff>
    </xdr:to>
    <xdr:cxnSp macro="">
      <xdr:nvCxnSpPr>
        <xdr:cNvPr id="360" name="直線コネクタ 359"/>
        <xdr:cNvCxnSpPr/>
      </xdr:nvCxnSpPr>
      <xdr:spPr>
        <a:xfrm flipV="1">
          <a:off x="6972300" y="1002746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113089</xdr:rowOff>
    </xdr:from>
    <xdr:to>
      <xdr:col>15</xdr:col>
      <xdr:colOff>231775</xdr:colOff>
      <xdr:row>58</xdr:row>
      <xdr:rowOff>43239</xdr:rowOff>
    </xdr:to>
    <xdr:sp macro="" textlink="">
      <xdr:nvSpPr>
        <xdr:cNvPr id="370" name="円/楕円 369"/>
        <xdr:cNvSpPr/>
      </xdr:nvSpPr>
      <xdr:spPr>
        <a:xfrm>
          <a:off x="10426700" y="9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135966</xdr:rowOff>
    </xdr:from>
    <xdr:ext cx="599010" cy="259045"/>
    <xdr:sp macro="" textlink="">
      <xdr:nvSpPr>
        <xdr:cNvPr id="371" name="普通建設事業費該当値テキスト"/>
        <xdr:cNvSpPr txBox="1"/>
      </xdr:nvSpPr>
      <xdr:spPr>
        <a:xfrm>
          <a:off x="10528300" y="97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130654</xdr:rowOff>
    </xdr:from>
    <xdr:to>
      <xdr:col>14</xdr:col>
      <xdr:colOff>79375</xdr:colOff>
      <xdr:row>57</xdr:row>
      <xdr:rowOff>60804</xdr:rowOff>
    </xdr:to>
    <xdr:sp macro="" textlink="">
      <xdr:nvSpPr>
        <xdr:cNvPr id="372" name="円/楕円 371"/>
        <xdr:cNvSpPr/>
      </xdr:nvSpPr>
      <xdr:spPr>
        <a:xfrm>
          <a:off x="9588500" y="97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77331</xdr:rowOff>
    </xdr:from>
    <xdr:ext cx="599010" cy="259045"/>
    <xdr:sp macro="" textlink="">
      <xdr:nvSpPr>
        <xdr:cNvPr id="373" name="テキスト ボックス 372"/>
        <xdr:cNvSpPr txBox="1"/>
      </xdr:nvSpPr>
      <xdr:spPr>
        <a:xfrm>
          <a:off x="9339794" y="950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106769</xdr:rowOff>
    </xdr:from>
    <xdr:to>
      <xdr:col>12</xdr:col>
      <xdr:colOff>561975</xdr:colOff>
      <xdr:row>58</xdr:row>
      <xdr:rowOff>36919</xdr:rowOff>
    </xdr:to>
    <xdr:sp macro="" textlink="">
      <xdr:nvSpPr>
        <xdr:cNvPr id="374" name="円/楕円 373"/>
        <xdr:cNvSpPr/>
      </xdr:nvSpPr>
      <xdr:spPr>
        <a:xfrm>
          <a:off x="8699500" y="9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28046</xdr:rowOff>
    </xdr:from>
    <xdr:ext cx="599010" cy="259045"/>
    <xdr:sp macro="" textlink="">
      <xdr:nvSpPr>
        <xdr:cNvPr id="375" name="テキスト ボックス 374"/>
        <xdr:cNvSpPr txBox="1"/>
      </xdr:nvSpPr>
      <xdr:spPr>
        <a:xfrm>
          <a:off x="8450794" y="997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32565</xdr:rowOff>
    </xdr:from>
    <xdr:to>
      <xdr:col>11</xdr:col>
      <xdr:colOff>358775</xdr:colOff>
      <xdr:row>58</xdr:row>
      <xdr:rowOff>134165</xdr:rowOff>
    </xdr:to>
    <xdr:sp macro="" textlink="">
      <xdr:nvSpPr>
        <xdr:cNvPr id="376" name="円/楕円 375"/>
        <xdr:cNvSpPr/>
      </xdr:nvSpPr>
      <xdr:spPr>
        <a:xfrm>
          <a:off x="7810500" y="99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125292</xdr:rowOff>
    </xdr:from>
    <xdr:ext cx="599010" cy="259045"/>
    <xdr:sp macro="" textlink="">
      <xdr:nvSpPr>
        <xdr:cNvPr id="377" name="テキスト ボックス 376"/>
        <xdr:cNvSpPr txBox="1"/>
      </xdr:nvSpPr>
      <xdr:spPr>
        <a:xfrm>
          <a:off x="7561794" y="1006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52111</xdr:rowOff>
    </xdr:from>
    <xdr:to>
      <xdr:col>10</xdr:col>
      <xdr:colOff>155575</xdr:colOff>
      <xdr:row>58</xdr:row>
      <xdr:rowOff>153711</xdr:rowOff>
    </xdr:to>
    <xdr:sp macro="" textlink="">
      <xdr:nvSpPr>
        <xdr:cNvPr id="378" name="円/楕円 377"/>
        <xdr:cNvSpPr/>
      </xdr:nvSpPr>
      <xdr:spPr>
        <a:xfrm>
          <a:off x="6921500" y="99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144838</xdr:rowOff>
    </xdr:from>
    <xdr:ext cx="599010" cy="259045"/>
    <xdr:sp macro="" textlink="">
      <xdr:nvSpPr>
        <xdr:cNvPr id="379" name="テキスト ボックス 378"/>
        <xdr:cNvSpPr txBox="1"/>
      </xdr:nvSpPr>
      <xdr:spPr>
        <a:xfrm>
          <a:off x="6672794" y="100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43717</xdr:rowOff>
    </xdr:from>
    <xdr:to>
      <xdr:col>15</xdr:col>
      <xdr:colOff>180975</xdr:colOff>
      <xdr:row>78</xdr:row>
      <xdr:rowOff>106611</xdr:rowOff>
    </xdr:to>
    <xdr:cxnSp macro="">
      <xdr:nvCxnSpPr>
        <xdr:cNvPr id="408" name="直線コネクタ 407"/>
        <xdr:cNvCxnSpPr/>
      </xdr:nvCxnSpPr>
      <xdr:spPr>
        <a:xfrm>
          <a:off x="9639300" y="13073917"/>
          <a:ext cx="838200" cy="40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55811</xdr:rowOff>
    </xdr:from>
    <xdr:to>
      <xdr:col>15</xdr:col>
      <xdr:colOff>231775</xdr:colOff>
      <xdr:row>78</xdr:row>
      <xdr:rowOff>157411</xdr:rowOff>
    </xdr:to>
    <xdr:sp macro="" textlink="">
      <xdr:nvSpPr>
        <xdr:cNvPr id="418" name="円/楕円 417"/>
        <xdr:cNvSpPr/>
      </xdr:nvSpPr>
      <xdr:spPr>
        <a:xfrm>
          <a:off x="10426700" y="134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167084</xdr:rowOff>
    </xdr:from>
    <xdr:ext cx="534377" cy="259045"/>
    <xdr:sp macro="" textlink="">
      <xdr:nvSpPr>
        <xdr:cNvPr id="419" name="普通建設事業費 （ うち新規整備　）該当値テキスト"/>
        <xdr:cNvSpPr txBox="1"/>
      </xdr:nvSpPr>
      <xdr:spPr>
        <a:xfrm>
          <a:off x="10528300" y="133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164367</xdr:rowOff>
    </xdr:from>
    <xdr:to>
      <xdr:col>14</xdr:col>
      <xdr:colOff>79375</xdr:colOff>
      <xdr:row>76</xdr:row>
      <xdr:rowOff>94517</xdr:rowOff>
    </xdr:to>
    <xdr:sp macro="" textlink="">
      <xdr:nvSpPr>
        <xdr:cNvPr id="420" name="円/楕円 419"/>
        <xdr:cNvSpPr/>
      </xdr:nvSpPr>
      <xdr:spPr>
        <a:xfrm>
          <a:off x="9588500" y="130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111043</xdr:rowOff>
    </xdr:from>
    <xdr:ext cx="599010" cy="259045"/>
    <xdr:sp macro="" textlink="">
      <xdr:nvSpPr>
        <xdr:cNvPr id="421" name="テキスト ボックス 420"/>
        <xdr:cNvSpPr txBox="1"/>
      </xdr:nvSpPr>
      <xdr:spPr>
        <a:xfrm>
          <a:off x="9339794" y="1279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122847</xdr:rowOff>
    </xdr:from>
    <xdr:to>
      <xdr:col>15</xdr:col>
      <xdr:colOff>180975</xdr:colOff>
      <xdr:row>98</xdr:row>
      <xdr:rowOff>61885</xdr:rowOff>
    </xdr:to>
    <xdr:cxnSp macro="">
      <xdr:nvCxnSpPr>
        <xdr:cNvPr id="448" name="直線コネクタ 447"/>
        <xdr:cNvCxnSpPr/>
      </xdr:nvCxnSpPr>
      <xdr:spPr>
        <a:xfrm flipV="1">
          <a:off x="9639300" y="16753497"/>
          <a:ext cx="838200" cy="1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72047</xdr:rowOff>
    </xdr:from>
    <xdr:to>
      <xdr:col>15</xdr:col>
      <xdr:colOff>231775</xdr:colOff>
      <xdr:row>98</xdr:row>
      <xdr:rowOff>2197</xdr:rowOff>
    </xdr:to>
    <xdr:sp macro="" textlink="">
      <xdr:nvSpPr>
        <xdr:cNvPr id="458" name="円/楕円 457"/>
        <xdr:cNvSpPr/>
      </xdr:nvSpPr>
      <xdr:spPr>
        <a:xfrm>
          <a:off x="10426700" y="167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94924</xdr:rowOff>
    </xdr:from>
    <xdr:ext cx="599010" cy="259045"/>
    <xdr:sp macro="" textlink="">
      <xdr:nvSpPr>
        <xdr:cNvPr id="459" name="普通建設事業費 （ うち更新整備　）該当値テキスト"/>
        <xdr:cNvSpPr txBox="1"/>
      </xdr:nvSpPr>
      <xdr:spPr>
        <a:xfrm>
          <a:off x="10528300" y="1655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11085</xdr:rowOff>
    </xdr:from>
    <xdr:to>
      <xdr:col>14</xdr:col>
      <xdr:colOff>79375</xdr:colOff>
      <xdr:row>98</xdr:row>
      <xdr:rowOff>112685</xdr:rowOff>
    </xdr:to>
    <xdr:sp macro="" textlink="">
      <xdr:nvSpPr>
        <xdr:cNvPr id="460" name="円/楕円 459"/>
        <xdr:cNvSpPr/>
      </xdr:nvSpPr>
      <xdr:spPr>
        <a:xfrm>
          <a:off x="9588500" y="1681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103812</xdr:rowOff>
    </xdr:from>
    <xdr:ext cx="534377" cy="259045"/>
    <xdr:sp macro="" textlink="">
      <xdr:nvSpPr>
        <xdr:cNvPr id="461" name="テキスト ボックス 460"/>
        <xdr:cNvSpPr txBox="1"/>
      </xdr:nvSpPr>
      <xdr:spPr>
        <a:xfrm>
          <a:off x="9372111" y="169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135434</xdr:rowOff>
    </xdr:from>
    <xdr:to>
      <xdr:col>23</xdr:col>
      <xdr:colOff>517525</xdr:colOff>
      <xdr:row>38</xdr:row>
      <xdr:rowOff>138914</xdr:rowOff>
    </xdr:to>
    <xdr:cxnSp macro="">
      <xdr:nvCxnSpPr>
        <xdr:cNvPr id="488" name="直線コネクタ 487"/>
        <xdr:cNvCxnSpPr/>
      </xdr:nvCxnSpPr>
      <xdr:spPr>
        <a:xfrm>
          <a:off x="15481300" y="6650534"/>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129047</xdr:rowOff>
    </xdr:from>
    <xdr:to>
      <xdr:col>22</xdr:col>
      <xdr:colOff>365125</xdr:colOff>
      <xdr:row>38</xdr:row>
      <xdr:rowOff>135434</xdr:rowOff>
    </xdr:to>
    <xdr:cxnSp macro="">
      <xdr:nvCxnSpPr>
        <xdr:cNvPr id="491" name="直線コネクタ 490"/>
        <xdr:cNvCxnSpPr/>
      </xdr:nvCxnSpPr>
      <xdr:spPr>
        <a:xfrm>
          <a:off x="14592300" y="6644147"/>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104025</xdr:rowOff>
    </xdr:from>
    <xdr:to>
      <xdr:col>21</xdr:col>
      <xdr:colOff>161925</xdr:colOff>
      <xdr:row>38</xdr:row>
      <xdr:rowOff>129047</xdr:rowOff>
    </xdr:to>
    <xdr:cxnSp macro="">
      <xdr:nvCxnSpPr>
        <xdr:cNvPr id="494" name="直線コネクタ 493"/>
        <xdr:cNvCxnSpPr/>
      </xdr:nvCxnSpPr>
      <xdr:spPr>
        <a:xfrm>
          <a:off x="13703300" y="6619125"/>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104025</xdr:rowOff>
    </xdr:from>
    <xdr:to>
      <xdr:col>19</xdr:col>
      <xdr:colOff>644525</xdr:colOff>
      <xdr:row>38</xdr:row>
      <xdr:rowOff>138703</xdr:rowOff>
    </xdr:to>
    <xdr:cxnSp macro="">
      <xdr:nvCxnSpPr>
        <xdr:cNvPr id="497" name="直線コネクタ 496"/>
        <xdr:cNvCxnSpPr/>
      </xdr:nvCxnSpPr>
      <xdr:spPr>
        <a:xfrm flipV="1">
          <a:off x="12814300" y="6619125"/>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88114</xdr:rowOff>
    </xdr:from>
    <xdr:to>
      <xdr:col>23</xdr:col>
      <xdr:colOff>568325</xdr:colOff>
      <xdr:row>39</xdr:row>
      <xdr:rowOff>18264</xdr:rowOff>
    </xdr:to>
    <xdr:sp macro="" textlink="">
      <xdr:nvSpPr>
        <xdr:cNvPr id="507" name="円/楕円 506"/>
        <xdr:cNvSpPr/>
      </xdr:nvSpPr>
      <xdr:spPr>
        <a:xfrm>
          <a:off x="16268700" y="66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378565" cy="259045"/>
    <xdr:sp macro="" textlink="">
      <xdr:nvSpPr>
        <xdr:cNvPr id="508" name="災害復旧事業費該当値テキスト"/>
        <xdr:cNvSpPr txBox="1"/>
      </xdr:nvSpPr>
      <xdr:spPr>
        <a:xfrm>
          <a:off x="16370300" y="654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84634</xdr:rowOff>
    </xdr:from>
    <xdr:to>
      <xdr:col>22</xdr:col>
      <xdr:colOff>415925</xdr:colOff>
      <xdr:row>39</xdr:row>
      <xdr:rowOff>14784</xdr:rowOff>
    </xdr:to>
    <xdr:sp macro="" textlink="">
      <xdr:nvSpPr>
        <xdr:cNvPr id="509" name="円/楕円 508"/>
        <xdr:cNvSpPr/>
      </xdr:nvSpPr>
      <xdr:spPr>
        <a:xfrm>
          <a:off x="15430500" y="65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5911</xdr:rowOff>
    </xdr:from>
    <xdr:ext cx="469744" cy="259045"/>
    <xdr:sp macro="" textlink="">
      <xdr:nvSpPr>
        <xdr:cNvPr id="510" name="テキスト ボックス 509"/>
        <xdr:cNvSpPr txBox="1"/>
      </xdr:nvSpPr>
      <xdr:spPr>
        <a:xfrm>
          <a:off x="15246427" y="66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78247</xdr:rowOff>
    </xdr:from>
    <xdr:to>
      <xdr:col>21</xdr:col>
      <xdr:colOff>212725</xdr:colOff>
      <xdr:row>39</xdr:row>
      <xdr:rowOff>8397</xdr:rowOff>
    </xdr:to>
    <xdr:sp macro="" textlink="">
      <xdr:nvSpPr>
        <xdr:cNvPr id="511" name="円/楕円 510"/>
        <xdr:cNvSpPr/>
      </xdr:nvSpPr>
      <xdr:spPr>
        <a:xfrm>
          <a:off x="14541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170974</xdr:rowOff>
    </xdr:from>
    <xdr:ext cx="469744" cy="259045"/>
    <xdr:sp macro="" textlink="">
      <xdr:nvSpPr>
        <xdr:cNvPr id="512" name="テキスト ボックス 511"/>
        <xdr:cNvSpPr txBox="1"/>
      </xdr:nvSpPr>
      <xdr:spPr>
        <a:xfrm>
          <a:off x="14357427" y="66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53225</xdr:rowOff>
    </xdr:from>
    <xdr:to>
      <xdr:col>20</xdr:col>
      <xdr:colOff>9525</xdr:colOff>
      <xdr:row>38</xdr:row>
      <xdr:rowOff>154825</xdr:rowOff>
    </xdr:to>
    <xdr:sp macro="" textlink="">
      <xdr:nvSpPr>
        <xdr:cNvPr id="513" name="円/楕円 512"/>
        <xdr:cNvSpPr/>
      </xdr:nvSpPr>
      <xdr:spPr>
        <a:xfrm>
          <a:off x="13652500" y="6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145952</xdr:rowOff>
    </xdr:from>
    <xdr:ext cx="534377" cy="259045"/>
    <xdr:sp macro="" textlink="">
      <xdr:nvSpPr>
        <xdr:cNvPr id="514" name="テキスト ボックス 513"/>
        <xdr:cNvSpPr txBox="1"/>
      </xdr:nvSpPr>
      <xdr:spPr>
        <a:xfrm>
          <a:off x="13436111" y="66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87903</xdr:rowOff>
    </xdr:from>
    <xdr:to>
      <xdr:col>18</xdr:col>
      <xdr:colOff>492125</xdr:colOff>
      <xdr:row>39</xdr:row>
      <xdr:rowOff>18053</xdr:rowOff>
    </xdr:to>
    <xdr:sp macro="" textlink="">
      <xdr:nvSpPr>
        <xdr:cNvPr id="515" name="円/楕円 514"/>
        <xdr:cNvSpPr/>
      </xdr:nvSpPr>
      <xdr:spPr>
        <a:xfrm>
          <a:off x="12763500" y="66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9180</xdr:rowOff>
    </xdr:from>
    <xdr:ext cx="378565" cy="259045"/>
    <xdr:sp macro="" textlink="">
      <xdr:nvSpPr>
        <xdr:cNvPr id="516" name="テキスト ボックス 515"/>
        <xdr:cNvSpPr txBox="1"/>
      </xdr:nvSpPr>
      <xdr:spPr>
        <a:xfrm>
          <a:off x="12625017" y="6695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130234</xdr:rowOff>
    </xdr:from>
    <xdr:to>
      <xdr:col>23</xdr:col>
      <xdr:colOff>517525</xdr:colOff>
      <xdr:row>77</xdr:row>
      <xdr:rowOff>136801</xdr:rowOff>
    </xdr:to>
    <xdr:cxnSp macro="">
      <xdr:nvCxnSpPr>
        <xdr:cNvPr id="600" name="直線コネクタ 599"/>
        <xdr:cNvCxnSpPr/>
      </xdr:nvCxnSpPr>
      <xdr:spPr>
        <a:xfrm>
          <a:off x="15481300" y="13331884"/>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130234</xdr:rowOff>
    </xdr:from>
    <xdr:to>
      <xdr:col>22</xdr:col>
      <xdr:colOff>365125</xdr:colOff>
      <xdr:row>77</xdr:row>
      <xdr:rowOff>132479</xdr:rowOff>
    </xdr:to>
    <xdr:cxnSp macro="">
      <xdr:nvCxnSpPr>
        <xdr:cNvPr id="603" name="直線コネクタ 602"/>
        <xdr:cNvCxnSpPr/>
      </xdr:nvCxnSpPr>
      <xdr:spPr>
        <a:xfrm flipV="1">
          <a:off x="14592300" y="13331884"/>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132479</xdr:rowOff>
    </xdr:from>
    <xdr:to>
      <xdr:col>21</xdr:col>
      <xdr:colOff>161925</xdr:colOff>
      <xdr:row>77</xdr:row>
      <xdr:rowOff>150873</xdr:rowOff>
    </xdr:to>
    <xdr:cxnSp macro="">
      <xdr:nvCxnSpPr>
        <xdr:cNvPr id="606" name="直線コネクタ 605"/>
        <xdr:cNvCxnSpPr/>
      </xdr:nvCxnSpPr>
      <xdr:spPr>
        <a:xfrm flipV="1">
          <a:off x="13703300" y="13334129"/>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150873</xdr:rowOff>
    </xdr:from>
    <xdr:to>
      <xdr:col>19</xdr:col>
      <xdr:colOff>644525</xdr:colOff>
      <xdr:row>78</xdr:row>
      <xdr:rowOff>453</xdr:rowOff>
    </xdr:to>
    <xdr:cxnSp macro="">
      <xdr:nvCxnSpPr>
        <xdr:cNvPr id="609" name="直線コネクタ 608"/>
        <xdr:cNvCxnSpPr/>
      </xdr:nvCxnSpPr>
      <xdr:spPr>
        <a:xfrm flipV="1">
          <a:off x="12814300" y="13352523"/>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86001</xdr:rowOff>
    </xdr:from>
    <xdr:to>
      <xdr:col>23</xdr:col>
      <xdr:colOff>568325</xdr:colOff>
      <xdr:row>78</xdr:row>
      <xdr:rowOff>16151</xdr:rowOff>
    </xdr:to>
    <xdr:sp macro="" textlink="">
      <xdr:nvSpPr>
        <xdr:cNvPr id="619" name="円/楕円 618"/>
        <xdr:cNvSpPr/>
      </xdr:nvSpPr>
      <xdr:spPr>
        <a:xfrm>
          <a:off x="16268700" y="132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64428</xdr:rowOff>
    </xdr:from>
    <xdr:ext cx="599010" cy="259045"/>
    <xdr:sp macro="" textlink="">
      <xdr:nvSpPr>
        <xdr:cNvPr id="620" name="公債費該当値テキスト"/>
        <xdr:cNvSpPr txBox="1"/>
      </xdr:nvSpPr>
      <xdr:spPr>
        <a:xfrm>
          <a:off x="16370300" y="1326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79434</xdr:rowOff>
    </xdr:from>
    <xdr:to>
      <xdr:col>22</xdr:col>
      <xdr:colOff>415925</xdr:colOff>
      <xdr:row>78</xdr:row>
      <xdr:rowOff>9584</xdr:rowOff>
    </xdr:to>
    <xdr:sp macro="" textlink="">
      <xdr:nvSpPr>
        <xdr:cNvPr id="621" name="円/楕円 620"/>
        <xdr:cNvSpPr/>
      </xdr:nvSpPr>
      <xdr:spPr>
        <a:xfrm>
          <a:off x="15430500" y="132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711</xdr:rowOff>
    </xdr:from>
    <xdr:ext cx="599010" cy="259045"/>
    <xdr:sp macro="" textlink="">
      <xdr:nvSpPr>
        <xdr:cNvPr id="622" name="テキスト ボックス 621"/>
        <xdr:cNvSpPr txBox="1"/>
      </xdr:nvSpPr>
      <xdr:spPr>
        <a:xfrm>
          <a:off x="15181794" y="133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81679</xdr:rowOff>
    </xdr:from>
    <xdr:to>
      <xdr:col>21</xdr:col>
      <xdr:colOff>212725</xdr:colOff>
      <xdr:row>78</xdr:row>
      <xdr:rowOff>11829</xdr:rowOff>
    </xdr:to>
    <xdr:sp macro="" textlink="">
      <xdr:nvSpPr>
        <xdr:cNvPr id="623" name="円/楕円 622"/>
        <xdr:cNvSpPr/>
      </xdr:nvSpPr>
      <xdr:spPr>
        <a:xfrm>
          <a:off x="14541500" y="132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2956</xdr:rowOff>
    </xdr:from>
    <xdr:ext cx="599010" cy="259045"/>
    <xdr:sp macro="" textlink="">
      <xdr:nvSpPr>
        <xdr:cNvPr id="624" name="テキスト ボックス 623"/>
        <xdr:cNvSpPr txBox="1"/>
      </xdr:nvSpPr>
      <xdr:spPr>
        <a:xfrm>
          <a:off x="14292794" y="133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100073</xdr:rowOff>
    </xdr:from>
    <xdr:to>
      <xdr:col>20</xdr:col>
      <xdr:colOff>9525</xdr:colOff>
      <xdr:row>78</xdr:row>
      <xdr:rowOff>30223</xdr:rowOff>
    </xdr:to>
    <xdr:sp macro="" textlink="">
      <xdr:nvSpPr>
        <xdr:cNvPr id="625" name="円/楕円 624"/>
        <xdr:cNvSpPr/>
      </xdr:nvSpPr>
      <xdr:spPr>
        <a:xfrm>
          <a:off x="13652500" y="133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21350</xdr:rowOff>
    </xdr:from>
    <xdr:ext cx="599010" cy="259045"/>
    <xdr:sp macro="" textlink="">
      <xdr:nvSpPr>
        <xdr:cNvPr id="626" name="テキスト ボックス 625"/>
        <xdr:cNvSpPr txBox="1"/>
      </xdr:nvSpPr>
      <xdr:spPr>
        <a:xfrm>
          <a:off x="13403794" y="133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121103</xdr:rowOff>
    </xdr:from>
    <xdr:to>
      <xdr:col>18</xdr:col>
      <xdr:colOff>492125</xdr:colOff>
      <xdr:row>78</xdr:row>
      <xdr:rowOff>51253</xdr:rowOff>
    </xdr:to>
    <xdr:sp macro="" textlink="">
      <xdr:nvSpPr>
        <xdr:cNvPr id="627" name="円/楕円 626"/>
        <xdr:cNvSpPr/>
      </xdr:nvSpPr>
      <xdr:spPr>
        <a:xfrm>
          <a:off x="12763500" y="133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42380</xdr:rowOff>
    </xdr:from>
    <xdr:ext cx="599010" cy="259045"/>
    <xdr:sp macro="" textlink="">
      <xdr:nvSpPr>
        <xdr:cNvPr id="628" name="テキスト ボックス 627"/>
        <xdr:cNvSpPr txBox="1"/>
      </xdr:nvSpPr>
      <xdr:spPr>
        <a:xfrm>
          <a:off x="12514794" y="1341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102846</xdr:rowOff>
    </xdr:from>
    <xdr:to>
      <xdr:col>23</xdr:col>
      <xdr:colOff>517525</xdr:colOff>
      <xdr:row>98</xdr:row>
      <xdr:rowOff>132897</xdr:rowOff>
    </xdr:to>
    <xdr:cxnSp macro="">
      <xdr:nvCxnSpPr>
        <xdr:cNvPr id="657" name="直線コネクタ 656"/>
        <xdr:cNvCxnSpPr/>
      </xdr:nvCxnSpPr>
      <xdr:spPr>
        <a:xfrm flipV="1">
          <a:off x="15481300" y="16904946"/>
          <a:ext cx="838200" cy="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2456</xdr:rowOff>
    </xdr:from>
    <xdr:to>
      <xdr:col>22</xdr:col>
      <xdr:colOff>365125</xdr:colOff>
      <xdr:row>98</xdr:row>
      <xdr:rowOff>132897</xdr:rowOff>
    </xdr:to>
    <xdr:cxnSp macro="">
      <xdr:nvCxnSpPr>
        <xdr:cNvPr id="660" name="直線コネクタ 659"/>
        <xdr:cNvCxnSpPr/>
      </xdr:nvCxnSpPr>
      <xdr:spPr>
        <a:xfrm>
          <a:off x="14592300" y="16804556"/>
          <a:ext cx="889000" cy="1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2456</xdr:rowOff>
    </xdr:from>
    <xdr:to>
      <xdr:col>21</xdr:col>
      <xdr:colOff>161925</xdr:colOff>
      <xdr:row>99</xdr:row>
      <xdr:rowOff>44450</xdr:rowOff>
    </xdr:to>
    <xdr:cxnSp macro="">
      <xdr:nvCxnSpPr>
        <xdr:cNvPr id="663" name="直線コネクタ 662"/>
        <xdr:cNvCxnSpPr/>
      </xdr:nvCxnSpPr>
      <xdr:spPr>
        <a:xfrm flipV="1">
          <a:off x="13703300" y="16804556"/>
          <a:ext cx="889000" cy="2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2096</xdr:rowOff>
    </xdr:from>
    <xdr:to>
      <xdr:col>19</xdr:col>
      <xdr:colOff>644525</xdr:colOff>
      <xdr:row>99</xdr:row>
      <xdr:rowOff>44450</xdr:rowOff>
    </xdr:to>
    <xdr:cxnSp macro="">
      <xdr:nvCxnSpPr>
        <xdr:cNvPr id="666" name="直線コネクタ 665"/>
        <xdr:cNvCxnSpPr/>
      </xdr:nvCxnSpPr>
      <xdr:spPr>
        <a:xfrm>
          <a:off x="12814300" y="16804196"/>
          <a:ext cx="889000" cy="2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52046</xdr:rowOff>
    </xdr:from>
    <xdr:to>
      <xdr:col>23</xdr:col>
      <xdr:colOff>568325</xdr:colOff>
      <xdr:row>98</xdr:row>
      <xdr:rowOff>153646</xdr:rowOff>
    </xdr:to>
    <xdr:sp macro="" textlink="">
      <xdr:nvSpPr>
        <xdr:cNvPr id="676" name="円/楕円 675"/>
        <xdr:cNvSpPr/>
      </xdr:nvSpPr>
      <xdr:spPr>
        <a:xfrm>
          <a:off x="16268700" y="168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11423</xdr:rowOff>
    </xdr:from>
    <xdr:ext cx="534377" cy="259045"/>
    <xdr:sp macro="" textlink="">
      <xdr:nvSpPr>
        <xdr:cNvPr id="677" name="積立金該当値テキスト"/>
        <xdr:cNvSpPr txBox="1"/>
      </xdr:nvSpPr>
      <xdr:spPr>
        <a:xfrm>
          <a:off x="16370300" y="166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82097</xdr:rowOff>
    </xdr:from>
    <xdr:to>
      <xdr:col>22</xdr:col>
      <xdr:colOff>415925</xdr:colOff>
      <xdr:row>99</xdr:row>
      <xdr:rowOff>12247</xdr:rowOff>
    </xdr:to>
    <xdr:sp macro="" textlink="">
      <xdr:nvSpPr>
        <xdr:cNvPr id="678" name="円/楕円 677"/>
        <xdr:cNvSpPr/>
      </xdr:nvSpPr>
      <xdr:spPr>
        <a:xfrm>
          <a:off x="15430500" y="168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3374</xdr:rowOff>
    </xdr:from>
    <xdr:ext cx="534377" cy="259045"/>
    <xdr:sp macro="" textlink="">
      <xdr:nvSpPr>
        <xdr:cNvPr id="679" name="テキスト ボックス 678"/>
        <xdr:cNvSpPr txBox="1"/>
      </xdr:nvSpPr>
      <xdr:spPr>
        <a:xfrm>
          <a:off x="15214111" y="1697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123106</xdr:rowOff>
    </xdr:from>
    <xdr:to>
      <xdr:col>21</xdr:col>
      <xdr:colOff>212725</xdr:colOff>
      <xdr:row>98</xdr:row>
      <xdr:rowOff>53256</xdr:rowOff>
    </xdr:to>
    <xdr:sp macro="" textlink="">
      <xdr:nvSpPr>
        <xdr:cNvPr id="680" name="円/楕円 679"/>
        <xdr:cNvSpPr/>
      </xdr:nvSpPr>
      <xdr:spPr>
        <a:xfrm>
          <a:off x="14541500" y="1675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69783</xdr:rowOff>
    </xdr:from>
    <xdr:ext cx="599010" cy="259045"/>
    <xdr:sp macro="" textlink="">
      <xdr:nvSpPr>
        <xdr:cNvPr id="681" name="テキスト ボックス 680"/>
        <xdr:cNvSpPr txBox="1"/>
      </xdr:nvSpPr>
      <xdr:spPr>
        <a:xfrm>
          <a:off x="14292794" y="1652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165100</xdr:rowOff>
    </xdr:from>
    <xdr:to>
      <xdr:col>20</xdr:col>
      <xdr:colOff>9525</xdr:colOff>
      <xdr:row>99</xdr:row>
      <xdr:rowOff>95250</xdr:rowOff>
    </xdr:to>
    <xdr:sp macro="" textlink="">
      <xdr:nvSpPr>
        <xdr:cNvPr id="682" name="円/楕円 681"/>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99</xdr:row>
      <xdr:rowOff>86377</xdr:rowOff>
    </xdr:from>
    <xdr:ext cx="249299" cy="259045"/>
    <xdr:sp macro="" textlink="">
      <xdr:nvSpPr>
        <xdr:cNvPr id="683" name="テキスト ボックス 682"/>
        <xdr:cNvSpPr txBox="1"/>
      </xdr:nvSpPr>
      <xdr:spPr>
        <a:xfrm>
          <a:off x="1357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122746</xdr:rowOff>
    </xdr:from>
    <xdr:to>
      <xdr:col>18</xdr:col>
      <xdr:colOff>492125</xdr:colOff>
      <xdr:row>98</xdr:row>
      <xdr:rowOff>52896</xdr:rowOff>
    </xdr:to>
    <xdr:sp macro="" textlink="">
      <xdr:nvSpPr>
        <xdr:cNvPr id="684" name="円/楕円 683"/>
        <xdr:cNvSpPr/>
      </xdr:nvSpPr>
      <xdr:spPr>
        <a:xfrm>
          <a:off x="12763500" y="167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69423</xdr:rowOff>
    </xdr:from>
    <xdr:ext cx="599010" cy="259045"/>
    <xdr:sp macro="" textlink="">
      <xdr:nvSpPr>
        <xdr:cNvPr id="685" name="テキスト ボックス 684"/>
        <xdr:cNvSpPr txBox="1"/>
      </xdr:nvSpPr>
      <xdr:spPr>
        <a:xfrm>
          <a:off x="12514794" y="1652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53724</xdr:rowOff>
    </xdr:from>
    <xdr:to>
      <xdr:col>32</xdr:col>
      <xdr:colOff>187325</xdr:colOff>
      <xdr:row>77</xdr:row>
      <xdr:rowOff>59373</xdr:rowOff>
    </xdr:to>
    <xdr:cxnSp macro="">
      <xdr:nvCxnSpPr>
        <xdr:cNvPr id="828" name="直線コネクタ 827"/>
        <xdr:cNvCxnSpPr/>
      </xdr:nvCxnSpPr>
      <xdr:spPr>
        <a:xfrm>
          <a:off x="21323300" y="13255374"/>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139948</xdr:rowOff>
    </xdr:from>
    <xdr:to>
      <xdr:col>31</xdr:col>
      <xdr:colOff>34925</xdr:colOff>
      <xdr:row>77</xdr:row>
      <xdr:rowOff>53724</xdr:rowOff>
    </xdr:to>
    <xdr:cxnSp macro="">
      <xdr:nvCxnSpPr>
        <xdr:cNvPr id="831" name="直線コネクタ 830"/>
        <xdr:cNvCxnSpPr/>
      </xdr:nvCxnSpPr>
      <xdr:spPr>
        <a:xfrm>
          <a:off x="20434300" y="13170148"/>
          <a:ext cx="889000" cy="8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139948</xdr:rowOff>
    </xdr:from>
    <xdr:to>
      <xdr:col>29</xdr:col>
      <xdr:colOff>517525</xdr:colOff>
      <xdr:row>77</xdr:row>
      <xdr:rowOff>89595</xdr:rowOff>
    </xdr:to>
    <xdr:cxnSp macro="">
      <xdr:nvCxnSpPr>
        <xdr:cNvPr id="834" name="直線コネクタ 833"/>
        <xdr:cNvCxnSpPr/>
      </xdr:nvCxnSpPr>
      <xdr:spPr>
        <a:xfrm flipV="1">
          <a:off x="19545300" y="13170148"/>
          <a:ext cx="889000" cy="1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49110</xdr:rowOff>
    </xdr:from>
    <xdr:to>
      <xdr:col>28</xdr:col>
      <xdr:colOff>314325</xdr:colOff>
      <xdr:row>77</xdr:row>
      <xdr:rowOff>89595</xdr:rowOff>
    </xdr:to>
    <xdr:cxnSp macro="">
      <xdr:nvCxnSpPr>
        <xdr:cNvPr id="837" name="直線コネクタ 836"/>
        <xdr:cNvCxnSpPr/>
      </xdr:nvCxnSpPr>
      <xdr:spPr>
        <a:xfrm>
          <a:off x="18656300" y="13250760"/>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8573</xdr:rowOff>
    </xdr:from>
    <xdr:to>
      <xdr:col>32</xdr:col>
      <xdr:colOff>238125</xdr:colOff>
      <xdr:row>77</xdr:row>
      <xdr:rowOff>110173</xdr:rowOff>
    </xdr:to>
    <xdr:sp macro="" textlink="">
      <xdr:nvSpPr>
        <xdr:cNvPr id="847" name="円/楕円 846"/>
        <xdr:cNvSpPr/>
      </xdr:nvSpPr>
      <xdr:spPr>
        <a:xfrm>
          <a:off x="22110700" y="132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158450</xdr:rowOff>
    </xdr:from>
    <xdr:ext cx="534377" cy="259045"/>
    <xdr:sp macro="" textlink="">
      <xdr:nvSpPr>
        <xdr:cNvPr id="848" name="繰出金該当値テキスト"/>
        <xdr:cNvSpPr txBox="1"/>
      </xdr:nvSpPr>
      <xdr:spPr>
        <a:xfrm>
          <a:off x="22212300" y="13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2924</xdr:rowOff>
    </xdr:from>
    <xdr:to>
      <xdr:col>31</xdr:col>
      <xdr:colOff>85725</xdr:colOff>
      <xdr:row>77</xdr:row>
      <xdr:rowOff>104524</xdr:rowOff>
    </xdr:to>
    <xdr:sp macro="" textlink="">
      <xdr:nvSpPr>
        <xdr:cNvPr id="849" name="円/楕円 848"/>
        <xdr:cNvSpPr/>
      </xdr:nvSpPr>
      <xdr:spPr>
        <a:xfrm>
          <a:off x="21272500" y="132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95651</xdr:rowOff>
    </xdr:from>
    <xdr:ext cx="534377" cy="259045"/>
    <xdr:sp macro="" textlink="">
      <xdr:nvSpPr>
        <xdr:cNvPr id="850" name="テキスト ボックス 849"/>
        <xdr:cNvSpPr txBox="1"/>
      </xdr:nvSpPr>
      <xdr:spPr>
        <a:xfrm>
          <a:off x="21056111" y="132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89148</xdr:rowOff>
    </xdr:from>
    <xdr:to>
      <xdr:col>29</xdr:col>
      <xdr:colOff>568325</xdr:colOff>
      <xdr:row>77</xdr:row>
      <xdr:rowOff>19298</xdr:rowOff>
    </xdr:to>
    <xdr:sp macro="" textlink="">
      <xdr:nvSpPr>
        <xdr:cNvPr id="851" name="円/楕円 850"/>
        <xdr:cNvSpPr/>
      </xdr:nvSpPr>
      <xdr:spPr>
        <a:xfrm>
          <a:off x="20383500" y="131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35824</xdr:rowOff>
    </xdr:from>
    <xdr:ext cx="599010" cy="259045"/>
    <xdr:sp macro="" textlink="">
      <xdr:nvSpPr>
        <xdr:cNvPr id="852" name="テキスト ボックス 851"/>
        <xdr:cNvSpPr txBox="1"/>
      </xdr:nvSpPr>
      <xdr:spPr>
        <a:xfrm>
          <a:off x="20134794" y="128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38795</xdr:rowOff>
    </xdr:from>
    <xdr:to>
      <xdr:col>28</xdr:col>
      <xdr:colOff>365125</xdr:colOff>
      <xdr:row>77</xdr:row>
      <xdr:rowOff>140395</xdr:rowOff>
    </xdr:to>
    <xdr:sp macro="" textlink="">
      <xdr:nvSpPr>
        <xdr:cNvPr id="853" name="円/楕円 852"/>
        <xdr:cNvSpPr/>
      </xdr:nvSpPr>
      <xdr:spPr>
        <a:xfrm>
          <a:off x="19494500" y="132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131522</xdr:rowOff>
    </xdr:from>
    <xdr:ext cx="534377" cy="259045"/>
    <xdr:sp macro="" textlink="">
      <xdr:nvSpPr>
        <xdr:cNvPr id="854" name="テキスト ボックス 853"/>
        <xdr:cNvSpPr txBox="1"/>
      </xdr:nvSpPr>
      <xdr:spPr>
        <a:xfrm>
          <a:off x="19278111" y="1333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169760</xdr:rowOff>
    </xdr:from>
    <xdr:to>
      <xdr:col>27</xdr:col>
      <xdr:colOff>161925</xdr:colOff>
      <xdr:row>77</xdr:row>
      <xdr:rowOff>99910</xdr:rowOff>
    </xdr:to>
    <xdr:sp macro="" textlink="">
      <xdr:nvSpPr>
        <xdr:cNvPr id="855" name="円/楕円 854"/>
        <xdr:cNvSpPr/>
      </xdr:nvSpPr>
      <xdr:spPr>
        <a:xfrm>
          <a:off x="18605500" y="131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91037</xdr:rowOff>
    </xdr:from>
    <xdr:ext cx="534377" cy="259045"/>
    <xdr:sp macro="" textlink="">
      <xdr:nvSpPr>
        <xdr:cNvPr id="856" name="テキスト ボックス 855"/>
        <xdr:cNvSpPr txBox="1"/>
      </xdr:nvSpPr>
      <xdr:spPr>
        <a:xfrm>
          <a:off x="18389111" y="1329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本村は</a:t>
          </a:r>
          <a:r>
            <a:rPr kumimoji="1" lang="en-US" altLang="ja-JP" sz="1300">
              <a:latin typeface="ＭＳ Ｐゴシック"/>
            </a:rPr>
            <a:t>1,876</a:t>
          </a:r>
          <a:r>
            <a:rPr kumimoji="1" lang="ja-JP" altLang="en-US" sz="1300">
              <a:latin typeface="ＭＳ Ｐゴシック"/>
            </a:rPr>
            <a:t>人（平成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日現在）と人口が少ないことから、住民一人当たりのコストは、類似団体と比較してほとんどの指標において高い状況である。</a:t>
          </a:r>
          <a:endParaRPr kumimoji="1" lang="en-US" altLang="ja-JP" sz="1300">
            <a:latin typeface="ＭＳ Ｐゴシック"/>
          </a:endParaRPr>
        </a:p>
        <a:p>
          <a:r>
            <a:rPr kumimoji="1" lang="ja-JP" altLang="en-US" sz="1300">
              <a:latin typeface="ＭＳ Ｐゴシック"/>
            </a:rPr>
            <a:t>　健全な財政運営を行うためには、限られた歳入の中で、如何に歳出を抑制することができるかが鍵であり、今後とも重点・緊急性及び住民ニーズにあった事業へ選択と集中を行う。</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1,876
1,872
81.88
3,087,274
2,859,233
208,117
1,583,797
2,835,584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127862</xdr:rowOff>
    </xdr:from>
    <xdr:to>
      <xdr:col>6</xdr:col>
      <xdr:colOff>511175</xdr:colOff>
      <xdr:row>36</xdr:row>
      <xdr:rowOff>163328</xdr:rowOff>
    </xdr:to>
    <xdr:cxnSp macro="">
      <xdr:nvCxnSpPr>
        <xdr:cNvPr id="62" name="直線コネクタ 61"/>
        <xdr:cNvCxnSpPr/>
      </xdr:nvCxnSpPr>
      <xdr:spPr>
        <a:xfrm flipV="1">
          <a:off x="3797300" y="6300062"/>
          <a:ext cx="8382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157106</xdr:rowOff>
    </xdr:from>
    <xdr:to>
      <xdr:col>5</xdr:col>
      <xdr:colOff>358775</xdr:colOff>
      <xdr:row>36</xdr:row>
      <xdr:rowOff>163328</xdr:rowOff>
    </xdr:to>
    <xdr:cxnSp macro="">
      <xdr:nvCxnSpPr>
        <xdr:cNvPr id="65" name="直線コネクタ 64"/>
        <xdr:cNvCxnSpPr/>
      </xdr:nvCxnSpPr>
      <xdr:spPr>
        <a:xfrm>
          <a:off x="2908300" y="6329306"/>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155310</xdr:rowOff>
    </xdr:from>
    <xdr:to>
      <xdr:col>4</xdr:col>
      <xdr:colOff>155575</xdr:colOff>
      <xdr:row>36</xdr:row>
      <xdr:rowOff>157106</xdr:rowOff>
    </xdr:to>
    <xdr:cxnSp macro="">
      <xdr:nvCxnSpPr>
        <xdr:cNvPr id="68" name="直線コネクタ 67"/>
        <xdr:cNvCxnSpPr/>
      </xdr:nvCxnSpPr>
      <xdr:spPr>
        <a:xfrm>
          <a:off x="2019300" y="632751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113640</xdr:rowOff>
    </xdr:from>
    <xdr:to>
      <xdr:col>2</xdr:col>
      <xdr:colOff>638175</xdr:colOff>
      <xdr:row>36</xdr:row>
      <xdr:rowOff>155310</xdr:rowOff>
    </xdr:to>
    <xdr:cxnSp macro="">
      <xdr:nvCxnSpPr>
        <xdr:cNvPr id="71" name="直線コネクタ 70"/>
        <xdr:cNvCxnSpPr/>
      </xdr:nvCxnSpPr>
      <xdr:spPr>
        <a:xfrm>
          <a:off x="1130300" y="6285840"/>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77062</xdr:rowOff>
    </xdr:from>
    <xdr:to>
      <xdr:col>6</xdr:col>
      <xdr:colOff>561975</xdr:colOff>
      <xdr:row>37</xdr:row>
      <xdr:rowOff>7212</xdr:rowOff>
    </xdr:to>
    <xdr:sp macro="" textlink="">
      <xdr:nvSpPr>
        <xdr:cNvPr id="81" name="円/楕円 80"/>
        <xdr:cNvSpPr/>
      </xdr:nvSpPr>
      <xdr:spPr>
        <a:xfrm>
          <a:off x="4584700" y="62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99939</xdr:rowOff>
    </xdr:from>
    <xdr:ext cx="534377" cy="259045"/>
    <xdr:sp macro="" textlink="">
      <xdr:nvSpPr>
        <xdr:cNvPr id="82" name="議会費該当値テキスト"/>
        <xdr:cNvSpPr txBox="1"/>
      </xdr:nvSpPr>
      <xdr:spPr>
        <a:xfrm>
          <a:off x="4686300" y="610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112528</xdr:rowOff>
    </xdr:from>
    <xdr:to>
      <xdr:col>5</xdr:col>
      <xdr:colOff>409575</xdr:colOff>
      <xdr:row>37</xdr:row>
      <xdr:rowOff>42678</xdr:rowOff>
    </xdr:to>
    <xdr:sp macro="" textlink="">
      <xdr:nvSpPr>
        <xdr:cNvPr id="83" name="円/楕円 82"/>
        <xdr:cNvSpPr/>
      </xdr:nvSpPr>
      <xdr:spPr>
        <a:xfrm>
          <a:off x="3746500" y="62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59205</xdr:rowOff>
    </xdr:from>
    <xdr:ext cx="534377" cy="259045"/>
    <xdr:sp macro="" textlink="">
      <xdr:nvSpPr>
        <xdr:cNvPr id="84" name="テキスト ボックス 83"/>
        <xdr:cNvSpPr txBox="1"/>
      </xdr:nvSpPr>
      <xdr:spPr>
        <a:xfrm>
          <a:off x="3530111" y="60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106306</xdr:rowOff>
    </xdr:from>
    <xdr:to>
      <xdr:col>4</xdr:col>
      <xdr:colOff>206375</xdr:colOff>
      <xdr:row>37</xdr:row>
      <xdr:rowOff>36456</xdr:rowOff>
    </xdr:to>
    <xdr:sp macro="" textlink="">
      <xdr:nvSpPr>
        <xdr:cNvPr id="85" name="円/楕円 84"/>
        <xdr:cNvSpPr/>
      </xdr:nvSpPr>
      <xdr:spPr>
        <a:xfrm>
          <a:off x="2857500" y="62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52983</xdr:rowOff>
    </xdr:from>
    <xdr:ext cx="534377" cy="259045"/>
    <xdr:sp macro="" textlink="">
      <xdr:nvSpPr>
        <xdr:cNvPr id="86" name="テキスト ボックス 85"/>
        <xdr:cNvSpPr txBox="1"/>
      </xdr:nvSpPr>
      <xdr:spPr>
        <a:xfrm>
          <a:off x="2641111" y="60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104510</xdr:rowOff>
    </xdr:from>
    <xdr:to>
      <xdr:col>3</xdr:col>
      <xdr:colOff>3175</xdr:colOff>
      <xdr:row>37</xdr:row>
      <xdr:rowOff>34660</xdr:rowOff>
    </xdr:to>
    <xdr:sp macro="" textlink="">
      <xdr:nvSpPr>
        <xdr:cNvPr id="87" name="円/楕円 86"/>
        <xdr:cNvSpPr/>
      </xdr:nvSpPr>
      <xdr:spPr>
        <a:xfrm>
          <a:off x="1968500" y="62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51187</xdr:rowOff>
    </xdr:from>
    <xdr:ext cx="534377" cy="259045"/>
    <xdr:sp macro="" textlink="">
      <xdr:nvSpPr>
        <xdr:cNvPr id="88" name="テキスト ボックス 87"/>
        <xdr:cNvSpPr txBox="1"/>
      </xdr:nvSpPr>
      <xdr:spPr>
        <a:xfrm>
          <a:off x="1752111" y="60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62840</xdr:rowOff>
    </xdr:from>
    <xdr:to>
      <xdr:col>1</xdr:col>
      <xdr:colOff>485775</xdr:colOff>
      <xdr:row>36</xdr:row>
      <xdr:rowOff>164440</xdr:rowOff>
    </xdr:to>
    <xdr:sp macro="" textlink="">
      <xdr:nvSpPr>
        <xdr:cNvPr id="89" name="円/楕円 88"/>
        <xdr:cNvSpPr/>
      </xdr:nvSpPr>
      <xdr:spPr>
        <a:xfrm>
          <a:off x="1079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9517</xdr:rowOff>
    </xdr:from>
    <xdr:ext cx="534377" cy="259045"/>
    <xdr:sp macro="" textlink="">
      <xdr:nvSpPr>
        <xdr:cNvPr id="90" name="テキスト ボックス 89"/>
        <xdr:cNvSpPr txBox="1"/>
      </xdr:nvSpPr>
      <xdr:spPr>
        <a:xfrm>
          <a:off x="863111" y="6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151485</xdr:rowOff>
    </xdr:from>
    <xdr:to>
      <xdr:col>6</xdr:col>
      <xdr:colOff>511175</xdr:colOff>
      <xdr:row>56</xdr:row>
      <xdr:rowOff>66266</xdr:rowOff>
    </xdr:to>
    <xdr:cxnSp macro="">
      <xdr:nvCxnSpPr>
        <xdr:cNvPr id="121" name="直線コネクタ 120"/>
        <xdr:cNvCxnSpPr/>
      </xdr:nvCxnSpPr>
      <xdr:spPr>
        <a:xfrm>
          <a:off x="3797300" y="9581235"/>
          <a:ext cx="838200" cy="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141625</xdr:rowOff>
    </xdr:from>
    <xdr:to>
      <xdr:col>5</xdr:col>
      <xdr:colOff>358775</xdr:colOff>
      <xdr:row>55</xdr:row>
      <xdr:rowOff>151485</xdr:rowOff>
    </xdr:to>
    <xdr:cxnSp macro="">
      <xdr:nvCxnSpPr>
        <xdr:cNvPr id="124" name="直線コネクタ 123"/>
        <xdr:cNvCxnSpPr/>
      </xdr:nvCxnSpPr>
      <xdr:spPr>
        <a:xfrm>
          <a:off x="2908300" y="9571375"/>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141625</xdr:rowOff>
    </xdr:from>
    <xdr:to>
      <xdr:col>4</xdr:col>
      <xdr:colOff>155575</xdr:colOff>
      <xdr:row>57</xdr:row>
      <xdr:rowOff>112159</xdr:rowOff>
    </xdr:to>
    <xdr:cxnSp macro="">
      <xdr:nvCxnSpPr>
        <xdr:cNvPr id="127" name="直線コネクタ 126"/>
        <xdr:cNvCxnSpPr/>
      </xdr:nvCxnSpPr>
      <xdr:spPr>
        <a:xfrm flipV="1">
          <a:off x="2019300" y="9571375"/>
          <a:ext cx="889000" cy="3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148024</xdr:rowOff>
    </xdr:from>
    <xdr:to>
      <xdr:col>2</xdr:col>
      <xdr:colOff>638175</xdr:colOff>
      <xdr:row>57</xdr:row>
      <xdr:rowOff>112159</xdr:rowOff>
    </xdr:to>
    <xdr:cxnSp macro="">
      <xdr:nvCxnSpPr>
        <xdr:cNvPr id="130" name="直線コネクタ 129"/>
        <xdr:cNvCxnSpPr/>
      </xdr:nvCxnSpPr>
      <xdr:spPr>
        <a:xfrm>
          <a:off x="1130300" y="9749224"/>
          <a:ext cx="889000" cy="1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15466</xdr:rowOff>
    </xdr:from>
    <xdr:to>
      <xdr:col>6</xdr:col>
      <xdr:colOff>561975</xdr:colOff>
      <xdr:row>56</xdr:row>
      <xdr:rowOff>117066</xdr:rowOff>
    </xdr:to>
    <xdr:sp macro="" textlink="">
      <xdr:nvSpPr>
        <xdr:cNvPr id="140" name="円/楕円 139"/>
        <xdr:cNvSpPr/>
      </xdr:nvSpPr>
      <xdr:spPr>
        <a:xfrm>
          <a:off x="4584700" y="9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38343</xdr:rowOff>
    </xdr:from>
    <xdr:ext cx="599010" cy="259045"/>
    <xdr:sp macro="" textlink="">
      <xdr:nvSpPr>
        <xdr:cNvPr id="141" name="総務費該当値テキスト"/>
        <xdr:cNvSpPr txBox="1"/>
      </xdr:nvSpPr>
      <xdr:spPr>
        <a:xfrm>
          <a:off x="4686300" y="946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100685</xdr:rowOff>
    </xdr:from>
    <xdr:to>
      <xdr:col>5</xdr:col>
      <xdr:colOff>409575</xdr:colOff>
      <xdr:row>56</xdr:row>
      <xdr:rowOff>30835</xdr:rowOff>
    </xdr:to>
    <xdr:sp macro="" textlink="">
      <xdr:nvSpPr>
        <xdr:cNvPr id="142" name="円/楕円 141"/>
        <xdr:cNvSpPr/>
      </xdr:nvSpPr>
      <xdr:spPr>
        <a:xfrm>
          <a:off x="3746500" y="9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47362</xdr:rowOff>
    </xdr:from>
    <xdr:ext cx="599010" cy="259045"/>
    <xdr:sp macro="" textlink="">
      <xdr:nvSpPr>
        <xdr:cNvPr id="143" name="テキスト ボックス 142"/>
        <xdr:cNvSpPr txBox="1"/>
      </xdr:nvSpPr>
      <xdr:spPr>
        <a:xfrm>
          <a:off x="3497794" y="93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90825</xdr:rowOff>
    </xdr:from>
    <xdr:to>
      <xdr:col>4</xdr:col>
      <xdr:colOff>206375</xdr:colOff>
      <xdr:row>56</xdr:row>
      <xdr:rowOff>20975</xdr:rowOff>
    </xdr:to>
    <xdr:sp macro="" textlink="">
      <xdr:nvSpPr>
        <xdr:cNvPr id="144" name="円/楕円 143"/>
        <xdr:cNvSpPr/>
      </xdr:nvSpPr>
      <xdr:spPr>
        <a:xfrm>
          <a:off x="2857500" y="95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37502</xdr:rowOff>
    </xdr:from>
    <xdr:ext cx="599010" cy="259045"/>
    <xdr:sp macro="" textlink="">
      <xdr:nvSpPr>
        <xdr:cNvPr id="145" name="テキスト ボックス 144"/>
        <xdr:cNvSpPr txBox="1"/>
      </xdr:nvSpPr>
      <xdr:spPr>
        <a:xfrm>
          <a:off x="2608794" y="929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61359</xdr:rowOff>
    </xdr:from>
    <xdr:to>
      <xdr:col>3</xdr:col>
      <xdr:colOff>3175</xdr:colOff>
      <xdr:row>57</xdr:row>
      <xdr:rowOff>162959</xdr:rowOff>
    </xdr:to>
    <xdr:sp macro="" textlink="">
      <xdr:nvSpPr>
        <xdr:cNvPr id="146" name="円/楕円 145"/>
        <xdr:cNvSpPr/>
      </xdr:nvSpPr>
      <xdr:spPr>
        <a:xfrm>
          <a:off x="1968500" y="98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8036</xdr:rowOff>
    </xdr:from>
    <xdr:ext cx="599010" cy="259045"/>
    <xdr:sp macro="" textlink="">
      <xdr:nvSpPr>
        <xdr:cNvPr id="147" name="テキスト ボックス 146"/>
        <xdr:cNvSpPr txBox="1"/>
      </xdr:nvSpPr>
      <xdr:spPr>
        <a:xfrm>
          <a:off x="1719794" y="96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97224</xdr:rowOff>
    </xdr:from>
    <xdr:to>
      <xdr:col>1</xdr:col>
      <xdr:colOff>485775</xdr:colOff>
      <xdr:row>57</xdr:row>
      <xdr:rowOff>27374</xdr:rowOff>
    </xdr:to>
    <xdr:sp macro="" textlink="">
      <xdr:nvSpPr>
        <xdr:cNvPr id="148" name="円/楕円 147"/>
        <xdr:cNvSpPr/>
      </xdr:nvSpPr>
      <xdr:spPr>
        <a:xfrm>
          <a:off x="1079500" y="9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43901</xdr:rowOff>
    </xdr:from>
    <xdr:ext cx="599010" cy="259045"/>
    <xdr:sp macro="" textlink="">
      <xdr:nvSpPr>
        <xdr:cNvPr id="149" name="テキスト ボックス 148"/>
        <xdr:cNvSpPr txBox="1"/>
      </xdr:nvSpPr>
      <xdr:spPr>
        <a:xfrm>
          <a:off x="830794" y="947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49568</xdr:rowOff>
    </xdr:from>
    <xdr:to>
      <xdr:col>6</xdr:col>
      <xdr:colOff>511175</xdr:colOff>
      <xdr:row>77</xdr:row>
      <xdr:rowOff>61255</xdr:rowOff>
    </xdr:to>
    <xdr:cxnSp macro="">
      <xdr:nvCxnSpPr>
        <xdr:cNvPr id="178" name="直線コネクタ 177"/>
        <xdr:cNvCxnSpPr/>
      </xdr:nvCxnSpPr>
      <xdr:spPr>
        <a:xfrm flipV="1">
          <a:off x="3797300" y="13251218"/>
          <a:ext cx="838200" cy="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61255</xdr:rowOff>
    </xdr:from>
    <xdr:to>
      <xdr:col>5</xdr:col>
      <xdr:colOff>358775</xdr:colOff>
      <xdr:row>77</xdr:row>
      <xdr:rowOff>89796</xdr:rowOff>
    </xdr:to>
    <xdr:cxnSp macro="">
      <xdr:nvCxnSpPr>
        <xdr:cNvPr id="181" name="直線コネクタ 180"/>
        <xdr:cNvCxnSpPr/>
      </xdr:nvCxnSpPr>
      <xdr:spPr>
        <a:xfrm flipV="1">
          <a:off x="2908300" y="13262905"/>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89796</xdr:rowOff>
    </xdr:from>
    <xdr:to>
      <xdr:col>4</xdr:col>
      <xdr:colOff>155575</xdr:colOff>
      <xdr:row>77</xdr:row>
      <xdr:rowOff>99230</xdr:rowOff>
    </xdr:to>
    <xdr:cxnSp macro="">
      <xdr:nvCxnSpPr>
        <xdr:cNvPr id="184" name="直線コネクタ 183"/>
        <xdr:cNvCxnSpPr/>
      </xdr:nvCxnSpPr>
      <xdr:spPr>
        <a:xfrm flipV="1">
          <a:off x="2019300" y="13291446"/>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65664</xdr:rowOff>
    </xdr:from>
    <xdr:to>
      <xdr:col>2</xdr:col>
      <xdr:colOff>638175</xdr:colOff>
      <xdr:row>77</xdr:row>
      <xdr:rowOff>99230</xdr:rowOff>
    </xdr:to>
    <xdr:cxnSp macro="">
      <xdr:nvCxnSpPr>
        <xdr:cNvPr id="187" name="直線コネクタ 186"/>
        <xdr:cNvCxnSpPr/>
      </xdr:nvCxnSpPr>
      <xdr:spPr>
        <a:xfrm>
          <a:off x="1130300" y="13267314"/>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170218</xdr:rowOff>
    </xdr:from>
    <xdr:to>
      <xdr:col>6</xdr:col>
      <xdr:colOff>561975</xdr:colOff>
      <xdr:row>77</xdr:row>
      <xdr:rowOff>100368</xdr:rowOff>
    </xdr:to>
    <xdr:sp macro="" textlink="">
      <xdr:nvSpPr>
        <xdr:cNvPr id="197" name="円/楕円 196"/>
        <xdr:cNvSpPr/>
      </xdr:nvSpPr>
      <xdr:spPr>
        <a:xfrm>
          <a:off x="4584700" y="132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21645</xdr:rowOff>
    </xdr:from>
    <xdr:ext cx="599010" cy="259045"/>
    <xdr:sp macro="" textlink="">
      <xdr:nvSpPr>
        <xdr:cNvPr id="198" name="民生費該当値テキスト"/>
        <xdr:cNvSpPr txBox="1"/>
      </xdr:nvSpPr>
      <xdr:spPr>
        <a:xfrm>
          <a:off x="4686300" y="130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10455</xdr:rowOff>
    </xdr:from>
    <xdr:to>
      <xdr:col>5</xdr:col>
      <xdr:colOff>409575</xdr:colOff>
      <xdr:row>77</xdr:row>
      <xdr:rowOff>112055</xdr:rowOff>
    </xdr:to>
    <xdr:sp macro="" textlink="">
      <xdr:nvSpPr>
        <xdr:cNvPr id="199" name="円/楕円 198"/>
        <xdr:cNvSpPr/>
      </xdr:nvSpPr>
      <xdr:spPr>
        <a:xfrm>
          <a:off x="3746500" y="132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128582</xdr:rowOff>
    </xdr:from>
    <xdr:ext cx="599010" cy="259045"/>
    <xdr:sp macro="" textlink="">
      <xdr:nvSpPr>
        <xdr:cNvPr id="200" name="テキスト ボックス 199"/>
        <xdr:cNvSpPr txBox="1"/>
      </xdr:nvSpPr>
      <xdr:spPr>
        <a:xfrm>
          <a:off x="3497794" y="1298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38996</xdr:rowOff>
    </xdr:from>
    <xdr:to>
      <xdr:col>4</xdr:col>
      <xdr:colOff>206375</xdr:colOff>
      <xdr:row>77</xdr:row>
      <xdr:rowOff>140596</xdr:rowOff>
    </xdr:to>
    <xdr:sp macro="" textlink="">
      <xdr:nvSpPr>
        <xdr:cNvPr id="201" name="円/楕円 200"/>
        <xdr:cNvSpPr/>
      </xdr:nvSpPr>
      <xdr:spPr>
        <a:xfrm>
          <a:off x="2857500" y="132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157123</xdr:rowOff>
    </xdr:from>
    <xdr:ext cx="599010" cy="259045"/>
    <xdr:sp macro="" textlink="">
      <xdr:nvSpPr>
        <xdr:cNvPr id="202" name="テキスト ボックス 201"/>
        <xdr:cNvSpPr txBox="1"/>
      </xdr:nvSpPr>
      <xdr:spPr>
        <a:xfrm>
          <a:off x="2608794" y="130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48430</xdr:rowOff>
    </xdr:from>
    <xdr:to>
      <xdr:col>3</xdr:col>
      <xdr:colOff>3175</xdr:colOff>
      <xdr:row>77</xdr:row>
      <xdr:rowOff>150030</xdr:rowOff>
    </xdr:to>
    <xdr:sp macro="" textlink="">
      <xdr:nvSpPr>
        <xdr:cNvPr id="203" name="円/楕円 202"/>
        <xdr:cNvSpPr/>
      </xdr:nvSpPr>
      <xdr:spPr>
        <a:xfrm>
          <a:off x="1968500" y="132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166557</xdr:rowOff>
    </xdr:from>
    <xdr:ext cx="599010" cy="259045"/>
    <xdr:sp macro="" textlink="">
      <xdr:nvSpPr>
        <xdr:cNvPr id="204" name="テキスト ボックス 203"/>
        <xdr:cNvSpPr txBox="1"/>
      </xdr:nvSpPr>
      <xdr:spPr>
        <a:xfrm>
          <a:off x="1719794" y="1302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14864</xdr:rowOff>
    </xdr:from>
    <xdr:to>
      <xdr:col>1</xdr:col>
      <xdr:colOff>485775</xdr:colOff>
      <xdr:row>77</xdr:row>
      <xdr:rowOff>116464</xdr:rowOff>
    </xdr:to>
    <xdr:sp macro="" textlink="">
      <xdr:nvSpPr>
        <xdr:cNvPr id="205" name="円/楕円 204"/>
        <xdr:cNvSpPr/>
      </xdr:nvSpPr>
      <xdr:spPr>
        <a:xfrm>
          <a:off x="1079500" y="132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132991</xdr:rowOff>
    </xdr:from>
    <xdr:ext cx="599010" cy="259045"/>
    <xdr:sp macro="" textlink="">
      <xdr:nvSpPr>
        <xdr:cNvPr id="206" name="テキスト ボックス 205"/>
        <xdr:cNvSpPr txBox="1"/>
      </xdr:nvSpPr>
      <xdr:spPr>
        <a:xfrm>
          <a:off x="830794" y="129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3950</xdr:rowOff>
    </xdr:from>
    <xdr:to>
      <xdr:col>6</xdr:col>
      <xdr:colOff>511175</xdr:colOff>
      <xdr:row>97</xdr:row>
      <xdr:rowOff>30544</xdr:rowOff>
    </xdr:to>
    <xdr:cxnSp macro="">
      <xdr:nvCxnSpPr>
        <xdr:cNvPr id="235" name="直線コネクタ 234"/>
        <xdr:cNvCxnSpPr/>
      </xdr:nvCxnSpPr>
      <xdr:spPr>
        <a:xfrm flipV="1">
          <a:off x="3797300" y="16463150"/>
          <a:ext cx="8382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107076</xdr:rowOff>
    </xdr:from>
    <xdr:to>
      <xdr:col>5</xdr:col>
      <xdr:colOff>358775</xdr:colOff>
      <xdr:row>97</xdr:row>
      <xdr:rowOff>30544</xdr:rowOff>
    </xdr:to>
    <xdr:cxnSp macro="">
      <xdr:nvCxnSpPr>
        <xdr:cNvPr id="238" name="直線コネクタ 237"/>
        <xdr:cNvCxnSpPr/>
      </xdr:nvCxnSpPr>
      <xdr:spPr>
        <a:xfrm>
          <a:off x="2908300" y="16566276"/>
          <a:ext cx="889000" cy="9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107076</xdr:rowOff>
    </xdr:from>
    <xdr:to>
      <xdr:col>4</xdr:col>
      <xdr:colOff>155575</xdr:colOff>
      <xdr:row>96</xdr:row>
      <xdr:rowOff>135677</xdr:rowOff>
    </xdr:to>
    <xdr:cxnSp macro="">
      <xdr:nvCxnSpPr>
        <xdr:cNvPr id="241" name="直線コネクタ 240"/>
        <xdr:cNvCxnSpPr/>
      </xdr:nvCxnSpPr>
      <xdr:spPr>
        <a:xfrm flipV="1">
          <a:off x="2019300" y="16566276"/>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135677</xdr:rowOff>
    </xdr:from>
    <xdr:to>
      <xdr:col>2</xdr:col>
      <xdr:colOff>638175</xdr:colOff>
      <xdr:row>96</xdr:row>
      <xdr:rowOff>143982</xdr:rowOff>
    </xdr:to>
    <xdr:cxnSp macro="">
      <xdr:nvCxnSpPr>
        <xdr:cNvPr id="244" name="直線コネクタ 243"/>
        <xdr:cNvCxnSpPr/>
      </xdr:nvCxnSpPr>
      <xdr:spPr>
        <a:xfrm flipV="1">
          <a:off x="1130300" y="16594877"/>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124600</xdr:rowOff>
    </xdr:from>
    <xdr:to>
      <xdr:col>6</xdr:col>
      <xdr:colOff>561975</xdr:colOff>
      <xdr:row>96</xdr:row>
      <xdr:rowOff>54750</xdr:rowOff>
    </xdr:to>
    <xdr:sp macro="" textlink="">
      <xdr:nvSpPr>
        <xdr:cNvPr id="254" name="円/楕円 253"/>
        <xdr:cNvSpPr/>
      </xdr:nvSpPr>
      <xdr:spPr>
        <a:xfrm>
          <a:off x="4584700" y="16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147477</xdr:rowOff>
    </xdr:from>
    <xdr:ext cx="599010" cy="259045"/>
    <xdr:sp macro="" textlink="">
      <xdr:nvSpPr>
        <xdr:cNvPr id="255" name="衛生費該当値テキスト"/>
        <xdr:cNvSpPr txBox="1"/>
      </xdr:nvSpPr>
      <xdr:spPr>
        <a:xfrm>
          <a:off x="4686300" y="1626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151194</xdr:rowOff>
    </xdr:from>
    <xdr:to>
      <xdr:col>5</xdr:col>
      <xdr:colOff>409575</xdr:colOff>
      <xdr:row>97</xdr:row>
      <xdr:rowOff>81344</xdr:rowOff>
    </xdr:to>
    <xdr:sp macro="" textlink="">
      <xdr:nvSpPr>
        <xdr:cNvPr id="256" name="円/楕円 255"/>
        <xdr:cNvSpPr/>
      </xdr:nvSpPr>
      <xdr:spPr>
        <a:xfrm>
          <a:off x="3746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72471</xdr:rowOff>
    </xdr:from>
    <xdr:ext cx="534377" cy="259045"/>
    <xdr:sp macro="" textlink="">
      <xdr:nvSpPr>
        <xdr:cNvPr id="257" name="テキスト ボックス 256"/>
        <xdr:cNvSpPr txBox="1"/>
      </xdr:nvSpPr>
      <xdr:spPr>
        <a:xfrm>
          <a:off x="3530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56276</xdr:rowOff>
    </xdr:from>
    <xdr:to>
      <xdr:col>4</xdr:col>
      <xdr:colOff>206375</xdr:colOff>
      <xdr:row>96</xdr:row>
      <xdr:rowOff>157876</xdr:rowOff>
    </xdr:to>
    <xdr:sp macro="" textlink="">
      <xdr:nvSpPr>
        <xdr:cNvPr id="258" name="円/楕円 257"/>
        <xdr:cNvSpPr/>
      </xdr:nvSpPr>
      <xdr:spPr>
        <a:xfrm>
          <a:off x="2857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2953</xdr:rowOff>
    </xdr:from>
    <xdr:ext cx="599010" cy="259045"/>
    <xdr:sp macro="" textlink="">
      <xdr:nvSpPr>
        <xdr:cNvPr id="259" name="テキスト ボックス 258"/>
        <xdr:cNvSpPr txBox="1"/>
      </xdr:nvSpPr>
      <xdr:spPr>
        <a:xfrm>
          <a:off x="2608794" y="1629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84877</xdr:rowOff>
    </xdr:from>
    <xdr:to>
      <xdr:col>3</xdr:col>
      <xdr:colOff>3175</xdr:colOff>
      <xdr:row>97</xdr:row>
      <xdr:rowOff>15027</xdr:rowOff>
    </xdr:to>
    <xdr:sp macro="" textlink="">
      <xdr:nvSpPr>
        <xdr:cNvPr id="260" name="円/楕円 259"/>
        <xdr:cNvSpPr/>
      </xdr:nvSpPr>
      <xdr:spPr>
        <a:xfrm>
          <a:off x="1968500" y="165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31554</xdr:rowOff>
    </xdr:from>
    <xdr:ext cx="599010" cy="259045"/>
    <xdr:sp macro="" textlink="">
      <xdr:nvSpPr>
        <xdr:cNvPr id="261" name="テキスト ボックス 260"/>
        <xdr:cNvSpPr txBox="1"/>
      </xdr:nvSpPr>
      <xdr:spPr>
        <a:xfrm>
          <a:off x="1719794" y="163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93182</xdr:rowOff>
    </xdr:from>
    <xdr:to>
      <xdr:col>1</xdr:col>
      <xdr:colOff>485775</xdr:colOff>
      <xdr:row>97</xdr:row>
      <xdr:rowOff>23332</xdr:rowOff>
    </xdr:to>
    <xdr:sp macro="" textlink="">
      <xdr:nvSpPr>
        <xdr:cNvPr id="262" name="円/楕円 261"/>
        <xdr:cNvSpPr/>
      </xdr:nvSpPr>
      <xdr:spPr>
        <a:xfrm>
          <a:off x="1079500" y="1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39859</xdr:rowOff>
    </xdr:from>
    <xdr:ext cx="599010" cy="259045"/>
    <xdr:sp macro="" textlink="">
      <xdr:nvSpPr>
        <xdr:cNvPr id="263" name="テキスト ボックス 262"/>
        <xdr:cNvSpPr txBox="1"/>
      </xdr:nvSpPr>
      <xdr:spPr>
        <a:xfrm>
          <a:off x="830794" y="1632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98176</xdr:rowOff>
    </xdr:from>
    <xdr:to>
      <xdr:col>15</xdr:col>
      <xdr:colOff>180975</xdr:colOff>
      <xdr:row>39</xdr:row>
      <xdr:rowOff>98176</xdr:rowOff>
    </xdr:to>
    <xdr:cxnSp macro="">
      <xdr:nvCxnSpPr>
        <xdr:cNvPr id="294" name="直線コネクタ 293"/>
        <xdr:cNvCxnSpPr/>
      </xdr:nvCxnSpPr>
      <xdr:spPr>
        <a:xfrm>
          <a:off x="9639300" y="6784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98176</xdr:rowOff>
    </xdr:from>
    <xdr:to>
      <xdr:col>14</xdr:col>
      <xdr:colOff>28575</xdr:colOff>
      <xdr:row>39</xdr:row>
      <xdr:rowOff>98176</xdr:rowOff>
    </xdr:to>
    <xdr:cxnSp macro="">
      <xdr:nvCxnSpPr>
        <xdr:cNvPr id="297" name="直線コネクタ 296"/>
        <xdr:cNvCxnSpPr/>
      </xdr:nvCxnSpPr>
      <xdr:spPr>
        <a:xfrm>
          <a:off x="8750300" y="6784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74140</xdr:rowOff>
    </xdr:from>
    <xdr:to>
      <xdr:col>12</xdr:col>
      <xdr:colOff>511175</xdr:colOff>
      <xdr:row>39</xdr:row>
      <xdr:rowOff>98176</xdr:rowOff>
    </xdr:to>
    <xdr:cxnSp macro="">
      <xdr:nvCxnSpPr>
        <xdr:cNvPr id="300" name="直線コネクタ 299"/>
        <xdr:cNvCxnSpPr/>
      </xdr:nvCxnSpPr>
      <xdr:spPr>
        <a:xfrm>
          <a:off x="7861300" y="6760690"/>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74140</xdr:rowOff>
    </xdr:from>
    <xdr:to>
      <xdr:col>11</xdr:col>
      <xdr:colOff>307975</xdr:colOff>
      <xdr:row>39</xdr:row>
      <xdr:rowOff>98192</xdr:rowOff>
    </xdr:to>
    <xdr:cxnSp macro="">
      <xdr:nvCxnSpPr>
        <xdr:cNvPr id="303" name="直線コネクタ 302"/>
        <xdr:cNvCxnSpPr/>
      </xdr:nvCxnSpPr>
      <xdr:spPr>
        <a:xfrm flipV="1">
          <a:off x="6972300" y="6760690"/>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47376</xdr:rowOff>
    </xdr:from>
    <xdr:to>
      <xdr:col>15</xdr:col>
      <xdr:colOff>231775</xdr:colOff>
      <xdr:row>39</xdr:row>
      <xdr:rowOff>148976</xdr:rowOff>
    </xdr:to>
    <xdr:sp macro="" textlink="">
      <xdr:nvSpPr>
        <xdr:cNvPr id="313" name="円/楕円 312"/>
        <xdr:cNvSpPr/>
      </xdr:nvSpPr>
      <xdr:spPr>
        <a:xfrm>
          <a:off x="104267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4" name="労働費該当値テキスト"/>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47376</xdr:rowOff>
    </xdr:from>
    <xdr:to>
      <xdr:col>14</xdr:col>
      <xdr:colOff>79375</xdr:colOff>
      <xdr:row>39</xdr:row>
      <xdr:rowOff>148976</xdr:rowOff>
    </xdr:to>
    <xdr:sp macro="" textlink="">
      <xdr:nvSpPr>
        <xdr:cNvPr id="315" name="円/楕円 314"/>
        <xdr:cNvSpPr/>
      </xdr:nvSpPr>
      <xdr:spPr>
        <a:xfrm>
          <a:off x="95885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140103</xdr:rowOff>
    </xdr:from>
    <xdr:ext cx="313932" cy="259045"/>
    <xdr:sp macro="" textlink="">
      <xdr:nvSpPr>
        <xdr:cNvPr id="316" name="テキスト ボックス 315"/>
        <xdr:cNvSpPr txBox="1"/>
      </xdr:nvSpPr>
      <xdr:spPr>
        <a:xfrm>
          <a:off x="9482333" y="6826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47376</xdr:rowOff>
    </xdr:from>
    <xdr:to>
      <xdr:col>12</xdr:col>
      <xdr:colOff>561975</xdr:colOff>
      <xdr:row>39</xdr:row>
      <xdr:rowOff>148976</xdr:rowOff>
    </xdr:to>
    <xdr:sp macro="" textlink="">
      <xdr:nvSpPr>
        <xdr:cNvPr id="317" name="円/楕円 316"/>
        <xdr:cNvSpPr/>
      </xdr:nvSpPr>
      <xdr:spPr>
        <a:xfrm>
          <a:off x="86995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140103</xdr:rowOff>
    </xdr:from>
    <xdr:ext cx="313932" cy="259045"/>
    <xdr:sp macro="" textlink="">
      <xdr:nvSpPr>
        <xdr:cNvPr id="318" name="テキスト ボックス 317"/>
        <xdr:cNvSpPr txBox="1"/>
      </xdr:nvSpPr>
      <xdr:spPr>
        <a:xfrm>
          <a:off x="8593333" y="6826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23340</xdr:rowOff>
    </xdr:from>
    <xdr:to>
      <xdr:col>11</xdr:col>
      <xdr:colOff>358775</xdr:colOff>
      <xdr:row>39</xdr:row>
      <xdr:rowOff>124940</xdr:rowOff>
    </xdr:to>
    <xdr:sp macro="" textlink="">
      <xdr:nvSpPr>
        <xdr:cNvPr id="319" name="円/楕円 318"/>
        <xdr:cNvSpPr/>
      </xdr:nvSpPr>
      <xdr:spPr>
        <a:xfrm>
          <a:off x="7810500" y="6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116067</xdr:rowOff>
    </xdr:from>
    <xdr:ext cx="469744" cy="259045"/>
    <xdr:sp macro="" textlink="">
      <xdr:nvSpPr>
        <xdr:cNvPr id="320" name="テキスト ボックス 319"/>
        <xdr:cNvSpPr txBox="1"/>
      </xdr:nvSpPr>
      <xdr:spPr>
        <a:xfrm>
          <a:off x="7626427" y="68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47392</xdr:rowOff>
    </xdr:from>
    <xdr:to>
      <xdr:col>10</xdr:col>
      <xdr:colOff>155575</xdr:colOff>
      <xdr:row>39</xdr:row>
      <xdr:rowOff>148992</xdr:rowOff>
    </xdr:to>
    <xdr:sp macro="" textlink="">
      <xdr:nvSpPr>
        <xdr:cNvPr id="321" name="円/楕円 320"/>
        <xdr:cNvSpPr/>
      </xdr:nvSpPr>
      <xdr:spPr>
        <a:xfrm>
          <a:off x="6921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140119</xdr:rowOff>
    </xdr:from>
    <xdr:ext cx="313932" cy="259045"/>
    <xdr:sp macro="" textlink="">
      <xdr:nvSpPr>
        <xdr:cNvPr id="322" name="テキスト ボックス 321"/>
        <xdr:cNvSpPr txBox="1"/>
      </xdr:nvSpPr>
      <xdr:spPr>
        <a:xfrm>
          <a:off x="6815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125770</xdr:rowOff>
    </xdr:from>
    <xdr:to>
      <xdr:col>15</xdr:col>
      <xdr:colOff>180975</xdr:colOff>
      <xdr:row>59</xdr:row>
      <xdr:rowOff>6484</xdr:rowOff>
    </xdr:to>
    <xdr:cxnSp macro="">
      <xdr:nvCxnSpPr>
        <xdr:cNvPr id="353" name="直線コネクタ 352"/>
        <xdr:cNvCxnSpPr/>
      </xdr:nvCxnSpPr>
      <xdr:spPr>
        <a:xfrm flipV="1">
          <a:off x="9639300" y="10069870"/>
          <a:ext cx="838200" cy="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6484</xdr:rowOff>
    </xdr:from>
    <xdr:to>
      <xdr:col>14</xdr:col>
      <xdr:colOff>28575</xdr:colOff>
      <xdr:row>59</xdr:row>
      <xdr:rowOff>38082</xdr:rowOff>
    </xdr:to>
    <xdr:cxnSp macro="">
      <xdr:nvCxnSpPr>
        <xdr:cNvPr id="356" name="直線コネクタ 355"/>
        <xdr:cNvCxnSpPr/>
      </xdr:nvCxnSpPr>
      <xdr:spPr>
        <a:xfrm flipV="1">
          <a:off x="8750300" y="10122034"/>
          <a:ext cx="8890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9907</xdr:rowOff>
    </xdr:from>
    <xdr:to>
      <xdr:col>12</xdr:col>
      <xdr:colOff>511175</xdr:colOff>
      <xdr:row>59</xdr:row>
      <xdr:rowOff>38082</xdr:rowOff>
    </xdr:to>
    <xdr:cxnSp macro="">
      <xdr:nvCxnSpPr>
        <xdr:cNvPr id="359" name="直線コネクタ 358"/>
        <xdr:cNvCxnSpPr/>
      </xdr:nvCxnSpPr>
      <xdr:spPr>
        <a:xfrm>
          <a:off x="7861300" y="10125457"/>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9907</xdr:rowOff>
    </xdr:from>
    <xdr:to>
      <xdr:col>11</xdr:col>
      <xdr:colOff>307975</xdr:colOff>
      <xdr:row>59</xdr:row>
      <xdr:rowOff>44474</xdr:rowOff>
    </xdr:to>
    <xdr:cxnSp macro="">
      <xdr:nvCxnSpPr>
        <xdr:cNvPr id="362" name="直線コネクタ 361"/>
        <xdr:cNvCxnSpPr/>
      </xdr:nvCxnSpPr>
      <xdr:spPr>
        <a:xfrm flipV="1">
          <a:off x="6972300" y="10125457"/>
          <a:ext cx="889000" cy="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74970</xdr:rowOff>
    </xdr:from>
    <xdr:to>
      <xdr:col>15</xdr:col>
      <xdr:colOff>231775</xdr:colOff>
      <xdr:row>59</xdr:row>
      <xdr:rowOff>5120</xdr:rowOff>
    </xdr:to>
    <xdr:sp macro="" textlink="">
      <xdr:nvSpPr>
        <xdr:cNvPr id="372" name="円/楕円 371"/>
        <xdr:cNvSpPr/>
      </xdr:nvSpPr>
      <xdr:spPr>
        <a:xfrm>
          <a:off x="10426700" y="100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127134</xdr:rowOff>
    </xdr:from>
    <xdr:to>
      <xdr:col>14</xdr:col>
      <xdr:colOff>79375</xdr:colOff>
      <xdr:row>59</xdr:row>
      <xdr:rowOff>57284</xdr:rowOff>
    </xdr:to>
    <xdr:sp macro="" textlink="">
      <xdr:nvSpPr>
        <xdr:cNvPr id="374" name="円/楕円 373"/>
        <xdr:cNvSpPr/>
      </xdr:nvSpPr>
      <xdr:spPr>
        <a:xfrm>
          <a:off x="9588500" y="100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48411</xdr:rowOff>
    </xdr:from>
    <xdr:ext cx="534377" cy="259045"/>
    <xdr:sp macro="" textlink="">
      <xdr:nvSpPr>
        <xdr:cNvPr id="375" name="テキスト ボックス 374"/>
        <xdr:cNvSpPr txBox="1"/>
      </xdr:nvSpPr>
      <xdr:spPr>
        <a:xfrm>
          <a:off x="9372111" y="10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158732</xdr:rowOff>
    </xdr:from>
    <xdr:to>
      <xdr:col>12</xdr:col>
      <xdr:colOff>561975</xdr:colOff>
      <xdr:row>59</xdr:row>
      <xdr:rowOff>88882</xdr:rowOff>
    </xdr:to>
    <xdr:sp macro="" textlink="">
      <xdr:nvSpPr>
        <xdr:cNvPr id="376" name="円/楕円 375"/>
        <xdr:cNvSpPr/>
      </xdr:nvSpPr>
      <xdr:spPr>
        <a:xfrm>
          <a:off x="8699500" y="101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80009</xdr:rowOff>
    </xdr:from>
    <xdr:ext cx="534377" cy="259045"/>
    <xdr:sp macro="" textlink="">
      <xdr:nvSpPr>
        <xdr:cNvPr id="377" name="テキスト ボックス 376"/>
        <xdr:cNvSpPr txBox="1"/>
      </xdr:nvSpPr>
      <xdr:spPr>
        <a:xfrm>
          <a:off x="8483111" y="101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130557</xdr:rowOff>
    </xdr:from>
    <xdr:to>
      <xdr:col>11</xdr:col>
      <xdr:colOff>358775</xdr:colOff>
      <xdr:row>59</xdr:row>
      <xdr:rowOff>60707</xdr:rowOff>
    </xdr:to>
    <xdr:sp macro="" textlink="">
      <xdr:nvSpPr>
        <xdr:cNvPr id="378" name="円/楕円 377"/>
        <xdr:cNvSpPr/>
      </xdr:nvSpPr>
      <xdr:spPr>
        <a:xfrm>
          <a:off x="7810500" y="100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51834</xdr:rowOff>
    </xdr:from>
    <xdr:ext cx="534377" cy="259045"/>
    <xdr:sp macro="" textlink="">
      <xdr:nvSpPr>
        <xdr:cNvPr id="379" name="テキスト ボックス 378"/>
        <xdr:cNvSpPr txBox="1"/>
      </xdr:nvSpPr>
      <xdr:spPr>
        <a:xfrm>
          <a:off x="7594111" y="101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165124</xdr:rowOff>
    </xdr:from>
    <xdr:to>
      <xdr:col>10</xdr:col>
      <xdr:colOff>155575</xdr:colOff>
      <xdr:row>59</xdr:row>
      <xdr:rowOff>95274</xdr:rowOff>
    </xdr:to>
    <xdr:sp macro="" textlink="">
      <xdr:nvSpPr>
        <xdr:cNvPr id="380" name="円/楕円 379"/>
        <xdr:cNvSpPr/>
      </xdr:nvSpPr>
      <xdr:spPr>
        <a:xfrm>
          <a:off x="6921500" y="101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86401</xdr:rowOff>
    </xdr:from>
    <xdr:ext cx="534377" cy="259045"/>
    <xdr:sp macro="" textlink="">
      <xdr:nvSpPr>
        <xdr:cNvPr id="381" name="テキスト ボックス 380"/>
        <xdr:cNvSpPr txBox="1"/>
      </xdr:nvSpPr>
      <xdr:spPr>
        <a:xfrm>
          <a:off x="6705111" y="102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87689</xdr:rowOff>
    </xdr:from>
    <xdr:to>
      <xdr:col>15</xdr:col>
      <xdr:colOff>180975</xdr:colOff>
      <xdr:row>77</xdr:row>
      <xdr:rowOff>163181</xdr:rowOff>
    </xdr:to>
    <xdr:cxnSp macro="">
      <xdr:nvCxnSpPr>
        <xdr:cNvPr id="410" name="直線コネクタ 409"/>
        <xdr:cNvCxnSpPr/>
      </xdr:nvCxnSpPr>
      <xdr:spPr>
        <a:xfrm>
          <a:off x="9639300" y="13289339"/>
          <a:ext cx="8382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87689</xdr:rowOff>
    </xdr:from>
    <xdr:to>
      <xdr:col>14</xdr:col>
      <xdr:colOff>28575</xdr:colOff>
      <xdr:row>78</xdr:row>
      <xdr:rowOff>60384</xdr:rowOff>
    </xdr:to>
    <xdr:cxnSp macro="">
      <xdr:nvCxnSpPr>
        <xdr:cNvPr id="413" name="直線コネクタ 412"/>
        <xdr:cNvCxnSpPr/>
      </xdr:nvCxnSpPr>
      <xdr:spPr>
        <a:xfrm flipV="1">
          <a:off x="8750300" y="13289339"/>
          <a:ext cx="889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13688</xdr:rowOff>
    </xdr:from>
    <xdr:to>
      <xdr:col>12</xdr:col>
      <xdr:colOff>511175</xdr:colOff>
      <xdr:row>78</xdr:row>
      <xdr:rowOff>60384</xdr:rowOff>
    </xdr:to>
    <xdr:cxnSp macro="">
      <xdr:nvCxnSpPr>
        <xdr:cNvPr id="416" name="直線コネクタ 415"/>
        <xdr:cNvCxnSpPr/>
      </xdr:nvCxnSpPr>
      <xdr:spPr>
        <a:xfrm>
          <a:off x="7861300" y="13386788"/>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13688</xdr:rowOff>
    </xdr:from>
    <xdr:to>
      <xdr:col>11</xdr:col>
      <xdr:colOff>307975</xdr:colOff>
      <xdr:row>78</xdr:row>
      <xdr:rowOff>68667</xdr:rowOff>
    </xdr:to>
    <xdr:cxnSp macro="">
      <xdr:nvCxnSpPr>
        <xdr:cNvPr id="419" name="直線コネクタ 418"/>
        <xdr:cNvCxnSpPr/>
      </xdr:nvCxnSpPr>
      <xdr:spPr>
        <a:xfrm flipV="1">
          <a:off x="6972300" y="13386788"/>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112381</xdr:rowOff>
    </xdr:from>
    <xdr:to>
      <xdr:col>15</xdr:col>
      <xdr:colOff>231775</xdr:colOff>
      <xdr:row>78</xdr:row>
      <xdr:rowOff>42531</xdr:rowOff>
    </xdr:to>
    <xdr:sp macro="" textlink="">
      <xdr:nvSpPr>
        <xdr:cNvPr id="429" name="円/楕円 428"/>
        <xdr:cNvSpPr/>
      </xdr:nvSpPr>
      <xdr:spPr>
        <a:xfrm>
          <a:off x="10426700" y="133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135258</xdr:rowOff>
    </xdr:from>
    <xdr:ext cx="534377" cy="259045"/>
    <xdr:sp macro="" textlink="">
      <xdr:nvSpPr>
        <xdr:cNvPr id="430" name="商工費該当値テキスト"/>
        <xdr:cNvSpPr txBox="1"/>
      </xdr:nvSpPr>
      <xdr:spPr>
        <a:xfrm>
          <a:off x="10528300" y="131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36889</xdr:rowOff>
    </xdr:from>
    <xdr:to>
      <xdr:col>14</xdr:col>
      <xdr:colOff>79375</xdr:colOff>
      <xdr:row>77</xdr:row>
      <xdr:rowOff>138489</xdr:rowOff>
    </xdr:to>
    <xdr:sp macro="" textlink="">
      <xdr:nvSpPr>
        <xdr:cNvPr id="431" name="円/楕円 430"/>
        <xdr:cNvSpPr/>
      </xdr:nvSpPr>
      <xdr:spPr>
        <a:xfrm>
          <a:off x="9588500" y="132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155016</xdr:rowOff>
    </xdr:from>
    <xdr:ext cx="534377" cy="259045"/>
    <xdr:sp macro="" textlink="">
      <xdr:nvSpPr>
        <xdr:cNvPr id="432" name="テキスト ボックス 431"/>
        <xdr:cNvSpPr txBox="1"/>
      </xdr:nvSpPr>
      <xdr:spPr>
        <a:xfrm>
          <a:off x="9372111" y="130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9584</xdr:rowOff>
    </xdr:from>
    <xdr:to>
      <xdr:col>12</xdr:col>
      <xdr:colOff>561975</xdr:colOff>
      <xdr:row>78</xdr:row>
      <xdr:rowOff>111184</xdr:rowOff>
    </xdr:to>
    <xdr:sp macro="" textlink="">
      <xdr:nvSpPr>
        <xdr:cNvPr id="433" name="円/楕円 432"/>
        <xdr:cNvSpPr/>
      </xdr:nvSpPr>
      <xdr:spPr>
        <a:xfrm>
          <a:off x="8699500" y="133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102311</xdr:rowOff>
    </xdr:from>
    <xdr:ext cx="534377" cy="259045"/>
    <xdr:sp macro="" textlink="">
      <xdr:nvSpPr>
        <xdr:cNvPr id="434" name="テキスト ボックス 433"/>
        <xdr:cNvSpPr txBox="1"/>
      </xdr:nvSpPr>
      <xdr:spPr>
        <a:xfrm>
          <a:off x="8483111" y="134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134338</xdr:rowOff>
    </xdr:from>
    <xdr:to>
      <xdr:col>11</xdr:col>
      <xdr:colOff>358775</xdr:colOff>
      <xdr:row>78</xdr:row>
      <xdr:rowOff>64488</xdr:rowOff>
    </xdr:to>
    <xdr:sp macro="" textlink="">
      <xdr:nvSpPr>
        <xdr:cNvPr id="435" name="円/楕円 434"/>
        <xdr:cNvSpPr/>
      </xdr:nvSpPr>
      <xdr:spPr>
        <a:xfrm>
          <a:off x="7810500" y="1333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81015</xdr:rowOff>
    </xdr:from>
    <xdr:ext cx="534377" cy="259045"/>
    <xdr:sp macro="" textlink="">
      <xdr:nvSpPr>
        <xdr:cNvPr id="436" name="テキスト ボックス 435"/>
        <xdr:cNvSpPr txBox="1"/>
      </xdr:nvSpPr>
      <xdr:spPr>
        <a:xfrm>
          <a:off x="7594111" y="1311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17867</xdr:rowOff>
    </xdr:from>
    <xdr:to>
      <xdr:col>10</xdr:col>
      <xdr:colOff>155575</xdr:colOff>
      <xdr:row>78</xdr:row>
      <xdr:rowOff>119467</xdr:rowOff>
    </xdr:to>
    <xdr:sp macro="" textlink="">
      <xdr:nvSpPr>
        <xdr:cNvPr id="437" name="円/楕円 436"/>
        <xdr:cNvSpPr/>
      </xdr:nvSpPr>
      <xdr:spPr>
        <a:xfrm>
          <a:off x="6921500" y="133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135994</xdr:rowOff>
    </xdr:from>
    <xdr:ext cx="534377" cy="259045"/>
    <xdr:sp macro="" textlink="">
      <xdr:nvSpPr>
        <xdr:cNvPr id="438" name="テキスト ボックス 437"/>
        <xdr:cNvSpPr txBox="1"/>
      </xdr:nvSpPr>
      <xdr:spPr>
        <a:xfrm>
          <a:off x="6705111" y="1316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113813</xdr:rowOff>
    </xdr:from>
    <xdr:to>
      <xdr:col>15</xdr:col>
      <xdr:colOff>180975</xdr:colOff>
      <xdr:row>98</xdr:row>
      <xdr:rowOff>162241</xdr:rowOff>
    </xdr:to>
    <xdr:cxnSp macro="">
      <xdr:nvCxnSpPr>
        <xdr:cNvPr id="467" name="直線コネクタ 466"/>
        <xdr:cNvCxnSpPr/>
      </xdr:nvCxnSpPr>
      <xdr:spPr>
        <a:xfrm>
          <a:off x="9639300" y="16915913"/>
          <a:ext cx="838200" cy="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113813</xdr:rowOff>
    </xdr:from>
    <xdr:to>
      <xdr:col>14</xdr:col>
      <xdr:colOff>28575</xdr:colOff>
      <xdr:row>98</xdr:row>
      <xdr:rowOff>143199</xdr:rowOff>
    </xdr:to>
    <xdr:cxnSp macro="">
      <xdr:nvCxnSpPr>
        <xdr:cNvPr id="470" name="直線コネクタ 469"/>
        <xdr:cNvCxnSpPr/>
      </xdr:nvCxnSpPr>
      <xdr:spPr>
        <a:xfrm flipV="1">
          <a:off x="8750300" y="16915913"/>
          <a:ext cx="889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143199</xdr:rowOff>
    </xdr:from>
    <xdr:to>
      <xdr:col>12</xdr:col>
      <xdr:colOff>511175</xdr:colOff>
      <xdr:row>99</xdr:row>
      <xdr:rowOff>13576</xdr:rowOff>
    </xdr:to>
    <xdr:cxnSp macro="">
      <xdr:nvCxnSpPr>
        <xdr:cNvPr id="473" name="直線コネクタ 472"/>
        <xdr:cNvCxnSpPr/>
      </xdr:nvCxnSpPr>
      <xdr:spPr>
        <a:xfrm flipV="1">
          <a:off x="7861300" y="16945299"/>
          <a:ext cx="889000" cy="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13576</xdr:rowOff>
    </xdr:from>
    <xdr:to>
      <xdr:col>11</xdr:col>
      <xdr:colOff>307975</xdr:colOff>
      <xdr:row>99</xdr:row>
      <xdr:rowOff>25268</xdr:rowOff>
    </xdr:to>
    <xdr:cxnSp macro="">
      <xdr:nvCxnSpPr>
        <xdr:cNvPr id="476" name="直線コネクタ 475"/>
        <xdr:cNvCxnSpPr/>
      </xdr:nvCxnSpPr>
      <xdr:spPr>
        <a:xfrm flipV="1">
          <a:off x="6972300" y="16987126"/>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111441</xdr:rowOff>
    </xdr:from>
    <xdr:to>
      <xdr:col>15</xdr:col>
      <xdr:colOff>231775</xdr:colOff>
      <xdr:row>99</xdr:row>
      <xdr:rowOff>41591</xdr:rowOff>
    </xdr:to>
    <xdr:sp macro="" textlink="">
      <xdr:nvSpPr>
        <xdr:cNvPr id="486" name="円/楕円 485"/>
        <xdr:cNvSpPr/>
      </xdr:nvSpPr>
      <xdr:spPr>
        <a:xfrm>
          <a:off x="10426700" y="169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63013</xdr:rowOff>
    </xdr:from>
    <xdr:to>
      <xdr:col>14</xdr:col>
      <xdr:colOff>79375</xdr:colOff>
      <xdr:row>98</xdr:row>
      <xdr:rowOff>164613</xdr:rowOff>
    </xdr:to>
    <xdr:sp macro="" textlink="">
      <xdr:nvSpPr>
        <xdr:cNvPr id="488" name="円/楕円 487"/>
        <xdr:cNvSpPr/>
      </xdr:nvSpPr>
      <xdr:spPr>
        <a:xfrm>
          <a:off x="9588500" y="168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155740</xdr:rowOff>
    </xdr:from>
    <xdr:ext cx="599010" cy="259045"/>
    <xdr:sp macro="" textlink="">
      <xdr:nvSpPr>
        <xdr:cNvPr id="489" name="テキスト ボックス 488"/>
        <xdr:cNvSpPr txBox="1"/>
      </xdr:nvSpPr>
      <xdr:spPr>
        <a:xfrm>
          <a:off x="9339794" y="1695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92399</xdr:rowOff>
    </xdr:from>
    <xdr:to>
      <xdr:col>12</xdr:col>
      <xdr:colOff>561975</xdr:colOff>
      <xdr:row>99</xdr:row>
      <xdr:rowOff>22549</xdr:rowOff>
    </xdr:to>
    <xdr:sp macro="" textlink="">
      <xdr:nvSpPr>
        <xdr:cNvPr id="490" name="円/楕円 489"/>
        <xdr:cNvSpPr/>
      </xdr:nvSpPr>
      <xdr:spPr>
        <a:xfrm>
          <a:off x="8699500" y="168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13676</xdr:rowOff>
    </xdr:from>
    <xdr:ext cx="534377" cy="259045"/>
    <xdr:sp macro="" textlink="">
      <xdr:nvSpPr>
        <xdr:cNvPr id="491" name="テキスト ボックス 490"/>
        <xdr:cNvSpPr txBox="1"/>
      </xdr:nvSpPr>
      <xdr:spPr>
        <a:xfrm>
          <a:off x="8483111" y="169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134226</xdr:rowOff>
    </xdr:from>
    <xdr:to>
      <xdr:col>11</xdr:col>
      <xdr:colOff>358775</xdr:colOff>
      <xdr:row>99</xdr:row>
      <xdr:rowOff>64376</xdr:rowOff>
    </xdr:to>
    <xdr:sp macro="" textlink="">
      <xdr:nvSpPr>
        <xdr:cNvPr id="492" name="円/楕円 491"/>
        <xdr:cNvSpPr/>
      </xdr:nvSpPr>
      <xdr:spPr>
        <a:xfrm>
          <a:off x="7810500" y="169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55503</xdr:rowOff>
    </xdr:from>
    <xdr:ext cx="534377" cy="259045"/>
    <xdr:sp macro="" textlink="">
      <xdr:nvSpPr>
        <xdr:cNvPr id="493" name="テキスト ボックス 492"/>
        <xdr:cNvSpPr txBox="1"/>
      </xdr:nvSpPr>
      <xdr:spPr>
        <a:xfrm>
          <a:off x="7594111" y="170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145918</xdr:rowOff>
    </xdr:from>
    <xdr:to>
      <xdr:col>10</xdr:col>
      <xdr:colOff>155575</xdr:colOff>
      <xdr:row>99</xdr:row>
      <xdr:rowOff>76068</xdr:rowOff>
    </xdr:to>
    <xdr:sp macro="" textlink="">
      <xdr:nvSpPr>
        <xdr:cNvPr id="494" name="円/楕円 493"/>
        <xdr:cNvSpPr/>
      </xdr:nvSpPr>
      <xdr:spPr>
        <a:xfrm>
          <a:off x="6921500" y="169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67195</xdr:rowOff>
    </xdr:from>
    <xdr:ext cx="534377" cy="259045"/>
    <xdr:sp macro="" textlink="">
      <xdr:nvSpPr>
        <xdr:cNvPr id="495" name="テキスト ボックス 494"/>
        <xdr:cNvSpPr txBox="1"/>
      </xdr:nvSpPr>
      <xdr:spPr>
        <a:xfrm>
          <a:off x="6705111" y="170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30779</xdr:rowOff>
    </xdr:from>
    <xdr:to>
      <xdr:col>23</xdr:col>
      <xdr:colOff>517525</xdr:colOff>
      <xdr:row>38</xdr:row>
      <xdr:rowOff>31876</xdr:rowOff>
    </xdr:to>
    <xdr:cxnSp macro="">
      <xdr:nvCxnSpPr>
        <xdr:cNvPr id="522" name="直線コネクタ 521"/>
        <xdr:cNvCxnSpPr/>
      </xdr:nvCxnSpPr>
      <xdr:spPr>
        <a:xfrm>
          <a:off x="15481300" y="654587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5304</xdr:rowOff>
    </xdr:from>
    <xdr:to>
      <xdr:col>22</xdr:col>
      <xdr:colOff>365125</xdr:colOff>
      <xdr:row>38</xdr:row>
      <xdr:rowOff>30779</xdr:rowOff>
    </xdr:to>
    <xdr:cxnSp macro="">
      <xdr:nvCxnSpPr>
        <xdr:cNvPr id="525" name="直線コネクタ 524"/>
        <xdr:cNvCxnSpPr/>
      </xdr:nvCxnSpPr>
      <xdr:spPr>
        <a:xfrm>
          <a:off x="14592300" y="6520404"/>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5304</xdr:rowOff>
    </xdr:from>
    <xdr:to>
      <xdr:col>21</xdr:col>
      <xdr:colOff>161925</xdr:colOff>
      <xdr:row>38</xdr:row>
      <xdr:rowOff>36316</xdr:rowOff>
    </xdr:to>
    <xdr:cxnSp macro="">
      <xdr:nvCxnSpPr>
        <xdr:cNvPr id="528" name="直線コネクタ 527"/>
        <xdr:cNvCxnSpPr/>
      </xdr:nvCxnSpPr>
      <xdr:spPr>
        <a:xfrm flipV="1">
          <a:off x="13703300" y="6520404"/>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24481</xdr:rowOff>
    </xdr:from>
    <xdr:to>
      <xdr:col>19</xdr:col>
      <xdr:colOff>644525</xdr:colOff>
      <xdr:row>38</xdr:row>
      <xdr:rowOff>36316</xdr:rowOff>
    </xdr:to>
    <xdr:cxnSp macro="">
      <xdr:nvCxnSpPr>
        <xdr:cNvPr id="531" name="直線コネクタ 530"/>
        <xdr:cNvCxnSpPr/>
      </xdr:nvCxnSpPr>
      <xdr:spPr>
        <a:xfrm>
          <a:off x="12814300" y="6539581"/>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152526</xdr:rowOff>
    </xdr:from>
    <xdr:to>
      <xdr:col>23</xdr:col>
      <xdr:colOff>568325</xdr:colOff>
      <xdr:row>38</xdr:row>
      <xdr:rowOff>82676</xdr:rowOff>
    </xdr:to>
    <xdr:sp macro="" textlink="">
      <xdr:nvSpPr>
        <xdr:cNvPr id="541" name="円/楕円 540"/>
        <xdr:cNvSpPr/>
      </xdr:nvSpPr>
      <xdr:spPr>
        <a:xfrm>
          <a:off x="16268700" y="6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151429</xdr:rowOff>
    </xdr:from>
    <xdr:to>
      <xdr:col>22</xdr:col>
      <xdr:colOff>415925</xdr:colOff>
      <xdr:row>38</xdr:row>
      <xdr:rowOff>81580</xdr:rowOff>
    </xdr:to>
    <xdr:sp macro="" textlink="">
      <xdr:nvSpPr>
        <xdr:cNvPr id="543" name="円/楕円 542"/>
        <xdr:cNvSpPr/>
      </xdr:nvSpPr>
      <xdr:spPr>
        <a:xfrm>
          <a:off x="15430500" y="64950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72706</xdr:rowOff>
    </xdr:from>
    <xdr:ext cx="534377" cy="259045"/>
    <xdr:sp macro="" textlink="">
      <xdr:nvSpPr>
        <xdr:cNvPr id="544" name="テキスト ボックス 543"/>
        <xdr:cNvSpPr txBox="1"/>
      </xdr:nvSpPr>
      <xdr:spPr>
        <a:xfrm>
          <a:off x="15214111" y="65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125954</xdr:rowOff>
    </xdr:from>
    <xdr:to>
      <xdr:col>21</xdr:col>
      <xdr:colOff>212725</xdr:colOff>
      <xdr:row>38</xdr:row>
      <xdr:rowOff>56104</xdr:rowOff>
    </xdr:to>
    <xdr:sp macro="" textlink="">
      <xdr:nvSpPr>
        <xdr:cNvPr id="545" name="円/楕円 544"/>
        <xdr:cNvSpPr/>
      </xdr:nvSpPr>
      <xdr:spPr>
        <a:xfrm>
          <a:off x="14541500" y="64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72631</xdr:rowOff>
    </xdr:from>
    <xdr:ext cx="534377" cy="259045"/>
    <xdr:sp macro="" textlink="">
      <xdr:nvSpPr>
        <xdr:cNvPr id="546" name="テキスト ボックス 545"/>
        <xdr:cNvSpPr txBox="1"/>
      </xdr:nvSpPr>
      <xdr:spPr>
        <a:xfrm>
          <a:off x="14325111" y="62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156966</xdr:rowOff>
    </xdr:from>
    <xdr:to>
      <xdr:col>20</xdr:col>
      <xdr:colOff>9525</xdr:colOff>
      <xdr:row>38</xdr:row>
      <xdr:rowOff>87116</xdr:rowOff>
    </xdr:to>
    <xdr:sp macro="" textlink="">
      <xdr:nvSpPr>
        <xdr:cNvPr id="547" name="円/楕円 546"/>
        <xdr:cNvSpPr/>
      </xdr:nvSpPr>
      <xdr:spPr>
        <a:xfrm>
          <a:off x="13652500" y="65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103643</xdr:rowOff>
    </xdr:from>
    <xdr:ext cx="534377" cy="259045"/>
    <xdr:sp macro="" textlink="">
      <xdr:nvSpPr>
        <xdr:cNvPr id="548" name="テキスト ボックス 547"/>
        <xdr:cNvSpPr txBox="1"/>
      </xdr:nvSpPr>
      <xdr:spPr>
        <a:xfrm>
          <a:off x="13436111" y="62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145131</xdr:rowOff>
    </xdr:from>
    <xdr:to>
      <xdr:col>18</xdr:col>
      <xdr:colOff>492125</xdr:colOff>
      <xdr:row>38</xdr:row>
      <xdr:rowOff>75281</xdr:rowOff>
    </xdr:to>
    <xdr:sp macro="" textlink="">
      <xdr:nvSpPr>
        <xdr:cNvPr id="549" name="円/楕円 548"/>
        <xdr:cNvSpPr/>
      </xdr:nvSpPr>
      <xdr:spPr>
        <a:xfrm>
          <a:off x="12763500" y="64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91808</xdr:rowOff>
    </xdr:from>
    <xdr:ext cx="534377" cy="259045"/>
    <xdr:sp macro="" textlink="">
      <xdr:nvSpPr>
        <xdr:cNvPr id="550" name="テキスト ボックス 549"/>
        <xdr:cNvSpPr txBox="1"/>
      </xdr:nvSpPr>
      <xdr:spPr>
        <a:xfrm>
          <a:off x="12547111" y="62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80866</xdr:rowOff>
    </xdr:from>
    <xdr:to>
      <xdr:col>23</xdr:col>
      <xdr:colOff>517525</xdr:colOff>
      <xdr:row>57</xdr:row>
      <xdr:rowOff>122178</xdr:rowOff>
    </xdr:to>
    <xdr:cxnSp macro="">
      <xdr:nvCxnSpPr>
        <xdr:cNvPr id="579" name="直線コネクタ 578"/>
        <xdr:cNvCxnSpPr/>
      </xdr:nvCxnSpPr>
      <xdr:spPr>
        <a:xfrm>
          <a:off x="15481300" y="9853516"/>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80866</xdr:rowOff>
    </xdr:from>
    <xdr:to>
      <xdr:col>22</xdr:col>
      <xdr:colOff>365125</xdr:colOff>
      <xdr:row>57</xdr:row>
      <xdr:rowOff>151519</xdr:rowOff>
    </xdr:to>
    <xdr:cxnSp macro="">
      <xdr:nvCxnSpPr>
        <xdr:cNvPr id="582" name="直線コネクタ 581"/>
        <xdr:cNvCxnSpPr/>
      </xdr:nvCxnSpPr>
      <xdr:spPr>
        <a:xfrm flipV="1">
          <a:off x="14592300" y="9853516"/>
          <a:ext cx="889000" cy="7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113447</xdr:rowOff>
    </xdr:from>
    <xdr:to>
      <xdr:col>21</xdr:col>
      <xdr:colOff>161925</xdr:colOff>
      <xdr:row>57</xdr:row>
      <xdr:rowOff>151519</xdr:rowOff>
    </xdr:to>
    <xdr:cxnSp macro="">
      <xdr:nvCxnSpPr>
        <xdr:cNvPr id="585" name="直線コネクタ 584"/>
        <xdr:cNvCxnSpPr/>
      </xdr:nvCxnSpPr>
      <xdr:spPr>
        <a:xfrm>
          <a:off x="13703300" y="9886097"/>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113447</xdr:rowOff>
    </xdr:from>
    <xdr:to>
      <xdr:col>19</xdr:col>
      <xdr:colOff>644525</xdr:colOff>
      <xdr:row>57</xdr:row>
      <xdr:rowOff>162373</xdr:rowOff>
    </xdr:to>
    <xdr:cxnSp macro="">
      <xdr:nvCxnSpPr>
        <xdr:cNvPr id="588" name="直線コネクタ 587"/>
        <xdr:cNvCxnSpPr/>
      </xdr:nvCxnSpPr>
      <xdr:spPr>
        <a:xfrm flipV="1">
          <a:off x="12814300" y="9886097"/>
          <a:ext cx="889000" cy="4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71378</xdr:rowOff>
    </xdr:from>
    <xdr:to>
      <xdr:col>23</xdr:col>
      <xdr:colOff>568325</xdr:colOff>
      <xdr:row>58</xdr:row>
      <xdr:rowOff>1528</xdr:rowOff>
    </xdr:to>
    <xdr:sp macro="" textlink="">
      <xdr:nvSpPr>
        <xdr:cNvPr id="598" name="円/楕円 597"/>
        <xdr:cNvSpPr/>
      </xdr:nvSpPr>
      <xdr:spPr>
        <a:xfrm>
          <a:off x="16268700" y="98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94255</xdr:rowOff>
    </xdr:from>
    <xdr:ext cx="599010" cy="259045"/>
    <xdr:sp macro="" textlink="">
      <xdr:nvSpPr>
        <xdr:cNvPr id="599" name="教育費該当値テキスト"/>
        <xdr:cNvSpPr txBox="1"/>
      </xdr:nvSpPr>
      <xdr:spPr>
        <a:xfrm>
          <a:off x="16370300" y="969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139,198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30066</xdr:rowOff>
    </xdr:from>
    <xdr:to>
      <xdr:col>22</xdr:col>
      <xdr:colOff>415925</xdr:colOff>
      <xdr:row>57</xdr:row>
      <xdr:rowOff>131666</xdr:rowOff>
    </xdr:to>
    <xdr:sp macro="" textlink="">
      <xdr:nvSpPr>
        <xdr:cNvPr id="600" name="円/楕円 599"/>
        <xdr:cNvSpPr/>
      </xdr:nvSpPr>
      <xdr:spPr>
        <a:xfrm>
          <a:off x="15430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148193</xdr:rowOff>
    </xdr:from>
    <xdr:ext cx="599010" cy="259045"/>
    <xdr:sp macro="" textlink="">
      <xdr:nvSpPr>
        <xdr:cNvPr id="601" name="テキスト ボックス 600"/>
        <xdr:cNvSpPr txBox="1"/>
      </xdr:nvSpPr>
      <xdr:spPr>
        <a:xfrm>
          <a:off x="15181794" y="957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160,884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100719</xdr:rowOff>
    </xdr:from>
    <xdr:to>
      <xdr:col>21</xdr:col>
      <xdr:colOff>212725</xdr:colOff>
      <xdr:row>58</xdr:row>
      <xdr:rowOff>30869</xdr:rowOff>
    </xdr:to>
    <xdr:sp macro="" textlink="">
      <xdr:nvSpPr>
        <xdr:cNvPr id="602" name="円/楕円 601"/>
        <xdr:cNvSpPr/>
      </xdr:nvSpPr>
      <xdr:spPr>
        <a:xfrm>
          <a:off x="14541500" y="98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21996</xdr:rowOff>
    </xdr:from>
    <xdr:ext cx="599010" cy="259045"/>
    <xdr:sp macro="" textlink="">
      <xdr:nvSpPr>
        <xdr:cNvPr id="603" name="テキスト ボックス 602"/>
        <xdr:cNvSpPr txBox="1"/>
      </xdr:nvSpPr>
      <xdr:spPr>
        <a:xfrm>
          <a:off x="14292794" y="99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62647</xdr:rowOff>
    </xdr:from>
    <xdr:to>
      <xdr:col>20</xdr:col>
      <xdr:colOff>9525</xdr:colOff>
      <xdr:row>57</xdr:row>
      <xdr:rowOff>164247</xdr:rowOff>
    </xdr:to>
    <xdr:sp macro="" textlink="">
      <xdr:nvSpPr>
        <xdr:cNvPr id="604" name="円/楕円 603"/>
        <xdr:cNvSpPr/>
      </xdr:nvSpPr>
      <xdr:spPr>
        <a:xfrm>
          <a:off x="13652500" y="98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9324</xdr:rowOff>
    </xdr:from>
    <xdr:ext cx="599010" cy="259045"/>
    <xdr:sp macro="" textlink="">
      <xdr:nvSpPr>
        <xdr:cNvPr id="605" name="テキスト ボックス 604"/>
        <xdr:cNvSpPr txBox="1"/>
      </xdr:nvSpPr>
      <xdr:spPr>
        <a:xfrm>
          <a:off x="13403794" y="961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111573</xdr:rowOff>
    </xdr:from>
    <xdr:to>
      <xdr:col>18</xdr:col>
      <xdr:colOff>492125</xdr:colOff>
      <xdr:row>58</xdr:row>
      <xdr:rowOff>41723</xdr:rowOff>
    </xdr:to>
    <xdr:sp macro="" textlink="">
      <xdr:nvSpPr>
        <xdr:cNvPr id="606" name="円/楕円 605"/>
        <xdr:cNvSpPr/>
      </xdr:nvSpPr>
      <xdr:spPr>
        <a:xfrm>
          <a:off x="12763500" y="98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58250</xdr:rowOff>
    </xdr:from>
    <xdr:ext cx="599010" cy="259045"/>
    <xdr:sp macro="" textlink="">
      <xdr:nvSpPr>
        <xdr:cNvPr id="607" name="テキスト ボックス 606"/>
        <xdr:cNvSpPr txBox="1"/>
      </xdr:nvSpPr>
      <xdr:spPr>
        <a:xfrm>
          <a:off x="12514794" y="965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135434</xdr:rowOff>
    </xdr:from>
    <xdr:to>
      <xdr:col>23</xdr:col>
      <xdr:colOff>517525</xdr:colOff>
      <xdr:row>78</xdr:row>
      <xdr:rowOff>138914</xdr:rowOff>
    </xdr:to>
    <xdr:cxnSp macro="">
      <xdr:nvCxnSpPr>
        <xdr:cNvPr id="634" name="直線コネクタ 633"/>
        <xdr:cNvCxnSpPr/>
      </xdr:nvCxnSpPr>
      <xdr:spPr>
        <a:xfrm>
          <a:off x="15481300" y="13508534"/>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129048</xdr:rowOff>
    </xdr:from>
    <xdr:to>
      <xdr:col>22</xdr:col>
      <xdr:colOff>365125</xdr:colOff>
      <xdr:row>78</xdr:row>
      <xdr:rowOff>135434</xdr:rowOff>
    </xdr:to>
    <xdr:cxnSp macro="">
      <xdr:nvCxnSpPr>
        <xdr:cNvPr id="637" name="直線コネクタ 636"/>
        <xdr:cNvCxnSpPr/>
      </xdr:nvCxnSpPr>
      <xdr:spPr>
        <a:xfrm>
          <a:off x="14592300" y="1350214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104025</xdr:rowOff>
    </xdr:from>
    <xdr:to>
      <xdr:col>21</xdr:col>
      <xdr:colOff>161925</xdr:colOff>
      <xdr:row>78</xdr:row>
      <xdr:rowOff>129048</xdr:rowOff>
    </xdr:to>
    <xdr:cxnSp macro="">
      <xdr:nvCxnSpPr>
        <xdr:cNvPr id="640" name="直線コネクタ 639"/>
        <xdr:cNvCxnSpPr/>
      </xdr:nvCxnSpPr>
      <xdr:spPr>
        <a:xfrm>
          <a:off x="13703300" y="13477125"/>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104025</xdr:rowOff>
    </xdr:from>
    <xdr:to>
      <xdr:col>19</xdr:col>
      <xdr:colOff>644525</xdr:colOff>
      <xdr:row>78</xdr:row>
      <xdr:rowOff>138703</xdr:rowOff>
    </xdr:to>
    <xdr:cxnSp macro="">
      <xdr:nvCxnSpPr>
        <xdr:cNvPr id="643" name="直線コネクタ 642"/>
        <xdr:cNvCxnSpPr/>
      </xdr:nvCxnSpPr>
      <xdr:spPr>
        <a:xfrm flipV="1">
          <a:off x="12814300" y="13477125"/>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88114</xdr:rowOff>
    </xdr:from>
    <xdr:to>
      <xdr:col>23</xdr:col>
      <xdr:colOff>568325</xdr:colOff>
      <xdr:row>79</xdr:row>
      <xdr:rowOff>18264</xdr:rowOff>
    </xdr:to>
    <xdr:sp macro="" textlink="">
      <xdr:nvSpPr>
        <xdr:cNvPr id="653" name="円/楕円 652"/>
        <xdr:cNvSpPr/>
      </xdr:nvSpPr>
      <xdr:spPr>
        <a:xfrm>
          <a:off x="16268700" y="134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78565" cy="259045"/>
    <xdr:sp macro="" textlink="">
      <xdr:nvSpPr>
        <xdr:cNvPr id="654" name="災害復旧費該当値テキスト"/>
        <xdr:cNvSpPr txBox="1"/>
      </xdr:nvSpPr>
      <xdr:spPr>
        <a:xfrm>
          <a:off x="16370300" y="1340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84634</xdr:rowOff>
    </xdr:from>
    <xdr:to>
      <xdr:col>22</xdr:col>
      <xdr:colOff>415925</xdr:colOff>
      <xdr:row>79</xdr:row>
      <xdr:rowOff>14784</xdr:rowOff>
    </xdr:to>
    <xdr:sp macro="" textlink="">
      <xdr:nvSpPr>
        <xdr:cNvPr id="655" name="円/楕円 654"/>
        <xdr:cNvSpPr/>
      </xdr:nvSpPr>
      <xdr:spPr>
        <a:xfrm>
          <a:off x="15430500" y="13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5911</xdr:rowOff>
    </xdr:from>
    <xdr:ext cx="469744" cy="259045"/>
    <xdr:sp macro="" textlink="">
      <xdr:nvSpPr>
        <xdr:cNvPr id="656" name="テキスト ボックス 655"/>
        <xdr:cNvSpPr txBox="1"/>
      </xdr:nvSpPr>
      <xdr:spPr>
        <a:xfrm>
          <a:off x="15246427" y="135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78248</xdr:rowOff>
    </xdr:from>
    <xdr:to>
      <xdr:col>21</xdr:col>
      <xdr:colOff>212725</xdr:colOff>
      <xdr:row>79</xdr:row>
      <xdr:rowOff>8398</xdr:rowOff>
    </xdr:to>
    <xdr:sp macro="" textlink="">
      <xdr:nvSpPr>
        <xdr:cNvPr id="657" name="円/楕円 656"/>
        <xdr:cNvSpPr/>
      </xdr:nvSpPr>
      <xdr:spPr>
        <a:xfrm>
          <a:off x="14541500" y="13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170975</xdr:rowOff>
    </xdr:from>
    <xdr:ext cx="469744" cy="259045"/>
    <xdr:sp macro="" textlink="">
      <xdr:nvSpPr>
        <xdr:cNvPr id="658" name="テキスト ボックス 657"/>
        <xdr:cNvSpPr txBox="1"/>
      </xdr:nvSpPr>
      <xdr:spPr>
        <a:xfrm>
          <a:off x="14357427" y="13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53225</xdr:rowOff>
    </xdr:from>
    <xdr:to>
      <xdr:col>20</xdr:col>
      <xdr:colOff>9525</xdr:colOff>
      <xdr:row>78</xdr:row>
      <xdr:rowOff>154825</xdr:rowOff>
    </xdr:to>
    <xdr:sp macro="" textlink="">
      <xdr:nvSpPr>
        <xdr:cNvPr id="659" name="円/楕円 658"/>
        <xdr:cNvSpPr/>
      </xdr:nvSpPr>
      <xdr:spPr>
        <a:xfrm>
          <a:off x="13652500" y="13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145952</xdr:rowOff>
    </xdr:from>
    <xdr:ext cx="534377" cy="259045"/>
    <xdr:sp macro="" textlink="">
      <xdr:nvSpPr>
        <xdr:cNvPr id="660" name="テキスト ボックス 659"/>
        <xdr:cNvSpPr txBox="1"/>
      </xdr:nvSpPr>
      <xdr:spPr>
        <a:xfrm>
          <a:off x="13436111" y="135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87903</xdr:rowOff>
    </xdr:from>
    <xdr:to>
      <xdr:col>18</xdr:col>
      <xdr:colOff>492125</xdr:colOff>
      <xdr:row>79</xdr:row>
      <xdr:rowOff>18053</xdr:rowOff>
    </xdr:to>
    <xdr:sp macro="" textlink="">
      <xdr:nvSpPr>
        <xdr:cNvPr id="661" name="円/楕円 660"/>
        <xdr:cNvSpPr/>
      </xdr:nvSpPr>
      <xdr:spPr>
        <a:xfrm>
          <a:off x="12763500" y="13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9180</xdr:rowOff>
    </xdr:from>
    <xdr:ext cx="378565" cy="259045"/>
    <xdr:sp macro="" textlink="">
      <xdr:nvSpPr>
        <xdr:cNvPr id="662" name="テキスト ボックス 661"/>
        <xdr:cNvSpPr txBox="1"/>
      </xdr:nvSpPr>
      <xdr:spPr>
        <a:xfrm>
          <a:off x="12625017" y="1355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130234</xdr:rowOff>
    </xdr:from>
    <xdr:to>
      <xdr:col>23</xdr:col>
      <xdr:colOff>517525</xdr:colOff>
      <xdr:row>97</xdr:row>
      <xdr:rowOff>136801</xdr:rowOff>
    </xdr:to>
    <xdr:cxnSp macro="">
      <xdr:nvCxnSpPr>
        <xdr:cNvPr id="691" name="直線コネクタ 690"/>
        <xdr:cNvCxnSpPr/>
      </xdr:nvCxnSpPr>
      <xdr:spPr>
        <a:xfrm>
          <a:off x="15481300" y="16760884"/>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130234</xdr:rowOff>
    </xdr:from>
    <xdr:to>
      <xdr:col>22</xdr:col>
      <xdr:colOff>365125</xdr:colOff>
      <xdr:row>97</xdr:row>
      <xdr:rowOff>132479</xdr:rowOff>
    </xdr:to>
    <xdr:cxnSp macro="">
      <xdr:nvCxnSpPr>
        <xdr:cNvPr id="694" name="直線コネクタ 693"/>
        <xdr:cNvCxnSpPr/>
      </xdr:nvCxnSpPr>
      <xdr:spPr>
        <a:xfrm flipV="1">
          <a:off x="14592300" y="16760884"/>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132479</xdr:rowOff>
    </xdr:from>
    <xdr:to>
      <xdr:col>21</xdr:col>
      <xdr:colOff>161925</xdr:colOff>
      <xdr:row>97</xdr:row>
      <xdr:rowOff>150873</xdr:rowOff>
    </xdr:to>
    <xdr:cxnSp macro="">
      <xdr:nvCxnSpPr>
        <xdr:cNvPr id="697" name="直線コネクタ 696"/>
        <xdr:cNvCxnSpPr/>
      </xdr:nvCxnSpPr>
      <xdr:spPr>
        <a:xfrm flipV="1">
          <a:off x="13703300" y="16763129"/>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150873</xdr:rowOff>
    </xdr:from>
    <xdr:to>
      <xdr:col>19</xdr:col>
      <xdr:colOff>644525</xdr:colOff>
      <xdr:row>98</xdr:row>
      <xdr:rowOff>453</xdr:rowOff>
    </xdr:to>
    <xdr:cxnSp macro="">
      <xdr:nvCxnSpPr>
        <xdr:cNvPr id="700" name="直線コネクタ 699"/>
        <xdr:cNvCxnSpPr/>
      </xdr:nvCxnSpPr>
      <xdr:spPr>
        <a:xfrm flipV="1">
          <a:off x="12814300" y="16781523"/>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86001</xdr:rowOff>
    </xdr:from>
    <xdr:to>
      <xdr:col>23</xdr:col>
      <xdr:colOff>568325</xdr:colOff>
      <xdr:row>98</xdr:row>
      <xdr:rowOff>16151</xdr:rowOff>
    </xdr:to>
    <xdr:sp macro="" textlink="">
      <xdr:nvSpPr>
        <xdr:cNvPr id="710" name="円/楕円 709"/>
        <xdr:cNvSpPr/>
      </xdr:nvSpPr>
      <xdr:spPr>
        <a:xfrm>
          <a:off x="16268700" y="16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64428</xdr:rowOff>
    </xdr:from>
    <xdr:ext cx="599010" cy="259045"/>
    <xdr:sp macro="" textlink="">
      <xdr:nvSpPr>
        <xdr:cNvPr id="711" name="公債費該当値テキスト"/>
        <xdr:cNvSpPr txBox="1"/>
      </xdr:nvSpPr>
      <xdr:spPr>
        <a:xfrm>
          <a:off x="16370300" y="1669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79434</xdr:rowOff>
    </xdr:from>
    <xdr:to>
      <xdr:col>22</xdr:col>
      <xdr:colOff>415925</xdr:colOff>
      <xdr:row>98</xdr:row>
      <xdr:rowOff>9584</xdr:rowOff>
    </xdr:to>
    <xdr:sp macro="" textlink="">
      <xdr:nvSpPr>
        <xdr:cNvPr id="712" name="円/楕円 711"/>
        <xdr:cNvSpPr/>
      </xdr:nvSpPr>
      <xdr:spPr>
        <a:xfrm>
          <a:off x="15430500" y="167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711</xdr:rowOff>
    </xdr:from>
    <xdr:ext cx="599010" cy="259045"/>
    <xdr:sp macro="" textlink="">
      <xdr:nvSpPr>
        <xdr:cNvPr id="713" name="テキスト ボックス 712"/>
        <xdr:cNvSpPr txBox="1"/>
      </xdr:nvSpPr>
      <xdr:spPr>
        <a:xfrm>
          <a:off x="15181794" y="168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81679</xdr:rowOff>
    </xdr:from>
    <xdr:to>
      <xdr:col>21</xdr:col>
      <xdr:colOff>212725</xdr:colOff>
      <xdr:row>98</xdr:row>
      <xdr:rowOff>11829</xdr:rowOff>
    </xdr:to>
    <xdr:sp macro="" textlink="">
      <xdr:nvSpPr>
        <xdr:cNvPr id="714" name="円/楕円 713"/>
        <xdr:cNvSpPr/>
      </xdr:nvSpPr>
      <xdr:spPr>
        <a:xfrm>
          <a:off x="14541500" y="16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2956</xdr:rowOff>
    </xdr:from>
    <xdr:ext cx="599010" cy="259045"/>
    <xdr:sp macro="" textlink="">
      <xdr:nvSpPr>
        <xdr:cNvPr id="715" name="テキスト ボックス 714"/>
        <xdr:cNvSpPr txBox="1"/>
      </xdr:nvSpPr>
      <xdr:spPr>
        <a:xfrm>
          <a:off x="14292794" y="168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100073</xdr:rowOff>
    </xdr:from>
    <xdr:to>
      <xdr:col>20</xdr:col>
      <xdr:colOff>9525</xdr:colOff>
      <xdr:row>98</xdr:row>
      <xdr:rowOff>30223</xdr:rowOff>
    </xdr:to>
    <xdr:sp macro="" textlink="">
      <xdr:nvSpPr>
        <xdr:cNvPr id="716" name="円/楕円 715"/>
        <xdr:cNvSpPr/>
      </xdr:nvSpPr>
      <xdr:spPr>
        <a:xfrm>
          <a:off x="13652500" y="167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21350</xdr:rowOff>
    </xdr:from>
    <xdr:ext cx="599010" cy="259045"/>
    <xdr:sp macro="" textlink="">
      <xdr:nvSpPr>
        <xdr:cNvPr id="717" name="テキスト ボックス 716"/>
        <xdr:cNvSpPr txBox="1"/>
      </xdr:nvSpPr>
      <xdr:spPr>
        <a:xfrm>
          <a:off x="13403794" y="168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121103</xdr:rowOff>
    </xdr:from>
    <xdr:to>
      <xdr:col>18</xdr:col>
      <xdr:colOff>492125</xdr:colOff>
      <xdr:row>98</xdr:row>
      <xdr:rowOff>51253</xdr:rowOff>
    </xdr:to>
    <xdr:sp macro="" textlink="">
      <xdr:nvSpPr>
        <xdr:cNvPr id="718" name="円/楕円 717"/>
        <xdr:cNvSpPr/>
      </xdr:nvSpPr>
      <xdr:spPr>
        <a:xfrm>
          <a:off x="12763500" y="167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42380</xdr:rowOff>
    </xdr:from>
    <xdr:ext cx="599010" cy="259045"/>
    <xdr:sp macro="" textlink="">
      <xdr:nvSpPr>
        <xdr:cNvPr id="719" name="テキスト ボックス 718"/>
        <xdr:cNvSpPr txBox="1"/>
      </xdr:nvSpPr>
      <xdr:spPr>
        <a:xfrm>
          <a:off x="12514794" y="1684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総務費以外の目的別歳出は、類似団体と近い値であるが、総務費が類似団体と比較して大きく上回っているのは、沖縄振興特別推進市町村交付金事業が総務費に予算組みされているためである。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財政調整基金は、前年度決算剰余金の積立に伴い増加し標準財政規模比で</a:t>
          </a:r>
          <a:r>
            <a:rPr kumimoji="1" lang="en-US" altLang="ja-JP" sz="1400">
              <a:latin typeface="ＭＳ ゴシック" pitchFamily="49" charset="-128"/>
              <a:ea typeface="ＭＳ ゴシック" pitchFamily="49" charset="-128"/>
            </a:rPr>
            <a:t>83.34%</a:t>
          </a:r>
          <a:r>
            <a:rPr kumimoji="1" lang="ja-JP" altLang="en-US" sz="1400">
              <a:latin typeface="ＭＳ ゴシック" pitchFamily="49" charset="-128"/>
              <a:ea typeface="ＭＳ ゴシック" pitchFamily="49" charset="-128"/>
            </a:rPr>
            <a:t>まで大きくなっている。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年度は特別交付税が予算額に比べ増加したこと、また歳出で見込んでいた繰出金が補助金の増により減額となったことから実質収支額が膨らんだ。</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年度以降、すべての会計において黒字であり、財政運営は健全であるといえる。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国民健康保険特別会計及び簡易水道事業特別会計に毎年多くの繰出金を拠出しており、増加傾向にあることからその動向が懸念される。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3087274</v>
      </c>
      <c r="BO4" s="379"/>
      <c r="BP4" s="379"/>
      <c r="BQ4" s="379"/>
      <c r="BR4" s="379"/>
      <c r="BS4" s="379"/>
      <c r="BT4" s="379"/>
      <c r="BU4" s="380"/>
      <c r="BV4" s="378">
        <v>3229697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13.1</v>
      </c>
      <c r="CU4" s="385"/>
      <c r="CV4" s="385"/>
      <c r="CW4" s="385"/>
      <c r="CX4" s="385"/>
      <c r="CY4" s="385"/>
      <c r="CZ4" s="385"/>
      <c r="DA4" s="386"/>
      <c r="DB4" s="384">
        <v>8.8000000000000007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2859233</v>
      </c>
      <c r="BO5" s="416"/>
      <c r="BP5" s="416"/>
      <c r="BQ5" s="416"/>
      <c r="BR5" s="416"/>
      <c r="BS5" s="416"/>
      <c r="BT5" s="416"/>
      <c r="BU5" s="417"/>
      <c r="BV5" s="415">
        <v>3016006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83.6</v>
      </c>
      <c r="CU5" s="413"/>
      <c r="CV5" s="413"/>
      <c r="CW5" s="413"/>
      <c r="CX5" s="413"/>
      <c r="CY5" s="413"/>
      <c r="CZ5" s="413"/>
      <c r="DA5" s="414"/>
      <c r="DB5" s="412">
        <v>84.6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228041</v>
      </c>
      <c r="BO6" s="416"/>
      <c r="BP6" s="416"/>
      <c r="BQ6" s="416"/>
      <c r="BR6" s="416"/>
      <c r="BS6" s="416"/>
      <c r="BT6" s="416"/>
      <c r="BU6" s="417"/>
      <c r="BV6" s="415">
        <v>213691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87.1</v>
      </c>
      <c r="CU6" s="453"/>
      <c r="CV6" s="453"/>
      <c r="CW6" s="453"/>
      <c r="CX6" s="453"/>
      <c r="CY6" s="453"/>
      <c r="CZ6" s="453"/>
      <c r="DA6" s="454"/>
      <c r="DB6" s="452">
        <v>88.5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19924</v>
      </c>
      <c r="BO7" s="416"/>
      <c r="BP7" s="416"/>
      <c r="BQ7" s="416"/>
      <c r="BR7" s="416"/>
      <c r="BS7" s="416"/>
      <c r="BT7" s="416"/>
      <c r="BU7" s="417"/>
      <c r="BV7" s="415">
        <v>80930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1583797</v>
      </c>
      <c r="CU7" s="416"/>
      <c r="CV7" s="416"/>
      <c r="CW7" s="416"/>
      <c r="CX7" s="416"/>
      <c r="CY7" s="416"/>
      <c r="CZ7" s="416"/>
      <c r="DA7" s="417"/>
      <c r="DB7" s="415">
        <v>1504713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208117</v>
      </c>
      <c r="BO8" s="416"/>
      <c r="BP8" s="416"/>
      <c r="BQ8" s="416"/>
      <c r="BR8" s="416"/>
      <c r="BS8" s="416"/>
      <c r="BT8" s="416"/>
      <c r="BU8" s="417"/>
      <c r="BV8" s="415">
        <v>132761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0.15</v>
      </c>
      <c r="CU8" s="456"/>
      <c r="CV8" s="456"/>
      <c r="CW8" s="456"/>
      <c r="CX8" s="456"/>
      <c r="CY8" s="456"/>
      <c r="CZ8" s="456"/>
      <c r="DA8" s="457"/>
      <c r="DB8" s="455">
        <v>0.15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1720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75356</v>
      </c>
      <c r="BO9" s="416"/>
      <c r="BP9" s="416"/>
      <c r="BQ9" s="416"/>
      <c r="BR9" s="416"/>
      <c r="BS9" s="416"/>
      <c r="BT9" s="416"/>
      <c r="BU9" s="417"/>
      <c r="BV9" s="415">
        <v>-2182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11.2</v>
      </c>
      <c r="CU9" s="413"/>
      <c r="CV9" s="413"/>
      <c r="CW9" s="413"/>
      <c r="CX9" s="413"/>
      <c r="CY9" s="413"/>
      <c r="CZ9" s="413"/>
      <c r="DA9" s="414"/>
      <c r="DB9" s="412">
        <v>12.2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1794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150000</v>
      </c>
      <c r="BO10" s="416"/>
      <c r="BP10" s="416"/>
      <c r="BQ10" s="416"/>
      <c r="BR10" s="416"/>
      <c r="BS10" s="416"/>
      <c r="BT10" s="416"/>
      <c r="BU10" s="417"/>
      <c r="BV10" s="415">
        <v>123000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1876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73000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1872</v>
      </c>
      <c r="S13" s="497"/>
      <c r="T13" s="497"/>
      <c r="U13" s="497"/>
      <c r="V13" s="498"/>
      <c r="W13" s="431" t="s">
        <v>120</v>
      </c>
      <c r="X13" s="432"/>
      <c r="Y13" s="432"/>
      <c r="Z13" s="432"/>
      <c r="AA13" s="432"/>
      <c r="AB13" s="422"/>
      <c r="AC13" s="466">
        <v>406</v>
      </c>
      <c r="AD13" s="467"/>
      <c r="AE13" s="467"/>
      <c r="AF13" s="467"/>
      <c r="AG13" s="506"/>
      <c r="AH13" s="466">
        <v>452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225356</v>
      </c>
      <c r="BO13" s="416"/>
      <c r="BP13" s="416"/>
      <c r="BQ13" s="416"/>
      <c r="BR13" s="416"/>
      <c r="BS13" s="416"/>
      <c r="BT13" s="416"/>
      <c r="BU13" s="417"/>
      <c r="BV13" s="415">
        <v>47818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1882</v>
      </c>
      <c r="S14" s="497"/>
      <c r="T14" s="497"/>
      <c r="U14" s="497"/>
      <c r="V14" s="498"/>
      <c r="W14" s="405"/>
      <c r="X14" s="406"/>
      <c r="Y14" s="406"/>
      <c r="Z14" s="406"/>
      <c r="AA14" s="406"/>
      <c r="AB14" s="395"/>
      <c r="AC14" s="499">
        <v>43.9</v>
      </c>
      <c r="AD14" s="500"/>
      <c r="AE14" s="500"/>
      <c r="AF14" s="500"/>
      <c r="AG14" s="501"/>
      <c r="AH14" s="499">
        <v>47.8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1877</v>
      </c>
      <c r="S15" s="497"/>
      <c r="T15" s="497"/>
      <c r="U15" s="497"/>
      <c r="V15" s="498"/>
      <c r="W15" s="431" t="s">
        <v>127</v>
      </c>
      <c r="X15" s="432"/>
      <c r="Y15" s="432"/>
      <c r="Z15" s="432"/>
      <c r="AA15" s="432"/>
      <c r="AB15" s="422"/>
      <c r="AC15" s="466">
        <v>112</v>
      </c>
      <c r="AD15" s="467"/>
      <c r="AE15" s="467"/>
      <c r="AF15" s="467"/>
      <c r="AG15" s="506"/>
      <c r="AH15" s="466">
        <v>118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219906</v>
      </c>
      <c r="BO15" s="379"/>
      <c r="BP15" s="379"/>
      <c r="BQ15" s="379"/>
      <c r="BR15" s="379"/>
      <c r="BS15" s="379"/>
      <c r="BT15" s="379"/>
      <c r="BU15" s="380"/>
      <c r="BV15" s="378">
        <v>211998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12.1</v>
      </c>
      <c r="AD16" s="500"/>
      <c r="AE16" s="500"/>
      <c r="AF16" s="500"/>
      <c r="AG16" s="501"/>
      <c r="AH16" s="499">
        <v>12.5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1427688</v>
      </c>
      <c r="BO16" s="416"/>
      <c r="BP16" s="416"/>
      <c r="BQ16" s="416"/>
      <c r="BR16" s="416"/>
      <c r="BS16" s="416"/>
      <c r="BT16" s="416"/>
      <c r="BU16" s="417"/>
      <c r="BV16" s="415">
        <v>1347841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407</v>
      </c>
      <c r="AD17" s="467"/>
      <c r="AE17" s="467"/>
      <c r="AF17" s="467"/>
      <c r="AG17" s="506"/>
      <c r="AH17" s="466">
        <v>376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300530</v>
      </c>
      <c r="BO17" s="416"/>
      <c r="BP17" s="416"/>
      <c r="BQ17" s="416"/>
      <c r="BR17" s="416"/>
      <c r="BS17" s="416"/>
      <c r="BT17" s="416"/>
      <c r="BU17" s="417"/>
      <c r="BV17" s="415">
        <v>283465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81.88</v>
      </c>
      <c r="M18" s="528"/>
      <c r="N18" s="528"/>
      <c r="O18" s="528"/>
      <c r="P18" s="528"/>
      <c r="Q18" s="528"/>
      <c r="R18" s="529"/>
      <c r="S18" s="529"/>
      <c r="T18" s="529"/>
      <c r="U18" s="529"/>
      <c r="V18" s="530"/>
      <c r="W18" s="433"/>
      <c r="X18" s="434"/>
      <c r="Y18" s="434"/>
      <c r="Z18" s="434"/>
      <c r="AA18" s="434"/>
      <c r="AB18" s="425"/>
      <c r="AC18" s="531">
        <v>44</v>
      </c>
      <c r="AD18" s="532"/>
      <c r="AE18" s="532"/>
      <c r="AF18" s="532"/>
      <c r="AG18" s="533"/>
      <c r="AH18" s="531">
        <v>39.700000000000003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1421253</v>
      </c>
      <c r="BO18" s="416"/>
      <c r="BP18" s="416"/>
      <c r="BQ18" s="416"/>
      <c r="BR18" s="416"/>
      <c r="BS18" s="416"/>
      <c r="BT18" s="416"/>
      <c r="BU18" s="417"/>
      <c r="BV18" s="415">
        <v>1365933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2107986</v>
      </c>
      <c r="BO19" s="416"/>
      <c r="BP19" s="416"/>
      <c r="BQ19" s="416"/>
      <c r="BR19" s="416"/>
      <c r="BS19" s="416"/>
      <c r="BT19" s="416"/>
      <c r="BU19" s="417"/>
      <c r="BV19" s="415">
        <v>1990512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748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2835584</v>
      </c>
      <c r="BO23" s="416"/>
      <c r="BP23" s="416"/>
      <c r="BQ23" s="416"/>
      <c r="BR23" s="416"/>
      <c r="BS23" s="416"/>
      <c r="BT23" s="416"/>
      <c r="BU23" s="417"/>
      <c r="BV23" s="415">
        <v>2731395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7000</v>
      </c>
      <c r="R24" s="467"/>
      <c r="S24" s="467"/>
      <c r="T24" s="467"/>
      <c r="U24" s="467"/>
      <c r="V24" s="506"/>
      <c r="W24" s="561"/>
      <c r="X24" s="549"/>
      <c r="Y24" s="550"/>
      <c r="Z24" s="465" t="s">
        <v>150</v>
      </c>
      <c r="AA24" s="445"/>
      <c r="AB24" s="445"/>
      <c r="AC24" s="445"/>
      <c r="AD24" s="445"/>
      <c r="AE24" s="445"/>
      <c r="AF24" s="445"/>
      <c r="AG24" s="446"/>
      <c r="AH24" s="466">
        <v>46</v>
      </c>
      <c r="AI24" s="467"/>
      <c r="AJ24" s="467"/>
      <c r="AK24" s="467"/>
      <c r="AL24" s="506"/>
      <c r="AM24" s="466">
        <v>127834</v>
      </c>
      <c r="AN24" s="467"/>
      <c r="AO24" s="467"/>
      <c r="AP24" s="467"/>
      <c r="AQ24" s="467"/>
      <c r="AR24" s="506"/>
      <c r="AS24" s="466">
        <v>2779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2630407</v>
      </c>
      <c r="BO24" s="416"/>
      <c r="BP24" s="416"/>
      <c r="BQ24" s="416"/>
      <c r="BR24" s="416"/>
      <c r="BS24" s="416"/>
      <c r="BT24" s="416"/>
      <c r="BU24" s="417"/>
      <c r="BV24" s="415">
        <v>2504258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5670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5320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12445</v>
      </c>
      <c r="AN26" s="467"/>
      <c r="AO26" s="467"/>
      <c r="AP26" s="467"/>
      <c r="AQ26" s="467"/>
      <c r="AR26" s="506"/>
      <c r="AS26" s="466">
        <v>2489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2600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9658</v>
      </c>
      <c r="AN27" s="467"/>
      <c r="AO27" s="467"/>
      <c r="AP27" s="467"/>
      <c r="AQ27" s="467"/>
      <c r="AR27" s="506"/>
      <c r="AS27" s="466">
        <v>3219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30934</v>
      </c>
      <c r="BO27" s="585"/>
      <c r="BP27" s="585"/>
      <c r="BQ27" s="585"/>
      <c r="BR27" s="585"/>
      <c r="BS27" s="585"/>
      <c r="BT27" s="585"/>
      <c r="BU27" s="586"/>
      <c r="BV27" s="584">
        <v>30934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2160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1320000</v>
      </c>
      <c r="BO28" s="379"/>
      <c r="BP28" s="379"/>
      <c r="BQ28" s="379"/>
      <c r="BR28" s="379"/>
      <c r="BS28" s="379"/>
      <c r="BT28" s="379"/>
      <c r="BU28" s="380"/>
      <c r="BV28" s="378">
        <v>1170000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2010</v>
      </c>
      <c r="R29" s="467"/>
      <c r="S29" s="467"/>
      <c r="T29" s="467"/>
      <c r="U29" s="467"/>
      <c r="V29" s="506"/>
      <c r="W29" s="562"/>
      <c r="X29" s="563"/>
      <c r="Y29" s="564"/>
      <c r="Z29" s="465" t="s">
        <v>166</v>
      </c>
      <c r="AA29" s="445"/>
      <c r="AB29" s="445"/>
      <c r="AC29" s="445"/>
      <c r="AD29" s="445"/>
      <c r="AE29" s="445"/>
      <c r="AF29" s="445"/>
      <c r="AG29" s="446"/>
      <c r="AH29" s="466">
        <v>49</v>
      </c>
      <c r="AI29" s="467"/>
      <c r="AJ29" s="467"/>
      <c r="AK29" s="467"/>
      <c r="AL29" s="506"/>
      <c r="AM29" s="466">
        <v>137492</v>
      </c>
      <c r="AN29" s="467"/>
      <c r="AO29" s="467"/>
      <c r="AP29" s="467"/>
      <c r="AQ29" s="467"/>
      <c r="AR29" s="506"/>
      <c r="AS29" s="466">
        <v>2806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410000</v>
      </c>
      <c r="BO29" s="416"/>
      <c r="BP29" s="416"/>
      <c r="BQ29" s="416"/>
      <c r="BR29" s="416"/>
      <c r="BS29" s="416"/>
      <c r="BT29" s="416"/>
      <c r="BU29" s="417"/>
      <c r="BV29" s="415">
        <v>410000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871156</v>
      </c>
      <c r="BO30" s="585"/>
      <c r="BP30" s="585"/>
      <c r="BQ30" s="585"/>
      <c r="BR30" s="585"/>
      <c r="BS30" s="585"/>
      <c r="BT30" s="585"/>
      <c r="BU30" s="586"/>
      <c r="BV30" s="584">
        <v>854156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国頭地区行政事務組合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東村ふるさと振興(株)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北部広域市町村圏事務組合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沖縄県市町村自治会館管理組合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沖縄県市町村総合事務組合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沖縄県介護保険広域連合（一般会計）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沖縄県介護保険広域連合（特別会計）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11</v>
      </c>
      <c r="BX40" s="596"/>
      <c r="BY40" s="597" t="str">
        <f>IF('各会計、関係団体の財政状況及び健全化判断比率'!B74="","",'各会計、関係団体の財政状況及び健全化判断比率'!B74)</f>
        <v>沖縄県後期高齢者医療広域連合（一般会計）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12</v>
      </c>
      <c r="BX41" s="596"/>
      <c r="BY41" s="597" t="str">
        <f>IF('各会計、関係団体の財政状況及び健全化判断比率'!B75="","",'各会計、関係団体の財政状況及び健全化判断比率'!B75)</f>
        <v>沖縄県後期高齢者医療広域連合（特別会計）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517</v>
      </c>
      <c r="D34" s="1181"/>
      <c r="E34" s="1182"/>
      <c r="F34" s="32">
        <v>13.64</v>
      </c>
      <c r="G34" s="33">
        <v>26.21</v>
      </c>
      <c r="H34" s="33">
        <v>8.8000000000000007</v>
      </c>
      <c r="I34" s="33">
        <v>8.82</v>
      </c>
      <c r="J34" s="34">
        <v>13.14</v>
      </c>
      <c r="K34" s="22"/>
      <c r="L34" s="22"/>
      <c r="M34" s="22"/>
      <c r="N34" s="22"/>
      <c r="O34" s="22"/>
      <c r="P34" s="22"/>
    </row>
    <row r="35" spans="1:16" ht="39" customHeight="1">
      <c r="A35" s="22"/>
      <c r="B35" s="35"/>
      <c r="C35" s="1175" t="s">
        <v>518</v>
      </c>
      <c r="D35" s="1176"/>
      <c r="E35" s="1177"/>
      <c r="F35" s="36">
        <v>2.19</v>
      </c>
      <c r="G35" s="37">
        <v>1.58</v>
      </c>
      <c r="H35" s="37">
        <v>2.69</v>
      </c>
      <c r="I35" s="37">
        <v>1.39</v>
      </c>
      <c r="J35" s="38">
        <v>2.13</v>
      </c>
      <c r="K35" s="22"/>
      <c r="L35" s="22"/>
      <c r="M35" s="22"/>
      <c r="N35" s="22"/>
      <c r="O35" s="22"/>
      <c r="P35" s="22"/>
    </row>
    <row r="36" spans="1:16" ht="39" customHeight="1">
      <c r="A36" s="22"/>
      <c r="B36" s="35"/>
      <c r="C36" s="1175" t="s">
        <v>519</v>
      </c>
      <c r="D36" s="1176"/>
      <c r="E36" s="1177"/>
      <c r="F36" s="36">
        <v>1.46</v>
      </c>
      <c r="G36" s="37">
        <v>0.44</v>
      </c>
      <c r="H36" s="37">
        <v>0</v>
      </c>
      <c r="I36" s="37">
        <v>0.34</v>
      </c>
      <c r="J36" s="38">
        <v>0.33</v>
      </c>
      <c r="K36" s="22"/>
      <c r="L36" s="22"/>
      <c r="M36" s="22"/>
      <c r="N36" s="22"/>
      <c r="O36" s="22"/>
      <c r="P36" s="22"/>
    </row>
    <row r="37" spans="1:16" ht="39" customHeight="1">
      <c r="A37" s="22"/>
      <c r="B37" s="35"/>
      <c r="C37" s="1175" t="s">
        <v>520</v>
      </c>
      <c r="D37" s="1176"/>
      <c r="E37" s="1177"/>
      <c r="F37" s="36">
        <v>0.22</v>
      </c>
      <c r="G37" s="37">
        <v>0.17</v>
      </c>
      <c r="H37" s="37">
        <v>0.21</v>
      </c>
      <c r="I37" s="37">
        <v>0.22</v>
      </c>
      <c r="J37" s="38">
        <v>0.23</v>
      </c>
      <c r="K37" s="22"/>
      <c r="L37" s="22"/>
      <c r="M37" s="22"/>
      <c r="N37" s="22"/>
      <c r="O37" s="22"/>
      <c r="P37" s="22"/>
    </row>
    <row r="38" spans="1:16" ht="39" customHeight="1">
      <c r="A38" s="22"/>
      <c r="B38" s="35"/>
      <c r="C38" s="1175"/>
      <c r="D38" s="1176"/>
      <c r="E38" s="1177"/>
      <c r="F38" s="36"/>
      <c r="G38" s="37"/>
      <c r="H38" s="37"/>
      <c r="I38" s="37"/>
      <c r="J38" s="38"/>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521</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522</v>
      </c>
      <c r="D43" s="1179"/>
      <c r="E43" s="1180"/>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219</v>
      </c>
      <c r="L45" s="60">
        <v>237</v>
      </c>
      <c r="M45" s="60">
        <v>255</v>
      </c>
      <c r="N45" s="60">
        <v>254</v>
      </c>
      <c r="O45" s="61">
        <v>247</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v>42</v>
      </c>
      <c r="L48" s="64">
        <v>34</v>
      </c>
      <c r="M48" s="64">
        <v>28</v>
      </c>
      <c r="N48" s="64">
        <v>29</v>
      </c>
      <c r="O48" s="65">
        <v>39</v>
      </c>
      <c r="P48" s="48"/>
      <c r="Q48" s="48"/>
      <c r="R48" s="48"/>
      <c r="S48" s="48"/>
      <c r="T48" s="48"/>
      <c r="U48" s="48"/>
    </row>
    <row r="49" spans="1:21" ht="30.75" customHeight="1">
      <c r="A49" s="48"/>
      <c r="B49" s="1193"/>
      <c r="C49" s="1194"/>
      <c r="D49" s="62"/>
      <c r="E49" s="1185" t="s">
        <v>15</v>
      </c>
      <c r="F49" s="1185"/>
      <c r="G49" s="1185"/>
      <c r="H49" s="1185"/>
      <c r="I49" s="1185"/>
      <c r="J49" s="1186"/>
      <c r="K49" s="63">
        <v>18</v>
      </c>
      <c r="L49" s="64">
        <v>19</v>
      </c>
      <c r="M49" s="64">
        <v>15</v>
      </c>
      <c r="N49" s="64">
        <v>15</v>
      </c>
      <c r="O49" s="65">
        <v>23</v>
      </c>
      <c r="P49" s="48"/>
      <c r="Q49" s="48"/>
      <c r="R49" s="48"/>
      <c r="S49" s="48"/>
      <c r="T49" s="48"/>
      <c r="U49" s="48"/>
    </row>
    <row r="50" spans="1:21" ht="30.75" customHeight="1">
      <c r="A50" s="48"/>
      <c r="B50" s="1193"/>
      <c r="C50" s="1194"/>
      <c r="D50" s="62"/>
      <c r="E50" s="1185" t="s">
        <v>16</v>
      </c>
      <c r="F50" s="1185"/>
      <c r="G50" s="1185"/>
      <c r="H50" s="1185"/>
      <c r="I50" s="1185"/>
      <c r="J50" s="1186"/>
      <c r="K50" s="63" t="s">
        <v>471</v>
      </c>
      <c r="L50" s="64" t="s">
        <v>471</v>
      </c>
      <c r="M50" s="64" t="s">
        <v>471</v>
      </c>
      <c r="N50" s="64" t="s">
        <v>471</v>
      </c>
      <c r="O50" s="65" t="s">
        <v>471</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t="s">
        <v>471</v>
      </c>
      <c r="M51" s="64" t="s">
        <v>471</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202</v>
      </c>
      <c r="L52" s="64">
        <v>202</v>
      </c>
      <c r="M52" s="64">
        <v>211</v>
      </c>
      <c r="N52" s="64">
        <v>215</v>
      </c>
      <c r="O52" s="65">
        <v>216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77</v>
      </c>
      <c r="L53" s="69">
        <v>88</v>
      </c>
      <c r="M53" s="69">
        <v>87</v>
      </c>
      <c r="N53" s="69">
        <v>83</v>
      </c>
      <c r="O53" s="70">
        <v>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2576</v>
      </c>
      <c r="J41" s="83">
        <v>2571</v>
      </c>
      <c r="K41" s="83">
        <v>2628</v>
      </c>
      <c r="L41" s="83">
        <v>2731</v>
      </c>
      <c r="M41" s="84">
        <v>2836</v>
      </c>
    </row>
    <row r="42" spans="2:13" ht="27.75" customHeight="1">
      <c r="B42" s="1201"/>
      <c r="C42" s="1202"/>
      <c r="D42" s="85"/>
      <c r="E42" s="1207" t="s">
        <v>25</v>
      </c>
      <c r="F42" s="1207"/>
      <c r="G42" s="1207"/>
      <c r="H42" s="1208"/>
      <c r="I42" s="86" t="s">
        <v>471</v>
      </c>
      <c r="J42" s="87" t="s">
        <v>471</v>
      </c>
      <c r="K42" s="87" t="s">
        <v>471</v>
      </c>
      <c r="L42" s="87" t="s">
        <v>471</v>
      </c>
      <c r="M42" s="88" t="s">
        <v>471</v>
      </c>
    </row>
    <row r="43" spans="2:13" ht="27.75" customHeight="1">
      <c r="B43" s="1201"/>
      <c r="C43" s="1202"/>
      <c r="D43" s="85"/>
      <c r="E43" s="1207" t="s">
        <v>26</v>
      </c>
      <c r="F43" s="1207"/>
      <c r="G43" s="1207"/>
      <c r="H43" s="1208"/>
      <c r="I43" s="86">
        <v>434</v>
      </c>
      <c r="J43" s="87">
        <v>423</v>
      </c>
      <c r="K43" s="87">
        <v>394</v>
      </c>
      <c r="L43" s="87">
        <v>334</v>
      </c>
      <c r="M43" s="88">
        <v>329</v>
      </c>
    </row>
    <row r="44" spans="2:13" ht="27.75" customHeight="1">
      <c r="B44" s="1201"/>
      <c r="C44" s="1202"/>
      <c r="D44" s="85"/>
      <c r="E44" s="1207" t="s">
        <v>27</v>
      </c>
      <c r="F44" s="1207"/>
      <c r="G44" s="1207"/>
      <c r="H44" s="1208"/>
      <c r="I44" s="86">
        <v>167</v>
      </c>
      <c r="J44" s="87">
        <v>150</v>
      </c>
      <c r="K44" s="87">
        <v>131</v>
      </c>
      <c r="L44" s="87">
        <v>129</v>
      </c>
      <c r="M44" s="88">
        <v>184</v>
      </c>
    </row>
    <row r="45" spans="2:13" ht="27.75" customHeight="1">
      <c r="B45" s="1201"/>
      <c r="C45" s="1202"/>
      <c r="D45" s="85"/>
      <c r="E45" s="1207" t="s">
        <v>28</v>
      </c>
      <c r="F45" s="1207"/>
      <c r="G45" s="1207"/>
      <c r="H45" s="1208"/>
      <c r="I45" s="86">
        <v>289</v>
      </c>
      <c r="J45" s="87">
        <v>258</v>
      </c>
      <c r="K45" s="87">
        <v>248</v>
      </c>
      <c r="L45" s="87">
        <v>168</v>
      </c>
      <c r="M45" s="88">
        <v>115</v>
      </c>
    </row>
    <row r="46" spans="2:13" ht="27.75" customHeight="1">
      <c r="B46" s="1201"/>
      <c r="C46" s="1202"/>
      <c r="D46" s="85"/>
      <c r="E46" s="1207" t="s">
        <v>29</v>
      </c>
      <c r="F46" s="1207"/>
      <c r="G46" s="1207"/>
      <c r="H46" s="1208"/>
      <c r="I46" s="86" t="s">
        <v>471</v>
      </c>
      <c r="J46" s="87" t="s">
        <v>471</v>
      </c>
      <c r="K46" s="87" t="s">
        <v>471</v>
      </c>
      <c r="L46" s="87" t="s">
        <v>471</v>
      </c>
      <c r="M46" s="88" t="s">
        <v>471</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2064</v>
      </c>
      <c r="J49" s="87">
        <v>2134</v>
      </c>
      <c r="K49" s="87">
        <v>2384</v>
      </c>
      <c r="L49" s="87">
        <v>2434</v>
      </c>
      <c r="M49" s="88">
        <v>2584</v>
      </c>
    </row>
    <row r="50" spans="2:13" ht="27.75" customHeight="1">
      <c r="B50" s="1201"/>
      <c r="C50" s="1202"/>
      <c r="D50" s="85"/>
      <c r="E50" s="1207" t="s">
        <v>34</v>
      </c>
      <c r="F50" s="1207"/>
      <c r="G50" s="1207"/>
      <c r="H50" s="1208"/>
      <c r="I50" s="86">
        <v>56</v>
      </c>
      <c r="J50" s="87">
        <v>48</v>
      </c>
      <c r="K50" s="87">
        <v>48</v>
      </c>
      <c r="L50" s="87">
        <v>39</v>
      </c>
      <c r="M50" s="88">
        <v>107</v>
      </c>
    </row>
    <row r="51" spans="2:13" ht="27.75" customHeight="1">
      <c r="B51" s="1203"/>
      <c r="C51" s="1204"/>
      <c r="D51" s="85"/>
      <c r="E51" s="1207" t="s">
        <v>35</v>
      </c>
      <c r="F51" s="1207"/>
      <c r="G51" s="1207"/>
      <c r="H51" s="1208"/>
      <c r="I51" s="86">
        <v>1764</v>
      </c>
      <c r="J51" s="87">
        <v>1657</v>
      </c>
      <c r="K51" s="87">
        <v>1788</v>
      </c>
      <c r="L51" s="87">
        <v>1949</v>
      </c>
      <c r="M51" s="88">
        <v>2073</v>
      </c>
    </row>
    <row r="52" spans="2:13" ht="27.75" customHeight="1" thickBot="1">
      <c r="B52" s="1211" t="s">
        <v>36</v>
      </c>
      <c r="C52" s="1212"/>
      <c r="D52" s="90"/>
      <c r="E52" s="1213" t="s">
        <v>37</v>
      </c>
      <c r="F52" s="1213"/>
      <c r="G52" s="1213"/>
      <c r="H52" s="1214"/>
      <c r="I52" s="91">
        <v>-418</v>
      </c>
      <c r="J52" s="92">
        <v>-437</v>
      </c>
      <c r="K52" s="92">
        <v>-819</v>
      </c>
      <c r="L52" s="92">
        <v>-1061</v>
      </c>
      <c r="M52" s="93">
        <v>-1300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534</v>
      </c>
      <c r="C41" s="246"/>
      <c r="D41" s="246"/>
      <c r="E41" s="246"/>
      <c r="F41" s="246"/>
      <c r="G41" s="246"/>
      <c r="H41" s="246"/>
      <c r="I41" s="246"/>
      <c r="J41" s="246"/>
      <c r="K41" s="246"/>
      <c r="L41" s="246"/>
      <c r="M41" s="246"/>
      <c r="N41" s="246"/>
      <c r="O41" s="246"/>
      <c r="P41" s="247"/>
    </row>
    <row r="42" spans="2:17">
      <c r="B42" s="248"/>
      <c r="C42" s="244"/>
      <c r="D42" s="244"/>
      <c r="E42" s="244"/>
      <c r="F42" s="244"/>
      <c r="G42" s="351" t="s">
        <v>535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536</v>
      </c>
    </row>
    <row r="50" spans="1:17">
      <c r="B50" s="248"/>
      <c r="C50" s="244"/>
      <c r="D50" s="244"/>
      <c r="E50" s="244"/>
      <c r="F50" s="244"/>
      <c r="G50" s="1238"/>
      <c r="H50" s="1239"/>
      <c r="I50" s="1239"/>
      <c r="J50" s="1240"/>
      <c r="K50" s="354" t="s">
        <v>511</v>
      </c>
      <c r="L50" s="354" t="s">
        <v>512</v>
      </c>
      <c r="M50" s="354" t="s">
        <v>513</v>
      </c>
      <c r="N50" s="354" t="s">
        <v>514</v>
      </c>
      <c r="O50" s="354" t="s">
        <v>515</v>
      </c>
    </row>
    <row r="51" spans="1:17">
      <c r="B51" s="248"/>
      <c r="C51" s="244"/>
      <c r="D51" s="244"/>
      <c r="E51" s="244"/>
      <c r="F51" s="244"/>
      <c r="G51" s="1241" t="s">
        <v>537</v>
      </c>
      <c r="H51" s="1242"/>
      <c r="I51" s="1247" t="s">
        <v>538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539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540</v>
      </c>
      <c r="H55" s="1222"/>
      <c r="I55" s="1227" t="s">
        <v>538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541</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542</v>
      </c>
      <c r="C63" s="244"/>
      <c r="D63" s="244"/>
      <c r="E63" s="244"/>
      <c r="F63" s="244"/>
      <c r="G63" s="244"/>
      <c r="H63" s="244"/>
      <c r="I63" s="244"/>
      <c r="J63" s="244"/>
      <c r="K63" s="244"/>
      <c r="L63" s="244"/>
      <c r="M63" s="244"/>
      <c r="N63" s="244"/>
      <c r="O63" s="244"/>
    </row>
    <row r="64" spans="1:17">
      <c r="B64" s="248"/>
      <c r="C64" s="244"/>
      <c r="D64" s="244"/>
      <c r="E64" s="244"/>
      <c r="F64" s="244"/>
      <c r="G64" s="351" t="s">
        <v>535</v>
      </c>
      <c r="I64" s="352"/>
      <c r="J64" s="352"/>
      <c r="K64" s="352"/>
      <c r="L64" s="244"/>
      <c r="M64" s="244"/>
      <c r="N64" s="244"/>
      <c r="O64" s="244"/>
    </row>
    <row r="65" spans="2:30">
      <c r="B65" s="248"/>
      <c r="C65" s="244"/>
      <c r="D65" s="244"/>
      <c r="E65" s="244"/>
      <c r="F65" s="244"/>
      <c r="G65" s="1229" t="s">
        <v>545</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543</v>
      </c>
      <c r="I71" s="368"/>
      <c r="J71" s="364"/>
      <c r="K71" s="364"/>
      <c r="L71" s="365"/>
      <c r="M71" s="364"/>
      <c r="N71" s="365"/>
      <c r="O71" s="366"/>
    </row>
    <row r="72" spans="2:30">
      <c r="B72" s="248"/>
      <c r="C72" s="244"/>
      <c r="D72" s="244"/>
      <c r="E72" s="244"/>
      <c r="F72" s="244"/>
      <c r="G72" s="1238"/>
      <c r="H72" s="1239"/>
      <c r="I72" s="1239"/>
      <c r="J72" s="1240"/>
      <c r="K72" s="354" t="s">
        <v>511</v>
      </c>
      <c r="L72" s="354" t="s">
        <v>512</v>
      </c>
      <c r="M72" s="354" t="s">
        <v>513</v>
      </c>
      <c r="N72" s="354" t="s">
        <v>514</v>
      </c>
      <c r="O72" s="354" t="s">
        <v>515</v>
      </c>
    </row>
    <row r="73" spans="2:30">
      <c r="B73" s="248"/>
      <c r="C73" s="244"/>
      <c r="D73" s="244"/>
      <c r="E73" s="244"/>
      <c r="F73" s="244"/>
      <c r="G73" s="1241" t="s">
        <v>537</v>
      </c>
      <c r="H73" s="1242"/>
      <c r="I73" s="1247" t="s">
        <v>538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544</v>
      </c>
      <c r="J75" s="1227"/>
      <c r="K75" s="1219">
        <v>6.8</v>
      </c>
      <c r="L75" s="1219">
        <v>6.4</v>
      </c>
      <c r="M75" s="1219">
        <v>6.3</v>
      </c>
      <c r="N75" s="1219">
        <v>6.5</v>
      </c>
      <c r="O75" s="1219">
        <v>6.5</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540</v>
      </c>
      <c r="H77" s="1222"/>
      <c r="I77" s="1227" t="s">
        <v>538</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544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148280</v>
      </c>
      <c r="E3" s="116"/>
      <c r="F3" s="117">
        <v>216155</v>
      </c>
      <c r="G3" s="118"/>
      <c r="H3" s="119"/>
    </row>
    <row r="4" spans="1:8">
      <c r="A4" s="120"/>
      <c r="B4" s="121"/>
      <c r="C4" s="122"/>
      <c r="D4" s="123">
        <v>70837</v>
      </c>
      <c r="E4" s="124"/>
      <c r="F4" s="125">
        <v>108827</v>
      </c>
      <c r="G4" s="126"/>
      <c r="H4" s="127"/>
    </row>
    <row r="5" spans="1:8">
      <c r="A5" s="108" t="s">
        <v>505</v>
      </c>
      <c r="B5" s="113"/>
      <c r="C5" s="114"/>
      <c r="D5" s="115">
        <v>173930</v>
      </c>
      <c r="E5" s="116"/>
      <c r="F5" s="117">
        <v>228305</v>
      </c>
      <c r="G5" s="118"/>
      <c r="H5" s="119"/>
    </row>
    <row r="6" spans="1:8">
      <c r="A6" s="120"/>
      <c r="B6" s="121"/>
      <c r="C6" s="122"/>
      <c r="D6" s="123">
        <v>43696</v>
      </c>
      <c r="E6" s="124"/>
      <c r="F6" s="125">
        <v>86611</v>
      </c>
      <c r="G6" s="126"/>
      <c r="H6" s="127"/>
    </row>
    <row r="7" spans="1:8">
      <c r="A7" s="108" t="s">
        <v>506</v>
      </c>
      <c r="B7" s="113"/>
      <c r="C7" s="114"/>
      <c r="D7" s="115">
        <v>301550</v>
      </c>
      <c r="E7" s="116"/>
      <c r="F7" s="117">
        <v>316331</v>
      </c>
      <c r="G7" s="118"/>
      <c r="H7" s="119"/>
    </row>
    <row r="8" spans="1:8">
      <c r="A8" s="120"/>
      <c r="B8" s="121"/>
      <c r="C8" s="122"/>
      <c r="D8" s="123">
        <v>58945</v>
      </c>
      <c r="E8" s="124"/>
      <c r="F8" s="125">
        <v>106387</v>
      </c>
      <c r="G8" s="126"/>
      <c r="H8" s="127"/>
    </row>
    <row r="9" spans="1:8">
      <c r="A9" s="108" t="s">
        <v>507</v>
      </c>
      <c r="B9" s="113"/>
      <c r="C9" s="114"/>
      <c r="D9" s="115">
        <v>495205</v>
      </c>
      <c r="E9" s="116"/>
      <c r="F9" s="117">
        <v>333013</v>
      </c>
      <c r="G9" s="118"/>
      <c r="H9" s="119"/>
    </row>
    <row r="10" spans="1:8">
      <c r="A10" s="120"/>
      <c r="B10" s="121"/>
      <c r="C10" s="122"/>
      <c r="D10" s="123">
        <v>132967</v>
      </c>
      <c r="E10" s="124"/>
      <c r="F10" s="125">
        <v>126732</v>
      </c>
      <c r="G10" s="126"/>
      <c r="H10" s="127"/>
    </row>
    <row r="11" spans="1:8">
      <c r="A11" s="108" t="s">
        <v>508</v>
      </c>
      <c r="B11" s="113"/>
      <c r="C11" s="114"/>
      <c r="D11" s="115">
        <v>293256</v>
      </c>
      <c r="E11" s="116"/>
      <c r="F11" s="117">
        <v>280458</v>
      </c>
      <c r="G11" s="118"/>
      <c r="H11" s="119"/>
    </row>
    <row r="12" spans="1:8">
      <c r="A12" s="120"/>
      <c r="B12" s="121"/>
      <c r="C12" s="128"/>
      <c r="D12" s="123">
        <v>62036</v>
      </c>
      <c r="E12" s="124"/>
      <c r="F12" s="125">
        <v>127286</v>
      </c>
      <c r="G12" s="126"/>
      <c r="H12" s="127"/>
    </row>
    <row r="13" spans="1:8">
      <c r="A13" s="108"/>
      <c r="B13" s="113"/>
      <c r="C13" s="129"/>
      <c r="D13" s="130">
        <v>282444</v>
      </c>
      <c r="E13" s="131"/>
      <c r="F13" s="132">
        <v>274852</v>
      </c>
      <c r="G13" s="133"/>
      <c r="H13" s="119"/>
    </row>
    <row r="14" spans="1:8">
      <c r="A14" s="120"/>
      <c r="B14" s="121"/>
      <c r="C14" s="122"/>
      <c r="D14" s="123">
        <v>73696</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13.65</v>
      </c>
      <c r="C19" s="134">
        <f>ROUND(VALUE(SUBSTITUTE(実質収支比率等に係る経年分析!G$48,"▲","-")),2)</f>
        <v>26.22</v>
      </c>
      <c r="D19" s="134">
        <f>ROUND(VALUE(SUBSTITUTE(実質収支比率等に係る経年分析!H$48,"▲","-")),2)</f>
        <v>8.8000000000000007</v>
      </c>
      <c r="E19" s="134">
        <f>ROUND(VALUE(SUBSTITUTE(実質収支比率等に係る経年分析!I$48,"▲","-")),2)</f>
        <v>8.82</v>
      </c>
      <c r="F19" s="134">
        <f>ROUND(VALUE(SUBSTITUTE(実質収支比率等に係る経年分析!J$48,"▲","-")),2)</f>
        <v>13.14</v>
      </c>
    </row>
    <row r="20" spans="1:11">
      <c r="A20" s="134" t="s">
        <v>42</v>
      </c>
      <c r="B20" s="134">
        <f>ROUND(VALUE(SUBSTITUTE(実質収支比率等に係る経年分析!F$47,"▲","-")),2)</f>
        <v>60.12</v>
      </c>
      <c r="C20" s="134">
        <f>ROUND(VALUE(SUBSTITUTE(実質収支比率等に係る経年分析!G$47,"▲","-")),2)</f>
        <v>58.81</v>
      </c>
      <c r="D20" s="134">
        <f>ROUND(VALUE(SUBSTITUTE(実質収支比率等に係る経年分析!H$47,"▲","-")),2)</f>
        <v>73.08</v>
      </c>
      <c r="E20" s="134">
        <f>ROUND(VALUE(SUBSTITUTE(実質収支比率等に係る経年分析!I$47,"▲","-")),2)</f>
        <v>77.760000000000005</v>
      </c>
      <c r="F20" s="134">
        <f>ROUND(VALUE(SUBSTITUTE(実質収支比率等に係る経年分析!J$47,"▲","-")),2)</f>
        <v>83.34</v>
      </c>
    </row>
    <row r="21" spans="1:11">
      <c r="A21" s="134" t="s">
        <v>43</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12.87</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3.18</v>
      </c>
      <c r="F21" s="134">
        <f>IF(ISNUMBER(VALUE(SUBSTITUTE(実質収支比率等に係る経年分析!J$49,"▲","-"))),ROUND(VALUE(SUBSTITUTE(実質収支比率等に係る経年分析!J$49,"▲","-")),2),NA())</f>
        <v>14.23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202</v>
      </c>
      <c r="E42" s="136"/>
      <c r="F42" s="136"/>
      <c r="G42" s="136">
        <f>'実質公債費比率（分子）の構造'!L$52</f>
        <v>202</v>
      </c>
      <c r="H42" s="136"/>
      <c r="I42" s="136"/>
      <c r="J42" s="136">
        <f>'実質公債費比率（分子）の構造'!M$52</f>
        <v>211</v>
      </c>
      <c r="K42" s="136"/>
      <c r="L42" s="136"/>
      <c r="M42" s="136">
        <f>'実質公債費比率（分子）の構造'!N$52</f>
        <v>215</v>
      </c>
      <c r="N42" s="136"/>
      <c r="O42" s="136"/>
      <c r="P42" s="136">
        <f>'実質公債費比率（分子）の構造'!O$52</f>
        <v>216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18</v>
      </c>
      <c r="C45" s="136"/>
      <c r="D45" s="136"/>
      <c r="E45" s="136">
        <f>'実質公債費比率（分子）の構造'!L$49</f>
        <v>19</v>
      </c>
      <c r="F45" s="136"/>
      <c r="G45" s="136"/>
      <c r="H45" s="136">
        <f>'実質公債費比率（分子）の構造'!M$49</f>
        <v>15</v>
      </c>
      <c r="I45" s="136"/>
      <c r="J45" s="136"/>
      <c r="K45" s="136">
        <f>'実質公債費比率（分子）の構造'!N$49</f>
        <v>15</v>
      </c>
      <c r="L45" s="136"/>
      <c r="M45" s="136"/>
      <c r="N45" s="136">
        <f>'実質公債費比率（分子）の構造'!O$49</f>
        <v>23</v>
      </c>
      <c r="O45" s="136"/>
      <c r="P45" s="136"/>
    </row>
    <row r="46" spans="1:16">
      <c r="A46" s="136" t="s">
        <v>54</v>
      </c>
      <c r="B46" s="136">
        <f>'実質公債費比率（分子）の構造'!K$48</f>
        <v>42</v>
      </c>
      <c r="C46" s="136"/>
      <c r="D46" s="136"/>
      <c r="E46" s="136">
        <f>'実質公債費比率（分子）の構造'!L$48</f>
        <v>34</v>
      </c>
      <c r="F46" s="136"/>
      <c r="G46" s="136"/>
      <c r="H46" s="136">
        <f>'実質公債費比率（分子）の構造'!M$48</f>
        <v>28</v>
      </c>
      <c r="I46" s="136"/>
      <c r="J46" s="136"/>
      <c r="K46" s="136">
        <f>'実質公債費比率（分子）の構造'!N$48</f>
        <v>29</v>
      </c>
      <c r="L46" s="136"/>
      <c r="M46" s="136"/>
      <c r="N46" s="136">
        <f>'実質公債費比率（分子）の構造'!O$48</f>
        <v>39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219</v>
      </c>
      <c r="C49" s="136"/>
      <c r="D49" s="136"/>
      <c r="E49" s="136">
        <f>'実質公債費比率（分子）の構造'!L$45</f>
        <v>237</v>
      </c>
      <c r="F49" s="136"/>
      <c r="G49" s="136"/>
      <c r="H49" s="136">
        <f>'実質公債費比率（分子）の構造'!M$45</f>
        <v>255</v>
      </c>
      <c r="I49" s="136"/>
      <c r="J49" s="136"/>
      <c r="K49" s="136">
        <f>'実質公債費比率（分子）の構造'!N$45</f>
        <v>254</v>
      </c>
      <c r="L49" s="136"/>
      <c r="M49" s="136"/>
      <c r="N49" s="136">
        <f>'実質公債費比率（分子）の構造'!O$45</f>
        <v>247</v>
      </c>
      <c r="O49" s="136"/>
      <c r="P49" s="136"/>
    </row>
    <row r="50" spans="1:16">
      <c r="A50" s="136" t="s">
        <v>58</v>
      </c>
      <c r="B50" s="136" t="e">
        <f>NA()</f>
        <v>#N/A</v>
      </c>
      <c r="C50" s="136">
        <f>IF(ISNUMBER('実質公債費比率（分子）の構造'!K$53),'実質公債費比率（分子）の構造'!K$53,NA())</f>
        <v>77</v>
      </c>
      <c r="D50" s="136" t="e">
        <f>NA()</f>
        <v>#N/A</v>
      </c>
      <c r="E50" s="136" t="e">
        <f>NA()</f>
        <v>#N/A</v>
      </c>
      <c r="F50" s="136">
        <f>IF(ISNUMBER('実質公債費比率（分子）の構造'!L$53),'実質公債費比率（分子）の構造'!L$53,NA())</f>
        <v>88</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83</v>
      </c>
      <c r="M50" s="136" t="e">
        <f>NA()</f>
        <v>#N/A</v>
      </c>
      <c r="N50" s="136" t="e">
        <f>NA()</f>
        <v>#N/A</v>
      </c>
      <c r="O50" s="136">
        <f>IF(ISNUMBER('実質公債費比率（分子）の構造'!O$53),'実質公債費比率（分子）の構造'!O$53,NA())</f>
        <v>93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1764</v>
      </c>
      <c r="E56" s="135"/>
      <c r="F56" s="135"/>
      <c r="G56" s="135">
        <f>'将来負担比率（分子）の構造'!J$51</f>
        <v>1657</v>
      </c>
      <c r="H56" s="135"/>
      <c r="I56" s="135"/>
      <c r="J56" s="135">
        <f>'将来負担比率（分子）の構造'!K$51</f>
        <v>1788</v>
      </c>
      <c r="K56" s="135"/>
      <c r="L56" s="135"/>
      <c r="M56" s="135">
        <f>'将来負担比率（分子）の構造'!L$51</f>
        <v>1949</v>
      </c>
      <c r="N56" s="135"/>
      <c r="O56" s="135"/>
      <c r="P56" s="135">
        <f>'将来負担比率（分子）の構造'!M$51</f>
        <v>2073</v>
      </c>
    </row>
    <row r="57" spans="1:16">
      <c r="A57" s="135" t="s">
        <v>34</v>
      </c>
      <c r="B57" s="135"/>
      <c r="C57" s="135"/>
      <c r="D57" s="135">
        <f>'将来負担比率（分子）の構造'!I$50</f>
        <v>56</v>
      </c>
      <c r="E57" s="135"/>
      <c r="F57" s="135"/>
      <c r="G57" s="135">
        <f>'将来負担比率（分子）の構造'!J$50</f>
        <v>48</v>
      </c>
      <c r="H57" s="135"/>
      <c r="I57" s="135"/>
      <c r="J57" s="135">
        <f>'将来負担比率（分子）の構造'!K$50</f>
        <v>48</v>
      </c>
      <c r="K57" s="135"/>
      <c r="L57" s="135"/>
      <c r="M57" s="135">
        <f>'将来負担比率（分子）の構造'!L$50</f>
        <v>39</v>
      </c>
      <c r="N57" s="135"/>
      <c r="O57" s="135"/>
      <c r="P57" s="135">
        <f>'将来負担比率（分子）の構造'!M$50</f>
        <v>107</v>
      </c>
    </row>
    <row r="58" spans="1:16">
      <c r="A58" s="135" t="s">
        <v>33</v>
      </c>
      <c r="B58" s="135"/>
      <c r="C58" s="135"/>
      <c r="D58" s="135">
        <f>'将来負担比率（分子）の構造'!I$49</f>
        <v>2064</v>
      </c>
      <c r="E58" s="135"/>
      <c r="F58" s="135"/>
      <c r="G58" s="135">
        <f>'将来負担比率（分子）の構造'!J$49</f>
        <v>2134</v>
      </c>
      <c r="H58" s="135"/>
      <c r="I58" s="135"/>
      <c r="J58" s="135">
        <f>'将来負担比率（分子）の構造'!K$49</f>
        <v>2384</v>
      </c>
      <c r="K58" s="135"/>
      <c r="L58" s="135"/>
      <c r="M58" s="135">
        <f>'将来負担比率（分子）の構造'!L$49</f>
        <v>2434</v>
      </c>
      <c r="N58" s="135"/>
      <c r="O58" s="135"/>
      <c r="P58" s="135">
        <f>'将来負担比率（分子）の構造'!M$49</f>
        <v>2584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289</v>
      </c>
      <c r="C62" s="135"/>
      <c r="D62" s="135"/>
      <c r="E62" s="135">
        <f>'将来負担比率（分子）の構造'!J$45</f>
        <v>258</v>
      </c>
      <c r="F62" s="135"/>
      <c r="G62" s="135"/>
      <c r="H62" s="135">
        <f>'将来負担比率（分子）の構造'!K$45</f>
        <v>248</v>
      </c>
      <c r="I62" s="135"/>
      <c r="J62" s="135"/>
      <c r="K62" s="135">
        <f>'将来負担比率（分子）の構造'!L$45</f>
        <v>168</v>
      </c>
      <c r="L62" s="135"/>
      <c r="M62" s="135"/>
      <c r="N62" s="135">
        <f>'将来負担比率（分子）の構造'!M$45</f>
        <v>115</v>
      </c>
      <c r="O62" s="135"/>
      <c r="P62" s="135"/>
    </row>
    <row r="63" spans="1:16">
      <c r="A63" s="135" t="s">
        <v>27</v>
      </c>
      <c r="B63" s="135">
        <f>'将来負担比率（分子）の構造'!I$44</f>
        <v>167</v>
      </c>
      <c r="C63" s="135"/>
      <c r="D63" s="135"/>
      <c r="E63" s="135">
        <f>'将来負担比率（分子）の構造'!J$44</f>
        <v>150</v>
      </c>
      <c r="F63" s="135"/>
      <c r="G63" s="135"/>
      <c r="H63" s="135">
        <f>'将来負担比率（分子）の構造'!K$44</f>
        <v>131</v>
      </c>
      <c r="I63" s="135"/>
      <c r="J63" s="135"/>
      <c r="K63" s="135">
        <f>'将来負担比率（分子）の構造'!L$44</f>
        <v>129</v>
      </c>
      <c r="L63" s="135"/>
      <c r="M63" s="135"/>
      <c r="N63" s="135">
        <f>'将来負担比率（分子）の構造'!M$44</f>
        <v>184</v>
      </c>
      <c r="O63" s="135"/>
      <c r="P63" s="135"/>
    </row>
    <row r="64" spans="1:16">
      <c r="A64" s="135" t="s">
        <v>26</v>
      </c>
      <c r="B64" s="135">
        <f>'将来負担比率（分子）の構造'!I$43</f>
        <v>434</v>
      </c>
      <c r="C64" s="135"/>
      <c r="D64" s="135"/>
      <c r="E64" s="135">
        <f>'将来負担比率（分子）の構造'!J$43</f>
        <v>423</v>
      </c>
      <c r="F64" s="135"/>
      <c r="G64" s="135"/>
      <c r="H64" s="135">
        <f>'将来負担比率（分子）の構造'!K$43</f>
        <v>394</v>
      </c>
      <c r="I64" s="135"/>
      <c r="J64" s="135"/>
      <c r="K64" s="135">
        <f>'将来負担比率（分子）の構造'!L$43</f>
        <v>334</v>
      </c>
      <c r="L64" s="135"/>
      <c r="M64" s="135"/>
      <c r="N64" s="135">
        <f>'将来負担比率（分子）の構造'!M$43</f>
        <v>329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2576</v>
      </c>
      <c r="C66" s="135"/>
      <c r="D66" s="135"/>
      <c r="E66" s="135">
        <f>'将来負担比率（分子）の構造'!J$41</f>
        <v>2571</v>
      </c>
      <c r="F66" s="135"/>
      <c r="G66" s="135"/>
      <c r="H66" s="135">
        <f>'将来負担比率（分子）の構造'!K$41</f>
        <v>2628</v>
      </c>
      <c r="I66" s="135"/>
      <c r="J66" s="135"/>
      <c r="K66" s="135">
        <f>'将来負担比率（分子）の構造'!L$41</f>
        <v>2731</v>
      </c>
      <c r="L66" s="135"/>
      <c r="M66" s="135"/>
      <c r="N66" s="135">
        <f>'将来負担比率（分子）の構造'!M$41</f>
        <v>2836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249806</v>
      </c>
      <c r="S5" s="613"/>
      <c r="T5" s="613"/>
      <c r="U5" s="613"/>
      <c r="V5" s="613"/>
      <c r="W5" s="613"/>
      <c r="X5" s="613"/>
      <c r="Y5" s="614"/>
      <c r="Z5" s="615">
        <v>8.1</v>
      </c>
      <c r="AA5" s="615"/>
      <c r="AB5" s="615"/>
      <c r="AC5" s="615"/>
      <c r="AD5" s="616">
        <v>249806</v>
      </c>
      <c r="AE5" s="616"/>
      <c r="AF5" s="616"/>
      <c r="AG5" s="616"/>
      <c r="AH5" s="616"/>
      <c r="AI5" s="616"/>
      <c r="AJ5" s="616"/>
      <c r="AK5" s="616"/>
      <c r="AL5" s="617">
        <v>15.3</v>
      </c>
      <c r="AM5" s="618"/>
      <c r="AN5" s="618"/>
      <c r="AO5" s="619"/>
      <c r="AP5" s="609" t="s">
        <v>205</v>
      </c>
      <c r="AQ5" s="610"/>
      <c r="AR5" s="610"/>
      <c r="AS5" s="610"/>
      <c r="AT5" s="610"/>
      <c r="AU5" s="610"/>
      <c r="AV5" s="610"/>
      <c r="AW5" s="610"/>
      <c r="AX5" s="610"/>
      <c r="AY5" s="610"/>
      <c r="AZ5" s="610"/>
      <c r="BA5" s="610"/>
      <c r="BB5" s="610"/>
      <c r="BC5" s="610"/>
      <c r="BD5" s="610"/>
      <c r="BE5" s="610"/>
      <c r="BF5" s="611"/>
      <c r="BG5" s="623">
        <v>249806</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13229</v>
      </c>
      <c r="S6" s="624"/>
      <c r="T6" s="624"/>
      <c r="U6" s="624"/>
      <c r="V6" s="624"/>
      <c r="W6" s="624"/>
      <c r="X6" s="624"/>
      <c r="Y6" s="625"/>
      <c r="Z6" s="626">
        <v>0.4</v>
      </c>
      <c r="AA6" s="626"/>
      <c r="AB6" s="626"/>
      <c r="AC6" s="626"/>
      <c r="AD6" s="627">
        <v>13229</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249806</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55764</v>
      </c>
      <c r="CS6" s="624"/>
      <c r="CT6" s="624"/>
      <c r="CU6" s="624"/>
      <c r="CV6" s="624"/>
      <c r="CW6" s="624"/>
      <c r="CX6" s="624"/>
      <c r="CY6" s="625"/>
      <c r="CZ6" s="626">
        <v>2</v>
      </c>
      <c r="DA6" s="626"/>
      <c r="DB6" s="626"/>
      <c r="DC6" s="626"/>
      <c r="DD6" s="632" t="s">
        <v>206</v>
      </c>
      <c r="DE6" s="624"/>
      <c r="DF6" s="624"/>
      <c r="DG6" s="624"/>
      <c r="DH6" s="624"/>
      <c r="DI6" s="624"/>
      <c r="DJ6" s="624"/>
      <c r="DK6" s="624"/>
      <c r="DL6" s="624"/>
      <c r="DM6" s="624"/>
      <c r="DN6" s="624"/>
      <c r="DO6" s="624"/>
      <c r="DP6" s="625"/>
      <c r="DQ6" s="632">
        <v>55764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330</v>
      </c>
      <c r="S7" s="624"/>
      <c r="T7" s="624"/>
      <c r="U7" s="624"/>
      <c r="V7" s="624"/>
      <c r="W7" s="624"/>
      <c r="X7" s="624"/>
      <c r="Y7" s="625"/>
      <c r="Z7" s="626">
        <v>0</v>
      </c>
      <c r="AA7" s="626"/>
      <c r="AB7" s="626"/>
      <c r="AC7" s="626"/>
      <c r="AD7" s="627">
        <v>330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87135</v>
      </c>
      <c r="BH7" s="624"/>
      <c r="BI7" s="624"/>
      <c r="BJ7" s="624"/>
      <c r="BK7" s="624"/>
      <c r="BL7" s="624"/>
      <c r="BM7" s="624"/>
      <c r="BN7" s="625"/>
      <c r="BO7" s="626">
        <v>34.9</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942613</v>
      </c>
      <c r="CS7" s="624"/>
      <c r="CT7" s="624"/>
      <c r="CU7" s="624"/>
      <c r="CV7" s="624"/>
      <c r="CW7" s="624"/>
      <c r="CX7" s="624"/>
      <c r="CY7" s="625"/>
      <c r="CZ7" s="626">
        <v>33</v>
      </c>
      <c r="DA7" s="626"/>
      <c r="DB7" s="626"/>
      <c r="DC7" s="626"/>
      <c r="DD7" s="632">
        <v>332186</v>
      </c>
      <c r="DE7" s="624"/>
      <c r="DF7" s="624"/>
      <c r="DG7" s="624"/>
      <c r="DH7" s="624"/>
      <c r="DI7" s="624"/>
      <c r="DJ7" s="624"/>
      <c r="DK7" s="624"/>
      <c r="DL7" s="624"/>
      <c r="DM7" s="624"/>
      <c r="DN7" s="624"/>
      <c r="DO7" s="624"/>
      <c r="DP7" s="625"/>
      <c r="DQ7" s="632">
        <v>580156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667</v>
      </c>
      <c r="S8" s="624"/>
      <c r="T8" s="624"/>
      <c r="U8" s="624"/>
      <c r="V8" s="624"/>
      <c r="W8" s="624"/>
      <c r="X8" s="624"/>
      <c r="Y8" s="625"/>
      <c r="Z8" s="626">
        <v>0</v>
      </c>
      <c r="AA8" s="626"/>
      <c r="AB8" s="626"/>
      <c r="AC8" s="626"/>
      <c r="AD8" s="627">
        <v>667</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2161</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498962</v>
      </c>
      <c r="CS8" s="624"/>
      <c r="CT8" s="624"/>
      <c r="CU8" s="624"/>
      <c r="CV8" s="624"/>
      <c r="CW8" s="624"/>
      <c r="CX8" s="624"/>
      <c r="CY8" s="625"/>
      <c r="CZ8" s="626">
        <v>17.5</v>
      </c>
      <c r="DA8" s="626"/>
      <c r="DB8" s="626"/>
      <c r="DC8" s="626"/>
      <c r="DD8" s="632">
        <v>694</v>
      </c>
      <c r="DE8" s="624"/>
      <c r="DF8" s="624"/>
      <c r="DG8" s="624"/>
      <c r="DH8" s="624"/>
      <c r="DI8" s="624"/>
      <c r="DJ8" s="624"/>
      <c r="DK8" s="624"/>
      <c r="DL8" s="624"/>
      <c r="DM8" s="624"/>
      <c r="DN8" s="624"/>
      <c r="DO8" s="624"/>
      <c r="DP8" s="625"/>
      <c r="DQ8" s="632">
        <v>319965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546</v>
      </c>
      <c r="S9" s="624"/>
      <c r="T9" s="624"/>
      <c r="U9" s="624"/>
      <c r="V9" s="624"/>
      <c r="W9" s="624"/>
      <c r="X9" s="624"/>
      <c r="Y9" s="625"/>
      <c r="Z9" s="626">
        <v>0</v>
      </c>
      <c r="AA9" s="626"/>
      <c r="AB9" s="626"/>
      <c r="AC9" s="626"/>
      <c r="AD9" s="627">
        <v>546</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79265</v>
      </c>
      <c r="BH9" s="624"/>
      <c r="BI9" s="624"/>
      <c r="BJ9" s="624"/>
      <c r="BK9" s="624"/>
      <c r="BL9" s="624"/>
      <c r="BM9" s="624"/>
      <c r="BN9" s="625"/>
      <c r="BO9" s="626">
        <v>31.7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273202</v>
      </c>
      <c r="CS9" s="624"/>
      <c r="CT9" s="624"/>
      <c r="CU9" s="624"/>
      <c r="CV9" s="624"/>
      <c r="CW9" s="624"/>
      <c r="CX9" s="624"/>
      <c r="CY9" s="625"/>
      <c r="CZ9" s="626">
        <v>9.6</v>
      </c>
      <c r="DA9" s="626"/>
      <c r="DB9" s="626"/>
      <c r="DC9" s="626"/>
      <c r="DD9" s="632" t="s">
        <v>108</v>
      </c>
      <c r="DE9" s="624"/>
      <c r="DF9" s="624"/>
      <c r="DG9" s="624"/>
      <c r="DH9" s="624"/>
      <c r="DI9" s="624"/>
      <c r="DJ9" s="624"/>
      <c r="DK9" s="624"/>
      <c r="DL9" s="624"/>
      <c r="DM9" s="624"/>
      <c r="DN9" s="624"/>
      <c r="DO9" s="624"/>
      <c r="DP9" s="625"/>
      <c r="DQ9" s="632">
        <v>162293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28606</v>
      </c>
      <c r="S10" s="624"/>
      <c r="T10" s="624"/>
      <c r="U10" s="624"/>
      <c r="V10" s="624"/>
      <c r="W10" s="624"/>
      <c r="X10" s="624"/>
      <c r="Y10" s="625"/>
      <c r="Z10" s="626">
        <v>0.9</v>
      </c>
      <c r="AA10" s="626"/>
      <c r="AB10" s="626"/>
      <c r="AC10" s="626"/>
      <c r="AD10" s="627">
        <v>28606</v>
      </c>
      <c r="AE10" s="627"/>
      <c r="AF10" s="627"/>
      <c r="AG10" s="627"/>
      <c r="AH10" s="627"/>
      <c r="AI10" s="627"/>
      <c r="AJ10" s="627"/>
      <c r="AK10" s="627"/>
      <c r="AL10" s="628">
        <v>1.8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4484</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81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1225</v>
      </c>
      <c r="BH11" s="624"/>
      <c r="BI11" s="624"/>
      <c r="BJ11" s="624"/>
      <c r="BK11" s="624"/>
      <c r="BL11" s="624"/>
      <c r="BM11" s="624"/>
      <c r="BN11" s="625"/>
      <c r="BO11" s="626">
        <v>0.5</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249128</v>
      </c>
      <c r="CS11" s="624"/>
      <c r="CT11" s="624"/>
      <c r="CU11" s="624"/>
      <c r="CV11" s="624"/>
      <c r="CW11" s="624"/>
      <c r="CX11" s="624"/>
      <c r="CY11" s="625"/>
      <c r="CZ11" s="626">
        <v>8.6999999999999993</v>
      </c>
      <c r="DA11" s="626"/>
      <c r="DB11" s="626"/>
      <c r="DC11" s="626"/>
      <c r="DD11" s="632">
        <v>129670</v>
      </c>
      <c r="DE11" s="624"/>
      <c r="DF11" s="624"/>
      <c r="DG11" s="624"/>
      <c r="DH11" s="624"/>
      <c r="DI11" s="624"/>
      <c r="DJ11" s="624"/>
      <c r="DK11" s="624"/>
      <c r="DL11" s="624"/>
      <c r="DM11" s="624"/>
      <c r="DN11" s="624"/>
      <c r="DO11" s="624"/>
      <c r="DP11" s="625"/>
      <c r="DQ11" s="632">
        <v>82795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147850</v>
      </c>
      <c r="BH12" s="624"/>
      <c r="BI12" s="624"/>
      <c r="BJ12" s="624"/>
      <c r="BK12" s="624"/>
      <c r="BL12" s="624"/>
      <c r="BM12" s="624"/>
      <c r="BN12" s="625"/>
      <c r="BO12" s="626">
        <v>59.2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110379</v>
      </c>
      <c r="CS12" s="624"/>
      <c r="CT12" s="624"/>
      <c r="CU12" s="624"/>
      <c r="CV12" s="624"/>
      <c r="CW12" s="624"/>
      <c r="CX12" s="624"/>
      <c r="CY12" s="625"/>
      <c r="CZ12" s="626">
        <v>3.9</v>
      </c>
      <c r="DA12" s="626"/>
      <c r="DB12" s="626"/>
      <c r="DC12" s="626"/>
      <c r="DD12" s="632">
        <v>2992</v>
      </c>
      <c r="DE12" s="624"/>
      <c r="DF12" s="624"/>
      <c r="DG12" s="624"/>
      <c r="DH12" s="624"/>
      <c r="DI12" s="624"/>
      <c r="DJ12" s="624"/>
      <c r="DK12" s="624"/>
      <c r="DL12" s="624"/>
      <c r="DM12" s="624"/>
      <c r="DN12" s="624"/>
      <c r="DO12" s="624"/>
      <c r="DP12" s="625"/>
      <c r="DQ12" s="632">
        <v>69684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2310</v>
      </c>
      <c r="S13" s="624"/>
      <c r="T13" s="624"/>
      <c r="U13" s="624"/>
      <c r="V13" s="624"/>
      <c r="W13" s="624"/>
      <c r="X13" s="624"/>
      <c r="Y13" s="625"/>
      <c r="Z13" s="626">
        <v>0.1</v>
      </c>
      <c r="AA13" s="626"/>
      <c r="AB13" s="626"/>
      <c r="AC13" s="626"/>
      <c r="AD13" s="627">
        <v>2310</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54653</v>
      </c>
      <c r="BH13" s="624"/>
      <c r="BI13" s="624"/>
      <c r="BJ13" s="624"/>
      <c r="BK13" s="624"/>
      <c r="BL13" s="624"/>
      <c r="BM13" s="624"/>
      <c r="BN13" s="625"/>
      <c r="BO13" s="626">
        <v>21.9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132104</v>
      </c>
      <c r="CS13" s="624"/>
      <c r="CT13" s="624"/>
      <c r="CU13" s="624"/>
      <c r="CV13" s="624"/>
      <c r="CW13" s="624"/>
      <c r="CX13" s="624"/>
      <c r="CY13" s="625"/>
      <c r="CZ13" s="626">
        <v>4.5999999999999996</v>
      </c>
      <c r="DA13" s="626"/>
      <c r="DB13" s="626"/>
      <c r="DC13" s="626"/>
      <c r="DD13" s="632">
        <v>84607</v>
      </c>
      <c r="DE13" s="624"/>
      <c r="DF13" s="624"/>
      <c r="DG13" s="624"/>
      <c r="DH13" s="624"/>
      <c r="DI13" s="624"/>
      <c r="DJ13" s="624"/>
      <c r="DK13" s="624"/>
      <c r="DL13" s="624"/>
      <c r="DM13" s="624"/>
      <c r="DN13" s="624"/>
      <c r="DO13" s="624"/>
      <c r="DP13" s="625"/>
      <c r="DQ13" s="632">
        <v>59654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5666</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88485</v>
      </c>
      <c r="CS14" s="624"/>
      <c r="CT14" s="624"/>
      <c r="CU14" s="624"/>
      <c r="CV14" s="624"/>
      <c r="CW14" s="624"/>
      <c r="CX14" s="624"/>
      <c r="CY14" s="625"/>
      <c r="CZ14" s="626">
        <v>3.1</v>
      </c>
      <c r="DA14" s="626"/>
      <c r="DB14" s="626"/>
      <c r="DC14" s="626"/>
      <c r="DD14" s="632" t="s">
        <v>108</v>
      </c>
      <c r="DE14" s="624"/>
      <c r="DF14" s="624"/>
      <c r="DG14" s="624"/>
      <c r="DH14" s="624"/>
      <c r="DI14" s="624"/>
      <c r="DJ14" s="624"/>
      <c r="DK14" s="624"/>
      <c r="DL14" s="624"/>
      <c r="DM14" s="624"/>
      <c r="DN14" s="624"/>
      <c r="DO14" s="624"/>
      <c r="DP14" s="625"/>
      <c r="DQ14" s="632">
        <v>80285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68</v>
      </c>
      <c r="S15" s="624"/>
      <c r="T15" s="624"/>
      <c r="U15" s="624"/>
      <c r="V15" s="624"/>
      <c r="W15" s="624"/>
      <c r="X15" s="624"/>
      <c r="Y15" s="625"/>
      <c r="Z15" s="626">
        <v>0</v>
      </c>
      <c r="AA15" s="626"/>
      <c r="AB15" s="626"/>
      <c r="AC15" s="626"/>
      <c r="AD15" s="627">
        <v>68</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9155</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261135</v>
      </c>
      <c r="CS15" s="624"/>
      <c r="CT15" s="624"/>
      <c r="CU15" s="624"/>
      <c r="CV15" s="624"/>
      <c r="CW15" s="624"/>
      <c r="CX15" s="624"/>
      <c r="CY15" s="625"/>
      <c r="CZ15" s="626">
        <v>9.1</v>
      </c>
      <c r="DA15" s="626"/>
      <c r="DB15" s="626"/>
      <c r="DC15" s="626"/>
      <c r="DD15" s="632" t="s">
        <v>108</v>
      </c>
      <c r="DE15" s="624"/>
      <c r="DF15" s="624"/>
      <c r="DG15" s="624"/>
      <c r="DH15" s="624"/>
      <c r="DI15" s="624"/>
      <c r="DJ15" s="624"/>
      <c r="DK15" s="624"/>
      <c r="DL15" s="624"/>
      <c r="DM15" s="624"/>
      <c r="DN15" s="624"/>
      <c r="DO15" s="624"/>
      <c r="DP15" s="625"/>
      <c r="DQ15" s="632">
        <v>231713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1327307</v>
      </c>
      <c r="S16" s="624"/>
      <c r="T16" s="624"/>
      <c r="U16" s="624"/>
      <c r="V16" s="624"/>
      <c r="W16" s="624"/>
      <c r="X16" s="624"/>
      <c r="Y16" s="625"/>
      <c r="Z16" s="626">
        <v>43</v>
      </c>
      <c r="AA16" s="626"/>
      <c r="AB16" s="626"/>
      <c r="AC16" s="626"/>
      <c r="AD16" s="627">
        <v>1207782</v>
      </c>
      <c r="AE16" s="627"/>
      <c r="AF16" s="627"/>
      <c r="AG16" s="627"/>
      <c r="AH16" s="627"/>
      <c r="AI16" s="627"/>
      <c r="AJ16" s="627"/>
      <c r="AK16" s="627"/>
      <c r="AL16" s="628">
        <v>74.099999999999994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645</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645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1207782</v>
      </c>
      <c r="S17" s="624"/>
      <c r="T17" s="624"/>
      <c r="U17" s="624"/>
      <c r="V17" s="624"/>
      <c r="W17" s="624"/>
      <c r="X17" s="624"/>
      <c r="Y17" s="625"/>
      <c r="Z17" s="626">
        <v>39.1</v>
      </c>
      <c r="AA17" s="626"/>
      <c r="AB17" s="626"/>
      <c r="AC17" s="626"/>
      <c r="AD17" s="627">
        <v>1207782</v>
      </c>
      <c r="AE17" s="627"/>
      <c r="AF17" s="627"/>
      <c r="AG17" s="627"/>
      <c r="AH17" s="627"/>
      <c r="AI17" s="627"/>
      <c r="AJ17" s="627"/>
      <c r="AK17" s="627"/>
      <c r="AL17" s="628">
        <v>74.099999999999994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246735</v>
      </c>
      <c r="CS17" s="624"/>
      <c r="CT17" s="624"/>
      <c r="CU17" s="624"/>
      <c r="CV17" s="624"/>
      <c r="CW17" s="624"/>
      <c r="CX17" s="624"/>
      <c r="CY17" s="625"/>
      <c r="CZ17" s="626">
        <v>8.6</v>
      </c>
      <c r="DA17" s="626"/>
      <c r="DB17" s="626"/>
      <c r="DC17" s="626"/>
      <c r="DD17" s="632" t="s">
        <v>108</v>
      </c>
      <c r="DE17" s="624"/>
      <c r="DF17" s="624"/>
      <c r="DG17" s="624"/>
      <c r="DH17" s="624"/>
      <c r="DI17" s="624"/>
      <c r="DJ17" s="624"/>
      <c r="DK17" s="624"/>
      <c r="DL17" s="624"/>
      <c r="DM17" s="624"/>
      <c r="DN17" s="624"/>
      <c r="DO17" s="624"/>
      <c r="DP17" s="625"/>
      <c r="DQ17" s="632">
        <v>236910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119525</v>
      </c>
      <c r="S18" s="624"/>
      <c r="T18" s="624"/>
      <c r="U18" s="624"/>
      <c r="V18" s="624"/>
      <c r="W18" s="624"/>
      <c r="X18" s="624"/>
      <c r="Y18" s="625"/>
      <c r="Z18" s="626">
        <v>3.9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1622869</v>
      </c>
      <c r="S20" s="624"/>
      <c r="T20" s="624"/>
      <c r="U20" s="624"/>
      <c r="V20" s="624"/>
      <c r="W20" s="624"/>
      <c r="X20" s="624"/>
      <c r="Y20" s="625"/>
      <c r="Z20" s="626">
        <v>52.6</v>
      </c>
      <c r="AA20" s="626"/>
      <c r="AB20" s="626"/>
      <c r="AC20" s="626"/>
      <c r="AD20" s="627">
        <v>1503344</v>
      </c>
      <c r="AE20" s="627"/>
      <c r="AF20" s="627"/>
      <c r="AG20" s="627"/>
      <c r="AH20" s="627"/>
      <c r="AI20" s="627"/>
      <c r="AJ20" s="627"/>
      <c r="AK20" s="627"/>
      <c r="AL20" s="628">
        <v>92.2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2859233</v>
      </c>
      <c r="CS20" s="624"/>
      <c r="CT20" s="624"/>
      <c r="CU20" s="624"/>
      <c r="CV20" s="624"/>
      <c r="CW20" s="624"/>
      <c r="CX20" s="624"/>
      <c r="CY20" s="625"/>
      <c r="CZ20" s="626">
        <v>100</v>
      </c>
      <c r="DA20" s="626"/>
      <c r="DB20" s="626"/>
      <c r="DC20" s="626"/>
      <c r="DD20" s="632">
        <v>550149</v>
      </c>
      <c r="DE20" s="624"/>
      <c r="DF20" s="624"/>
      <c r="DG20" s="624"/>
      <c r="DH20" s="624"/>
      <c r="DI20" s="624"/>
      <c r="DJ20" s="624"/>
      <c r="DK20" s="624"/>
      <c r="DL20" s="624"/>
      <c r="DM20" s="624"/>
      <c r="DN20" s="624"/>
      <c r="DO20" s="624"/>
      <c r="DP20" s="625"/>
      <c r="DQ20" s="632">
        <v>1879945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1101</v>
      </c>
      <c r="S21" s="624"/>
      <c r="T21" s="624"/>
      <c r="U21" s="624"/>
      <c r="V21" s="624"/>
      <c r="W21" s="624"/>
      <c r="X21" s="624"/>
      <c r="Y21" s="625"/>
      <c r="Z21" s="626">
        <v>0</v>
      </c>
      <c r="AA21" s="626"/>
      <c r="AB21" s="626"/>
      <c r="AC21" s="626"/>
      <c r="AD21" s="627">
        <v>1101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11968</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34277</v>
      </c>
      <c r="S23" s="624"/>
      <c r="T23" s="624"/>
      <c r="U23" s="624"/>
      <c r="V23" s="624"/>
      <c r="W23" s="624"/>
      <c r="X23" s="624"/>
      <c r="Y23" s="625"/>
      <c r="Z23" s="626">
        <v>1.1000000000000001</v>
      </c>
      <c r="AA23" s="626"/>
      <c r="AB23" s="626"/>
      <c r="AC23" s="626"/>
      <c r="AD23" s="627">
        <v>8407</v>
      </c>
      <c r="AE23" s="627"/>
      <c r="AF23" s="627"/>
      <c r="AG23" s="627"/>
      <c r="AH23" s="627"/>
      <c r="AI23" s="627"/>
      <c r="AJ23" s="627"/>
      <c r="AK23" s="627"/>
      <c r="AL23" s="628">
        <v>0.5</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11653</v>
      </c>
      <c r="S24" s="624"/>
      <c r="T24" s="624"/>
      <c r="U24" s="624"/>
      <c r="V24" s="624"/>
      <c r="W24" s="624"/>
      <c r="X24" s="624"/>
      <c r="Y24" s="625"/>
      <c r="Z24" s="626">
        <v>0.4</v>
      </c>
      <c r="AA24" s="626"/>
      <c r="AB24" s="626"/>
      <c r="AC24" s="626"/>
      <c r="AD24" s="627">
        <v>3</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919457</v>
      </c>
      <c r="CS24" s="613"/>
      <c r="CT24" s="613"/>
      <c r="CU24" s="613"/>
      <c r="CV24" s="613"/>
      <c r="CW24" s="613"/>
      <c r="CX24" s="613"/>
      <c r="CY24" s="614"/>
      <c r="CZ24" s="652">
        <v>32.200000000000003</v>
      </c>
      <c r="DA24" s="653"/>
      <c r="DB24" s="653"/>
      <c r="DC24" s="654"/>
      <c r="DD24" s="651">
        <v>762873</v>
      </c>
      <c r="DE24" s="613"/>
      <c r="DF24" s="613"/>
      <c r="DG24" s="613"/>
      <c r="DH24" s="613"/>
      <c r="DI24" s="613"/>
      <c r="DJ24" s="613"/>
      <c r="DK24" s="614"/>
      <c r="DL24" s="651">
        <v>747180</v>
      </c>
      <c r="DM24" s="613"/>
      <c r="DN24" s="613"/>
      <c r="DO24" s="613"/>
      <c r="DP24" s="613"/>
      <c r="DQ24" s="613"/>
      <c r="DR24" s="613"/>
      <c r="DS24" s="613"/>
      <c r="DT24" s="613"/>
      <c r="DU24" s="613"/>
      <c r="DV24" s="614"/>
      <c r="DW24" s="617">
        <v>43.9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210480</v>
      </c>
      <c r="S25" s="624"/>
      <c r="T25" s="624"/>
      <c r="U25" s="624"/>
      <c r="V25" s="624"/>
      <c r="W25" s="624"/>
      <c r="X25" s="624"/>
      <c r="Y25" s="625"/>
      <c r="Z25" s="626">
        <v>6.8</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475865</v>
      </c>
      <c r="CS25" s="643"/>
      <c r="CT25" s="643"/>
      <c r="CU25" s="643"/>
      <c r="CV25" s="643"/>
      <c r="CW25" s="643"/>
      <c r="CX25" s="643"/>
      <c r="CY25" s="644"/>
      <c r="CZ25" s="657">
        <v>16.600000000000001</v>
      </c>
      <c r="DA25" s="658"/>
      <c r="DB25" s="658"/>
      <c r="DC25" s="659"/>
      <c r="DD25" s="632">
        <v>464290</v>
      </c>
      <c r="DE25" s="643"/>
      <c r="DF25" s="643"/>
      <c r="DG25" s="643"/>
      <c r="DH25" s="643"/>
      <c r="DI25" s="643"/>
      <c r="DJ25" s="643"/>
      <c r="DK25" s="644"/>
      <c r="DL25" s="632">
        <v>449748</v>
      </c>
      <c r="DM25" s="643"/>
      <c r="DN25" s="643"/>
      <c r="DO25" s="643"/>
      <c r="DP25" s="643"/>
      <c r="DQ25" s="643"/>
      <c r="DR25" s="643"/>
      <c r="DS25" s="643"/>
      <c r="DT25" s="643"/>
      <c r="DU25" s="643"/>
      <c r="DV25" s="644"/>
      <c r="DW25" s="628">
        <v>26.4</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v>107928</v>
      </c>
      <c r="S26" s="624"/>
      <c r="T26" s="624"/>
      <c r="U26" s="624"/>
      <c r="V26" s="624"/>
      <c r="W26" s="624"/>
      <c r="X26" s="624"/>
      <c r="Y26" s="625"/>
      <c r="Z26" s="626">
        <v>3.5</v>
      </c>
      <c r="AA26" s="626"/>
      <c r="AB26" s="626"/>
      <c r="AC26" s="626"/>
      <c r="AD26" s="627">
        <v>107928</v>
      </c>
      <c r="AE26" s="627"/>
      <c r="AF26" s="627"/>
      <c r="AG26" s="627"/>
      <c r="AH26" s="627"/>
      <c r="AI26" s="627"/>
      <c r="AJ26" s="627"/>
      <c r="AK26" s="627"/>
      <c r="AL26" s="628">
        <v>6.6</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283799</v>
      </c>
      <c r="CS26" s="624"/>
      <c r="CT26" s="624"/>
      <c r="CU26" s="624"/>
      <c r="CV26" s="624"/>
      <c r="CW26" s="624"/>
      <c r="CX26" s="624"/>
      <c r="CY26" s="625"/>
      <c r="CZ26" s="657">
        <v>9.9</v>
      </c>
      <c r="DA26" s="658"/>
      <c r="DB26" s="658"/>
      <c r="DC26" s="659"/>
      <c r="DD26" s="632">
        <v>273936</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482566</v>
      </c>
      <c r="S27" s="624"/>
      <c r="T27" s="624"/>
      <c r="U27" s="624"/>
      <c r="V27" s="624"/>
      <c r="W27" s="624"/>
      <c r="X27" s="624"/>
      <c r="Y27" s="625"/>
      <c r="Z27" s="626">
        <v>15.6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249806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196857</v>
      </c>
      <c r="CS27" s="643"/>
      <c r="CT27" s="643"/>
      <c r="CU27" s="643"/>
      <c r="CV27" s="643"/>
      <c r="CW27" s="643"/>
      <c r="CX27" s="643"/>
      <c r="CY27" s="644"/>
      <c r="CZ27" s="657">
        <v>6.9</v>
      </c>
      <c r="DA27" s="658"/>
      <c r="DB27" s="658"/>
      <c r="DC27" s="659"/>
      <c r="DD27" s="632">
        <v>61673</v>
      </c>
      <c r="DE27" s="643"/>
      <c r="DF27" s="643"/>
      <c r="DG27" s="643"/>
      <c r="DH27" s="643"/>
      <c r="DI27" s="643"/>
      <c r="DJ27" s="643"/>
      <c r="DK27" s="644"/>
      <c r="DL27" s="632">
        <v>60522</v>
      </c>
      <c r="DM27" s="643"/>
      <c r="DN27" s="643"/>
      <c r="DO27" s="643"/>
      <c r="DP27" s="643"/>
      <c r="DQ27" s="643"/>
      <c r="DR27" s="643"/>
      <c r="DS27" s="643"/>
      <c r="DT27" s="643"/>
      <c r="DU27" s="643"/>
      <c r="DV27" s="644"/>
      <c r="DW27" s="628">
        <v>3.6</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8088</v>
      </c>
      <c r="S28" s="624"/>
      <c r="T28" s="624"/>
      <c r="U28" s="624"/>
      <c r="V28" s="624"/>
      <c r="W28" s="624"/>
      <c r="X28" s="624"/>
      <c r="Y28" s="625"/>
      <c r="Z28" s="626">
        <v>0.3</v>
      </c>
      <c r="AA28" s="626"/>
      <c r="AB28" s="626"/>
      <c r="AC28" s="626"/>
      <c r="AD28" s="627">
        <v>7164</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246735</v>
      </c>
      <c r="CS28" s="624"/>
      <c r="CT28" s="624"/>
      <c r="CU28" s="624"/>
      <c r="CV28" s="624"/>
      <c r="CW28" s="624"/>
      <c r="CX28" s="624"/>
      <c r="CY28" s="625"/>
      <c r="CZ28" s="657">
        <v>8.6</v>
      </c>
      <c r="DA28" s="658"/>
      <c r="DB28" s="658"/>
      <c r="DC28" s="659"/>
      <c r="DD28" s="632">
        <v>236910</v>
      </c>
      <c r="DE28" s="624"/>
      <c r="DF28" s="624"/>
      <c r="DG28" s="624"/>
      <c r="DH28" s="624"/>
      <c r="DI28" s="624"/>
      <c r="DJ28" s="624"/>
      <c r="DK28" s="625"/>
      <c r="DL28" s="632">
        <v>236910</v>
      </c>
      <c r="DM28" s="624"/>
      <c r="DN28" s="624"/>
      <c r="DO28" s="624"/>
      <c r="DP28" s="624"/>
      <c r="DQ28" s="624"/>
      <c r="DR28" s="624"/>
      <c r="DS28" s="624"/>
      <c r="DT28" s="624"/>
      <c r="DU28" s="624"/>
      <c r="DV28" s="625"/>
      <c r="DW28" s="628">
        <v>13.9</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19843</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246659</v>
      </c>
      <c r="CS29" s="643"/>
      <c r="CT29" s="643"/>
      <c r="CU29" s="643"/>
      <c r="CV29" s="643"/>
      <c r="CW29" s="643"/>
      <c r="CX29" s="643"/>
      <c r="CY29" s="644"/>
      <c r="CZ29" s="657">
        <v>8.6</v>
      </c>
      <c r="DA29" s="658"/>
      <c r="DB29" s="658"/>
      <c r="DC29" s="659"/>
      <c r="DD29" s="632">
        <v>236834</v>
      </c>
      <c r="DE29" s="643"/>
      <c r="DF29" s="643"/>
      <c r="DG29" s="643"/>
      <c r="DH29" s="643"/>
      <c r="DI29" s="643"/>
      <c r="DJ29" s="643"/>
      <c r="DK29" s="644"/>
      <c r="DL29" s="632">
        <v>236834</v>
      </c>
      <c r="DM29" s="643"/>
      <c r="DN29" s="643"/>
      <c r="DO29" s="643"/>
      <c r="DP29" s="643"/>
      <c r="DQ29" s="643"/>
      <c r="DR29" s="643"/>
      <c r="DS29" s="643"/>
      <c r="DT29" s="643"/>
      <c r="DU29" s="643"/>
      <c r="DV29" s="644"/>
      <c r="DW29" s="628">
        <v>13.9</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t="s">
        <v>108</v>
      </c>
      <c r="S30" s="624"/>
      <c r="T30" s="624"/>
      <c r="U30" s="624"/>
      <c r="V30" s="624"/>
      <c r="W30" s="624"/>
      <c r="X30" s="624"/>
      <c r="Y30" s="625"/>
      <c r="Z30" s="626" t="s">
        <v>108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90.4</v>
      </c>
      <c r="BN30" s="682"/>
      <c r="BO30" s="682"/>
      <c r="BP30" s="682"/>
      <c r="BQ30" s="683"/>
      <c r="BR30" s="681">
        <v>98.3</v>
      </c>
      <c r="BS30" s="682"/>
      <c r="BT30" s="682"/>
      <c r="BU30" s="682"/>
      <c r="BV30" s="682"/>
      <c r="BW30" s="682"/>
      <c r="BX30" s="618">
        <v>91.3</v>
      </c>
      <c r="BY30" s="682"/>
      <c r="BZ30" s="682"/>
      <c r="CA30" s="682"/>
      <c r="CB30" s="683"/>
      <c r="CD30" s="686"/>
      <c r="CE30" s="687"/>
      <c r="CF30" s="637" t="s">
        <v>289</v>
      </c>
      <c r="CG30" s="638"/>
      <c r="CH30" s="638"/>
      <c r="CI30" s="638"/>
      <c r="CJ30" s="638"/>
      <c r="CK30" s="638"/>
      <c r="CL30" s="638"/>
      <c r="CM30" s="638"/>
      <c r="CN30" s="638"/>
      <c r="CO30" s="638"/>
      <c r="CP30" s="638"/>
      <c r="CQ30" s="639"/>
      <c r="CR30" s="623">
        <v>213111</v>
      </c>
      <c r="CS30" s="624"/>
      <c r="CT30" s="624"/>
      <c r="CU30" s="624"/>
      <c r="CV30" s="624"/>
      <c r="CW30" s="624"/>
      <c r="CX30" s="624"/>
      <c r="CY30" s="625"/>
      <c r="CZ30" s="657">
        <v>7.5</v>
      </c>
      <c r="DA30" s="658"/>
      <c r="DB30" s="658"/>
      <c r="DC30" s="659"/>
      <c r="DD30" s="632">
        <v>204132</v>
      </c>
      <c r="DE30" s="624"/>
      <c r="DF30" s="624"/>
      <c r="DG30" s="624"/>
      <c r="DH30" s="624"/>
      <c r="DI30" s="624"/>
      <c r="DJ30" s="624"/>
      <c r="DK30" s="625"/>
      <c r="DL30" s="632">
        <v>204132</v>
      </c>
      <c r="DM30" s="624"/>
      <c r="DN30" s="624"/>
      <c r="DO30" s="624"/>
      <c r="DP30" s="624"/>
      <c r="DQ30" s="624"/>
      <c r="DR30" s="624"/>
      <c r="DS30" s="624"/>
      <c r="DT30" s="624"/>
      <c r="DU30" s="624"/>
      <c r="DV30" s="625"/>
      <c r="DW30" s="628">
        <v>12</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213691</v>
      </c>
      <c r="S31" s="624"/>
      <c r="T31" s="624"/>
      <c r="U31" s="624"/>
      <c r="V31" s="624"/>
      <c r="W31" s="624"/>
      <c r="X31" s="624"/>
      <c r="Y31" s="625"/>
      <c r="Z31" s="626">
        <v>6.9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99.5</v>
      </c>
      <c r="BH31" s="643"/>
      <c r="BI31" s="643"/>
      <c r="BJ31" s="643"/>
      <c r="BK31" s="643"/>
      <c r="BL31" s="643"/>
      <c r="BM31" s="629">
        <v>97.4</v>
      </c>
      <c r="BN31" s="679"/>
      <c r="BO31" s="679"/>
      <c r="BP31" s="679"/>
      <c r="BQ31" s="680"/>
      <c r="BR31" s="678">
        <v>99.3</v>
      </c>
      <c r="BS31" s="643"/>
      <c r="BT31" s="643"/>
      <c r="BU31" s="643"/>
      <c r="BV31" s="643"/>
      <c r="BW31" s="643"/>
      <c r="BX31" s="629">
        <v>97.1</v>
      </c>
      <c r="BY31" s="679"/>
      <c r="BZ31" s="679"/>
      <c r="CA31" s="679"/>
      <c r="CB31" s="680"/>
      <c r="CD31" s="686"/>
      <c r="CE31" s="687"/>
      <c r="CF31" s="637" t="s">
        <v>293</v>
      </c>
      <c r="CG31" s="638"/>
      <c r="CH31" s="638"/>
      <c r="CI31" s="638"/>
      <c r="CJ31" s="638"/>
      <c r="CK31" s="638"/>
      <c r="CL31" s="638"/>
      <c r="CM31" s="638"/>
      <c r="CN31" s="638"/>
      <c r="CO31" s="638"/>
      <c r="CP31" s="638"/>
      <c r="CQ31" s="639"/>
      <c r="CR31" s="623">
        <v>33548</v>
      </c>
      <c r="CS31" s="643"/>
      <c r="CT31" s="643"/>
      <c r="CU31" s="643"/>
      <c r="CV31" s="643"/>
      <c r="CW31" s="643"/>
      <c r="CX31" s="643"/>
      <c r="CY31" s="644"/>
      <c r="CZ31" s="657">
        <v>1.2</v>
      </c>
      <c r="DA31" s="658"/>
      <c r="DB31" s="658"/>
      <c r="DC31" s="659"/>
      <c r="DD31" s="632">
        <v>32702</v>
      </c>
      <c r="DE31" s="643"/>
      <c r="DF31" s="643"/>
      <c r="DG31" s="643"/>
      <c r="DH31" s="643"/>
      <c r="DI31" s="643"/>
      <c r="DJ31" s="643"/>
      <c r="DK31" s="644"/>
      <c r="DL31" s="632">
        <v>32702</v>
      </c>
      <c r="DM31" s="643"/>
      <c r="DN31" s="643"/>
      <c r="DO31" s="643"/>
      <c r="DP31" s="643"/>
      <c r="DQ31" s="643"/>
      <c r="DR31" s="643"/>
      <c r="DS31" s="643"/>
      <c r="DT31" s="643"/>
      <c r="DU31" s="643"/>
      <c r="DV31" s="644"/>
      <c r="DW31" s="628">
        <v>1.9</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45510</v>
      </c>
      <c r="S32" s="624"/>
      <c r="T32" s="624"/>
      <c r="U32" s="624"/>
      <c r="V32" s="624"/>
      <c r="W32" s="624"/>
      <c r="X32" s="624"/>
      <c r="Y32" s="625"/>
      <c r="Z32" s="626">
        <v>1.5</v>
      </c>
      <c r="AA32" s="626"/>
      <c r="AB32" s="626"/>
      <c r="AC32" s="626"/>
      <c r="AD32" s="627">
        <v>3013</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92.1</v>
      </c>
      <c r="BH32" s="691"/>
      <c r="BI32" s="691"/>
      <c r="BJ32" s="691"/>
      <c r="BK32" s="691"/>
      <c r="BL32" s="691"/>
      <c r="BM32" s="692">
        <v>69.5</v>
      </c>
      <c r="BN32" s="691"/>
      <c r="BO32" s="691"/>
      <c r="BP32" s="691"/>
      <c r="BQ32" s="693"/>
      <c r="BR32" s="690">
        <v>93.2</v>
      </c>
      <c r="BS32" s="691"/>
      <c r="BT32" s="691"/>
      <c r="BU32" s="691"/>
      <c r="BV32" s="691"/>
      <c r="BW32" s="691"/>
      <c r="BX32" s="692">
        <v>71.599999999999994</v>
      </c>
      <c r="BY32" s="691"/>
      <c r="BZ32" s="691"/>
      <c r="CA32" s="691"/>
      <c r="CB32" s="693"/>
      <c r="CD32" s="688"/>
      <c r="CE32" s="689"/>
      <c r="CF32" s="637" t="s">
        <v>296</v>
      </c>
      <c r="CG32" s="638"/>
      <c r="CH32" s="638"/>
      <c r="CI32" s="638"/>
      <c r="CJ32" s="638"/>
      <c r="CK32" s="638"/>
      <c r="CL32" s="638"/>
      <c r="CM32" s="638"/>
      <c r="CN32" s="638"/>
      <c r="CO32" s="638"/>
      <c r="CP32" s="638"/>
      <c r="CQ32" s="639"/>
      <c r="CR32" s="623">
        <v>76</v>
      </c>
      <c r="CS32" s="624"/>
      <c r="CT32" s="624"/>
      <c r="CU32" s="624"/>
      <c r="CV32" s="624"/>
      <c r="CW32" s="624"/>
      <c r="CX32" s="624"/>
      <c r="CY32" s="625"/>
      <c r="CZ32" s="657">
        <v>0</v>
      </c>
      <c r="DA32" s="658"/>
      <c r="DB32" s="658"/>
      <c r="DC32" s="659"/>
      <c r="DD32" s="632">
        <v>76</v>
      </c>
      <c r="DE32" s="624"/>
      <c r="DF32" s="624"/>
      <c r="DG32" s="624"/>
      <c r="DH32" s="624"/>
      <c r="DI32" s="624"/>
      <c r="DJ32" s="624"/>
      <c r="DK32" s="625"/>
      <c r="DL32" s="632">
        <v>76</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317300</v>
      </c>
      <c r="S33" s="624"/>
      <c r="T33" s="624"/>
      <c r="U33" s="624"/>
      <c r="V33" s="624"/>
      <c r="W33" s="624"/>
      <c r="X33" s="624"/>
      <c r="Y33" s="625"/>
      <c r="Z33" s="626">
        <v>10.3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1388982</v>
      </c>
      <c r="CS33" s="643"/>
      <c r="CT33" s="643"/>
      <c r="CU33" s="643"/>
      <c r="CV33" s="643"/>
      <c r="CW33" s="643"/>
      <c r="CX33" s="643"/>
      <c r="CY33" s="644"/>
      <c r="CZ33" s="657">
        <v>48.6</v>
      </c>
      <c r="DA33" s="658"/>
      <c r="DB33" s="658"/>
      <c r="DC33" s="659"/>
      <c r="DD33" s="632">
        <v>1022082</v>
      </c>
      <c r="DE33" s="643"/>
      <c r="DF33" s="643"/>
      <c r="DG33" s="643"/>
      <c r="DH33" s="643"/>
      <c r="DI33" s="643"/>
      <c r="DJ33" s="643"/>
      <c r="DK33" s="644"/>
      <c r="DL33" s="632">
        <v>674073</v>
      </c>
      <c r="DM33" s="643"/>
      <c r="DN33" s="643"/>
      <c r="DO33" s="643"/>
      <c r="DP33" s="643"/>
      <c r="DQ33" s="643"/>
      <c r="DR33" s="643"/>
      <c r="DS33" s="643"/>
      <c r="DT33" s="643"/>
      <c r="DU33" s="643"/>
      <c r="DV33" s="644"/>
      <c r="DW33" s="628">
        <v>39.6</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500464</v>
      </c>
      <c r="CS34" s="624"/>
      <c r="CT34" s="624"/>
      <c r="CU34" s="624"/>
      <c r="CV34" s="624"/>
      <c r="CW34" s="624"/>
      <c r="CX34" s="624"/>
      <c r="CY34" s="625"/>
      <c r="CZ34" s="657">
        <v>17.5</v>
      </c>
      <c r="DA34" s="658"/>
      <c r="DB34" s="658"/>
      <c r="DC34" s="659"/>
      <c r="DD34" s="632">
        <v>360702</v>
      </c>
      <c r="DE34" s="624"/>
      <c r="DF34" s="624"/>
      <c r="DG34" s="624"/>
      <c r="DH34" s="624"/>
      <c r="DI34" s="624"/>
      <c r="DJ34" s="624"/>
      <c r="DK34" s="625"/>
      <c r="DL34" s="632">
        <v>269754</v>
      </c>
      <c r="DM34" s="624"/>
      <c r="DN34" s="624"/>
      <c r="DO34" s="624"/>
      <c r="DP34" s="624"/>
      <c r="DQ34" s="624"/>
      <c r="DR34" s="624"/>
      <c r="DS34" s="624"/>
      <c r="DT34" s="624"/>
      <c r="DU34" s="624"/>
      <c r="DV34" s="625"/>
      <c r="DW34" s="628">
        <v>15.9</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70000</v>
      </c>
      <c r="S35" s="624"/>
      <c r="T35" s="624"/>
      <c r="U35" s="624"/>
      <c r="V35" s="624"/>
      <c r="W35" s="624"/>
      <c r="X35" s="624"/>
      <c r="Y35" s="625"/>
      <c r="Z35" s="626">
        <v>2.2999999999999998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161492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33761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69293</v>
      </c>
      <c r="CS35" s="643"/>
      <c r="CT35" s="643"/>
      <c r="CU35" s="643"/>
      <c r="CV35" s="643"/>
      <c r="CW35" s="643"/>
      <c r="CX35" s="643"/>
      <c r="CY35" s="644"/>
      <c r="CZ35" s="657">
        <v>2.4</v>
      </c>
      <c r="DA35" s="658"/>
      <c r="DB35" s="658"/>
      <c r="DC35" s="659"/>
      <c r="DD35" s="632">
        <v>58778</v>
      </c>
      <c r="DE35" s="643"/>
      <c r="DF35" s="643"/>
      <c r="DG35" s="643"/>
      <c r="DH35" s="643"/>
      <c r="DI35" s="643"/>
      <c r="DJ35" s="643"/>
      <c r="DK35" s="644"/>
      <c r="DL35" s="632">
        <v>5930</v>
      </c>
      <c r="DM35" s="643"/>
      <c r="DN35" s="643"/>
      <c r="DO35" s="643"/>
      <c r="DP35" s="643"/>
      <c r="DQ35" s="643"/>
      <c r="DR35" s="643"/>
      <c r="DS35" s="643"/>
      <c r="DT35" s="643"/>
      <c r="DU35" s="643"/>
      <c r="DV35" s="644"/>
      <c r="DW35" s="628">
        <v>0.3</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3087274</v>
      </c>
      <c r="S36" s="696"/>
      <c r="T36" s="696"/>
      <c r="U36" s="696"/>
      <c r="V36" s="696"/>
      <c r="W36" s="696"/>
      <c r="X36" s="696"/>
      <c r="Y36" s="697"/>
      <c r="Z36" s="698">
        <v>100</v>
      </c>
      <c r="AA36" s="698"/>
      <c r="AB36" s="698"/>
      <c r="AC36" s="698"/>
      <c r="AD36" s="699">
        <v>1630960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56189</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5288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490733</v>
      </c>
      <c r="CS36" s="624"/>
      <c r="CT36" s="624"/>
      <c r="CU36" s="624"/>
      <c r="CV36" s="624"/>
      <c r="CW36" s="624"/>
      <c r="CX36" s="624"/>
      <c r="CY36" s="625"/>
      <c r="CZ36" s="657">
        <v>17.2</v>
      </c>
      <c r="DA36" s="658"/>
      <c r="DB36" s="658"/>
      <c r="DC36" s="659"/>
      <c r="DD36" s="632">
        <v>302172</v>
      </c>
      <c r="DE36" s="624"/>
      <c r="DF36" s="624"/>
      <c r="DG36" s="624"/>
      <c r="DH36" s="624"/>
      <c r="DI36" s="624"/>
      <c r="DJ36" s="624"/>
      <c r="DK36" s="625"/>
      <c r="DL36" s="632">
        <v>264959</v>
      </c>
      <c r="DM36" s="624"/>
      <c r="DN36" s="624"/>
      <c r="DO36" s="624"/>
      <c r="DP36" s="624"/>
      <c r="DQ36" s="624"/>
      <c r="DR36" s="624"/>
      <c r="DS36" s="624"/>
      <c r="DT36" s="624"/>
      <c r="DU36" s="624"/>
      <c r="DV36" s="625"/>
      <c r="DW36" s="628">
        <v>15.6</v>
      </c>
      <c r="DX36" s="655"/>
      <c r="DY36" s="655"/>
      <c r="DZ36" s="655"/>
      <c r="EA36" s="655"/>
      <c r="EB36" s="655"/>
      <c r="EC36" s="656"/>
    </row>
    <row r="37" spans="2:133" ht="11.25" customHeight="1">
      <c r="AQ37" s="702" t="s">
        <v>311</v>
      </c>
      <c r="AR37" s="703"/>
      <c r="AS37" s="703"/>
      <c r="AT37" s="703"/>
      <c r="AU37" s="703"/>
      <c r="AV37" s="703"/>
      <c r="AW37" s="703"/>
      <c r="AX37" s="703"/>
      <c r="AY37" s="704"/>
      <c r="AZ37" s="623" t="s">
        <v>206</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485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260619</v>
      </c>
      <c r="CS37" s="643"/>
      <c r="CT37" s="643"/>
      <c r="CU37" s="643"/>
      <c r="CV37" s="643"/>
      <c r="CW37" s="643"/>
      <c r="CX37" s="643"/>
      <c r="CY37" s="644"/>
      <c r="CZ37" s="657">
        <v>9.1</v>
      </c>
      <c r="DA37" s="658"/>
      <c r="DB37" s="658"/>
      <c r="DC37" s="659"/>
      <c r="DD37" s="632">
        <v>154099</v>
      </c>
      <c r="DE37" s="643"/>
      <c r="DF37" s="643"/>
      <c r="DG37" s="643"/>
      <c r="DH37" s="643"/>
      <c r="DI37" s="643"/>
      <c r="DJ37" s="643"/>
      <c r="DK37" s="644"/>
      <c r="DL37" s="632">
        <v>139496</v>
      </c>
      <c r="DM37" s="643"/>
      <c r="DN37" s="643"/>
      <c r="DO37" s="643"/>
      <c r="DP37" s="643"/>
      <c r="DQ37" s="643"/>
      <c r="DR37" s="643"/>
      <c r="DS37" s="643"/>
      <c r="DT37" s="643"/>
      <c r="DU37" s="643"/>
      <c r="DV37" s="644"/>
      <c r="DW37" s="628">
        <v>8.1999999999999993</v>
      </c>
      <c r="DX37" s="655"/>
      <c r="DY37" s="655"/>
      <c r="DZ37" s="655"/>
      <c r="EA37" s="655"/>
      <c r="EB37" s="655"/>
      <c r="EC37" s="656"/>
    </row>
    <row r="38" spans="2:133" ht="11.25" customHeight="1">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781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161492</v>
      </c>
      <c r="CS38" s="624"/>
      <c r="CT38" s="624"/>
      <c r="CU38" s="624"/>
      <c r="CV38" s="624"/>
      <c r="CW38" s="624"/>
      <c r="CX38" s="624"/>
      <c r="CY38" s="625"/>
      <c r="CZ38" s="657">
        <v>5.6</v>
      </c>
      <c r="DA38" s="658"/>
      <c r="DB38" s="658"/>
      <c r="DC38" s="659"/>
      <c r="DD38" s="632">
        <v>133430</v>
      </c>
      <c r="DE38" s="624"/>
      <c r="DF38" s="624"/>
      <c r="DG38" s="624"/>
      <c r="DH38" s="624"/>
      <c r="DI38" s="624"/>
      <c r="DJ38" s="624"/>
      <c r="DK38" s="625"/>
      <c r="DL38" s="632">
        <v>133430</v>
      </c>
      <c r="DM38" s="624"/>
      <c r="DN38" s="624"/>
      <c r="DO38" s="624"/>
      <c r="DP38" s="624"/>
      <c r="DQ38" s="624"/>
      <c r="DR38" s="624"/>
      <c r="DS38" s="624"/>
      <c r="DT38" s="624"/>
      <c r="DU38" s="624"/>
      <c r="DV38" s="625"/>
      <c r="DW38" s="628">
        <v>7.8</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44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167000</v>
      </c>
      <c r="CS39" s="643"/>
      <c r="CT39" s="643"/>
      <c r="CU39" s="643"/>
      <c r="CV39" s="643"/>
      <c r="CW39" s="643"/>
      <c r="CX39" s="643"/>
      <c r="CY39" s="644"/>
      <c r="CZ39" s="657">
        <v>5.8</v>
      </c>
      <c r="DA39" s="658"/>
      <c r="DB39" s="658"/>
      <c r="DC39" s="659"/>
      <c r="DD39" s="632">
        <v>167000</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64865</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176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40438</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275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43"/>
      <c r="CT41" s="643"/>
      <c r="CU41" s="643"/>
      <c r="CV41" s="643"/>
      <c r="CW41" s="643"/>
      <c r="CX41" s="643"/>
      <c r="CY41" s="644"/>
      <c r="CZ41" s="657" t="s">
        <v>206</v>
      </c>
      <c r="DA41" s="658"/>
      <c r="DB41" s="658"/>
      <c r="DC41" s="659"/>
      <c r="DD41" s="632" t="s">
        <v>206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550794</v>
      </c>
      <c r="CS42" s="624"/>
      <c r="CT42" s="624"/>
      <c r="CU42" s="624"/>
      <c r="CV42" s="624"/>
      <c r="CW42" s="624"/>
      <c r="CX42" s="624"/>
      <c r="CY42" s="625"/>
      <c r="CZ42" s="657">
        <v>19.3</v>
      </c>
      <c r="DA42" s="706"/>
      <c r="DB42" s="706"/>
      <c r="DC42" s="707"/>
      <c r="DD42" s="632">
        <v>94990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117</v>
      </c>
      <c r="CS43" s="643"/>
      <c r="CT43" s="643"/>
      <c r="CU43" s="643"/>
      <c r="CV43" s="643"/>
      <c r="CW43" s="643"/>
      <c r="CX43" s="643"/>
      <c r="CY43" s="644"/>
      <c r="CZ43" s="657" t="s">
        <v>117</v>
      </c>
      <c r="DA43" s="658"/>
      <c r="DB43" s="658"/>
      <c r="DC43" s="659"/>
      <c r="DD43" s="632" t="s">
        <v>117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550149</v>
      </c>
      <c r="CS44" s="624"/>
      <c r="CT44" s="624"/>
      <c r="CU44" s="624"/>
      <c r="CV44" s="624"/>
      <c r="CW44" s="624"/>
      <c r="CX44" s="624"/>
      <c r="CY44" s="625"/>
      <c r="CZ44" s="657">
        <v>19.2</v>
      </c>
      <c r="DA44" s="706"/>
      <c r="DB44" s="706"/>
      <c r="DC44" s="707"/>
      <c r="DD44" s="632">
        <v>94345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433769</v>
      </c>
      <c r="CS45" s="643"/>
      <c r="CT45" s="643"/>
      <c r="CU45" s="643"/>
      <c r="CV45" s="643"/>
      <c r="CW45" s="643"/>
      <c r="CX45" s="643"/>
      <c r="CY45" s="644"/>
      <c r="CZ45" s="657">
        <v>15.2</v>
      </c>
      <c r="DA45" s="658"/>
      <c r="DB45" s="658"/>
      <c r="DC45" s="659"/>
      <c r="DD45" s="632">
        <v>18965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116380</v>
      </c>
      <c r="CS46" s="624"/>
      <c r="CT46" s="624"/>
      <c r="CU46" s="624"/>
      <c r="CV46" s="624"/>
      <c r="CW46" s="624"/>
      <c r="CX46" s="624"/>
      <c r="CY46" s="625"/>
      <c r="CZ46" s="657">
        <v>4.0999999999999996</v>
      </c>
      <c r="DA46" s="706"/>
      <c r="DB46" s="706"/>
      <c r="DC46" s="707"/>
      <c r="DD46" s="632">
        <v>75380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645</v>
      </c>
      <c r="CS47" s="643"/>
      <c r="CT47" s="643"/>
      <c r="CU47" s="643"/>
      <c r="CV47" s="643"/>
      <c r="CW47" s="643"/>
      <c r="CX47" s="643"/>
      <c r="CY47" s="644"/>
      <c r="CZ47" s="657">
        <v>0</v>
      </c>
      <c r="DA47" s="658"/>
      <c r="DB47" s="658"/>
      <c r="DC47" s="659"/>
      <c r="DD47" s="632">
        <v>645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2859233</v>
      </c>
      <c r="CS49" s="691"/>
      <c r="CT49" s="691"/>
      <c r="CU49" s="691"/>
      <c r="CV49" s="691"/>
      <c r="CW49" s="691"/>
      <c r="CX49" s="691"/>
      <c r="CY49" s="718"/>
      <c r="CZ49" s="719">
        <v>100</v>
      </c>
      <c r="DA49" s="720"/>
      <c r="DB49" s="720"/>
      <c r="DC49" s="721"/>
      <c r="DD49" s="722">
        <v>1879945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3087</v>
      </c>
      <c r="R7" s="753"/>
      <c r="S7" s="753"/>
      <c r="T7" s="753"/>
      <c r="U7" s="753"/>
      <c r="V7" s="753">
        <v>2859</v>
      </c>
      <c r="W7" s="753"/>
      <c r="X7" s="753"/>
      <c r="Y7" s="753"/>
      <c r="Z7" s="753"/>
      <c r="AA7" s="753">
        <v>228</v>
      </c>
      <c r="AB7" s="753"/>
      <c r="AC7" s="753"/>
      <c r="AD7" s="753"/>
      <c r="AE7" s="754"/>
      <c r="AF7" s="755">
        <v>208</v>
      </c>
      <c r="AG7" s="756"/>
      <c r="AH7" s="756"/>
      <c r="AI7" s="756"/>
      <c r="AJ7" s="757"/>
      <c r="AK7" s="792">
        <v>0</v>
      </c>
      <c r="AL7" s="793"/>
      <c r="AM7" s="793"/>
      <c r="AN7" s="793"/>
      <c r="AO7" s="793"/>
      <c r="AP7" s="793">
        <v>2836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532</v>
      </c>
      <c r="BT7" s="797"/>
      <c r="BU7" s="797"/>
      <c r="BV7" s="797"/>
      <c r="BW7" s="797"/>
      <c r="BX7" s="797"/>
      <c r="BY7" s="797"/>
      <c r="BZ7" s="797"/>
      <c r="CA7" s="797"/>
      <c r="CB7" s="797"/>
      <c r="CC7" s="797"/>
      <c r="CD7" s="797"/>
      <c r="CE7" s="797"/>
      <c r="CF7" s="797"/>
      <c r="CG7" s="798"/>
      <c r="CH7" s="789">
        <v>1.5</v>
      </c>
      <c r="CI7" s="790"/>
      <c r="CJ7" s="790"/>
      <c r="CK7" s="790"/>
      <c r="CL7" s="791"/>
      <c r="CM7" s="789">
        <v>40</v>
      </c>
      <c r="CN7" s="790"/>
      <c r="CO7" s="790"/>
      <c r="CP7" s="790"/>
      <c r="CQ7" s="791"/>
      <c r="CR7" s="789">
        <v>16</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f>SUM(Q7:Q22)</f>
        <v>3087</v>
      </c>
      <c r="R23" s="812"/>
      <c r="S23" s="812"/>
      <c r="T23" s="812"/>
      <c r="U23" s="812"/>
      <c r="V23" s="812">
        <f>SUM(V7:V22)</f>
        <v>2859</v>
      </c>
      <c r="W23" s="812"/>
      <c r="X23" s="812"/>
      <c r="Y23" s="812"/>
      <c r="Z23" s="812"/>
      <c r="AA23" s="812">
        <f>SUM(AA7:AA22)</f>
        <v>228</v>
      </c>
      <c r="AB23" s="812"/>
      <c r="AC23" s="812"/>
      <c r="AD23" s="812"/>
      <c r="AE23" s="813"/>
      <c r="AF23" s="814">
        <v>208</v>
      </c>
      <c r="AG23" s="812"/>
      <c r="AH23" s="812"/>
      <c r="AI23" s="812"/>
      <c r="AJ23" s="815"/>
      <c r="AK23" s="816"/>
      <c r="AL23" s="817"/>
      <c r="AM23" s="817"/>
      <c r="AN23" s="817"/>
      <c r="AO23" s="817"/>
      <c r="AP23" s="812">
        <f>SUM(AP7:AP22)</f>
        <v>2836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453</v>
      </c>
      <c r="R28" s="841"/>
      <c r="S28" s="841"/>
      <c r="T28" s="841"/>
      <c r="U28" s="841"/>
      <c r="V28" s="841">
        <v>419</v>
      </c>
      <c r="W28" s="841"/>
      <c r="X28" s="841"/>
      <c r="Y28" s="841"/>
      <c r="Z28" s="841"/>
      <c r="AA28" s="841">
        <v>34</v>
      </c>
      <c r="AB28" s="841"/>
      <c r="AC28" s="841"/>
      <c r="AD28" s="841"/>
      <c r="AE28" s="842"/>
      <c r="AF28" s="843">
        <v>34</v>
      </c>
      <c r="AG28" s="841"/>
      <c r="AH28" s="841"/>
      <c r="AI28" s="841"/>
      <c r="AJ28" s="844"/>
      <c r="AK28" s="845">
        <v>65</v>
      </c>
      <c r="AL28" s="836"/>
      <c r="AM28" s="836"/>
      <c r="AN28" s="836"/>
      <c r="AO28" s="836"/>
      <c r="AP28" s="836" t="s">
        <v>523</v>
      </c>
      <c r="AQ28" s="836"/>
      <c r="AR28" s="836"/>
      <c r="AS28" s="836"/>
      <c r="AT28" s="836"/>
      <c r="AU28" s="836">
        <v>65</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21</v>
      </c>
      <c r="R29" s="777"/>
      <c r="S29" s="777"/>
      <c r="T29" s="777"/>
      <c r="U29" s="777"/>
      <c r="V29" s="777">
        <v>17</v>
      </c>
      <c r="W29" s="777"/>
      <c r="X29" s="777"/>
      <c r="Y29" s="777"/>
      <c r="Z29" s="777"/>
      <c r="AA29" s="777">
        <v>4</v>
      </c>
      <c r="AB29" s="777"/>
      <c r="AC29" s="777"/>
      <c r="AD29" s="777"/>
      <c r="AE29" s="778"/>
      <c r="AF29" s="779">
        <v>4</v>
      </c>
      <c r="AG29" s="780"/>
      <c r="AH29" s="780"/>
      <c r="AI29" s="780"/>
      <c r="AJ29" s="781"/>
      <c r="AK29" s="848">
        <v>9</v>
      </c>
      <c r="AL29" s="849"/>
      <c r="AM29" s="849"/>
      <c r="AN29" s="849"/>
      <c r="AO29" s="849"/>
      <c r="AP29" s="849" t="s">
        <v>523</v>
      </c>
      <c r="AQ29" s="849"/>
      <c r="AR29" s="849"/>
      <c r="AS29" s="849"/>
      <c r="AT29" s="849"/>
      <c r="AU29" s="849">
        <v>9</v>
      </c>
      <c r="AV29" s="849"/>
      <c r="AW29" s="849"/>
      <c r="AX29" s="849"/>
      <c r="AY29" s="849"/>
      <c r="AZ29" s="850">
        <v>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251</v>
      </c>
      <c r="R30" s="777"/>
      <c r="S30" s="777"/>
      <c r="T30" s="777"/>
      <c r="U30" s="777"/>
      <c r="V30" s="777">
        <v>246</v>
      </c>
      <c r="W30" s="777"/>
      <c r="X30" s="777"/>
      <c r="Y30" s="777"/>
      <c r="Z30" s="777"/>
      <c r="AA30" s="777">
        <v>5</v>
      </c>
      <c r="AB30" s="777"/>
      <c r="AC30" s="777"/>
      <c r="AD30" s="777"/>
      <c r="AE30" s="778"/>
      <c r="AF30" s="779">
        <v>5</v>
      </c>
      <c r="AG30" s="780"/>
      <c r="AH30" s="780"/>
      <c r="AI30" s="780"/>
      <c r="AJ30" s="781"/>
      <c r="AK30" s="848">
        <v>56</v>
      </c>
      <c r="AL30" s="849"/>
      <c r="AM30" s="849"/>
      <c r="AN30" s="849"/>
      <c r="AO30" s="849"/>
      <c r="AP30" s="849">
        <v>478</v>
      </c>
      <c r="AQ30" s="849"/>
      <c r="AR30" s="849"/>
      <c r="AS30" s="849"/>
      <c r="AT30" s="849"/>
      <c r="AU30" s="849">
        <v>56</v>
      </c>
      <c r="AV30" s="849"/>
      <c r="AW30" s="849"/>
      <c r="AX30" s="849"/>
      <c r="AY30" s="849"/>
      <c r="AZ30" s="850">
        <v>0</v>
      </c>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43</v>
      </c>
      <c r="AG63" s="860"/>
      <c r="AH63" s="860"/>
      <c r="AI63" s="860"/>
      <c r="AJ63" s="861"/>
      <c r="AK63" s="862"/>
      <c r="AL63" s="857"/>
      <c r="AM63" s="857"/>
      <c r="AN63" s="857"/>
      <c r="AO63" s="857"/>
      <c r="AP63" s="860">
        <f>SUM(AP30:AP62)</f>
        <v>478</v>
      </c>
      <c r="AQ63" s="860"/>
      <c r="AR63" s="860"/>
      <c r="AS63" s="860"/>
      <c r="AT63" s="860"/>
      <c r="AU63" s="860">
        <f>SUM(AU28:AU62)</f>
        <v>130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381</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524</v>
      </c>
      <c r="C68" s="888"/>
      <c r="D68" s="888"/>
      <c r="E68" s="888"/>
      <c r="F68" s="888"/>
      <c r="G68" s="888"/>
      <c r="H68" s="888"/>
      <c r="I68" s="888"/>
      <c r="J68" s="888"/>
      <c r="K68" s="888"/>
      <c r="L68" s="888"/>
      <c r="M68" s="888"/>
      <c r="N68" s="888"/>
      <c r="O68" s="888"/>
      <c r="P68" s="889"/>
      <c r="Q68" s="890">
        <v>1824</v>
      </c>
      <c r="R68" s="884"/>
      <c r="S68" s="884"/>
      <c r="T68" s="884"/>
      <c r="U68" s="884"/>
      <c r="V68" s="884">
        <v>1804</v>
      </c>
      <c r="W68" s="884"/>
      <c r="X68" s="884"/>
      <c r="Y68" s="884"/>
      <c r="Z68" s="884"/>
      <c r="AA68" s="884">
        <v>20</v>
      </c>
      <c r="AB68" s="884"/>
      <c r="AC68" s="884"/>
      <c r="AD68" s="884"/>
      <c r="AE68" s="884"/>
      <c r="AF68" s="884">
        <v>20</v>
      </c>
      <c r="AG68" s="884"/>
      <c r="AH68" s="884"/>
      <c r="AI68" s="884"/>
      <c r="AJ68" s="884"/>
      <c r="AK68" s="884">
        <v>0</v>
      </c>
      <c r="AL68" s="884"/>
      <c r="AM68" s="884"/>
      <c r="AN68" s="884"/>
      <c r="AO68" s="884"/>
      <c r="AP68" s="884">
        <v>814</v>
      </c>
      <c r="AQ68" s="884"/>
      <c r="AR68" s="884"/>
      <c r="AS68" s="884"/>
      <c r="AT68" s="884"/>
      <c r="AU68" s="884">
        <v>174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525</v>
      </c>
      <c r="C69" s="892"/>
      <c r="D69" s="892"/>
      <c r="E69" s="892"/>
      <c r="F69" s="892"/>
      <c r="G69" s="892"/>
      <c r="H69" s="892"/>
      <c r="I69" s="892"/>
      <c r="J69" s="892"/>
      <c r="K69" s="892"/>
      <c r="L69" s="892"/>
      <c r="M69" s="892"/>
      <c r="N69" s="892"/>
      <c r="O69" s="892"/>
      <c r="P69" s="893"/>
      <c r="Q69" s="894">
        <v>2587</v>
      </c>
      <c r="R69" s="849"/>
      <c r="S69" s="849"/>
      <c r="T69" s="849"/>
      <c r="U69" s="849"/>
      <c r="V69" s="849">
        <v>2567</v>
      </c>
      <c r="W69" s="849"/>
      <c r="X69" s="849"/>
      <c r="Y69" s="849"/>
      <c r="Z69" s="849"/>
      <c r="AA69" s="849">
        <v>20</v>
      </c>
      <c r="AB69" s="849"/>
      <c r="AC69" s="849"/>
      <c r="AD69" s="849"/>
      <c r="AE69" s="849"/>
      <c r="AF69" s="849">
        <v>20</v>
      </c>
      <c r="AG69" s="849"/>
      <c r="AH69" s="849"/>
      <c r="AI69" s="849"/>
      <c r="AJ69" s="849"/>
      <c r="AK69" s="849">
        <v>12</v>
      </c>
      <c r="AL69" s="849"/>
      <c r="AM69" s="849"/>
      <c r="AN69" s="849"/>
      <c r="AO69" s="849"/>
      <c r="AP69" s="849">
        <v>263</v>
      </c>
      <c r="AQ69" s="849"/>
      <c r="AR69" s="849"/>
      <c r="AS69" s="849"/>
      <c r="AT69" s="849"/>
      <c r="AU69" s="849">
        <v>10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526</v>
      </c>
      <c r="C70" s="892"/>
      <c r="D70" s="892"/>
      <c r="E70" s="892"/>
      <c r="F70" s="892"/>
      <c r="G70" s="892"/>
      <c r="H70" s="892"/>
      <c r="I70" s="892"/>
      <c r="J70" s="892"/>
      <c r="K70" s="892"/>
      <c r="L70" s="892"/>
      <c r="M70" s="892"/>
      <c r="N70" s="892"/>
      <c r="O70" s="892"/>
      <c r="P70" s="893"/>
      <c r="Q70" s="894">
        <v>190</v>
      </c>
      <c r="R70" s="849"/>
      <c r="S70" s="849"/>
      <c r="T70" s="849"/>
      <c r="U70" s="849"/>
      <c r="V70" s="849">
        <v>184</v>
      </c>
      <c r="W70" s="849"/>
      <c r="X70" s="849"/>
      <c r="Y70" s="849"/>
      <c r="Z70" s="849"/>
      <c r="AA70" s="849">
        <v>7</v>
      </c>
      <c r="AB70" s="849"/>
      <c r="AC70" s="849"/>
      <c r="AD70" s="849"/>
      <c r="AE70" s="849"/>
      <c r="AF70" s="849">
        <v>7</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527</v>
      </c>
      <c r="C71" s="892"/>
      <c r="D71" s="892"/>
      <c r="E71" s="892"/>
      <c r="F71" s="892"/>
      <c r="G71" s="892"/>
      <c r="H71" s="892"/>
      <c r="I71" s="892"/>
      <c r="J71" s="892"/>
      <c r="K71" s="892"/>
      <c r="L71" s="892"/>
      <c r="M71" s="892"/>
      <c r="N71" s="892"/>
      <c r="O71" s="892"/>
      <c r="P71" s="893"/>
      <c r="Q71" s="894">
        <v>9053</v>
      </c>
      <c r="R71" s="849"/>
      <c r="S71" s="849"/>
      <c r="T71" s="849"/>
      <c r="U71" s="849"/>
      <c r="V71" s="849">
        <v>8838</v>
      </c>
      <c r="W71" s="849"/>
      <c r="X71" s="849"/>
      <c r="Y71" s="849"/>
      <c r="Z71" s="849"/>
      <c r="AA71" s="849">
        <v>215</v>
      </c>
      <c r="AB71" s="849"/>
      <c r="AC71" s="849"/>
      <c r="AD71" s="849"/>
      <c r="AE71" s="849"/>
      <c r="AF71" s="849">
        <v>215</v>
      </c>
      <c r="AG71" s="849"/>
      <c r="AH71" s="849"/>
      <c r="AI71" s="849"/>
      <c r="AJ71" s="849"/>
      <c r="AK71" s="849">
        <v>12</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528</v>
      </c>
      <c r="C72" s="892"/>
      <c r="D72" s="892"/>
      <c r="E72" s="892"/>
      <c r="F72" s="892"/>
      <c r="G72" s="892"/>
      <c r="H72" s="892"/>
      <c r="I72" s="892"/>
      <c r="J72" s="892"/>
      <c r="K72" s="892"/>
      <c r="L72" s="892"/>
      <c r="M72" s="892"/>
      <c r="N72" s="892"/>
      <c r="O72" s="892"/>
      <c r="P72" s="893"/>
      <c r="Q72" s="894">
        <v>995</v>
      </c>
      <c r="R72" s="849"/>
      <c r="S72" s="849"/>
      <c r="T72" s="849"/>
      <c r="U72" s="849"/>
      <c r="V72" s="849">
        <v>970</v>
      </c>
      <c r="W72" s="849"/>
      <c r="X72" s="849"/>
      <c r="Y72" s="849"/>
      <c r="Z72" s="849"/>
      <c r="AA72" s="849">
        <v>25</v>
      </c>
      <c r="AB72" s="849"/>
      <c r="AC72" s="849"/>
      <c r="AD72" s="849"/>
      <c r="AE72" s="849"/>
      <c r="AF72" s="849">
        <v>25</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529</v>
      </c>
      <c r="C73" s="892"/>
      <c r="D73" s="892"/>
      <c r="E73" s="892"/>
      <c r="F73" s="892"/>
      <c r="G73" s="892"/>
      <c r="H73" s="892"/>
      <c r="I73" s="892"/>
      <c r="J73" s="892"/>
      <c r="K73" s="892"/>
      <c r="L73" s="892"/>
      <c r="M73" s="892"/>
      <c r="N73" s="892"/>
      <c r="O73" s="892"/>
      <c r="P73" s="893"/>
      <c r="Q73" s="894">
        <v>28394</v>
      </c>
      <c r="R73" s="849"/>
      <c r="S73" s="849"/>
      <c r="T73" s="849"/>
      <c r="U73" s="849"/>
      <c r="V73" s="849">
        <v>27681</v>
      </c>
      <c r="W73" s="849"/>
      <c r="X73" s="849"/>
      <c r="Y73" s="849"/>
      <c r="Z73" s="849"/>
      <c r="AA73" s="849">
        <v>713</v>
      </c>
      <c r="AB73" s="849"/>
      <c r="AC73" s="849"/>
      <c r="AD73" s="849"/>
      <c r="AE73" s="849"/>
      <c r="AF73" s="849">
        <v>713</v>
      </c>
      <c r="AG73" s="849"/>
      <c r="AH73" s="849"/>
      <c r="AI73" s="849"/>
      <c r="AJ73" s="849"/>
      <c r="AK73" s="849">
        <v>4021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530</v>
      </c>
      <c r="C74" s="892"/>
      <c r="D74" s="892"/>
      <c r="E74" s="892"/>
      <c r="F74" s="892"/>
      <c r="G74" s="892"/>
      <c r="H74" s="892"/>
      <c r="I74" s="892"/>
      <c r="J74" s="892"/>
      <c r="K74" s="892"/>
      <c r="L74" s="892"/>
      <c r="M74" s="892"/>
      <c r="N74" s="892"/>
      <c r="O74" s="892"/>
      <c r="P74" s="893"/>
      <c r="Q74" s="894">
        <v>269</v>
      </c>
      <c r="R74" s="849"/>
      <c r="S74" s="849"/>
      <c r="T74" s="849"/>
      <c r="U74" s="849"/>
      <c r="V74" s="849">
        <v>241</v>
      </c>
      <c r="W74" s="849"/>
      <c r="X74" s="849"/>
      <c r="Y74" s="849"/>
      <c r="Z74" s="849"/>
      <c r="AA74" s="849">
        <v>28</v>
      </c>
      <c r="AB74" s="849"/>
      <c r="AC74" s="849"/>
      <c r="AD74" s="849"/>
      <c r="AE74" s="849"/>
      <c r="AF74" s="849">
        <v>28</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531</v>
      </c>
      <c r="C75" s="892"/>
      <c r="D75" s="892"/>
      <c r="E75" s="892"/>
      <c r="F75" s="892"/>
      <c r="G75" s="892"/>
      <c r="H75" s="892"/>
      <c r="I75" s="892"/>
      <c r="J75" s="892"/>
      <c r="K75" s="892"/>
      <c r="L75" s="892"/>
      <c r="M75" s="892"/>
      <c r="N75" s="892"/>
      <c r="O75" s="892"/>
      <c r="P75" s="893"/>
      <c r="Q75" s="897">
        <v>141826</v>
      </c>
      <c r="R75" s="898"/>
      <c r="S75" s="898"/>
      <c r="T75" s="898"/>
      <c r="U75" s="848"/>
      <c r="V75" s="899">
        <v>135893</v>
      </c>
      <c r="W75" s="898"/>
      <c r="X75" s="898"/>
      <c r="Y75" s="898"/>
      <c r="Z75" s="848"/>
      <c r="AA75" s="899">
        <v>5934</v>
      </c>
      <c r="AB75" s="898"/>
      <c r="AC75" s="898"/>
      <c r="AD75" s="898"/>
      <c r="AE75" s="848"/>
      <c r="AF75" s="899">
        <v>5934</v>
      </c>
      <c r="AG75" s="898"/>
      <c r="AH75" s="898"/>
      <c r="AI75" s="898"/>
      <c r="AJ75" s="848"/>
      <c r="AK75" s="899">
        <v>1005</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6962</v>
      </c>
      <c r="AG88" s="860"/>
      <c r="AH88" s="860"/>
      <c r="AI88" s="860"/>
      <c r="AJ88" s="860"/>
      <c r="AK88" s="857"/>
      <c r="AL88" s="857"/>
      <c r="AM88" s="857"/>
      <c r="AN88" s="857"/>
      <c r="AO88" s="857"/>
      <c r="AP88" s="860">
        <f>SUM(AP68:AP87)</f>
        <v>1077</v>
      </c>
      <c r="AQ88" s="860"/>
      <c r="AR88" s="860"/>
      <c r="AS88" s="860"/>
      <c r="AT88" s="860"/>
      <c r="AU88" s="860">
        <f>SUM(AU68:AU87)</f>
        <v>184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SUM(CR7:CR101)</f>
        <v>16</v>
      </c>
      <c r="CS102" s="868"/>
      <c r="CT102" s="868"/>
      <c r="CU102" s="868"/>
      <c r="CV102" s="911"/>
      <c r="CW102" s="910">
        <f t="shared" ref="CW102" si="0">SUM(CW7:CW101)</f>
        <v>0</v>
      </c>
      <c r="CX102" s="868"/>
      <c r="CY102" s="868"/>
      <c r="CZ102" s="868"/>
      <c r="DA102" s="911"/>
      <c r="DB102" s="910">
        <f t="shared" ref="DB102" si="1">SUM(DB7:DB101)</f>
        <v>0</v>
      </c>
      <c r="DC102" s="868"/>
      <c r="DD102" s="868"/>
      <c r="DE102" s="868"/>
      <c r="DF102" s="911"/>
      <c r="DG102" s="910">
        <f t="shared" ref="DG102" si="2">SUM(DG7:DG101)</f>
        <v>0</v>
      </c>
      <c r="DH102" s="868"/>
      <c r="DI102" s="868"/>
      <c r="DJ102" s="868"/>
      <c r="DK102" s="911"/>
      <c r="DL102" s="910">
        <f t="shared" ref="DL102" si="3">SUM(DL7:DL101)</f>
        <v>0</v>
      </c>
      <c r="DM102" s="868"/>
      <c r="DN102" s="868"/>
      <c r="DO102" s="868"/>
      <c r="DP102" s="911"/>
      <c r="DQ102" s="910">
        <f t="shared" ref="DQ102" si="4">SUM(DQ7:DQ101)</f>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392</v>
      </c>
      <c r="AB109" s="913"/>
      <c r="AC109" s="913"/>
      <c r="AD109" s="913"/>
      <c r="AE109" s="914"/>
      <c r="AF109" s="912" t="s">
        <v>283</v>
      </c>
      <c r="AG109" s="913"/>
      <c r="AH109" s="913"/>
      <c r="AI109" s="913"/>
      <c r="AJ109" s="914"/>
      <c r="AK109" s="912" t="s">
        <v>282</v>
      </c>
      <c r="AL109" s="913"/>
      <c r="AM109" s="913"/>
      <c r="AN109" s="913"/>
      <c r="AO109" s="914"/>
      <c r="AP109" s="912" t="s">
        <v>393</v>
      </c>
      <c r="AQ109" s="913"/>
      <c r="AR109" s="913"/>
      <c r="AS109" s="913"/>
      <c r="AT109" s="915"/>
      <c r="AU109" s="934" t="s">
        <v>391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392</v>
      </c>
      <c r="BR109" s="913"/>
      <c r="BS109" s="913"/>
      <c r="BT109" s="913"/>
      <c r="BU109" s="914"/>
      <c r="BV109" s="912" t="s">
        <v>283</v>
      </c>
      <c r="BW109" s="913"/>
      <c r="BX109" s="913"/>
      <c r="BY109" s="913"/>
      <c r="BZ109" s="914"/>
      <c r="CA109" s="912" t="s">
        <v>282</v>
      </c>
      <c r="CB109" s="913"/>
      <c r="CC109" s="913"/>
      <c r="CD109" s="913"/>
      <c r="CE109" s="914"/>
      <c r="CF109" s="935" t="s">
        <v>393</v>
      </c>
      <c r="CG109" s="935"/>
      <c r="CH109" s="935"/>
      <c r="CI109" s="935"/>
      <c r="CJ109" s="935"/>
      <c r="CK109" s="912" t="s">
        <v>394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392</v>
      </c>
      <c r="DH109" s="913"/>
      <c r="DI109" s="913"/>
      <c r="DJ109" s="913"/>
      <c r="DK109" s="914"/>
      <c r="DL109" s="912" t="s">
        <v>283</v>
      </c>
      <c r="DM109" s="913"/>
      <c r="DN109" s="913"/>
      <c r="DO109" s="913"/>
      <c r="DP109" s="914"/>
      <c r="DQ109" s="912" t="s">
        <v>282</v>
      </c>
      <c r="DR109" s="913"/>
      <c r="DS109" s="913"/>
      <c r="DT109" s="913"/>
      <c r="DU109" s="914"/>
      <c r="DV109" s="912" t="s">
        <v>393</v>
      </c>
      <c r="DW109" s="913"/>
      <c r="DX109" s="913"/>
      <c r="DY109" s="913"/>
      <c r="DZ109" s="915"/>
    </row>
    <row r="110" spans="1:131" s="197" customFormat="1" ht="26.25" customHeight="1">
      <c r="A110" s="916" t="s">
        <v>395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254738</v>
      </c>
      <c r="AB110" s="920"/>
      <c r="AC110" s="920"/>
      <c r="AD110" s="920"/>
      <c r="AE110" s="921"/>
      <c r="AF110" s="922">
        <v>254000</v>
      </c>
      <c r="AG110" s="920"/>
      <c r="AH110" s="920"/>
      <c r="AI110" s="920"/>
      <c r="AJ110" s="921"/>
      <c r="AK110" s="922">
        <v>246658</v>
      </c>
      <c r="AL110" s="920"/>
      <c r="AM110" s="920"/>
      <c r="AN110" s="920"/>
      <c r="AO110" s="921"/>
      <c r="AP110" s="923">
        <v>17.899999999999999</v>
      </c>
      <c r="AQ110" s="924"/>
      <c r="AR110" s="924"/>
      <c r="AS110" s="924"/>
      <c r="AT110" s="925"/>
      <c r="AU110" s="926" t="s">
        <v>60</v>
      </c>
      <c r="AV110" s="927"/>
      <c r="AW110" s="927"/>
      <c r="AX110" s="927"/>
      <c r="AY110" s="928"/>
      <c r="AZ110" s="970" t="s">
        <v>396</v>
      </c>
      <c r="BA110" s="917"/>
      <c r="BB110" s="917"/>
      <c r="BC110" s="917"/>
      <c r="BD110" s="917"/>
      <c r="BE110" s="917"/>
      <c r="BF110" s="917"/>
      <c r="BG110" s="917"/>
      <c r="BH110" s="917"/>
      <c r="BI110" s="917"/>
      <c r="BJ110" s="917"/>
      <c r="BK110" s="917"/>
      <c r="BL110" s="917"/>
      <c r="BM110" s="917"/>
      <c r="BN110" s="917"/>
      <c r="BO110" s="917"/>
      <c r="BP110" s="918"/>
      <c r="BQ110" s="956">
        <v>2628391</v>
      </c>
      <c r="BR110" s="957"/>
      <c r="BS110" s="957"/>
      <c r="BT110" s="957"/>
      <c r="BU110" s="957"/>
      <c r="BV110" s="957">
        <v>2731395</v>
      </c>
      <c r="BW110" s="957"/>
      <c r="BX110" s="957"/>
      <c r="BY110" s="957"/>
      <c r="BZ110" s="957"/>
      <c r="CA110" s="957">
        <v>2835584</v>
      </c>
      <c r="CB110" s="957"/>
      <c r="CC110" s="957"/>
      <c r="CD110" s="957"/>
      <c r="CE110" s="957"/>
      <c r="CF110" s="971">
        <v>205.9</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399</v>
      </c>
      <c r="DH110" s="957"/>
      <c r="DI110" s="957"/>
      <c r="DJ110" s="957"/>
      <c r="DK110" s="957"/>
      <c r="DL110" s="957" t="s">
        <v>399</v>
      </c>
      <c r="DM110" s="957"/>
      <c r="DN110" s="957"/>
      <c r="DO110" s="957"/>
      <c r="DP110" s="957"/>
      <c r="DQ110" s="957" t="s">
        <v>399</v>
      </c>
      <c r="DR110" s="957"/>
      <c r="DS110" s="957"/>
      <c r="DT110" s="957"/>
      <c r="DU110" s="957"/>
      <c r="DV110" s="958" t="s">
        <v>399</v>
      </c>
      <c r="DW110" s="958"/>
      <c r="DX110" s="958"/>
      <c r="DY110" s="958"/>
      <c r="DZ110" s="959"/>
    </row>
    <row r="111" spans="1:131" s="197" customFormat="1" ht="26.25" customHeight="1">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399</v>
      </c>
      <c r="AB111" s="964"/>
      <c r="AC111" s="964"/>
      <c r="AD111" s="964"/>
      <c r="AE111" s="965"/>
      <c r="AF111" s="966" t="s">
        <v>399</v>
      </c>
      <c r="AG111" s="964"/>
      <c r="AH111" s="964"/>
      <c r="AI111" s="964"/>
      <c r="AJ111" s="965"/>
      <c r="AK111" s="966" t="s">
        <v>399</v>
      </c>
      <c r="AL111" s="964"/>
      <c r="AM111" s="964"/>
      <c r="AN111" s="964"/>
      <c r="AO111" s="965"/>
      <c r="AP111" s="967" t="s">
        <v>399</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402</v>
      </c>
      <c r="AB112" s="989"/>
      <c r="AC112" s="989"/>
      <c r="AD112" s="989"/>
      <c r="AE112" s="990"/>
      <c r="AF112" s="991" t="s">
        <v>402</v>
      </c>
      <c r="AG112" s="989"/>
      <c r="AH112" s="989"/>
      <c r="AI112" s="989"/>
      <c r="AJ112" s="990"/>
      <c r="AK112" s="991" t="s">
        <v>402</v>
      </c>
      <c r="AL112" s="989"/>
      <c r="AM112" s="989"/>
      <c r="AN112" s="989"/>
      <c r="AO112" s="990"/>
      <c r="AP112" s="992" t="s">
        <v>402</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v>394345</v>
      </c>
      <c r="BR112" s="950"/>
      <c r="BS112" s="950"/>
      <c r="BT112" s="950"/>
      <c r="BU112" s="950"/>
      <c r="BV112" s="950">
        <v>333628</v>
      </c>
      <c r="BW112" s="950"/>
      <c r="BX112" s="950"/>
      <c r="BY112" s="950"/>
      <c r="BZ112" s="950"/>
      <c r="CA112" s="950">
        <v>329074</v>
      </c>
      <c r="CB112" s="950"/>
      <c r="CC112" s="950"/>
      <c r="CD112" s="950"/>
      <c r="CE112" s="950"/>
      <c r="CF112" s="944">
        <v>23.9</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402</v>
      </c>
      <c r="DH112" s="950"/>
      <c r="DI112" s="950"/>
      <c r="DJ112" s="950"/>
      <c r="DK112" s="950"/>
      <c r="DL112" s="950" t="s">
        <v>402</v>
      </c>
      <c r="DM112" s="950"/>
      <c r="DN112" s="950"/>
      <c r="DO112" s="950"/>
      <c r="DP112" s="950"/>
      <c r="DQ112" s="950" t="s">
        <v>402</v>
      </c>
      <c r="DR112" s="950"/>
      <c r="DS112" s="950"/>
      <c r="DT112" s="950"/>
      <c r="DU112" s="950"/>
      <c r="DV112" s="951" t="s">
        <v>402</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28219</v>
      </c>
      <c r="AB113" s="964"/>
      <c r="AC113" s="964"/>
      <c r="AD113" s="964"/>
      <c r="AE113" s="965"/>
      <c r="AF113" s="966">
        <v>28794</v>
      </c>
      <c r="AG113" s="964"/>
      <c r="AH113" s="964"/>
      <c r="AI113" s="964"/>
      <c r="AJ113" s="965"/>
      <c r="AK113" s="966">
        <v>38650</v>
      </c>
      <c r="AL113" s="964"/>
      <c r="AM113" s="964"/>
      <c r="AN113" s="964"/>
      <c r="AO113" s="965"/>
      <c r="AP113" s="967">
        <v>2.8</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130828</v>
      </c>
      <c r="BR113" s="950"/>
      <c r="BS113" s="950"/>
      <c r="BT113" s="950"/>
      <c r="BU113" s="950"/>
      <c r="BV113" s="950">
        <v>128878</v>
      </c>
      <c r="BW113" s="950"/>
      <c r="BX113" s="950"/>
      <c r="BY113" s="950"/>
      <c r="BZ113" s="950"/>
      <c r="CA113" s="950">
        <v>183989</v>
      </c>
      <c r="CB113" s="950"/>
      <c r="CC113" s="950"/>
      <c r="CD113" s="950"/>
      <c r="CE113" s="950"/>
      <c r="CF113" s="944">
        <v>13.4</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402</v>
      </c>
      <c r="DH113" s="989"/>
      <c r="DI113" s="989"/>
      <c r="DJ113" s="989"/>
      <c r="DK113" s="990"/>
      <c r="DL113" s="991" t="s">
        <v>402</v>
      </c>
      <c r="DM113" s="989"/>
      <c r="DN113" s="989"/>
      <c r="DO113" s="989"/>
      <c r="DP113" s="990"/>
      <c r="DQ113" s="991" t="s">
        <v>402</v>
      </c>
      <c r="DR113" s="989"/>
      <c r="DS113" s="989"/>
      <c r="DT113" s="989"/>
      <c r="DU113" s="990"/>
      <c r="DV113" s="992" t="s">
        <v>402</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15463</v>
      </c>
      <c r="AB114" s="989"/>
      <c r="AC114" s="989"/>
      <c r="AD114" s="989"/>
      <c r="AE114" s="990"/>
      <c r="AF114" s="991">
        <v>14637</v>
      </c>
      <c r="AG114" s="989"/>
      <c r="AH114" s="989"/>
      <c r="AI114" s="989"/>
      <c r="AJ114" s="990"/>
      <c r="AK114" s="991">
        <v>23050</v>
      </c>
      <c r="AL114" s="989"/>
      <c r="AM114" s="989"/>
      <c r="AN114" s="989"/>
      <c r="AO114" s="990"/>
      <c r="AP114" s="992">
        <v>1.7</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247731</v>
      </c>
      <c r="BR114" s="950"/>
      <c r="BS114" s="950"/>
      <c r="BT114" s="950"/>
      <c r="BU114" s="950"/>
      <c r="BV114" s="950">
        <v>167549</v>
      </c>
      <c r="BW114" s="950"/>
      <c r="BX114" s="950"/>
      <c r="BY114" s="950"/>
      <c r="BZ114" s="950"/>
      <c r="CA114" s="950">
        <v>115480</v>
      </c>
      <c r="CB114" s="950"/>
      <c r="CC114" s="950"/>
      <c r="CD114" s="950"/>
      <c r="CE114" s="950"/>
      <c r="CF114" s="944">
        <v>8.4</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402</v>
      </c>
      <c r="DH114" s="989"/>
      <c r="DI114" s="989"/>
      <c r="DJ114" s="989"/>
      <c r="DK114" s="990"/>
      <c r="DL114" s="991" t="s">
        <v>402</v>
      </c>
      <c r="DM114" s="989"/>
      <c r="DN114" s="989"/>
      <c r="DO114" s="989"/>
      <c r="DP114" s="990"/>
      <c r="DQ114" s="991" t="s">
        <v>402</v>
      </c>
      <c r="DR114" s="989"/>
      <c r="DS114" s="989"/>
      <c r="DT114" s="989"/>
      <c r="DU114" s="990"/>
      <c r="DV114" s="992" t="s">
        <v>402</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402</v>
      </c>
      <c r="AB115" s="964"/>
      <c r="AC115" s="964"/>
      <c r="AD115" s="964"/>
      <c r="AE115" s="965"/>
      <c r="AF115" s="966" t="s">
        <v>402</v>
      </c>
      <c r="AG115" s="964"/>
      <c r="AH115" s="964"/>
      <c r="AI115" s="964"/>
      <c r="AJ115" s="965"/>
      <c r="AK115" s="966" t="s">
        <v>402</v>
      </c>
      <c r="AL115" s="964"/>
      <c r="AM115" s="964"/>
      <c r="AN115" s="964"/>
      <c r="AO115" s="965"/>
      <c r="AP115" s="967" t="s">
        <v>402</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t="s">
        <v>402</v>
      </c>
      <c r="BR115" s="950"/>
      <c r="BS115" s="950"/>
      <c r="BT115" s="950"/>
      <c r="BU115" s="950"/>
      <c r="BV115" s="950" t="s">
        <v>402</v>
      </c>
      <c r="BW115" s="950"/>
      <c r="BX115" s="950"/>
      <c r="BY115" s="950"/>
      <c r="BZ115" s="950"/>
      <c r="CA115" s="950" t="s">
        <v>402</v>
      </c>
      <c r="CB115" s="950"/>
      <c r="CC115" s="950"/>
      <c r="CD115" s="950"/>
      <c r="CE115" s="950"/>
      <c r="CF115" s="944" t="s">
        <v>402</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402</v>
      </c>
      <c r="DH115" s="989"/>
      <c r="DI115" s="989"/>
      <c r="DJ115" s="989"/>
      <c r="DK115" s="990"/>
      <c r="DL115" s="991" t="s">
        <v>402</v>
      </c>
      <c r="DM115" s="989"/>
      <c r="DN115" s="989"/>
      <c r="DO115" s="989"/>
      <c r="DP115" s="990"/>
      <c r="DQ115" s="991" t="s">
        <v>402</v>
      </c>
      <c r="DR115" s="989"/>
      <c r="DS115" s="989"/>
      <c r="DT115" s="989"/>
      <c r="DU115" s="990"/>
      <c r="DV115" s="992" t="s">
        <v>402</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402</v>
      </c>
      <c r="AB116" s="989"/>
      <c r="AC116" s="989"/>
      <c r="AD116" s="989"/>
      <c r="AE116" s="990"/>
      <c r="AF116" s="991">
        <v>11</v>
      </c>
      <c r="AG116" s="989"/>
      <c r="AH116" s="989"/>
      <c r="AI116" s="989"/>
      <c r="AJ116" s="990"/>
      <c r="AK116" s="991">
        <v>76</v>
      </c>
      <c r="AL116" s="989"/>
      <c r="AM116" s="989"/>
      <c r="AN116" s="989"/>
      <c r="AO116" s="990"/>
      <c r="AP116" s="992">
        <v>0</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402</v>
      </c>
      <c r="BR116" s="950"/>
      <c r="BS116" s="950"/>
      <c r="BT116" s="950"/>
      <c r="BU116" s="950"/>
      <c r="BV116" s="950" t="s">
        <v>402</v>
      </c>
      <c r="BW116" s="950"/>
      <c r="BX116" s="950"/>
      <c r="BY116" s="950"/>
      <c r="BZ116" s="950"/>
      <c r="CA116" s="950" t="s">
        <v>402</v>
      </c>
      <c r="CB116" s="950"/>
      <c r="CC116" s="950"/>
      <c r="CD116" s="950"/>
      <c r="CE116" s="950"/>
      <c r="CF116" s="944" t="s">
        <v>402</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402</v>
      </c>
      <c r="DH116" s="989"/>
      <c r="DI116" s="989"/>
      <c r="DJ116" s="989"/>
      <c r="DK116" s="990"/>
      <c r="DL116" s="991" t="s">
        <v>402</v>
      </c>
      <c r="DM116" s="989"/>
      <c r="DN116" s="989"/>
      <c r="DO116" s="989"/>
      <c r="DP116" s="990"/>
      <c r="DQ116" s="991" t="s">
        <v>402</v>
      </c>
      <c r="DR116" s="989"/>
      <c r="DS116" s="989"/>
      <c r="DT116" s="989"/>
      <c r="DU116" s="990"/>
      <c r="DV116" s="992" t="s">
        <v>402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298420</v>
      </c>
      <c r="AB117" s="996"/>
      <c r="AC117" s="996"/>
      <c r="AD117" s="996"/>
      <c r="AE117" s="997"/>
      <c r="AF117" s="995">
        <v>297442</v>
      </c>
      <c r="AG117" s="996"/>
      <c r="AH117" s="996"/>
      <c r="AI117" s="996"/>
      <c r="AJ117" s="997"/>
      <c r="AK117" s="995">
        <v>308434</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392</v>
      </c>
      <c r="AB118" s="913"/>
      <c r="AC118" s="913"/>
      <c r="AD118" s="913"/>
      <c r="AE118" s="914"/>
      <c r="AF118" s="912" t="s">
        <v>283</v>
      </c>
      <c r="AG118" s="913"/>
      <c r="AH118" s="913"/>
      <c r="AI118" s="913"/>
      <c r="AJ118" s="914"/>
      <c r="AK118" s="912" t="s">
        <v>282</v>
      </c>
      <c r="AL118" s="913"/>
      <c r="AM118" s="913"/>
      <c r="AN118" s="913"/>
      <c r="AO118" s="914"/>
      <c r="AP118" s="1020" t="s">
        <v>393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423</v>
      </c>
      <c r="BP118" s="1024"/>
      <c r="BQ118" s="1015">
        <v>3401295</v>
      </c>
      <c r="BR118" s="1016"/>
      <c r="BS118" s="1016"/>
      <c r="BT118" s="1016"/>
      <c r="BU118" s="1016"/>
      <c r="BV118" s="1016">
        <v>3361450</v>
      </c>
      <c r="BW118" s="1016"/>
      <c r="BX118" s="1016"/>
      <c r="BY118" s="1016"/>
      <c r="BZ118" s="1016"/>
      <c r="CA118" s="1016">
        <v>3464127</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2384156</v>
      </c>
      <c r="BR119" s="957"/>
      <c r="BS119" s="957"/>
      <c r="BT119" s="957"/>
      <c r="BU119" s="957"/>
      <c r="BV119" s="957">
        <v>2434156</v>
      </c>
      <c r="BW119" s="957"/>
      <c r="BX119" s="957"/>
      <c r="BY119" s="957"/>
      <c r="BZ119" s="957"/>
      <c r="CA119" s="957">
        <v>2584156</v>
      </c>
      <c r="CB119" s="957"/>
      <c r="CC119" s="957"/>
      <c r="CD119" s="957"/>
      <c r="CE119" s="957"/>
      <c r="CF119" s="971">
        <v>187.6</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v>47965</v>
      </c>
      <c r="BR120" s="950"/>
      <c r="BS120" s="950"/>
      <c r="BT120" s="950"/>
      <c r="BU120" s="950"/>
      <c r="BV120" s="950">
        <v>39133</v>
      </c>
      <c r="BW120" s="950"/>
      <c r="BX120" s="950"/>
      <c r="BY120" s="950"/>
      <c r="BZ120" s="950"/>
      <c r="CA120" s="950">
        <v>107457</v>
      </c>
      <c r="CB120" s="950"/>
      <c r="CC120" s="950"/>
      <c r="CD120" s="950"/>
      <c r="CE120" s="950"/>
      <c r="CF120" s="944">
        <v>7.8</v>
      </c>
      <c r="CG120" s="945"/>
      <c r="CH120" s="945"/>
      <c r="CI120" s="945"/>
      <c r="CJ120" s="945"/>
      <c r="CK120" s="1043" t="s">
        <v>429</v>
      </c>
      <c r="CL120" s="1044"/>
      <c r="CM120" s="1044"/>
      <c r="CN120" s="1044"/>
      <c r="CO120" s="1045"/>
      <c r="CP120" s="1051" t="s">
        <v>376</v>
      </c>
      <c r="CQ120" s="1052"/>
      <c r="CR120" s="1052"/>
      <c r="CS120" s="1052"/>
      <c r="CT120" s="1052"/>
      <c r="CU120" s="1052"/>
      <c r="CV120" s="1052"/>
      <c r="CW120" s="1052"/>
      <c r="CX120" s="1052"/>
      <c r="CY120" s="1052"/>
      <c r="CZ120" s="1052"/>
      <c r="DA120" s="1052"/>
      <c r="DB120" s="1052"/>
      <c r="DC120" s="1052"/>
      <c r="DD120" s="1052"/>
      <c r="DE120" s="1052"/>
      <c r="DF120" s="1053"/>
      <c r="DG120" s="956">
        <v>394345</v>
      </c>
      <c r="DH120" s="957"/>
      <c r="DI120" s="957"/>
      <c r="DJ120" s="957"/>
      <c r="DK120" s="957"/>
      <c r="DL120" s="957">
        <v>333628</v>
      </c>
      <c r="DM120" s="957"/>
      <c r="DN120" s="957"/>
      <c r="DO120" s="957"/>
      <c r="DP120" s="957"/>
      <c r="DQ120" s="957">
        <v>329074</v>
      </c>
      <c r="DR120" s="957"/>
      <c r="DS120" s="957"/>
      <c r="DT120" s="957"/>
      <c r="DU120" s="957"/>
      <c r="DV120" s="958">
        <v>23.9</v>
      </c>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1788226</v>
      </c>
      <c r="BR121" s="1016"/>
      <c r="BS121" s="1016"/>
      <c r="BT121" s="1016"/>
      <c r="BU121" s="1016"/>
      <c r="BV121" s="1016">
        <v>1949472</v>
      </c>
      <c r="BW121" s="1016"/>
      <c r="BX121" s="1016"/>
      <c r="BY121" s="1016"/>
      <c r="BZ121" s="1016"/>
      <c r="CA121" s="1016">
        <v>2072651</v>
      </c>
      <c r="CB121" s="1016"/>
      <c r="CC121" s="1016"/>
      <c r="CD121" s="1016"/>
      <c r="CE121" s="1016"/>
      <c r="CF121" s="1054">
        <v>150.5</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432</v>
      </c>
      <c r="BP122" s="1024"/>
      <c r="BQ122" s="1064">
        <v>4220347</v>
      </c>
      <c r="BR122" s="1065"/>
      <c r="BS122" s="1065"/>
      <c r="BT122" s="1065"/>
      <c r="BU122" s="1065"/>
      <c r="BV122" s="1065">
        <v>4422761</v>
      </c>
      <c r="BW122" s="1065"/>
      <c r="BX122" s="1065"/>
      <c r="BY122" s="1065"/>
      <c r="BZ122" s="1065"/>
      <c r="CA122" s="1065">
        <v>4764264</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433</v>
      </c>
      <c r="AB123" s="989"/>
      <c r="AC123" s="989"/>
      <c r="AD123" s="989"/>
      <c r="AE123" s="990"/>
      <c r="AF123" s="991" t="s">
        <v>433</v>
      </c>
      <c r="AG123" s="989"/>
      <c r="AH123" s="989"/>
      <c r="AI123" s="989"/>
      <c r="AJ123" s="990"/>
      <c r="AK123" s="991" t="s">
        <v>433</v>
      </c>
      <c r="AL123" s="989"/>
      <c r="AM123" s="989"/>
      <c r="AN123" s="989"/>
      <c r="AO123" s="990"/>
      <c r="AP123" s="992" t="s">
        <v>433</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433</v>
      </c>
      <c r="BR123" s="1057"/>
      <c r="BS123" s="1057"/>
      <c r="BT123" s="1057"/>
      <c r="BU123" s="1057"/>
      <c r="BV123" s="1057" t="s">
        <v>433</v>
      </c>
      <c r="BW123" s="1057"/>
      <c r="BX123" s="1057"/>
      <c r="BY123" s="1057"/>
      <c r="BZ123" s="1057"/>
      <c r="CA123" s="1057" t="s">
        <v>433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435</v>
      </c>
      <c r="CQ124" s="1038"/>
      <c r="CR124" s="1038"/>
      <c r="CS124" s="1038"/>
      <c r="CT124" s="1038"/>
      <c r="CU124" s="1038"/>
      <c r="CV124" s="1038"/>
      <c r="CW124" s="1038"/>
      <c r="CX124" s="1038"/>
      <c r="CY124" s="1038"/>
      <c r="CZ124" s="1038"/>
      <c r="DA124" s="1038"/>
      <c r="DB124" s="1038"/>
      <c r="DC124" s="1038"/>
      <c r="DD124" s="1038"/>
      <c r="DE124" s="1038"/>
      <c r="DF124" s="1039"/>
      <c r="DG124" s="1027" t="s">
        <v>433</v>
      </c>
      <c r="DH124" s="1028"/>
      <c r="DI124" s="1028"/>
      <c r="DJ124" s="1028"/>
      <c r="DK124" s="1029"/>
      <c r="DL124" s="1030" t="s">
        <v>433</v>
      </c>
      <c r="DM124" s="1028"/>
      <c r="DN124" s="1028"/>
      <c r="DO124" s="1028"/>
      <c r="DP124" s="1029"/>
      <c r="DQ124" s="1030" t="s">
        <v>433</v>
      </c>
      <c r="DR124" s="1028"/>
      <c r="DS124" s="1028"/>
      <c r="DT124" s="1028"/>
      <c r="DU124" s="1029"/>
      <c r="DV124" s="1031" t="s">
        <v>433</v>
      </c>
      <c r="DW124" s="1032"/>
      <c r="DX124" s="1032"/>
      <c r="DY124" s="1032"/>
      <c r="DZ124" s="1033"/>
    </row>
    <row r="125" spans="1:130" s="197" customFormat="1" ht="26.25" customHeight="1" thickBot="1">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436</v>
      </c>
      <c r="CL125" s="1044"/>
      <c r="CM125" s="1044"/>
      <c r="CN125" s="1044"/>
      <c r="CO125" s="1045"/>
      <c r="CP125" s="970" t="s">
        <v>437</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433</v>
      </c>
      <c r="AB126" s="989"/>
      <c r="AC126" s="989"/>
      <c r="AD126" s="989"/>
      <c r="AE126" s="990"/>
      <c r="AF126" s="991" t="s">
        <v>433</v>
      </c>
      <c r="AG126" s="989"/>
      <c r="AH126" s="989"/>
      <c r="AI126" s="989"/>
      <c r="AJ126" s="990"/>
      <c r="AK126" s="991" t="s">
        <v>433</v>
      </c>
      <c r="AL126" s="989"/>
      <c r="AM126" s="989"/>
      <c r="AN126" s="989"/>
      <c r="AO126" s="990"/>
      <c r="AP126" s="992" t="s">
        <v>433</v>
      </c>
      <c r="AQ126" s="993"/>
      <c r="AR126" s="993"/>
      <c r="AS126" s="993"/>
      <c r="AT126" s="994"/>
      <c r="AU126" s="233"/>
      <c r="AV126" s="233"/>
      <c r="AW126" s="233"/>
      <c r="AX126" s="1066" t="s">
        <v>438</v>
      </c>
      <c r="AY126" s="1067"/>
      <c r="AZ126" s="1067"/>
      <c r="BA126" s="1067"/>
      <c r="BB126" s="1067"/>
      <c r="BC126" s="1067"/>
      <c r="BD126" s="1067"/>
      <c r="BE126" s="1068"/>
      <c r="BF126" s="1082" t="s">
        <v>439</v>
      </c>
      <c r="BG126" s="1067"/>
      <c r="BH126" s="1067"/>
      <c r="BI126" s="1067"/>
      <c r="BJ126" s="1067"/>
      <c r="BK126" s="1067"/>
      <c r="BL126" s="1068"/>
      <c r="BM126" s="1082" t="s">
        <v>440</v>
      </c>
      <c r="BN126" s="1067"/>
      <c r="BO126" s="1067"/>
      <c r="BP126" s="1067"/>
      <c r="BQ126" s="1067"/>
      <c r="BR126" s="1067"/>
      <c r="BS126" s="1068"/>
      <c r="BT126" s="1082" t="s">
        <v>441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442</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c r="A127" s="1006"/>
      <c r="B127" s="978"/>
      <c r="C127" s="1034" t="s">
        <v>443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433</v>
      </c>
      <c r="AB127" s="989"/>
      <c r="AC127" s="989"/>
      <c r="AD127" s="989"/>
      <c r="AE127" s="990"/>
      <c r="AF127" s="991" t="s">
        <v>433</v>
      </c>
      <c r="AG127" s="989"/>
      <c r="AH127" s="989"/>
      <c r="AI127" s="989"/>
      <c r="AJ127" s="990"/>
      <c r="AK127" s="991" t="s">
        <v>433</v>
      </c>
      <c r="AL127" s="989"/>
      <c r="AM127" s="989"/>
      <c r="AN127" s="989"/>
      <c r="AO127" s="990"/>
      <c r="AP127" s="992" t="s">
        <v>433</v>
      </c>
      <c r="AQ127" s="993"/>
      <c r="AR127" s="993"/>
      <c r="AS127" s="993"/>
      <c r="AT127" s="994"/>
      <c r="AU127" s="233"/>
      <c r="AV127" s="233"/>
      <c r="AW127" s="233"/>
      <c r="AX127" s="916" t="s">
        <v>444</v>
      </c>
      <c r="AY127" s="917"/>
      <c r="AZ127" s="917"/>
      <c r="BA127" s="917"/>
      <c r="BB127" s="917"/>
      <c r="BC127" s="917"/>
      <c r="BD127" s="917"/>
      <c r="BE127" s="918"/>
      <c r="BF127" s="1071" t="s">
        <v>433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445</v>
      </c>
      <c r="CQ127" s="1075"/>
      <c r="CR127" s="1075"/>
      <c r="CS127" s="1075"/>
      <c r="CT127" s="1075"/>
      <c r="CU127" s="1075"/>
      <c r="CV127" s="1075"/>
      <c r="CW127" s="1075"/>
      <c r="CX127" s="1075"/>
      <c r="CY127" s="1075"/>
      <c r="CZ127" s="1075"/>
      <c r="DA127" s="1075"/>
      <c r="DB127" s="1075"/>
      <c r="DC127" s="1075"/>
      <c r="DD127" s="1075"/>
      <c r="DE127" s="1075"/>
      <c r="DF127" s="1076"/>
      <c r="DG127" s="1077" t="s">
        <v>446</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9275</v>
      </c>
      <c r="AB128" s="1120"/>
      <c r="AC128" s="1120"/>
      <c r="AD128" s="1120"/>
      <c r="AE128" s="1121"/>
      <c r="AF128" s="1122">
        <v>10869</v>
      </c>
      <c r="AG128" s="1120"/>
      <c r="AH128" s="1120"/>
      <c r="AI128" s="1120"/>
      <c r="AJ128" s="1121"/>
      <c r="AK128" s="1122">
        <v>9825</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1532665</v>
      </c>
      <c r="AB129" s="989"/>
      <c r="AC129" s="989"/>
      <c r="AD129" s="989"/>
      <c r="AE129" s="990"/>
      <c r="AF129" s="991">
        <v>1504713</v>
      </c>
      <c r="AG129" s="989"/>
      <c r="AH129" s="989"/>
      <c r="AI129" s="989"/>
      <c r="AJ129" s="990"/>
      <c r="AK129" s="991">
        <v>1583797</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6.5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201510</v>
      </c>
      <c r="AB130" s="989"/>
      <c r="AC130" s="989"/>
      <c r="AD130" s="989"/>
      <c r="AE130" s="990"/>
      <c r="AF130" s="991">
        <v>204084</v>
      </c>
      <c r="AG130" s="989"/>
      <c r="AH130" s="989"/>
      <c r="AI130" s="989"/>
      <c r="AJ130" s="990"/>
      <c r="AK130" s="991">
        <v>206531</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399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1331155</v>
      </c>
      <c r="AB131" s="1028"/>
      <c r="AC131" s="1028"/>
      <c r="AD131" s="1028"/>
      <c r="AE131" s="1029"/>
      <c r="AF131" s="1030">
        <v>1300629</v>
      </c>
      <c r="AG131" s="1028"/>
      <c r="AH131" s="1028"/>
      <c r="AI131" s="1028"/>
      <c r="AJ131" s="1029"/>
      <c r="AK131" s="1030">
        <v>1377266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6.5833805979999998</v>
      </c>
      <c r="AB132" s="1134"/>
      <c r="AC132" s="1134"/>
      <c r="AD132" s="1134"/>
      <c r="AE132" s="1135"/>
      <c r="AF132" s="1136">
        <v>6.3422390240000004</v>
      </c>
      <c r="AG132" s="1134"/>
      <c r="AH132" s="1134"/>
      <c r="AI132" s="1134"/>
      <c r="AJ132" s="1135"/>
      <c r="AK132" s="1136">
        <v>6.6855640090000001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6.3</v>
      </c>
      <c r="AB133" s="1141"/>
      <c r="AC133" s="1141"/>
      <c r="AD133" s="1141"/>
      <c r="AE133" s="1142"/>
      <c r="AF133" s="1140">
        <v>6.5</v>
      </c>
      <c r="AG133" s="1141"/>
      <c r="AH133" s="1141"/>
      <c r="AI133" s="1141"/>
      <c r="AJ133" s="1142"/>
      <c r="AK133" s="1140">
        <v>6.5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475865</v>
      </c>
      <c r="L9" s="264">
        <v>253659</v>
      </c>
      <c r="M9" s="265">
        <v>187155</v>
      </c>
      <c r="N9" s="266">
        <v>35.5</v>
      </c>
    </row>
    <row r="10" spans="1:16">
      <c r="A10" s="248"/>
      <c r="B10" s="244"/>
      <c r="C10" s="244"/>
      <c r="D10" s="244"/>
      <c r="E10" s="244"/>
      <c r="F10" s="244"/>
      <c r="G10" s="1149" t="s">
        <v>468</v>
      </c>
      <c r="H10" s="1150"/>
      <c r="I10" s="1150"/>
      <c r="J10" s="1151"/>
      <c r="K10" s="267">
        <v>78617</v>
      </c>
      <c r="L10" s="268">
        <v>41907</v>
      </c>
      <c r="M10" s="269">
        <v>20525</v>
      </c>
      <c r="N10" s="270">
        <v>104.2</v>
      </c>
    </row>
    <row r="11" spans="1:16" ht="13.5" customHeight="1">
      <c r="A11" s="248"/>
      <c r="B11" s="244"/>
      <c r="C11" s="244"/>
      <c r="D11" s="244"/>
      <c r="E11" s="244"/>
      <c r="F11" s="244"/>
      <c r="G11" s="1149" t="s">
        <v>469</v>
      </c>
      <c r="H11" s="1150"/>
      <c r="I11" s="1150"/>
      <c r="J11" s="1151"/>
      <c r="K11" s="267">
        <v>108084</v>
      </c>
      <c r="L11" s="268">
        <v>57614</v>
      </c>
      <c r="M11" s="269">
        <v>27959</v>
      </c>
      <c r="N11" s="270">
        <v>106.1</v>
      </c>
    </row>
    <row r="12" spans="1:16" ht="13.5" customHeight="1">
      <c r="A12" s="248"/>
      <c r="B12" s="244"/>
      <c r="C12" s="244"/>
      <c r="D12" s="244"/>
      <c r="E12" s="244"/>
      <c r="F12" s="244"/>
      <c r="G12" s="1149" t="s">
        <v>470</v>
      </c>
      <c r="H12" s="1150"/>
      <c r="I12" s="1150"/>
      <c r="J12" s="1151"/>
      <c r="K12" s="267" t="s">
        <v>471</v>
      </c>
      <c r="L12" s="268" t="s">
        <v>471</v>
      </c>
      <c r="M12" s="269">
        <v>2910</v>
      </c>
      <c r="N12" s="270" t="s">
        <v>471</v>
      </c>
    </row>
    <row r="13" spans="1:16" ht="13.5" customHeight="1">
      <c r="A13" s="248"/>
      <c r="B13" s="244"/>
      <c r="C13" s="244"/>
      <c r="D13" s="244"/>
      <c r="E13" s="244"/>
      <c r="F13" s="244"/>
      <c r="G13" s="1149" t="s">
        <v>472</v>
      </c>
      <c r="H13" s="1150"/>
      <c r="I13" s="1150"/>
      <c r="J13" s="1151"/>
      <c r="K13" s="267" t="s">
        <v>471</v>
      </c>
      <c r="L13" s="268" t="s">
        <v>471</v>
      </c>
      <c r="M13" s="269" t="s">
        <v>471</v>
      </c>
      <c r="N13" s="270" t="s">
        <v>471</v>
      </c>
    </row>
    <row r="14" spans="1:16" ht="13.5" customHeight="1">
      <c r="A14" s="248"/>
      <c r="B14" s="244"/>
      <c r="C14" s="244"/>
      <c r="D14" s="244"/>
      <c r="E14" s="244"/>
      <c r="F14" s="244"/>
      <c r="G14" s="1149" t="s">
        <v>473</v>
      </c>
      <c r="H14" s="1150"/>
      <c r="I14" s="1150"/>
      <c r="J14" s="1151"/>
      <c r="K14" s="267">
        <v>16726</v>
      </c>
      <c r="L14" s="268">
        <v>8916</v>
      </c>
      <c r="M14" s="269">
        <v>9160</v>
      </c>
      <c r="N14" s="270">
        <v>-2.7</v>
      </c>
    </row>
    <row r="15" spans="1:16" ht="13.5" customHeight="1">
      <c r="A15" s="248"/>
      <c r="B15" s="244"/>
      <c r="C15" s="244"/>
      <c r="D15" s="244"/>
      <c r="E15" s="244"/>
      <c r="F15" s="244"/>
      <c r="G15" s="1149" t="s">
        <v>474</v>
      </c>
      <c r="H15" s="1150"/>
      <c r="I15" s="1150"/>
      <c r="J15" s="1151"/>
      <c r="K15" s="267" t="s">
        <v>471</v>
      </c>
      <c r="L15" s="268" t="s">
        <v>471</v>
      </c>
      <c r="M15" s="269">
        <v>4580</v>
      </c>
      <c r="N15" s="270" t="s">
        <v>471</v>
      </c>
    </row>
    <row r="16" spans="1:16">
      <c r="A16" s="248"/>
      <c r="B16" s="244"/>
      <c r="C16" s="244"/>
      <c r="D16" s="244"/>
      <c r="E16" s="244"/>
      <c r="F16" s="244"/>
      <c r="G16" s="1152" t="s">
        <v>475</v>
      </c>
      <c r="H16" s="1153"/>
      <c r="I16" s="1153"/>
      <c r="J16" s="1154"/>
      <c r="K16" s="268">
        <v>-45185</v>
      </c>
      <c r="L16" s="268">
        <v>-24086</v>
      </c>
      <c r="M16" s="269">
        <v>-19254</v>
      </c>
      <c r="N16" s="270">
        <v>25.1</v>
      </c>
    </row>
    <row r="17" spans="1:16">
      <c r="A17" s="248"/>
      <c r="B17" s="244"/>
      <c r="C17" s="244"/>
      <c r="D17" s="244"/>
      <c r="E17" s="244"/>
      <c r="F17" s="244"/>
      <c r="G17" s="1152" t="s">
        <v>166</v>
      </c>
      <c r="H17" s="1153"/>
      <c r="I17" s="1153"/>
      <c r="J17" s="1154"/>
      <c r="K17" s="268">
        <v>634107</v>
      </c>
      <c r="L17" s="268">
        <v>338010</v>
      </c>
      <c r="M17" s="269">
        <v>233033</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26.12</v>
      </c>
      <c r="L21" s="281">
        <v>21.21</v>
      </c>
      <c r="M21" s="282">
        <v>4.91</v>
      </c>
      <c r="N21" s="249"/>
      <c r="O21" s="283"/>
      <c r="P21" s="279"/>
    </row>
    <row r="22" spans="1:16" s="284" customFormat="1">
      <c r="A22" s="279"/>
      <c r="B22" s="249"/>
      <c r="C22" s="249"/>
      <c r="D22" s="249"/>
      <c r="E22" s="249"/>
      <c r="F22" s="249"/>
      <c r="G22" s="1144" t="s">
        <v>481</v>
      </c>
      <c r="H22" s="1145"/>
      <c r="I22" s="1145"/>
      <c r="J22" s="1146"/>
      <c r="K22" s="285">
        <v>88</v>
      </c>
      <c r="L22" s="286">
        <v>95.4</v>
      </c>
      <c r="M22" s="287">
        <v>-7.4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246658</v>
      </c>
      <c r="L32" s="294">
        <v>131481</v>
      </c>
      <c r="M32" s="295">
        <v>137219</v>
      </c>
      <c r="N32" s="296">
        <v>-4.2</v>
      </c>
    </row>
    <row r="33" spans="1:16" ht="13.5" customHeight="1">
      <c r="A33" s="248"/>
      <c r="B33" s="244"/>
      <c r="C33" s="244"/>
      <c r="D33" s="244"/>
      <c r="E33" s="244"/>
      <c r="F33" s="244"/>
      <c r="G33" s="1160" t="s">
        <v>486</v>
      </c>
      <c r="H33" s="1161"/>
      <c r="I33" s="1161"/>
      <c r="J33" s="1162"/>
      <c r="K33" s="294" t="s">
        <v>471</v>
      </c>
      <c r="L33" s="294" t="s">
        <v>471</v>
      </c>
      <c r="M33" s="295" t="s">
        <v>471</v>
      </c>
      <c r="N33" s="296" t="s">
        <v>471</v>
      </c>
    </row>
    <row r="34" spans="1:16" ht="27" customHeight="1">
      <c r="A34" s="248"/>
      <c r="B34" s="244"/>
      <c r="C34" s="244"/>
      <c r="D34" s="244"/>
      <c r="E34" s="244"/>
      <c r="F34" s="244"/>
      <c r="G34" s="1160" t="s">
        <v>487</v>
      </c>
      <c r="H34" s="1161"/>
      <c r="I34" s="1161"/>
      <c r="J34" s="1162"/>
      <c r="K34" s="294" t="s">
        <v>471</v>
      </c>
      <c r="L34" s="294" t="s">
        <v>471</v>
      </c>
      <c r="M34" s="295">
        <v>4</v>
      </c>
      <c r="N34" s="296" t="s">
        <v>471</v>
      </c>
    </row>
    <row r="35" spans="1:16" ht="27" customHeight="1">
      <c r="A35" s="248"/>
      <c r="B35" s="244"/>
      <c r="C35" s="244"/>
      <c r="D35" s="244"/>
      <c r="E35" s="244"/>
      <c r="F35" s="244"/>
      <c r="G35" s="1160" t="s">
        <v>488</v>
      </c>
      <c r="H35" s="1161"/>
      <c r="I35" s="1161"/>
      <c r="J35" s="1162"/>
      <c r="K35" s="294">
        <v>38650</v>
      </c>
      <c r="L35" s="294">
        <v>20602</v>
      </c>
      <c r="M35" s="295">
        <v>30414</v>
      </c>
      <c r="N35" s="296">
        <v>-32.299999999999997</v>
      </c>
    </row>
    <row r="36" spans="1:16" ht="27" customHeight="1">
      <c r="A36" s="248"/>
      <c r="B36" s="244"/>
      <c r="C36" s="244"/>
      <c r="D36" s="244"/>
      <c r="E36" s="244"/>
      <c r="F36" s="244"/>
      <c r="G36" s="1160" t="s">
        <v>489</v>
      </c>
      <c r="H36" s="1161"/>
      <c r="I36" s="1161"/>
      <c r="J36" s="1162"/>
      <c r="K36" s="294">
        <v>23050</v>
      </c>
      <c r="L36" s="294">
        <v>12287</v>
      </c>
      <c r="M36" s="295">
        <v>5195</v>
      </c>
      <c r="N36" s="296">
        <v>136.5</v>
      </c>
    </row>
    <row r="37" spans="1:16" ht="13.5" customHeight="1">
      <c r="A37" s="248"/>
      <c r="B37" s="244"/>
      <c r="C37" s="244"/>
      <c r="D37" s="244"/>
      <c r="E37" s="244"/>
      <c r="F37" s="244"/>
      <c r="G37" s="1160" t="s">
        <v>490</v>
      </c>
      <c r="H37" s="1161"/>
      <c r="I37" s="1161"/>
      <c r="J37" s="1162"/>
      <c r="K37" s="294" t="s">
        <v>471</v>
      </c>
      <c r="L37" s="294" t="s">
        <v>471</v>
      </c>
      <c r="M37" s="295">
        <v>2257</v>
      </c>
      <c r="N37" s="296" t="s">
        <v>471</v>
      </c>
    </row>
    <row r="38" spans="1:16" ht="27" customHeight="1">
      <c r="A38" s="248"/>
      <c r="B38" s="244"/>
      <c r="C38" s="244"/>
      <c r="D38" s="244"/>
      <c r="E38" s="244"/>
      <c r="F38" s="244"/>
      <c r="G38" s="1163" t="s">
        <v>491</v>
      </c>
      <c r="H38" s="1164"/>
      <c r="I38" s="1164"/>
      <c r="J38" s="1165"/>
      <c r="K38" s="297">
        <v>76</v>
      </c>
      <c r="L38" s="297">
        <v>41</v>
      </c>
      <c r="M38" s="298">
        <v>40</v>
      </c>
      <c r="N38" s="299">
        <v>2.5</v>
      </c>
      <c r="O38" s="293"/>
    </row>
    <row r="39" spans="1:16">
      <c r="A39" s="248"/>
      <c r="B39" s="244"/>
      <c r="C39" s="244"/>
      <c r="D39" s="244"/>
      <c r="E39" s="244"/>
      <c r="F39" s="244"/>
      <c r="G39" s="1163" t="s">
        <v>492</v>
      </c>
      <c r="H39" s="1164"/>
      <c r="I39" s="1164"/>
      <c r="J39" s="1165"/>
      <c r="K39" s="300">
        <v>-9825</v>
      </c>
      <c r="L39" s="300">
        <v>-5237</v>
      </c>
      <c r="M39" s="301">
        <v>-7960</v>
      </c>
      <c r="N39" s="302">
        <v>-34.200000000000003</v>
      </c>
      <c r="O39" s="293"/>
    </row>
    <row r="40" spans="1:16" ht="27" customHeight="1">
      <c r="A40" s="248"/>
      <c r="B40" s="244"/>
      <c r="C40" s="244"/>
      <c r="D40" s="244"/>
      <c r="E40" s="244"/>
      <c r="F40" s="244"/>
      <c r="G40" s="1160" t="s">
        <v>493</v>
      </c>
      <c r="H40" s="1161"/>
      <c r="I40" s="1161"/>
      <c r="J40" s="1162"/>
      <c r="K40" s="300">
        <v>-206531</v>
      </c>
      <c r="L40" s="300">
        <v>-110091</v>
      </c>
      <c r="M40" s="301">
        <v>-124831</v>
      </c>
      <c r="N40" s="302">
        <v>-11.8</v>
      </c>
      <c r="O40" s="293"/>
    </row>
    <row r="41" spans="1:16">
      <c r="A41" s="248"/>
      <c r="B41" s="244"/>
      <c r="C41" s="244"/>
      <c r="D41" s="244"/>
      <c r="E41" s="244"/>
      <c r="F41" s="244"/>
      <c r="G41" s="1166" t="s">
        <v>277</v>
      </c>
      <c r="H41" s="1167"/>
      <c r="I41" s="1167"/>
      <c r="J41" s="1168"/>
      <c r="K41" s="294">
        <v>92078</v>
      </c>
      <c r="L41" s="300">
        <v>49082</v>
      </c>
      <c r="M41" s="301">
        <v>42339</v>
      </c>
      <c r="N41" s="302">
        <v>15.9</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287366</v>
      </c>
      <c r="J51" s="320">
        <v>148280</v>
      </c>
      <c r="K51" s="321">
        <v>-65.599999999999994</v>
      </c>
      <c r="L51" s="322">
        <v>216155</v>
      </c>
      <c r="M51" s="323">
        <v>-35.299999999999997</v>
      </c>
      <c r="N51" s="324">
        <v>-30.3</v>
      </c>
    </row>
    <row r="52" spans="1:14">
      <c r="A52" s="248"/>
      <c r="B52" s="244"/>
      <c r="C52" s="244"/>
      <c r="D52" s="244"/>
      <c r="E52" s="244"/>
      <c r="F52" s="244"/>
      <c r="G52" s="325"/>
      <c r="H52" s="326" t="s">
        <v>504</v>
      </c>
      <c r="I52" s="327">
        <v>137282</v>
      </c>
      <c r="J52" s="328">
        <v>70837</v>
      </c>
      <c r="K52" s="329">
        <v>16.7</v>
      </c>
      <c r="L52" s="330">
        <v>108827</v>
      </c>
      <c r="M52" s="331">
        <v>-19.600000000000001</v>
      </c>
      <c r="N52" s="332">
        <v>36.299999999999997</v>
      </c>
    </row>
    <row r="53" spans="1:14">
      <c r="A53" s="248"/>
      <c r="B53" s="244"/>
      <c r="C53" s="244"/>
      <c r="D53" s="244"/>
      <c r="E53" s="244"/>
      <c r="F53" s="244"/>
      <c r="G53" s="310" t="s">
        <v>505</v>
      </c>
      <c r="H53" s="311"/>
      <c r="I53" s="319">
        <v>332555</v>
      </c>
      <c r="J53" s="320">
        <v>173930</v>
      </c>
      <c r="K53" s="321">
        <v>17.3</v>
      </c>
      <c r="L53" s="322">
        <v>228305</v>
      </c>
      <c r="M53" s="323">
        <v>5.6</v>
      </c>
      <c r="N53" s="324">
        <v>11.7</v>
      </c>
    </row>
    <row r="54" spans="1:14">
      <c r="A54" s="248"/>
      <c r="B54" s="244"/>
      <c r="C54" s="244"/>
      <c r="D54" s="244"/>
      <c r="E54" s="244"/>
      <c r="F54" s="244"/>
      <c r="G54" s="325"/>
      <c r="H54" s="326" t="s">
        <v>504</v>
      </c>
      <c r="I54" s="327">
        <v>83546</v>
      </c>
      <c r="J54" s="328">
        <v>43696</v>
      </c>
      <c r="K54" s="329">
        <v>-38.299999999999997</v>
      </c>
      <c r="L54" s="330">
        <v>86611</v>
      </c>
      <c r="M54" s="331">
        <v>-20.399999999999999</v>
      </c>
      <c r="N54" s="332">
        <v>-17.899999999999999</v>
      </c>
    </row>
    <row r="55" spans="1:14">
      <c r="A55" s="248"/>
      <c r="B55" s="244"/>
      <c r="C55" s="244"/>
      <c r="D55" s="244"/>
      <c r="E55" s="244"/>
      <c r="F55" s="244"/>
      <c r="G55" s="310" t="s">
        <v>506</v>
      </c>
      <c r="H55" s="311"/>
      <c r="I55" s="319">
        <v>574151</v>
      </c>
      <c r="J55" s="320">
        <v>301550</v>
      </c>
      <c r="K55" s="321">
        <v>73.400000000000006</v>
      </c>
      <c r="L55" s="322">
        <v>316331</v>
      </c>
      <c r="M55" s="323">
        <v>38.6</v>
      </c>
      <c r="N55" s="324">
        <v>34.799999999999997</v>
      </c>
    </row>
    <row r="56" spans="1:14">
      <c r="A56" s="248"/>
      <c r="B56" s="244"/>
      <c r="C56" s="244"/>
      <c r="D56" s="244"/>
      <c r="E56" s="244"/>
      <c r="F56" s="244"/>
      <c r="G56" s="325"/>
      <c r="H56" s="326" t="s">
        <v>504</v>
      </c>
      <c r="I56" s="327">
        <v>112232</v>
      </c>
      <c r="J56" s="328">
        <v>58945</v>
      </c>
      <c r="K56" s="329">
        <v>34.9</v>
      </c>
      <c r="L56" s="330">
        <v>106387</v>
      </c>
      <c r="M56" s="331">
        <v>22.8</v>
      </c>
      <c r="N56" s="332">
        <v>12.1</v>
      </c>
    </row>
    <row r="57" spans="1:14">
      <c r="A57" s="248"/>
      <c r="B57" s="244"/>
      <c r="C57" s="244"/>
      <c r="D57" s="244"/>
      <c r="E57" s="244"/>
      <c r="F57" s="244"/>
      <c r="G57" s="310" t="s">
        <v>507</v>
      </c>
      <c r="H57" s="311"/>
      <c r="I57" s="319">
        <v>931976</v>
      </c>
      <c r="J57" s="320">
        <v>495205</v>
      </c>
      <c r="K57" s="321">
        <v>64.2</v>
      </c>
      <c r="L57" s="322">
        <v>333013</v>
      </c>
      <c r="M57" s="323">
        <v>5.3</v>
      </c>
      <c r="N57" s="324">
        <v>58.9</v>
      </c>
    </row>
    <row r="58" spans="1:14">
      <c r="A58" s="248"/>
      <c r="B58" s="244"/>
      <c r="C58" s="244"/>
      <c r="D58" s="244"/>
      <c r="E58" s="244"/>
      <c r="F58" s="244"/>
      <c r="G58" s="325"/>
      <c r="H58" s="326" t="s">
        <v>504</v>
      </c>
      <c r="I58" s="327">
        <v>250243</v>
      </c>
      <c r="J58" s="328">
        <v>132967</v>
      </c>
      <c r="K58" s="329">
        <v>125.6</v>
      </c>
      <c r="L58" s="330">
        <v>126732</v>
      </c>
      <c r="M58" s="331">
        <v>19.100000000000001</v>
      </c>
      <c r="N58" s="332">
        <v>106.5</v>
      </c>
    </row>
    <row r="59" spans="1:14">
      <c r="A59" s="248"/>
      <c r="B59" s="244"/>
      <c r="C59" s="244"/>
      <c r="D59" s="244"/>
      <c r="E59" s="244"/>
      <c r="F59" s="244"/>
      <c r="G59" s="310" t="s">
        <v>508</v>
      </c>
      <c r="H59" s="311"/>
      <c r="I59" s="319">
        <v>550149</v>
      </c>
      <c r="J59" s="320">
        <v>293256</v>
      </c>
      <c r="K59" s="321">
        <v>-40.799999999999997</v>
      </c>
      <c r="L59" s="322">
        <v>280458</v>
      </c>
      <c r="M59" s="323">
        <v>-15.8</v>
      </c>
      <c r="N59" s="324">
        <v>-25</v>
      </c>
    </row>
    <row r="60" spans="1:14">
      <c r="A60" s="248"/>
      <c r="B60" s="244"/>
      <c r="C60" s="244"/>
      <c r="D60" s="244"/>
      <c r="E60" s="244"/>
      <c r="F60" s="244"/>
      <c r="G60" s="325"/>
      <c r="H60" s="326" t="s">
        <v>504</v>
      </c>
      <c r="I60" s="333">
        <v>116380</v>
      </c>
      <c r="J60" s="328">
        <v>62036</v>
      </c>
      <c r="K60" s="329">
        <v>-53.3</v>
      </c>
      <c r="L60" s="330">
        <v>127286</v>
      </c>
      <c r="M60" s="331">
        <v>0.4</v>
      </c>
      <c r="N60" s="332">
        <v>-53.7</v>
      </c>
    </row>
    <row r="61" spans="1:14">
      <c r="A61" s="248"/>
      <c r="B61" s="244"/>
      <c r="C61" s="244"/>
      <c r="D61" s="244"/>
      <c r="E61" s="244"/>
      <c r="F61" s="244"/>
      <c r="G61" s="310" t="s">
        <v>509</v>
      </c>
      <c r="H61" s="334"/>
      <c r="I61" s="335">
        <v>535239</v>
      </c>
      <c r="J61" s="336">
        <v>282444</v>
      </c>
      <c r="K61" s="337">
        <v>9.6999999999999993</v>
      </c>
      <c r="L61" s="338">
        <v>274852</v>
      </c>
      <c r="M61" s="339">
        <v>-0.3</v>
      </c>
      <c r="N61" s="324">
        <v>10</v>
      </c>
    </row>
    <row r="62" spans="1:14">
      <c r="A62" s="248"/>
      <c r="B62" s="244"/>
      <c r="C62" s="244"/>
      <c r="D62" s="244"/>
      <c r="E62" s="244"/>
      <c r="F62" s="244"/>
      <c r="G62" s="325"/>
      <c r="H62" s="326" t="s">
        <v>504</v>
      </c>
      <c r="I62" s="327">
        <v>139937</v>
      </c>
      <c r="J62" s="328">
        <v>73696</v>
      </c>
      <c r="K62" s="329">
        <v>17.100000000000001</v>
      </c>
      <c r="L62" s="330">
        <v>111169</v>
      </c>
      <c r="M62" s="331">
        <v>0.5</v>
      </c>
      <c r="N62" s="332">
        <v>16.600000000000001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60.12</v>
      </c>
      <c r="G47" s="12">
        <v>58.81</v>
      </c>
      <c r="H47" s="12">
        <v>73.08</v>
      </c>
      <c r="I47" s="12">
        <v>77.760000000000005</v>
      </c>
      <c r="J47" s="13">
        <v>83.34</v>
      </c>
    </row>
    <row r="48" spans="2:10" ht="57.75" customHeight="1">
      <c r="B48" s="14"/>
      <c r="C48" s="1171" t="s">
        <v>4</v>
      </c>
      <c r="D48" s="1171"/>
      <c r="E48" s="1172"/>
      <c r="F48" s="15">
        <v>13.65</v>
      </c>
      <c r="G48" s="16">
        <v>26.22</v>
      </c>
      <c r="H48" s="16">
        <v>8.8000000000000007</v>
      </c>
      <c r="I48" s="16">
        <v>8.82</v>
      </c>
      <c r="J48" s="17">
        <v>13.14</v>
      </c>
    </row>
    <row r="49" spans="2:10" ht="57.75" customHeight="1" thickBot="1">
      <c r="B49" s="18"/>
      <c r="C49" s="1173" t="s">
        <v>5</v>
      </c>
      <c r="D49" s="1173"/>
      <c r="E49" s="1174"/>
      <c r="F49" s="19">
        <v>1.35</v>
      </c>
      <c r="G49" s="20">
        <v>12.87</v>
      </c>
      <c r="H49" s="20" t="s">
        <v>516</v>
      </c>
      <c r="I49" s="20">
        <v>3.18</v>
      </c>
      <c r="J49" s="21">
        <v>14.23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2017-05-08T01:17:26Z</cp:lastPrinted>
  <dcterms:created xsi:type="dcterms:W3CDTF">2017-02-15T23:46:42Z</dcterms:created>
  <dcterms:modified xsi:type="dcterms:W3CDTF">2017-05-23T08:13:06Z</dcterms:modified>
</cp:coreProperties>
</file>