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U88" i="11" l="1"/>
  <c r="CR102" i="11" l="1"/>
  <c r="AP88" i="11"/>
  <c r="AF88" i="11"/>
  <c r="AU63" i="11"/>
  <c r="AP63" i="11"/>
  <c r="AP23" i="11"/>
  <c r="V23" i="11"/>
  <c r="AA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l="1"/>
  <c r="BE35" i="9" s="1"/>
</calcChain>
</file>

<file path=xl/sharedStrings.xml><?xml version="1.0" encoding="utf-8"?>
<sst xmlns="http://schemas.openxmlformats.org/spreadsheetml/2006/main" count="1056" uniqueCount="567">
  <si>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</si>
  <si>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</si>
  <si>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</si>
  <si>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</si>
  <si>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</si>
  <si>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</si>
  <si>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</si>
  <si>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</si>
  <si>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</si>
  <si>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</si>
  <si>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</si>
  <si>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</si>
  <si>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</si>
  <si>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</si>
  <si>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</si>
  <si>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</si>
  <si>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</si>
  <si>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</si>
  <si>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</si>
  <si>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</si>
  <si>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</si>
  <si>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</si>
  <si>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</si>
  <si>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</si>
  <si>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</si>
  <si>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</si>
  <si>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</si>
  <si>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</si>
  <si>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</si>
  <si>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</si>
  <si>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</si>
  <si>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</si>
  <si>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</si>
  <si>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</si>
  <si>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</si>
  <si>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</si>
  <si>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</si>
  <si>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</si>
  <si>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</si>
  <si>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</si>
  <si>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</si>
  <si>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</si>
  <si>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</si>
  <si>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</si>
  <si>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</si>
  <si>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</si>
  <si>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</si>
  <si>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</si>
  <si>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</si>
  <si>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</si>
  <si>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</si>
  <si>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</si>
  <si>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</si>
  <si>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</si>
  <si>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</si>
  <si>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</si>
  <si>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</si>
  <si>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</si>
  <si>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</si>
  <si>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</si>
  <si>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</si>
  <si>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</si>
  <si>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</si>
  <si>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</si>
  <si>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</si>
  <si>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</si>
  <si>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</si>
  <si>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</si>
  <si>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</si>
  <si>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</si>
  <si>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</si>
  <si>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</si>
  <si>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</si>
  <si>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</si>
  <si>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</si>
  <si>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</si>
  <si>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</si>
  <si>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</si>
  <si>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</si>
  <si>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</si>
  <si>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</si>
  <si>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うるま市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</si>
  <si>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</si>
  <si>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</si>
  <si>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</si>
  <si>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</si>
  <si>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</si>
  <si>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</si>
  <si>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</si>
  <si>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</si>
  <si>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</si>
  <si>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</si>
  <si>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</si>
  <si>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</si>
  <si>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</si>
  <si>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</si>
  <si>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</si>
  <si>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</si>
  <si>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</si>
  <si>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</si>
  <si>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</si>
  <si>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</si>
  <si>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</si>
  <si>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</si>
  <si>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</si>
  <si>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</si>
  <si>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</si>
  <si>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</si>
  <si>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</si>
  <si>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</si>
  <si>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</si>
  <si>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</si>
  <si>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</si>
  <si>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</si>
  <si>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</si>
  <si>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</si>
  <si>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</si>
  <si>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</si>
  <si>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</si>
  <si>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</si>
  <si>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</si>
  <si>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</si>
  <si>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</si>
  <si>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</si>
  <si>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</si>
  <si>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</si>
  <si>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</si>
  <si>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</si>
  <si>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</si>
  <si>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</si>
  <si>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</si>
  <si>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</si>
  <si>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</si>
  <si>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</si>
  <si>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</si>
  <si>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</si>
  <si>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</si>
  <si>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</si>
  <si>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</si>
  <si>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</si>
  <si>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</si>
  <si>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</si>
  <si>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</si>
  <si>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</si>
  <si>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</si>
  <si>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</si>
  <si>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</si>
  <si>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</si>
  <si>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</si>
  <si>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</si>
  <si>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</si>
  <si>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</si>
  <si>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</si>
  <si>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</si>
  <si>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</si>
  <si>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</si>
  <si>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</si>
  <si>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</si>
  <si>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</si>
  <si>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</si>
  <si>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</si>
  <si>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</si>
  <si>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</si>
  <si>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</si>
  <si>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</si>
  <si>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</si>
  <si>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</si>
  <si>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</si>
  <si>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</si>
  <si>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</si>
  <si>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</si>
  <si>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</si>
  <si>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</si>
  <si>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</si>
  <si>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</si>
  <si>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</si>
  <si>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</si>
  <si>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</si>
  <si>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</si>
  <si>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</si>
  <si>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</si>
  <si>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</si>
  <si>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</si>
  <si>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</si>
  <si>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</si>
  <si>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</si>
  <si>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</si>
  <si>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</si>
  <si>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</si>
  <si>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</si>
  <si>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</si>
  <si>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</si>
  <si>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沖縄県うるま市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</si>
  <si>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</si>
  <si>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</si>
  <si>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</si>
  <si>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</si>
  <si>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</si>
  <si>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</si>
  <si>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</si>
  <si>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</si>
  <si>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</si>
  <si>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</si>
  <si>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</si>
  <si>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</si>
  <si>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</si>
  <si>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</si>
  <si>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</si>
  <si>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</si>
  <si>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</si>
  <si>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</si>
  <si>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</si>
  <si>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</si>
  <si>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</si>
  <si>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</si>
  <si>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</si>
  <si>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</si>
  <si>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</si>
  <si>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</si>
  <si>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</si>
  <si>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</si>
  <si>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</si>
  <si>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</si>
  <si>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</si>
  <si>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</si>
  <si>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</si>
  <si>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</si>
  <si>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</si>
  <si>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</si>
  <si>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</si>
  <si>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</si>
  <si>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</si>
  <si>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</si>
  <si>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</si>
  <si>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</si>
  <si>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</si>
  <si>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</si>
  <si>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</si>
  <si>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</si>
  <si>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</si>
  <si>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</si>
  <si>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</si>
  <si>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</si>
  <si>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</si>
  <si>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</si>
  <si>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</si>
  <si>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</si>
  <si>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</si>
  <si>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</si>
  <si>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</si>
  <si>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</si>
  <si>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</si>
  <si>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</si>
  <si>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</si>
  <si>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</si>
  <si>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</si>
  <si>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</si>
  <si>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</si>
  <si>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</si>
  <si>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</si>
  <si>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</si>
  <si>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</si>
  <si>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</si>
  <si>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</si>
  <si>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</si>
  <si>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</si>
  <si>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</si>
  <si>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</si>
  <si>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</si>
  <si>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</si>
  <si>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</si>
  <si>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</si>
  <si>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</si>
  <si>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</si>
  <si>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</si>
  <si>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</si>
  <si>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</si>
  <si>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</si>
  <si>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</si>
  <si>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</si>
  <si>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</si>
  <si>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</si>
  <si>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</si>
  <si>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</si>
  <si>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</si>
  <si>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</si>
  <si>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</si>
  <si>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</si>
  <si>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</si>
  <si>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</si>
  <si>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</si>
  <si>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</si>
  <si>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</si>
  <si>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</si>
  <si>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</si>
  <si>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</si>
  <si>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</si>
  <si>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</si>
  <si>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</si>
  <si>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</si>
  <si>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</si>
  <si>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</si>
  <si>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</si>
  <si>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</si>
  <si>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</si>
  <si>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</si>
  <si>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</si>
  <si>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</si>
  <si>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</si>
  <si>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</si>
  <si>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</si>
  <si>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</si>
  <si>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</si>
  <si>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</si>
  <si>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</si>
  <si>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</si>
  <si>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</si>
  <si>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</si>
  <si>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</si>
  <si>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</si>
  <si>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</si>
  <si>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</si>
  <si>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</si>
  <si>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</si>
  <si>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</si>
  <si>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</si>
  <si>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</si>
  <si>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</si>
  <si>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</si>
  <si>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</si>
  <si>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</si>
  <si>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</si>
  <si>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</si>
  <si>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</si>
  <si>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</si>
  <si>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</si>
  <si>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</si>
  <si>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</si>
  <si>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</si>
  <si>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</si>
  <si>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沖縄県うるま市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</si>
  <si>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</si>
  <si>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</si>
  <si>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</si>
  <si>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</si>
  <si>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</si>
  <si>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</si>
  <si>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</si>
  <si>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</si>
  <si>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</si>
  <si>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</si>
  <si>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</si>
  <si>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</si>
  <si>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</si>
  <si>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</si>
  <si>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</si>
  <si>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</si>
  <si>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</si>
  <si>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</si>
  <si>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</si>
  <si>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</si>
  <si>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</si>
  <si>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</si>
  <si>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</si>
  <si>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</si>
  <si>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</si>
  <si>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</si>
  <si>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</si>
  <si>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</si>
  <si>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</si>
  <si>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</si>
  <si>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</si>
  <si>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</si>
  <si>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</si>
  <si>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</si>
  <si>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</si>
  <si>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</si>
  <si>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</si>
  <si>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</si>
  <si>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</si>
  <si>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</si>
  <si>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</si>
  <si>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</si>
  <si>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</si>
  <si>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</si>
  <si>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</si>
  <si>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</si>
  <si>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</si>
  <si>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</si>
  <si>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</si>
  <si>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</si>
  <si>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</si>
  <si>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</si>
  <si>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</si>
  <si>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</si>
  <si>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</si>
  <si>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</si>
  <si>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</si>
  <si>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</si>
  <si>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</si>
  <si>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</si>
  <si>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</si>
  <si>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</si>
  <si>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</si>
  <si>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</si>
  <si>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</si>
  <si>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</si>
  <si>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</si>
  <si>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</si>
  <si>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</si>
  <si>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</si>
  <si>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</si>
  <si>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</si>
  <si>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</si>
  <si>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</si>
  <si>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</si>
  <si>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</si>
  <si>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</si>
  <si>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</si>
  <si>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</si>
  <si>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</si>
  <si>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</si>
  <si>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</si>
  <si>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</si>
  <si>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</si>
  <si>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</si>
  <si>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</si>
  <si>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</si>
  <si>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</si>
  <si>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</si>
  <si>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</si>
  <si>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</si>
  <si>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</si>
  <si>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</si>
  <si>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</si>
  <si>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</si>
  <si>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</si>
  <si>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</si>
  <si>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</si>
  <si>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</si>
  <si>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</si>
  <si>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</si>
  <si>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</si>
  <si>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</si>
  <si>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</si>
  <si>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</si>
  <si>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</si>
  <si>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</si>
  <si>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</si>
  <si>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</si>
  <si>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</si>
  <si>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</si>
  <si>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</si>
  <si>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</si>
  <si>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</si>
  <si>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</si>
  <si>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</si>
  <si>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</si>
  <si>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</si>
  <si>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</si>
  <si>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</si>
  <si>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</si>
  <si>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</si>
  <si>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</si>
  <si>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</si>
  <si>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</si>
  <si>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</si>
  <si>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</si>
  <si>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</si>
  <si>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</si>
  <si>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</si>
  <si>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</si>
  <si>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</si>
  <si>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</si>
  <si>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</si>
  <si>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</si>
  <si>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</si>
  <si>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</si>
  <si>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</si>
  <si>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</si>
  <si>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</si>
  <si>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</si>
  <si>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</si>
  <si>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</si>
  <si>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</si>
  <si>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</si>
  <si>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</si>
  <si>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</si>
  <si>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</si>
  <si>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</si>
  <si>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</si>
  <si>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</si>
  <si>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</si>
  <si>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</si>
  <si>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</si>
  <si>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</si>
  <si>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</si>
  <si>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</si>
  <si>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</si>
  <si>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</si>
  <si>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</si>
  <si>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</si>
  <si>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</si>
  <si>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</si>
  <si>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</si>
  <si>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</si>
  <si>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</si>
  <si>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</si>
  <si>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</si>
  <si>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</si>
  <si>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</si>
  <si>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</si>
  <si>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</si>
  <si>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</si>
  <si>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</si>
  <si>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</si>
  <si>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</si>
  <si>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</si>
  <si>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</si>
  <si>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</si>
  <si>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</si>
  <si>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</si>
  <si>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</si>
  <si>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</si>
  <si>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</si>
  <si>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</si>
  <si>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</si>
  <si>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</si>
  <si>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</si>
  <si>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</si>
  <si>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</si>
  <si>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7.18</t>
  </si>
  <si>
    <t>▲ 6.82</t>
  </si>
  <si>
    <t>▲ 7.61</t>
  </si>
  <si>
    <t>▲ 5.92</t>
  </si>
  <si>
    <t>▲ 3.22</t>
  </si>
  <si>
    <t>一般会計</t>
  </si>
  <si>
    <t>水道事業会計</t>
  </si>
  <si>
    <t>介護保険特別会計</t>
  </si>
  <si>
    <t>公共下水道事業特別会計</t>
  </si>
  <si>
    <t>後期高齢者医療特別会計</t>
  </si>
  <si>
    <t>農業集落排水事業特別会計</t>
  </si>
  <si>
    <t>その他会計（赤字）</t>
  </si>
  <si>
    <t>その他会計（黒字）</t>
  </si>
  <si>
    <t>-</t>
    <phoneticPr fontId="2"/>
  </si>
  <si>
    <t>-</t>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</si>
  <si>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</si>
  <si>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</si>
  <si>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中部衛生施設組合（一般会計）</t>
    <rPh sb="0" eb="2">
      <t>チュウブ</t>
    </rPh>
    <rPh sb="2" eb="4">
      <t>エイセイ</t>
    </rPh>
    <rPh sb="4" eb="6">
      <t>シセツ</t>
    </rPh>
    <rPh sb="6" eb="8">
      <t>クミアイ</t>
    </rPh>
    <rPh sb="9" eb="11">
      <t>イッパン</t>
    </rPh>
    <rPh sb="11" eb="13">
      <t>カイケイ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</si>
  <si>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</si>
  <si>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</si>
  <si>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</si>
  <si>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</si>
  <si>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</si>
  <si>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うるま市土地開発公社</t>
    <rPh sb="3" eb="4">
      <t>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</si>
  <si>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</si>
  <si>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</si>
  <si>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</si>
  <si>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</si>
  <si>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</si>
  <si>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</si>
  <si>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</si>
  <si>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</si>
  <si>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</si>
  <si>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</si>
  <si>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</si>
  <si>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おいては近年、類似団体と比較して低位基調となっているが、これは、平成24年度から決算剰余金の一部を活用した高利率地方債の繰上償還による公債費圧縮及び負担軽減に取り組んできた結果となっている。　また、本市は合併団体であることから、社会資本、教育施設等整備に対して財政上有利な合併特例債を活用したまちづくりを推進してきており、当該地方債の発行等により将来負担額に占める地方債の割合が平成23年度72.0%から平成27年度78.6%と増加してきている。　今後は、普通交付税の合併算定替が段階的縮減を迎えること（分母の減少要素）、職員定数削減による行政改革が頭打ちとなったこと、地方債残高のピークを平成32年度頃と想定すること（分子の増加要素）などから将来負担比率は増加基調となるものと想定される。
○実質公債費比率においても、地方債残高の増加に伴う公債費のピークを平成33年頃と想定していることなどから同様に増加基調となるものと想定される。</t>
    <rPh sb="127" eb="129">
      <t>キョウイク</t>
    </rPh>
    <rPh sb="129" eb="131">
      <t>シセツ</t>
    </rPh>
    <rPh sb="131" eb="132">
      <t>トウ</t>
    </rPh>
    <rPh sb="132" eb="134">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</si>
</sst>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extLst xmlns:c16r2="http://schemas.microsoft.com/office/drawing/2015/06/chart">
            <c:ext xmlns:c16="http://schemas.microsoft.com/office/drawing/2014/chart" uri="{C3380CC4-5D6E-409C-BE32-E72D297353CC}">
              <c16:uniqueId val="{00000000-9AAA-48A5-8DF8-E9CC2578D1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56433</c:v>
                </c:pt>
                <c:pt idx="1">
                  <c:v>63688</c:v>
                </c:pt>
                <c:pt idx="2">
                  <c:v>68665</c:v>
                </c:pt>
                <c:pt idx="3">
                  <c:v>74577</c:v>
                </c:pt>
                <c:pt idx="4">
                  <c:v>96981</c:v>
                </c:pt>
              </c:numCache>
            </c:numRef>
          </c:val>
          <c:smooth val="0"/>
          <c:extLst xmlns:c16r2="http://schemas.microsoft.com/office/drawing/2015/06/chart">
            <c:ext xmlns:c16="http://schemas.microsoft.com/office/drawing/2014/chart" uri="{C3380CC4-5D6E-409C-BE32-E72D297353CC}">
              <c16:uniqueId val="{00000001-9AAA-48A5-8DF8-E9CC2578D191}"/>
            </c:ext>
          </c:extLst>
        </c:ser>
        <c:dLbls>
          <c:showLegendKey val="0"/>
          <c:showVal val="0"/>
          <c:showCatName val="0"/>
          <c:showSerName val="0"/>
          <c:showPercent val="0"/>
          <c:showBubbleSize val="0"/>
        </c:dLbls>
        <c:marker val="1"/>
        <c:smooth val="0"/>
        <c:axId val="181364608"/>
        <c:axId val="181366784"/>
      </c:lineChart>
      <c:catAx>
        <c:axId val="18136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366784"/>
        <c:crosses val="autoZero"/>
        <c:auto val="1"/>
        <c:lblAlgn val="ctr"/>
        <c:lblOffset val="100"/>
        <c:tickLblSkip val="1"/>
        <c:tickMarkSkip val="1"/>
        <c:noMultiLvlLbl val="0"/>
      </c:catAx>
      <c:valAx>
        <c:axId val="1813667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36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4.62</c:v>
                </c:pt>
                <c:pt idx="1">
                  <c:v>5.87</c:v>
                </c:pt>
                <c:pt idx="2">
                  <c:v>6.34</c:v>
                </c:pt>
                <c:pt idx="3">
                  <c:v>7.15</c:v>
                </c:pt>
                <c:pt idx="4">
                  <c:v>9.48</c:v>
                </c:pt>
              </c:numCache>
            </c:numRef>
          </c:val>
          <c:extLst xmlns:c16r2="http://schemas.microsoft.com/office/drawing/2015/06/chart">
            <c:ext xmlns:c16="http://schemas.microsoft.com/office/drawing/2014/chart" uri="{C3380CC4-5D6E-409C-BE32-E72D297353CC}">
              <c16:uniqueId val="{00000000-10EF-43AC-A4C1-F327C96182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15.97</c:v>
                </c:pt>
                <c:pt idx="1">
                  <c:v>17.420000000000002</c:v>
                </c:pt>
                <c:pt idx="2">
                  <c:v>17.850000000000001</c:v>
                </c:pt>
                <c:pt idx="3">
                  <c:v>19.37</c:v>
                </c:pt>
                <c:pt idx="4">
                  <c:v>20.71</c:v>
                </c:pt>
              </c:numCache>
            </c:numRef>
          </c:val>
          <c:extLst xmlns:c16r2="http://schemas.microsoft.com/office/drawing/2015/06/chart">
            <c:ext xmlns:c16="http://schemas.microsoft.com/office/drawing/2014/chart" uri="{C3380CC4-5D6E-409C-BE32-E72D297353CC}">
              <c16:uniqueId val="{00000001-10EF-43AC-A4C1-F327C9618215}"/>
            </c:ext>
          </c:extLst>
        </c:ser>
        <c:dLbls>
          <c:showLegendKey val="0"/>
          <c:showVal val="0"/>
          <c:showCatName val="0"/>
          <c:showSerName val="0"/>
          <c:showPercent val="0"/>
          <c:showBubbleSize val="0"/>
        </c:dLbls>
        <c:gapWidth val="250"/>
        <c:overlap val="100"/>
        <c:axId val="48032000"/>
        <c:axId val="4843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1.32</c:v>
                </c:pt>
                <c:pt idx="1">
                  <c:v>3.98</c:v>
                </c:pt>
                <c:pt idx="2">
                  <c:v>7.82</c:v>
                </c:pt>
                <c:pt idx="3">
                  <c:v>4.1100000000000003</c:v>
                </c:pt>
                <c:pt idx="4">
                  <c:v>6.51</c:v>
                </c:pt>
              </c:numCache>
            </c:numRef>
          </c:val>
          <c:smooth val="0"/>
          <c:extLst xmlns:c16r2="http://schemas.microsoft.com/office/drawing/2015/06/chart">
            <c:ext xmlns:c16="http://schemas.microsoft.com/office/drawing/2014/chart" uri="{C3380CC4-5D6E-409C-BE32-E72D297353CC}">
              <c16:uniqueId val="{00000002-10EF-43AC-A4C1-F327C9618215}"/>
            </c:ext>
          </c:extLst>
        </c:ser>
        <c:dLbls>
          <c:showLegendKey val="0"/>
          <c:showVal val="0"/>
          <c:showCatName val="0"/>
          <c:showSerName val="0"/>
          <c:showPercent val="0"/>
          <c:showBubbleSize val="0"/>
        </c:dLbls>
        <c:marker val="1"/>
        <c:smooth val="0"/>
        <c:axId val="48032000"/>
        <c:axId val="48431488"/>
      </c:lineChart>
      <c:catAx>
        <c:axId val="4803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31488"/>
        <c:crosses val="autoZero"/>
        <c:auto val="1"/>
        <c:lblAlgn val="ctr"/>
        <c:lblOffset val="100"/>
        <c:tickLblSkip val="1"/>
        <c:tickMarkSkip val="1"/>
        <c:noMultiLvlLbl val="0"/>
      </c:catAx>
      <c:valAx>
        <c:axId val="484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3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0B-4CEB-8E00-D177FF9A44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0B-4CEB-8E00-D177FF9A44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0B-4CEB-8E00-D177FF9A44B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50B-4CEB-8E00-D177FF9A44B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050B-4CEB-8E00-D177FF9A44B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0.2</c:v>
                </c:pt>
                <c:pt idx="4">
                  <c:v>#N/A</c:v>
                </c:pt>
                <c:pt idx="5">
                  <c:v>0.13</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5-050B-4CEB-8E00-D177FF9A44B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0.76</c:v>
                </c:pt>
                <c:pt idx="2">
                  <c:v>#N/A</c:v>
                </c:pt>
                <c:pt idx="3">
                  <c:v>0.82</c:v>
                </c:pt>
                <c:pt idx="4">
                  <c:v>#N/A</c:v>
                </c:pt>
                <c:pt idx="5">
                  <c:v>0.46</c:v>
                </c:pt>
                <c:pt idx="6">
                  <c:v>#N/A</c:v>
                </c:pt>
                <c:pt idx="7">
                  <c:v>0.62</c:v>
                </c:pt>
                <c:pt idx="8">
                  <c:v>#N/A</c:v>
                </c:pt>
                <c:pt idx="9">
                  <c:v>0.35</c:v>
                </c:pt>
              </c:numCache>
            </c:numRef>
          </c:val>
          <c:extLst xmlns:c16r2="http://schemas.microsoft.com/office/drawing/2015/06/chart">
            <c:ext xmlns:c16="http://schemas.microsoft.com/office/drawing/2014/chart" uri="{C3380CC4-5D6E-409C-BE32-E72D297353CC}">
              <c16:uniqueId val="{00000006-050B-4CEB-8E00-D177FF9A44B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8.2100000000000009</c:v>
                </c:pt>
                <c:pt idx="2">
                  <c:v>#N/A</c:v>
                </c:pt>
                <c:pt idx="3">
                  <c:v>8.52</c:v>
                </c:pt>
                <c:pt idx="4">
                  <c:v>#N/A</c:v>
                </c:pt>
                <c:pt idx="5">
                  <c:v>7.97</c:v>
                </c:pt>
                <c:pt idx="6">
                  <c:v>#N/A</c:v>
                </c:pt>
                <c:pt idx="7">
                  <c:v>8.17</c:v>
                </c:pt>
                <c:pt idx="8">
                  <c:v>#N/A</c:v>
                </c:pt>
                <c:pt idx="9">
                  <c:v>8.09</c:v>
                </c:pt>
              </c:numCache>
            </c:numRef>
          </c:val>
          <c:extLst xmlns:c16r2="http://schemas.microsoft.com/office/drawing/2015/06/chart">
            <c:ext xmlns:c16="http://schemas.microsoft.com/office/drawing/2014/chart" uri="{C3380CC4-5D6E-409C-BE32-E72D297353CC}">
              <c16:uniqueId val="{00000007-050B-4CEB-8E00-D177FF9A44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4.6100000000000003</c:v>
                </c:pt>
                <c:pt idx="2">
                  <c:v>#N/A</c:v>
                </c:pt>
                <c:pt idx="3">
                  <c:v>5.86</c:v>
                </c:pt>
                <c:pt idx="4">
                  <c:v>#N/A</c:v>
                </c:pt>
                <c:pt idx="5">
                  <c:v>6.34</c:v>
                </c:pt>
                <c:pt idx="6">
                  <c:v>#N/A</c:v>
                </c:pt>
                <c:pt idx="7">
                  <c:v>7.15</c:v>
                </c:pt>
                <c:pt idx="8">
                  <c:v>#N/A</c:v>
                </c:pt>
                <c:pt idx="9">
                  <c:v>9.48</c:v>
                </c:pt>
              </c:numCache>
            </c:numRef>
          </c:val>
          <c:extLst xmlns:c16r2="http://schemas.microsoft.com/office/drawing/2015/06/chart">
            <c:ext xmlns:c16="http://schemas.microsoft.com/office/drawing/2014/chart" uri="{C3380CC4-5D6E-409C-BE32-E72D297353CC}">
              <c16:uniqueId val="{00000008-050B-4CEB-8E00-D177FF9A44B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7.18</c:v>
                </c:pt>
                <c:pt idx="1">
                  <c:v>#N/A</c:v>
                </c:pt>
                <c:pt idx="2">
                  <c:v>6.82</c:v>
                </c:pt>
                <c:pt idx="3">
                  <c:v>#N/A</c:v>
                </c:pt>
                <c:pt idx="4">
                  <c:v>7.61</c:v>
                </c:pt>
                <c:pt idx="5">
                  <c:v>#N/A</c:v>
                </c:pt>
                <c:pt idx="6">
                  <c:v>5.92</c:v>
                </c:pt>
                <c:pt idx="7">
                  <c:v>#N/A</c:v>
                </c:pt>
                <c:pt idx="8">
                  <c:v>3.22</c:v>
                </c:pt>
                <c:pt idx="9">
                  <c:v>#N/A</c:v>
                </c:pt>
              </c:numCache>
            </c:numRef>
          </c:val>
          <c:extLst xmlns:c16r2="http://schemas.microsoft.com/office/drawing/2015/06/chart">
            <c:ext xmlns:c16="http://schemas.microsoft.com/office/drawing/2014/chart" uri="{C3380CC4-5D6E-409C-BE32-E72D297353CC}">
              <c16:uniqueId val="{00000009-050B-4CEB-8E00-D177FF9A44B4}"/>
            </c:ext>
          </c:extLst>
        </c:ser>
        <c:dLbls>
          <c:showLegendKey val="0"/>
          <c:showVal val="0"/>
          <c:showCatName val="0"/>
          <c:showSerName val="0"/>
          <c:showPercent val="0"/>
          <c:showBubbleSize val="0"/>
        </c:dLbls>
        <c:gapWidth val="150"/>
        <c:overlap val="100"/>
        <c:axId val="48881664"/>
        <c:axId val="48883200"/>
      </c:barChart>
      <c:catAx>
        <c:axId val="488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83200"/>
        <c:crosses val="autoZero"/>
        <c:auto val="1"/>
        <c:lblAlgn val="ctr"/>
        <c:lblOffset val="100"/>
        <c:tickLblSkip val="1"/>
        <c:tickMarkSkip val="1"/>
        <c:noMultiLvlLbl val="0"/>
      </c:catAx>
      <c:valAx>
        <c:axId val="4888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8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3044</c:v>
                </c:pt>
                <c:pt idx="5">
                  <c:v>3208</c:v>
                </c:pt>
                <c:pt idx="8">
                  <c:v>3320</c:v>
                </c:pt>
                <c:pt idx="11">
                  <c:v>3842</c:v>
                </c:pt>
                <c:pt idx="14">
                  <c:v>3839</c:v>
                </c:pt>
              </c:numCache>
            </c:numRef>
          </c:val>
          <c:extLst xmlns:c16r2="http://schemas.microsoft.com/office/drawing/2015/06/chart">
            <c:ext xmlns:c16="http://schemas.microsoft.com/office/drawing/2014/chart" uri="{C3380CC4-5D6E-409C-BE32-E72D297353CC}">
              <c16:uniqueId val="{00000000-2648-49A8-ABEC-C87C0C4820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48-49A8-ABEC-C87C0C4820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648-49A8-ABEC-C87C0C4820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494</c:v>
                </c:pt>
                <c:pt idx="3">
                  <c:v>372</c:v>
                </c:pt>
                <c:pt idx="6">
                  <c:v>385</c:v>
                </c:pt>
                <c:pt idx="9">
                  <c:v>373</c:v>
                </c:pt>
                <c:pt idx="12">
                  <c:v>374</c:v>
                </c:pt>
              </c:numCache>
            </c:numRef>
          </c:val>
          <c:extLst xmlns:c16r2="http://schemas.microsoft.com/office/drawing/2015/06/chart">
            <c:ext xmlns:c16="http://schemas.microsoft.com/office/drawing/2014/chart" uri="{C3380CC4-5D6E-409C-BE32-E72D297353CC}">
              <c16:uniqueId val="{00000003-2648-49A8-ABEC-C87C0C4820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740</c:v>
                </c:pt>
                <c:pt idx="3">
                  <c:v>715</c:v>
                </c:pt>
                <c:pt idx="6">
                  <c:v>715</c:v>
                </c:pt>
                <c:pt idx="9">
                  <c:v>711</c:v>
                </c:pt>
                <c:pt idx="12">
                  <c:v>710</c:v>
                </c:pt>
              </c:numCache>
            </c:numRef>
          </c:val>
          <c:extLst xmlns:c16r2="http://schemas.microsoft.com/office/drawing/2015/06/chart">
            <c:ext xmlns:c16="http://schemas.microsoft.com/office/drawing/2014/chart" uri="{C3380CC4-5D6E-409C-BE32-E72D297353CC}">
              <c16:uniqueId val="{00000004-2648-49A8-ABEC-C87C0C4820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48-49A8-ABEC-C87C0C4820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48-49A8-ABEC-C87C0C4820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4137</c:v>
                </c:pt>
                <c:pt idx="3">
                  <c:v>4367</c:v>
                </c:pt>
                <c:pt idx="6">
                  <c:v>4298</c:v>
                </c:pt>
                <c:pt idx="9">
                  <c:v>4487</c:v>
                </c:pt>
                <c:pt idx="12">
                  <c:v>4582</c:v>
                </c:pt>
              </c:numCache>
            </c:numRef>
          </c:val>
          <c:extLst xmlns:c16r2="http://schemas.microsoft.com/office/drawing/2015/06/chart">
            <c:ext xmlns:c16="http://schemas.microsoft.com/office/drawing/2014/chart" uri="{C3380CC4-5D6E-409C-BE32-E72D297353CC}">
              <c16:uniqueId val="{00000007-2648-49A8-ABEC-C87C0C4820E2}"/>
            </c:ext>
          </c:extLst>
        </c:ser>
        <c:dLbls>
          <c:showLegendKey val="0"/>
          <c:showVal val="0"/>
          <c:showCatName val="0"/>
          <c:showSerName val="0"/>
          <c:showPercent val="0"/>
          <c:showBubbleSize val="0"/>
        </c:dLbls>
        <c:gapWidth val="100"/>
        <c:overlap val="100"/>
        <c:axId val="48548864"/>
        <c:axId val="20065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2327</c:v>
                </c:pt>
                <c:pt idx="2">
                  <c:v>#N/A</c:v>
                </c:pt>
                <c:pt idx="3">
                  <c:v>#N/A</c:v>
                </c:pt>
                <c:pt idx="4">
                  <c:v>2246</c:v>
                </c:pt>
                <c:pt idx="5">
                  <c:v>#N/A</c:v>
                </c:pt>
                <c:pt idx="6">
                  <c:v>#N/A</c:v>
                </c:pt>
                <c:pt idx="7">
                  <c:v>2078</c:v>
                </c:pt>
                <c:pt idx="8">
                  <c:v>#N/A</c:v>
                </c:pt>
                <c:pt idx="9">
                  <c:v>#N/A</c:v>
                </c:pt>
                <c:pt idx="10">
                  <c:v>1729</c:v>
                </c:pt>
                <c:pt idx="11">
                  <c:v>#N/A</c:v>
                </c:pt>
                <c:pt idx="12">
                  <c:v>#N/A</c:v>
                </c:pt>
                <c:pt idx="13">
                  <c:v>1827</c:v>
                </c:pt>
                <c:pt idx="14">
                  <c:v>#N/A</c:v>
                </c:pt>
              </c:numCache>
            </c:numRef>
          </c:val>
          <c:smooth val="0"/>
          <c:extLst xmlns:c16r2="http://schemas.microsoft.com/office/drawing/2015/06/chart">
            <c:ext xmlns:c16="http://schemas.microsoft.com/office/drawing/2014/chart" uri="{C3380CC4-5D6E-409C-BE32-E72D297353CC}">
              <c16:uniqueId val="{00000008-2648-49A8-ABEC-C87C0C4820E2}"/>
            </c:ext>
          </c:extLst>
        </c:ser>
        <c:dLbls>
          <c:showLegendKey val="0"/>
          <c:showVal val="0"/>
          <c:showCatName val="0"/>
          <c:showSerName val="0"/>
          <c:showPercent val="0"/>
          <c:showBubbleSize val="0"/>
        </c:dLbls>
        <c:marker val="1"/>
        <c:smooth val="0"/>
        <c:axId val="48548864"/>
        <c:axId val="200651904"/>
      </c:lineChart>
      <c:catAx>
        <c:axId val="485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651904"/>
        <c:crosses val="autoZero"/>
        <c:auto val="1"/>
        <c:lblAlgn val="ctr"/>
        <c:lblOffset val="100"/>
        <c:tickLblSkip val="1"/>
        <c:tickMarkSkip val="1"/>
        <c:noMultiLvlLbl val="0"/>
      </c:catAx>
      <c:valAx>
        <c:axId val="20065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40452</c:v>
                </c:pt>
                <c:pt idx="5">
                  <c:v>41676</c:v>
                </c:pt>
                <c:pt idx="8">
                  <c:v>42419</c:v>
                </c:pt>
                <c:pt idx="11">
                  <c:v>43535</c:v>
                </c:pt>
                <c:pt idx="14">
                  <c:v>45824</c:v>
                </c:pt>
              </c:numCache>
            </c:numRef>
          </c:val>
          <c:extLst xmlns:c16r2="http://schemas.microsoft.com/office/drawing/2015/06/chart">
            <c:ext xmlns:c16="http://schemas.microsoft.com/office/drawing/2014/chart" uri="{C3380CC4-5D6E-409C-BE32-E72D297353CC}">
              <c16:uniqueId val="{00000000-0B23-4437-A18F-423F980118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3753</c:v>
                </c:pt>
                <c:pt idx="5">
                  <c:v>2937</c:v>
                </c:pt>
                <c:pt idx="8">
                  <c:v>2575</c:v>
                </c:pt>
                <c:pt idx="11">
                  <c:v>2377</c:v>
                </c:pt>
                <c:pt idx="14">
                  <c:v>2394</c:v>
                </c:pt>
              </c:numCache>
            </c:numRef>
          </c:val>
          <c:extLst xmlns:c16r2="http://schemas.microsoft.com/office/drawing/2015/06/chart">
            <c:ext xmlns:c16="http://schemas.microsoft.com/office/drawing/2014/chart" uri="{C3380CC4-5D6E-409C-BE32-E72D297353CC}">
              <c16:uniqueId val="{00000001-0B23-4437-A18F-423F980118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8825</c:v>
                </c:pt>
                <c:pt idx="5">
                  <c:v>9552</c:v>
                </c:pt>
                <c:pt idx="8">
                  <c:v>10273</c:v>
                </c:pt>
                <c:pt idx="11">
                  <c:v>11317</c:v>
                </c:pt>
                <c:pt idx="14">
                  <c:v>12094</c:v>
                </c:pt>
              </c:numCache>
            </c:numRef>
          </c:val>
          <c:extLst xmlns:c16r2="http://schemas.microsoft.com/office/drawing/2015/06/chart">
            <c:ext xmlns:c16="http://schemas.microsoft.com/office/drawing/2014/chart" uri="{C3380CC4-5D6E-409C-BE32-E72D297353CC}">
              <c16:uniqueId val="{00000002-0B23-4437-A18F-423F980118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23-4437-A18F-423F980118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23-4437-A18F-423F980118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0</c:v>
                </c:pt>
                <c:pt idx="6">
                  <c:v>0</c:v>
                </c:pt>
                <c:pt idx="9">
                  <c:v>24</c:v>
                </c:pt>
                <c:pt idx="12">
                  <c:v>0</c:v>
                </c:pt>
              </c:numCache>
            </c:numRef>
          </c:val>
          <c:extLst xmlns:c16r2="http://schemas.microsoft.com/office/drawing/2015/06/chart">
            <c:ext xmlns:c16="http://schemas.microsoft.com/office/drawing/2014/chart" uri="{C3380CC4-5D6E-409C-BE32-E72D297353CC}">
              <c16:uniqueId val="{00000005-0B23-4437-A18F-423F980118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5390</c:v>
                </c:pt>
                <c:pt idx="3">
                  <c:v>4944</c:v>
                </c:pt>
                <c:pt idx="6">
                  <c:v>4071</c:v>
                </c:pt>
                <c:pt idx="9">
                  <c:v>3164</c:v>
                </c:pt>
                <c:pt idx="12">
                  <c:v>2674</c:v>
                </c:pt>
              </c:numCache>
            </c:numRef>
          </c:val>
          <c:extLst xmlns:c16r2="http://schemas.microsoft.com/office/drawing/2015/06/chart">
            <c:ext xmlns:c16="http://schemas.microsoft.com/office/drawing/2014/chart" uri="{C3380CC4-5D6E-409C-BE32-E72D297353CC}">
              <c16:uniqueId val="{00000006-0B23-4437-A18F-423F980118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2652</c:v>
                </c:pt>
                <c:pt idx="3">
                  <c:v>2269</c:v>
                </c:pt>
                <c:pt idx="6">
                  <c:v>1878</c:v>
                </c:pt>
                <c:pt idx="9">
                  <c:v>1483</c:v>
                </c:pt>
                <c:pt idx="12">
                  <c:v>1122</c:v>
                </c:pt>
              </c:numCache>
            </c:numRef>
          </c:val>
          <c:extLst xmlns:c16r2="http://schemas.microsoft.com/office/drawing/2015/06/chart">
            <c:ext xmlns:c16="http://schemas.microsoft.com/office/drawing/2014/chart" uri="{C3380CC4-5D6E-409C-BE32-E72D297353CC}">
              <c16:uniqueId val="{00000007-0B23-4437-A18F-423F980118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11070</c:v>
                </c:pt>
                <c:pt idx="3">
                  <c:v>10664</c:v>
                </c:pt>
                <c:pt idx="6">
                  <c:v>10439</c:v>
                </c:pt>
                <c:pt idx="9">
                  <c:v>10282</c:v>
                </c:pt>
                <c:pt idx="12">
                  <c:v>10224</c:v>
                </c:pt>
              </c:numCache>
            </c:numRef>
          </c:val>
          <c:extLst xmlns:c16r2="http://schemas.microsoft.com/office/drawing/2015/06/chart">
            <c:ext xmlns:c16="http://schemas.microsoft.com/office/drawing/2014/chart" uri="{C3380CC4-5D6E-409C-BE32-E72D297353CC}">
              <c16:uniqueId val="{00000008-0B23-4437-A18F-423F980118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B23-4437-A18F-423F980118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49179</c:v>
                </c:pt>
                <c:pt idx="3">
                  <c:v>49557</c:v>
                </c:pt>
                <c:pt idx="6">
                  <c:v>48231</c:v>
                </c:pt>
                <c:pt idx="9">
                  <c:v>48980</c:v>
                </c:pt>
                <c:pt idx="12">
                  <c:v>51379</c:v>
                </c:pt>
              </c:numCache>
            </c:numRef>
          </c:val>
          <c:extLst xmlns:c16r2="http://schemas.microsoft.com/office/drawing/2015/06/chart">
            <c:ext xmlns:c16="http://schemas.microsoft.com/office/drawing/2014/chart" uri="{C3380CC4-5D6E-409C-BE32-E72D297353CC}">
              <c16:uniqueId val="{0000000A-0B23-4437-A18F-423F98011844}"/>
            </c:ext>
          </c:extLst>
        </c:ser>
        <c:dLbls>
          <c:showLegendKey val="0"/>
          <c:showVal val="0"/>
          <c:showCatName val="0"/>
          <c:showSerName val="0"/>
          <c:showPercent val="0"/>
          <c:showBubbleSize val="0"/>
        </c:dLbls>
        <c:gapWidth val="100"/>
        <c:overlap val="100"/>
        <c:axId val="45632128"/>
        <c:axId val="45638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15266</c:v>
                </c:pt>
                <c:pt idx="2">
                  <c:v>#N/A</c:v>
                </c:pt>
                <c:pt idx="3">
                  <c:v>#N/A</c:v>
                </c:pt>
                <c:pt idx="4">
                  <c:v>13269</c:v>
                </c:pt>
                <c:pt idx="5">
                  <c:v>#N/A</c:v>
                </c:pt>
                <c:pt idx="6">
                  <c:v>#N/A</c:v>
                </c:pt>
                <c:pt idx="7">
                  <c:v>9352</c:v>
                </c:pt>
                <c:pt idx="8">
                  <c:v>#N/A</c:v>
                </c:pt>
                <c:pt idx="9">
                  <c:v>#N/A</c:v>
                </c:pt>
                <c:pt idx="10">
                  <c:v>6705</c:v>
                </c:pt>
                <c:pt idx="11">
                  <c:v>#N/A</c:v>
                </c:pt>
                <c:pt idx="12">
                  <c:v>#N/A</c:v>
                </c:pt>
                <c:pt idx="13">
                  <c:v>5088</c:v>
                </c:pt>
                <c:pt idx="14">
                  <c:v>#N/A</c:v>
                </c:pt>
              </c:numCache>
            </c:numRef>
          </c:val>
          <c:smooth val="0"/>
          <c:extLst xmlns:c16r2="http://schemas.microsoft.com/office/drawing/2015/06/chart">
            <c:ext xmlns:c16="http://schemas.microsoft.com/office/drawing/2014/chart" uri="{C3380CC4-5D6E-409C-BE32-E72D297353CC}">
              <c16:uniqueId val="{0000000B-0B23-4437-A18F-423F98011844}"/>
            </c:ext>
          </c:extLst>
        </c:ser>
        <c:dLbls>
          <c:showLegendKey val="0"/>
          <c:showVal val="0"/>
          <c:showCatName val="0"/>
          <c:showSerName val="0"/>
          <c:showPercent val="0"/>
          <c:showBubbleSize val="0"/>
        </c:dLbls>
        <c:marker val="1"/>
        <c:smooth val="0"/>
        <c:axId val="45632128"/>
        <c:axId val="45638400"/>
      </c:lineChart>
      <c:catAx>
        <c:axId val="4563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38400"/>
        <c:crosses val="autoZero"/>
        <c:auto val="1"/>
        <c:lblAlgn val="ctr"/>
        <c:lblOffset val="100"/>
        <c:tickLblSkip val="1"/>
        <c:tickMarkSkip val="1"/>
        <c:noMultiLvlLbl val="0"/>
      </c:catAx>
      <c:valAx>
        <c:axId val="4563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3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{484AA448-3136-44D3-864D-079AE1DF2EF2}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0BE-463D-B8F1-BFF5C30A0B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{C7DE59DD-4877-4356-B7CF-EECA6DF726D9}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0BE-463D-B8F1-BFF5C30A0B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{34E8797C-A045-4783-9A6C-0DCDBF0E180D}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0BE-463D-B8F1-BFF5C30A0B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{DEDFA3FA-BD2B-40E9-9D75-87C769437806}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0BE-463D-B8F1-BFF5C30A0B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{D246DA83-9B80-4E1B-88C7-B8531C90E0AA}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0BE-463D-B8F1-BFF5C30A0BB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0BE-463D-B8F1-BFF5C30A0BB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{1FC8F126-3225-46CE-8AAB-1ADE5802B127}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0BE-463D-B8F1-BFF5C30A0BB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{B810FF7F-5616-4EFF-98CA-B089A70D664D}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0BE-463D-B8F1-BFF5C30A0BB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{0DE852A1-3C2E-42FC-9181-A4EA2255C84D}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0BE-463D-B8F1-BFF5C30A0BB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{5BF1CFB8-8D92-4136-A521-21C4BFBE9961}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0BE-463D-B8F1-BFF5C30A0BB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{3DEC09DF-24C5-4BAD-AC96-4CB514CCFB9C}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0BE-463D-B8F1-BFF5C30A0BB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0BE-463D-B8F1-BFF5C30A0BB9}"/>
            </c:ext>
          </c:extLst>
        </c:ser>
        <c:dLbls>
          <c:showLegendKey val="0"/>
          <c:showVal val="0"/>
          <c:showCatName val="0"/>
          <c:showSerName val="0"/>
          <c:showPercent val="0"/>
          <c:showBubbleSize val="0"/>
        </c:dLbls>
        <c:axId val="49384448"/>
        <c:axId val="49394816"/>
      </c:scatterChart>
      <c:valAx>
        <c:axId val="49384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94816"/>
        <c:crosses val="autoZero"/>
        <c:crossBetween val="midCat"/>
      </c:valAx>
      <c:valAx>
        <c:axId val="49394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84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{5FD89C5F-8366-405B-ADFD-85AC2BE1D08A}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F74-43F5-A571-307B9442DC04}"/>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{471FADDE-FEF7-4DE2-A31B-C8A78BD2B497}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F74-43F5-A571-307B9442DC0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{1C0956D1-62FE-480A-88B1-F7FFC89019B2}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F74-43F5-A571-307B9442DC0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{943B58A0-53DF-493E-8A1B-2485F96B7A4F}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F74-43F5-A571-307B9442DC0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{0C46C006-84CD-4003-9E89-8F24F93557F4}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F74-43F5-A571-307B9442DC0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10.199999999999999</c:v>
                </c:pt>
                <c:pt idx="2">
                  <c:v>9.9</c:v>
                </c:pt>
                <c:pt idx="3">
                  <c:v>8.9</c:v>
                </c:pt>
                <c:pt idx="4">
                  <c:v>8.1999999999999993</c:v>
                </c:pt>
              </c:numCache>
            </c:numRef>
          </c:xVal>
          <c:yVal>
            <c:numRef>
              <c:f>公会計指標分析・財政指標組合せ分析表!$K$73:$O$73</c:f>
              <c:numCache>
                <c:formatCode>#,##0.0;"▲ "#,##0.0</c:formatCode>
                <c:ptCount val="5"/>
                <c:pt idx="0">
                  <c:v>69.2</c:v>
                </c:pt>
                <c:pt idx="1">
                  <c:v>59.7</c:v>
                </c:pt>
                <c:pt idx="2">
                  <c:v>41.3</c:v>
                </c:pt>
                <c:pt idx="3">
                  <c:v>29.5</c:v>
                </c:pt>
                <c:pt idx="4">
                  <c:v>21.9</c:v>
                </c:pt>
              </c:numCache>
            </c:numRef>
          </c:yVal>
          <c:smooth val="0"/>
          <c:extLst xmlns:c16r2="http://schemas.microsoft.com/office/drawing/2015/06/chart">
            <c:ext xmlns:c16="http://schemas.microsoft.com/office/drawing/2014/chart" uri="{C3380CC4-5D6E-409C-BE32-E72D297353CC}">
              <c16:uniqueId val="{00000005-EF74-43F5-A571-307B9442DC0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{16FD79F2-0A60-4719-A4C5-C1F9EAD03B6E}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F74-43F5-A571-307B9442DC04}"/>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{D0FF928C-401A-47BE-B1EA-7769831D00E7}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F74-43F5-A571-307B9442DC04}"/>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{BD7119A7-DCBC-4A54-87CE-93B4CADEA7F3}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F74-43F5-A571-307B9442DC04}"/>
                </c:ext>
              </c:extLst>
            </c:dLbl>
            <c:dLbl>
              <c:idx val="3"/>
              <c:layout>
                <c:manualLayout>
                  <c:x val="-3.431153527149735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{FBB3A1E9-9FB5-4645-9785-C29371AE8A8D}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F74-43F5-A571-307B9442DC04}"/>
                </c:ext>
              </c:extLst>
            </c:dLbl>
            <c:dLbl>
              <c:idx val="4"/>
              <c:layout>
                <c:manualLayout>
                  <c:x val="-2.9099389252130077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{5F008E31-0311-4FE7-B796-048D7567D988}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F74-43F5-A571-307B9442DC0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extLst xmlns:c16r2="http://schemas.microsoft.com/office/drawing/2015/06/chart">
            <c:ext xmlns:c16="http://schemas.microsoft.com/office/drawing/2014/chart" uri="{C3380CC4-5D6E-409C-BE32-E72D297353CC}">
              <c16:uniqueId val="{0000000B-EF74-43F5-A571-307B9442DC04}"/>
            </c:ext>
          </c:extLst>
        </c:ser>
        <c:dLbls>
          <c:showLegendKey val="0"/>
          <c:showVal val="0"/>
          <c:showCatName val="0"/>
          <c:showSerName val="0"/>
          <c:showPercent val="0"/>
          <c:showBubbleSize val="0"/>
        </c:dLbls>
        <c:axId val="48724608"/>
        <c:axId val="48739072"/>
      </c:scatterChart>
      <c:valAx>
        <c:axId val="48724608"/>
        <c:scaling>
          <c:orientation val="minMax"/>
          <c:max val="10.7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39072"/>
        <c:crosses val="autoZero"/>
        <c:crossBetween val="midCat"/>
      </c:valAx>
      <c:valAx>
        <c:axId val="48739072"/>
        <c:scaling>
          <c:orientation val="minMax"/>
          <c:max val="7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246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本市は、新市建設計画に基づき、合併特例債を活用した</a:t>
          </a:r>
          <a:r>
            <a:rPr kumimoji="1" lang="ja-JP" altLang="en-US" sz="1100" b="0" i="0" u="none" strike="noStrike" kern="0" cap="none" spc="0" normalizeH="0" baseline="0" noProof="0">
              <a:ln>
                <a:noFill/>
              </a:ln>
              <a:solidFill>
                <a:prstClr val="black"/>
              </a:solidFill>
              <a:effectLst/>
              <a:uLnTx/>
              <a:uFillTx/>
              <a:latin typeface="+mn-lt"/>
              <a:ea typeface="+mn-ea"/>
              <a:cs typeface="+mn-cs"/>
            </a:rPr>
            <a:t>学校施設及び都市基盤等の</a:t>
          </a:r>
          <a:r>
            <a:rPr kumimoji="1" lang="ja-JP" altLang="ja-JP" sz="1100" b="0" i="0" u="none" strike="noStrike" kern="0" cap="none" spc="0" normalizeH="0" baseline="0" noProof="0">
              <a:ln>
                <a:noFill/>
              </a:ln>
              <a:solidFill>
                <a:prstClr val="black"/>
              </a:solidFill>
              <a:effectLst/>
              <a:uLnTx/>
              <a:uFillTx/>
              <a:latin typeface="+mn-lt"/>
              <a:ea typeface="+mn-ea"/>
              <a:cs typeface="+mn-cs"/>
            </a:rPr>
            <a:t>整備を重点的に行っているため地方債の元利償還金が年々増加している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が、高い</a:t>
          </a:r>
          <a:r>
            <a:rPr kumimoji="1" lang="ja-JP" altLang="ja-JP" sz="1100" b="0" i="0" u="none" strike="noStrike" kern="0" cap="none" spc="0" normalizeH="0" baseline="0" noProof="0">
              <a:ln>
                <a:noFill/>
              </a:ln>
              <a:solidFill>
                <a:prstClr val="black"/>
              </a:solidFill>
              <a:effectLst/>
              <a:uLnTx/>
              <a:uFillTx/>
              <a:latin typeface="+mn-lt"/>
              <a:ea typeface="+mn-ea"/>
              <a:cs typeface="+mn-cs"/>
            </a:rPr>
            <a:t>交付税措置</a:t>
          </a:r>
          <a:r>
            <a:rPr kumimoji="1" lang="ja-JP" altLang="en-US" sz="1100" b="0" i="0" u="none" strike="noStrike" kern="0" cap="none" spc="0" normalizeH="0" baseline="0" noProof="0">
              <a:ln>
                <a:noFill/>
              </a:ln>
              <a:solidFill>
                <a:prstClr val="black"/>
              </a:solidFill>
              <a:effectLst/>
              <a:uLnTx/>
              <a:uFillTx/>
              <a:latin typeface="+mn-lt"/>
              <a:ea typeface="+mn-ea"/>
              <a:cs typeface="+mn-cs"/>
            </a:rPr>
            <a:t>率</a:t>
          </a:r>
          <a:r>
            <a:rPr kumimoji="1" lang="ja-JP" altLang="ja-JP" sz="1100" b="0" i="0" u="none" strike="noStrike" kern="0" cap="none" spc="0" normalizeH="0" baseline="0" noProof="0">
              <a:ln>
                <a:noFill/>
              </a:ln>
              <a:solidFill>
                <a:prstClr val="black"/>
              </a:solidFill>
              <a:effectLst/>
              <a:uLnTx/>
              <a:uFillTx/>
              <a:latin typeface="+mn-lt"/>
              <a:ea typeface="+mn-ea"/>
              <a:cs typeface="+mn-cs"/>
            </a:rPr>
            <a:t>（算入公債費）</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算入公債費も</a:t>
          </a:r>
          <a:r>
            <a:rPr kumimoji="1" lang="ja-JP" altLang="en-US" sz="1100" b="0" i="0" u="none" strike="noStrike" kern="0" cap="none" spc="0" normalizeH="0" baseline="0" noProof="0">
              <a:ln>
                <a:noFill/>
              </a:ln>
              <a:solidFill>
                <a:prstClr val="black"/>
              </a:solidFill>
              <a:effectLst/>
              <a:uLnTx/>
              <a:uFillTx/>
              <a:latin typeface="+mn-lt"/>
              <a:ea typeface="+mn-ea"/>
              <a:cs typeface="+mn-cs"/>
            </a:rPr>
            <a:t>比例して</a:t>
          </a:r>
          <a:r>
            <a:rPr kumimoji="1" lang="ja-JP" altLang="ja-JP" sz="1100" b="0" i="0" u="none" strike="noStrike" kern="0" cap="none" spc="0" normalizeH="0" baseline="0" noProof="0">
              <a:ln>
                <a:noFill/>
              </a:ln>
              <a:solidFill>
                <a:prstClr val="black"/>
              </a:solidFill>
              <a:effectLst/>
              <a:uLnTx/>
              <a:uFillTx/>
              <a:latin typeface="+mn-lt"/>
              <a:ea typeface="+mn-ea"/>
              <a:cs typeface="+mn-cs"/>
            </a:rPr>
            <a:t>増加している。実質公債</a:t>
          </a:r>
          <a:r>
            <a:rPr kumimoji="1" lang="ja-JP" altLang="en-US" sz="1100" b="0" i="0" u="none" strike="noStrike" kern="0" cap="none" spc="0" normalizeH="0" baseline="0" noProof="0">
              <a:ln>
                <a:noFill/>
              </a:ln>
              <a:solidFill>
                <a:prstClr val="black"/>
              </a:solidFill>
              <a:effectLst/>
              <a:uLnTx/>
              <a:uFillTx/>
              <a:latin typeface="+mn-lt"/>
              <a:ea typeface="+mn-ea"/>
              <a:cs typeface="+mn-cs"/>
            </a:rPr>
            <a:t>費</a:t>
          </a:r>
          <a:r>
            <a:rPr kumimoji="1" lang="ja-JP" altLang="ja-JP" sz="1100" b="0" i="0" u="none" strike="noStrike" kern="0" cap="none" spc="0" normalizeH="0" baseline="0" noProof="0">
              <a:ln>
                <a:noFill/>
              </a:ln>
              <a:solidFill>
                <a:prstClr val="black"/>
              </a:solidFill>
              <a:effectLst/>
              <a:uLnTx/>
              <a:uFillTx/>
              <a:latin typeface="+mn-lt"/>
              <a:ea typeface="+mn-ea"/>
              <a:cs typeface="+mn-cs"/>
            </a:rPr>
            <a:t>比率については、今後も健全な水準で推移すると見込んでいる。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また、合併により類似施設が多いため、老朽化による施設更新に係る地方債、公営企業債の発行増が引き続き予測されることから</a:t>
          </a:r>
          <a:r>
            <a:rPr kumimoji="1" lang="ja-JP" altLang="en-US" sz="1100" b="0" i="0" u="none" strike="noStrike" kern="0" cap="none" spc="0" normalizeH="0" baseline="0" noProof="0">
              <a:ln>
                <a:noFill/>
              </a:ln>
              <a:solidFill>
                <a:prstClr val="black"/>
              </a:solidFill>
              <a:effectLst/>
              <a:uLnTx/>
              <a:uFillTx/>
              <a:latin typeface="+mn-lt"/>
              <a:ea typeface="+mn-ea"/>
              <a:cs typeface="+mn-cs"/>
            </a:rPr>
            <a:t>、公共施設等総合管理計画</a:t>
          </a:r>
          <a:r>
            <a:rPr kumimoji="1" lang="ja-JP" altLang="ja-JP" sz="1100" b="0" i="0" u="none" strike="noStrike" kern="0" cap="none" spc="0" normalizeH="0" baseline="0" noProof="0">
              <a:ln>
                <a:noFill/>
              </a:ln>
              <a:solidFill>
                <a:prstClr val="black"/>
              </a:solidFill>
              <a:effectLst/>
              <a:uLnTx/>
              <a:uFillTx/>
              <a:latin typeface="+mn-lt"/>
              <a:ea typeface="+mn-ea"/>
              <a:cs typeface="+mn-cs"/>
            </a:rPr>
            <a:t>を指針として類似施設の整理縮小、普通建設事業の</a:t>
          </a:r>
          <a:r>
            <a:rPr kumimoji="1" lang="ja-JP" altLang="en-US" sz="1100" b="0" i="0" u="none" strike="noStrike" kern="0" cap="none" spc="0" normalizeH="0" baseline="0" noProof="0">
              <a:ln>
                <a:noFill/>
              </a:ln>
              <a:solidFill>
                <a:prstClr val="black"/>
              </a:solidFill>
              <a:effectLst/>
              <a:uLnTx/>
              <a:uFillTx/>
              <a:latin typeface="+mn-lt"/>
              <a:ea typeface="+mn-ea"/>
              <a:cs typeface="+mn-cs"/>
            </a:rPr>
            <a:t>規模適正化に努めるなど</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長期的かつ総合的な視点に立った行財政運営に努める。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行財政改革の効果により生じた決算剰余金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、市債の繰上償還や充当可能基金の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積み増しを計画的に実施してきたことから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、将来負担比率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年々減少して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きて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しかし、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今後も合併特例債を活用した普通建設事業の実施</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予定されており、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市債残高は増加基調にあることから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、将来負担比率を押し上げる見通しである。引き続き、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行財政改革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推進し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、将来負担を軽減できるよう、財政の健全化を図る。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は、基準財政収入額や自主財源が類似団体と比較してもかなり低い水準にあり、一人あたりの市民所得も県内平均を大きく下回っている。少子高齢化の進展により社会保障関係費が年々上昇するなか、財政基盤が弱く普通交付税及び国県支出金に大きく依存している状況である。</a:t>
          </a:r>
        </a:p>
        <a:p>
          <a:r>
            <a:rPr kumimoji="1" lang="ja-JP" altLang="en-US" sz="1050">
              <a:latin typeface="ＭＳ Ｐゴシック"/>
            </a:rPr>
            <a:t>　今後、自主財源の要である市税を増やす取り組みが重要であるという観点から地域振興や雇用創出、企業誘致などへ積極的に予算措置を行っており、引き続き市民所得の向上に努める。</a:t>
          </a:r>
        </a:p>
        <a:p>
          <a:r>
            <a:rPr kumimoji="1" lang="ja-JP" altLang="en-US" sz="1050">
              <a:latin typeface="ＭＳ Ｐゴシック"/>
            </a:rPr>
            <a:t>　また、定員適正化計画（平成</a:t>
          </a:r>
          <a:r>
            <a:rPr kumimoji="1" lang="en-US" altLang="ja-JP" sz="1050">
              <a:latin typeface="ＭＳ Ｐゴシック"/>
            </a:rPr>
            <a:t>17</a:t>
          </a:r>
          <a:r>
            <a:rPr kumimoji="1" lang="ja-JP" altLang="en-US" sz="1050">
              <a:latin typeface="ＭＳ Ｐゴシック"/>
            </a:rPr>
            <a:t>年度～</a:t>
          </a:r>
          <a:r>
            <a:rPr kumimoji="1" lang="en-US" altLang="ja-JP" sz="1050">
              <a:latin typeface="ＭＳ Ｐゴシック"/>
            </a:rPr>
            <a:t>27</a:t>
          </a:r>
          <a:r>
            <a:rPr kumimoji="1" lang="ja-JP" altLang="en-US" sz="1050">
              <a:latin typeface="ＭＳ Ｐゴシック"/>
            </a:rPr>
            <a:t>年度、職員数</a:t>
          </a:r>
          <a:r>
            <a:rPr kumimoji="1" lang="en-US" altLang="ja-JP" sz="1050">
              <a:latin typeface="ＭＳ Ｐゴシック"/>
            </a:rPr>
            <a:t>25.5</a:t>
          </a:r>
          <a:r>
            <a:rPr kumimoji="1" lang="ja-JP" altLang="en-US" sz="1050">
              <a:latin typeface="ＭＳ Ｐゴシック"/>
            </a:rPr>
            <a:t>％削減）の実施、事務事業の検証、見直し、改善等に取り組み、成果向上と経費の節減・合理化をすすめることで財政の健全化を図り、併せて自主財源の確保・財政基盤の強化に努める。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latin typeface="+mn-ea"/>
              <a:ea typeface="+mn-ea"/>
            </a:rPr>
            <a:t>   本市は、経常収支比率が類似団体や県平均を下回り、市町村合併の特例による普通交付税の合併算定替え、定員適正化計画による職員数削減に伴う人件費の減、前年度決算剰余金などを財源とした任意繰上償還や利率見直しを後年度の財政負担の軽減や財政の健全性を図ることを目的に実施している。また、退職手当負担金及び議員報酬の減も影響し、前年度から</a:t>
          </a:r>
          <a:r>
            <a:rPr lang="en-US" altLang="ja-JP" sz="1050">
              <a:effectLst/>
              <a:latin typeface="+mn-ea"/>
              <a:ea typeface="+mn-ea"/>
            </a:rPr>
            <a:t>0.9</a:t>
          </a:r>
          <a:r>
            <a:rPr lang="ja-JP" altLang="en-US" sz="1050">
              <a:effectLst/>
              <a:latin typeface="+mn-ea"/>
              <a:ea typeface="+mn-ea"/>
            </a:rPr>
            <a:t>ポイント改善（減少）している。</a:t>
          </a:r>
        </a:p>
        <a:p>
          <a:r>
            <a:rPr lang="ja-JP" altLang="en-US" sz="1050">
              <a:effectLst/>
              <a:latin typeface="+mn-ea"/>
              <a:ea typeface="+mn-ea"/>
            </a:rPr>
            <a:t>　しかし、今後は、普通交付税の合併算定替終了に伴う縮減などにより一般財源総額の大幅な伸びは見込めないことから、引き続き事務事業の効率化・合理化をすすめることで、持続可能な財政基盤の確立に向けた歳入・歳出両面での改善に取り組む。</a:t>
          </a:r>
          <a:endParaRPr lang="ja-JP" altLang="ja-JP" sz="10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60</xdr:row>
      <xdr:rowOff>113877</xdr:rowOff>
    </xdr:to>
    <xdr:cxnSp macro="">
      <xdr:nvCxnSpPr>
        <xdr:cNvPr id="131" name="直線コネクタ 130"/>
        <xdr:cNvCxnSpPr/>
      </xdr:nvCxnSpPr>
      <xdr:spPr>
        <a:xfrm flipV="1">
          <a:off x="4114800" y="103284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113877</xdr:rowOff>
    </xdr:from>
    <xdr:to>
      <xdr:col>6</xdr:col>
      <xdr:colOff>0</xdr:colOff>
      <xdr:row>60</xdr:row>
      <xdr:rowOff>146050</xdr:rowOff>
    </xdr:to>
    <xdr:cxnSp macro="">
      <xdr:nvCxnSpPr>
        <xdr:cNvPr id="134" name="直線コネクタ 133"/>
        <xdr:cNvCxnSpPr/>
      </xdr:nvCxnSpPr>
      <xdr:spPr>
        <a:xfrm flipV="1">
          <a:off x="3225800" y="104008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60</xdr:row>
      <xdr:rowOff>146050</xdr:rowOff>
    </xdr:to>
    <xdr:cxnSp macro="">
      <xdr:nvCxnSpPr>
        <xdr:cNvPr id="137" name="直線コネクタ 136"/>
        <xdr:cNvCxnSpPr/>
      </xdr:nvCxnSpPr>
      <xdr:spPr>
        <a:xfrm>
          <a:off x="2336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60</xdr:row>
      <xdr:rowOff>146050</xdr:rowOff>
    </xdr:to>
    <xdr:cxnSp macro="">
      <xdr:nvCxnSpPr>
        <xdr:cNvPr id="140" name="直線コネクタ 139"/>
        <xdr:cNvCxnSpPr/>
      </xdr:nvCxnSpPr>
      <xdr:spPr>
        <a:xfrm>
          <a:off x="1447800" y="101515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162137</xdr:rowOff>
    </xdr:from>
    <xdr:to>
      <xdr:col>7</xdr:col>
      <xdr:colOff>203200</xdr:colOff>
      <xdr:row>60</xdr:row>
      <xdr:rowOff>92287</xdr:rowOff>
    </xdr:to>
    <xdr:sp macro="" textlink="">
      <xdr:nvSpPr>
        <xdr:cNvPr id="150" name="円/楕円 149"/>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7214</xdr:rowOff>
    </xdr:from>
    <xdr:ext cx="762000" cy="259045"/>
    <xdr:sp macro="" textlink="">
      <xdr:nvSpPr>
        <xdr:cNvPr id="151"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63077</xdr:rowOff>
    </xdr:from>
    <xdr:to>
      <xdr:col>6</xdr:col>
      <xdr:colOff>50800</xdr:colOff>
      <xdr:row>60</xdr:row>
      <xdr:rowOff>164677</xdr:rowOff>
    </xdr:to>
    <xdr:sp macro="" textlink="">
      <xdr:nvSpPr>
        <xdr:cNvPr id="152" name="円/楕円 151"/>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3404</xdr:rowOff>
    </xdr:from>
    <xdr:ext cx="736600" cy="259045"/>
    <xdr:sp macro="" textlink="">
      <xdr:nvSpPr>
        <xdr:cNvPr id="153" name="テキスト ボックス 152"/>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4" name="円/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6" name="円/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7" name="テキスト ボックス 156"/>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58" name="円/楕円 157"/>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96960</xdr:rowOff>
    </xdr:from>
    <xdr:ext cx="762000" cy="259045"/>
    <xdr:sp macro="" textlink="">
      <xdr:nvSpPr>
        <xdr:cNvPr id="159" name="テキスト ボックス 158"/>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は、定員適正化計画等の推進により、類似団体平均を下回っているが、市町村合併により類似施設を多く抱えるなど課題も多く、今後は施設更新（施設の老朽化）に伴う維持補修費の増加なども見込まれる。市が所有する公共施設等については、住民の利便性を高め、最大限有効に活用するため公共施設等総合管理計画を指針として、統廃合等も含めた長期的かつ総合的な施設のあり方を検討し、コスト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152270</xdr:rowOff>
    </xdr:from>
    <xdr:to>
      <xdr:col>7</xdr:col>
      <xdr:colOff>152400</xdr:colOff>
      <xdr:row>82</xdr:row>
      <xdr:rowOff>5691</xdr:rowOff>
    </xdr:to>
    <xdr:cxnSp macro="">
      <xdr:nvCxnSpPr>
        <xdr:cNvPr id="196" name="直線コネクタ 195"/>
        <xdr:cNvCxnSpPr/>
      </xdr:nvCxnSpPr>
      <xdr:spPr>
        <a:xfrm flipV="1">
          <a:off x="4114800" y="14039720"/>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7"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84861</xdr:rowOff>
    </xdr:from>
    <xdr:to>
      <xdr:col>6</xdr:col>
      <xdr:colOff>0</xdr:colOff>
      <xdr:row>82</xdr:row>
      <xdr:rowOff>5691</xdr:rowOff>
    </xdr:to>
    <xdr:cxnSp macro="">
      <xdr:nvCxnSpPr>
        <xdr:cNvPr id="199" name="直線コネクタ 198"/>
        <xdr:cNvCxnSpPr/>
      </xdr:nvCxnSpPr>
      <xdr:spPr>
        <a:xfrm>
          <a:off x="3225800" y="13972311"/>
          <a:ext cx="889000" cy="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201" name="テキスト ボックス 200"/>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60542</xdr:rowOff>
    </xdr:from>
    <xdr:to>
      <xdr:col>4</xdr:col>
      <xdr:colOff>482600</xdr:colOff>
      <xdr:row>81</xdr:row>
      <xdr:rowOff>84861</xdr:rowOff>
    </xdr:to>
    <xdr:cxnSp macro="">
      <xdr:nvCxnSpPr>
        <xdr:cNvPr id="202" name="直線コネクタ 201"/>
        <xdr:cNvCxnSpPr/>
      </xdr:nvCxnSpPr>
      <xdr:spPr>
        <a:xfrm>
          <a:off x="2336800" y="13947992"/>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4" name="テキスト ボックス 203"/>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46822</xdr:rowOff>
    </xdr:from>
    <xdr:to>
      <xdr:col>3</xdr:col>
      <xdr:colOff>279400</xdr:colOff>
      <xdr:row>81</xdr:row>
      <xdr:rowOff>60542</xdr:rowOff>
    </xdr:to>
    <xdr:cxnSp macro="">
      <xdr:nvCxnSpPr>
        <xdr:cNvPr id="205" name="直線コネクタ 204"/>
        <xdr:cNvCxnSpPr/>
      </xdr:nvCxnSpPr>
      <xdr:spPr>
        <a:xfrm>
          <a:off x="1447800" y="13934272"/>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7" name="テキスト ボックス 206"/>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101470</xdr:rowOff>
    </xdr:from>
    <xdr:to>
      <xdr:col>7</xdr:col>
      <xdr:colOff>203200</xdr:colOff>
      <xdr:row>82</xdr:row>
      <xdr:rowOff>31620</xdr:rowOff>
    </xdr:to>
    <xdr:sp macro="" textlink="">
      <xdr:nvSpPr>
        <xdr:cNvPr id="215" name="円/楕円 214"/>
        <xdr:cNvSpPr/>
      </xdr:nvSpPr>
      <xdr:spPr>
        <a:xfrm>
          <a:off x="4902200" y="139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117997</xdr:rowOff>
    </xdr:from>
    <xdr:ext cx="762000" cy="259045"/>
    <xdr:sp macro="" textlink="">
      <xdr:nvSpPr>
        <xdr:cNvPr id="216" name="人件費・物件費等の状況該当値テキスト"/>
        <xdr:cNvSpPr txBox="1"/>
      </xdr:nvSpPr>
      <xdr:spPr>
        <a:xfrm>
          <a:off x="5041900" y="138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126341</xdr:rowOff>
    </xdr:from>
    <xdr:to>
      <xdr:col>6</xdr:col>
      <xdr:colOff>50800</xdr:colOff>
      <xdr:row>82</xdr:row>
      <xdr:rowOff>56491</xdr:rowOff>
    </xdr:to>
    <xdr:sp macro="" textlink="">
      <xdr:nvSpPr>
        <xdr:cNvPr id="217" name="円/楕円 216"/>
        <xdr:cNvSpPr/>
      </xdr:nvSpPr>
      <xdr:spPr>
        <a:xfrm>
          <a:off x="4064000" y="140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66668</xdr:rowOff>
    </xdr:from>
    <xdr:ext cx="736600" cy="259045"/>
    <xdr:sp macro="" textlink="">
      <xdr:nvSpPr>
        <xdr:cNvPr id="218" name="テキスト ボックス 217"/>
        <xdr:cNvSpPr txBox="1"/>
      </xdr:nvSpPr>
      <xdr:spPr>
        <a:xfrm>
          <a:off x="3733800" y="13782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34061</xdr:rowOff>
    </xdr:from>
    <xdr:to>
      <xdr:col>4</xdr:col>
      <xdr:colOff>533400</xdr:colOff>
      <xdr:row>81</xdr:row>
      <xdr:rowOff>135661</xdr:rowOff>
    </xdr:to>
    <xdr:sp macro="" textlink="">
      <xdr:nvSpPr>
        <xdr:cNvPr id="219" name="円/楕円 218"/>
        <xdr:cNvSpPr/>
      </xdr:nvSpPr>
      <xdr:spPr>
        <a:xfrm>
          <a:off x="3175000" y="139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145838</xdr:rowOff>
    </xdr:from>
    <xdr:ext cx="762000" cy="259045"/>
    <xdr:sp macro="" textlink="">
      <xdr:nvSpPr>
        <xdr:cNvPr id="220" name="テキスト ボックス 219"/>
        <xdr:cNvSpPr txBox="1"/>
      </xdr:nvSpPr>
      <xdr:spPr>
        <a:xfrm>
          <a:off x="2844800" y="1369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9742</xdr:rowOff>
    </xdr:from>
    <xdr:to>
      <xdr:col>3</xdr:col>
      <xdr:colOff>330200</xdr:colOff>
      <xdr:row>81</xdr:row>
      <xdr:rowOff>111342</xdr:rowOff>
    </xdr:to>
    <xdr:sp macro="" textlink="">
      <xdr:nvSpPr>
        <xdr:cNvPr id="221" name="円/楕円 220"/>
        <xdr:cNvSpPr/>
      </xdr:nvSpPr>
      <xdr:spPr>
        <a:xfrm>
          <a:off x="2286000" y="138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121519</xdr:rowOff>
    </xdr:from>
    <xdr:ext cx="762000" cy="259045"/>
    <xdr:sp macro="" textlink="">
      <xdr:nvSpPr>
        <xdr:cNvPr id="222" name="テキスト ボックス 221"/>
        <xdr:cNvSpPr txBox="1"/>
      </xdr:nvSpPr>
      <xdr:spPr>
        <a:xfrm>
          <a:off x="1955800" y="1366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167472</xdr:rowOff>
    </xdr:from>
    <xdr:to>
      <xdr:col>2</xdr:col>
      <xdr:colOff>127000</xdr:colOff>
      <xdr:row>81</xdr:row>
      <xdr:rowOff>97622</xdr:rowOff>
    </xdr:to>
    <xdr:sp macro="" textlink="">
      <xdr:nvSpPr>
        <xdr:cNvPr id="223" name="円/楕円 222"/>
        <xdr:cNvSpPr/>
      </xdr:nvSpPr>
      <xdr:spPr>
        <a:xfrm>
          <a:off x="1397000" y="138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107799</xdr:rowOff>
    </xdr:from>
    <xdr:ext cx="762000" cy="259045"/>
    <xdr:sp macro="" textlink="">
      <xdr:nvSpPr>
        <xdr:cNvPr id="224" name="テキスト ボックス 223"/>
        <xdr:cNvSpPr txBox="1"/>
      </xdr:nvSpPr>
      <xdr:spPr>
        <a:xfrm>
          <a:off x="1066800" y="1365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本市は、類似団体平均より</a:t>
          </a:r>
          <a:r>
            <a:rPr kumimoji="1" lang="en-US" altLang="ja-JP" sz="1050">
              <a:latin typeface="ＭＳ Ｐゴシック"/>
            </a:rPr>
            <a:t>3.0</a:t>
          </a:r>
          <a:r>
            <a:rPr kumimoji="1" lang="ja-JP" altLang="en-US" sz="1050">
              <a:latin typeface="ＭＳ Ｐゴシック"/>
            </a:rPr>
            <a:t>ポイント下回っているが、今後も各種手当ての見直しを行うなど、適正な給与管理に努める。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82</xdr:row>
      <xdr:rowOff>97971</xdr:rowOff>
    </xdr:to>
    <xdr:cxnSp macro="">
      <xdr:nvCxnSpPr>
        <xdr:cNvPr id="260" name="直線コネクタ 259"/>
        <xdr:cNvCxnSpPr/>
      </xdr:nvCxnSpPr>
      <xdr:spPr>
        <a:xfrm flipV="1">
          <a:off x="16179800" y="140764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61"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82</xdr:row>
      <xdr:rowOff>97971</xdr:rowOff>
    </xdr:to>
    <xdr:cxnSp macro="">
      <xdr:nvCxnSpPr>
        <xdr:cNvPr id="263" name="直線コネクタ 262"/>
        <xdr:cNvCxnSpPr/>
      </xdr:nvCxnSpPr>
      <xdr:spPr>
        <a:xfrm>
          <a:off x="15290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5" name="テキスト ボックス 264"/>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87</xdr:row>
      <xdr:rowOff>10584</xdr:rowOff>
    </xdr:to>
    <xdr:cxnSp macro="">
      <xdr:nvCxnSpPr>
        <xdr:cNvPr id="266" name="直線コネクタ 265"/>
        <xdr:cNvCxnSpPr/>
      </xdr:nvCxnSpPr>
      <xdr:spPr>
        <a:xfrm flipV="1">
          <a:off x="14401800" y="14087929"/>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8" name="テキスト ボックス 267"/>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33564</xdr:rowOff>
    </xdr:to>
    <xdr:cxnSp macro="">
      <xdr:nvCxnSpPr>
        <xdr:cNvPr id="269" name="直線コネクタ 268"/>
        <xdr:cNvCxnSpPr/>
      </xdr:nvCxnSpPr>
      <xdr:spPr>
        <a:xfrm flipV="1">
          <a:off x="13512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1" name="テキスト ボックス 27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3" name="テキスト ボックス 27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9" name="円/楕円 278"/>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80"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81" name="円/楕円 280"/>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2" name="テキスト ボックス 281"/>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149679</xdr:rowOff>
    </xdr:from>
    <xdr:to>
      <xdr:col>22</xdr:col>
      <xdr:colOff>254000</xdr:colOff>
      <xdr:row>82</xdr:row>
      <xdr:rowOff>79829</xdr:rowOff>
    </xdr:to>
    <xdr:sp macro="" textlink="">
      <xdr:nvSpPr>
        <xdr:cNvPr id="283" name="円/楕円 282"/>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90006</xdr:rowOff>
    </xdr:from>
    <xdr:ext cx="762000" cy="259045"/>
    <xdr:sp macro="" textlink="">
      <xdr:nvSpPr>
        <xdr:cNvPr id="284" name="テキスト ボックス 283"/>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5" name="円/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6" name="テキスト ボックス 285"/>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7" name="円/楕円 286"/>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8" name="テキスト ボックス 287"/>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本市は、定員適正化計画（平成</a:t>
          </a:r>
          <a:r>
            <a:rPr kumimoji="1" lang="en-US" altLang="ja-JP" sz="1050">
              <a:latin typeface="ＭＳ Ｐゴシック"/>
            </a:rPr>
            <a:t>17</a:t>
          </a:r>
          <a:r>
            <a:rPr kumimoji="1" lang="ja-JP" altLang="en-US" sz="1050">
              <a:latin typeface="ＭＳ Ｐゴシック"/>
            </a:rPr>
            <a:t>年度～</a:t>
          </a:r>
          <a:r>
            <a:rPr kumimoji="1" lang="en-US" altLang="ja-JP" sz="1050">
              <a:latin typeface="ＭＳ Ｐゴシック"/>
            </a:rPr>
            <a:t>27</a:t>
          </a:r>
          <a:r>
            <a:rPr kumimoji="1" lang="ja-JP" altLang="en-US" sz="1050">
              <a:latin typeface="ＭＳ Ｐゴシック"/>
            </a:rPr>
            <a:t>年度、職員数</a:t>
          </a:r>
          <a:r>
            <a:rPr kumimoji="1" lang="en-US" altLang="ja-JP" sz="1050">
              <a:latin typeface="ＭＳ Ｐゴシック"/>
            </a:rPr>
            <a:t>25.5</a:t>
          </a:r>
          <a:r>
            <a:rPr kumimoji="1" lang="ja-JP" altLang="en-US" sz="1050">
              <a:latin typeface="ＭＳ Ｐゴシック"/>
            </a:rPr>
            <a:t>％削減）の推進により、類似団体平均を下回っている。</a:t>
          </a:r>
        </a:p>
        <a:p>
          <a:r>
            <a:rPr kumimoji="1" lang="ja-JP" altLang="en-US" sz="1050">
              <a:latin typeface="ＭＳ Ｐゴシック"/>
            </a:rPr>
            <a:t>　しかし、権限移譲、沖縄振興特別推進市町村交付金事業、マイナンバー制度、幼保一体化政策等による状況の著しい変化に対応するため当面の間、休止することから今後の定員管理のあり方については検討課題とな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126619</xdr:rowOff>
    </xdr:to>
    <xdr:cxnSp macro="">
      <xdr:nvCxnSpPr>
        <xdr:cNvPr id="321" name="直線コネクタ 320"/>
        <xdr:cNvCxnSpPr/>
      </xdr:nvCxnSpPr>
      <xdr:spPr>
        <a:xfrm>
          <a:off x="16179800" y="1057783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22"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116967</xdr:rowOff>
    </xdr:from>
    <xdr:to>
      <xdr:col>23</xdr:col>
      <xdr:colOff>406400</xdr:colOff>
      <xdr:row>61</xdr:row>
      <xdr:rowOff>119380</xdr:rowOff>
    </xdr:to>
    <xdr:cxnSp macro="">
      <xdr:nvCxnSpPr>
        <xdr:cNvPr id="324" name="直線コネクタ 323"/>
        <xdr:cNvCxnSpPr/>
      </xdr:nvCxnSpPr>
      <xdr:spPr>
        <a:xfrm>
          <a:off x="15290800" y="105754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116967</xdr:rowOff>
    </xdr:from>
    <xdr:to>
      <xdr:col>22</xdr:col>
      <xdr:colOff>203200</xdr:colOff>
      <xdr:row>61</xdr:row>
      <xdr:rowOff>162814</xdr:rowOff>
    </xdr:to>
    <xdr:cxnSp macro="">
      <xdr:nvCxnSpPr>
        <xdr:cNvPr id="327" name="直線コネクタ 326"/>
        <xdr:cNvCxnSpPr/>
      </xdr:nvCxnSpPr>
      <xdr:spPr>
        <a:xfrm flipV="1">
          <a:off x="14401800" y="1057541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9" name="テキスト ボックス 328"/>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162814</xdr:rowOff>
    </xdr:from>
    <xdr:to>
      <xdr:col>21</xdr:col>
      <xdr:colOff>0</xdr:colOff>
      <xdr:row>62</xdr:row>
      <xdr:rowOff>39624</xdr:rowOff>
    </xdr:to>
    <xdr:cxnSp macro="">
      <xdr:nvCxnSpPr>
        <xdr:cNvPr id="330" name="直線コネクタ 329"/>
        <xdr:cNvCxnSpPr/>
      </xdr:nvCxnSpPr>
      <xdr:spPr>
        <a:xfrm flipV="1">
          <a:off x="13512800" y="106212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32" name="テキスト ボックス 331"/>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4" name="テキスト ボックス 333"/>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75819</xdr:rowOff>
    </xdr:from>
    <xdr:to>
      <xdr:col>24</xdr:col>
      <xdr:colOff>609600</xdr:colOff>
      <xdr:row>62</xdr:row>
      <xdr:rowOff>5969</xdr:rowOff>
    </xdr:to>
    <xdr:sp macro="" textlink="">
      <xdr:nvSpPr>
        <xdr:cNvPr id="340" name="円/楕円 339"/>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92346</xdr:rowOff>
    </xdr:from>
    <xdr:ext cx="762000" cy="259045"/>
    <xdr:sp macro="" textlink="">
      <xdr:nvSpPr>
        <xdr:cNvPr id="341" name="定員管理の状況該当値テキスト"/>
        <xdr:cNvSpPr txBox="1"/>
      </xdr:nvSpPr>
      <xdr:spPr>
        <a:xfrm>
          <a:off x="17106900" y="1037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68580</xdr:rowOff>
    </xdr:from>
    <xdr:to>
      <xdr:col>23</xdr:col>
      <xdr:colOff>457200</xdr:colOff>
      <xdr:row>61</xdr:row>
      <xdr:rowOff>170180</xdr:rowOff>
    </xdr:to>
    <xdr:sp macro="" textlink="">
      <xdr:nvSpPr>
        <xdr:cNvPr id="342" name="円/楕円 341"/>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43" name="テキスト ボックス 342"/>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66167</xdr:rowOff>
    </xdr:from>
    <xdr:to>
      <xdr:col>22</xdr:col>
      <xdr:colOff>254000</xdr:colOff>
      <xdr:row>61</xdr:row>
      <xdr:rowOff>167767</xdr:rowOff>
    </xdr:to>
    <xdr:sp macro="" textlink="">
      <xdr:nvSpPr>
        <xdr:cNvPr id="344" name="円/楕円 343"/>
        <xdr:cNvSpPr/>
      </xdr:nvSpPr>
      <xdr:spPr>
        <a:xfrm>
          <a:off x="152400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6494</xdr:rowOff>
    </xdr:from>
    <xdr:ext cx="762000" cy="259045"/>
    <xdr:sp macro="" textlink="">
      <xdr:nvSpPr>
        <xdr:cNvPr id="345" name="テキスト ボックス 344"/>
        <xdr:cNvSpPr txBox="1"/>
      </xdr:nvSpPr>
      <xdr:spPr>
        <a:xfrm>
          <a:off x="14909800" y="1029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112014</xdr:rowOff>
    </xdr:from>
    <xdr:to>
      <xdr:col>21</xdr:col>
      <xdr:colOff>50800</xdr:colOff>
      <xdr:row>62</xdr:row>
      <xdr:rowOff>42164</xdr:rowOff>
    </xdr:to>
    <xdr:sp macro="" textlink="">
      <xdr:nvSpPr>
        <xdr:cNvPr id="346" name="円/楕円 345"/>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52341</xdr:rowOff>
    </xdr:from>
    <xdr:ext cx="762000" cy="259045"/>
    <xdr:sp macro="" textlink="">
      <xdr:nvSpPr>
        <xdr:cNvPr id="347" name="テキスト ボックス 346"/>
        <xdr:cNvSpPr txBox="1"/>
      </xdr:nvSpPr>
      <xdr:spPr>
        <a:xfrm>
          <a:off x="14020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160274</xdr:rowOff>
    </xdr:from>
    <xdr:to>
      <xdr:col>19</xdr:col>
      <xdr:colOff>533400</xdr:colOff>
      <xdr:row>62</xdr:row>
      <xdr:rowOff>90424</xdr:rowOff>
    </xdr:to>
    <xdr:sp macro="" textlink="">
      <xdr:nvSpPr>
        <xdr:cNvPr id="348" name="円/楕円 347"/>
        <xdr:cNvSpPr/>
      </xdr:nvSpPr>
      <xdr:spPr>
        <a:xfrm>
          <a:off x="13462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100601</xdr:rowOff>
    </xdr:from>
    <xdr:ext cx="762000" cy="259045"/>
    <xdr:sp macro="" textlink="">
      <xdr:nvSpPr>
        <xdr:cNvPr id="349" name="テキスト ボックス 348"/>
        <xdr:cNvSpPr txBox="1"/>
      </xdr:nvSpPr>
      <xdr:spPr>
        <a:xfrm>
          <a:off x="13131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本市は、基準財政需要額算入額や標準財政規模の増額により、実質公債比率は前年度から</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ポイント改善（減少）している。</a:t>
          </a:r>
          <a:endParaRPr lang="ja-JP" altLang="ja-JP" sz="1050">
            <a:effectLst/>
            <a:latin typeface="+mn-ea"/>
            <a:ea typeface="+mn-ea"/>
          </a:endParaRPr>
        </a:p>
        <a:p>
          <a:r>
            <a:rPr kumimoji="1" lang="ja-JP" altLang="ja-JP" sz="1100">
              <a:solidFill>
                <a:schemeClr val="dk1"/>
              </a:solidFill>
              <a:effectLst/>
              <a:latin typeface="+mn-ea"/>
              <a:ea typeface="+mn-ea"/>
              <a:cs typeface="+mn-cs"/>
            </a:rPr>
            <a:t>　しかし、今後も引き続き、合併特例債の償還等に伴い、公債費の負担が年々増加する見通しであり、普通建設事業規模の適正化（経済性・緊急性・必要性を十分に精査）、市債の計画的発行（抑制）及び合併効果を活用した各種基金の積立金増額、市債の繰上償還など持続可能な財政構造、健全な財政運営に努める。</a:t>
          </a:r>
          <a:endParaRPr lang="ja-JP" altLang="ja-JP" sz="105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90678</xdr:rowOff>
    </xdr:to>
    <xdr:cxnSp macro="">
      <xdr:nvCxnSpPr>
        <xdr:cNvPr id="381" name="直線コネクタ 380"/>
        <xdr:cNvCxnSpPr/>
      </xdr:nvCxnSpPr>
      <xdr:spPr>
        <a:xfrm flipV="1">
          <a:off x="16179800" y="705256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15748</xdr:rowOff>
    </xdr:to>
    <xdr:cxnSp macro="">
      <xdr:nvCxnSpPr>
        <xdr:cNvPr id="384" name="直線コネクタ 383"/>
        <xdr:cNvCxnSpPr/>
      </xdr:nvCxnSpPr>
      <xdr:spPr>
        <a:xfrm flipV="1">
          <a:off x="15290800" y="71201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44704</xdr:rowOff>
    </xdr:to>
    <xdr:cxnSp macro="">
      <xdr:nvCxnSpPr>
        <xdr:cNvPr id="387" name="直線コネクタ 386"/>
        <xdr:cNvCxnSpPr/>
      </xdr:nvCxnSpPr>
      <xdr:spPr>
        <a:xfrm flipV="1">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44704</xdr:rowOff>
    </xdr:from>
    <xdr:to>
      <xdr:col>21</xdr:col>
      <xdr:colOff>0</xdr:colOff>
      <xdr:row>42</xdr:row>
      <xdr:rowOff>73660</xdr:rowOff>
    </xdr:to>
    <xdr:cxnSp macro="">
      <xdr:nvCxnSpPr>
        <xdr:cNvPr id="390" name="直線コネクタ 389"/>
        <xdr:cNvCxnSpPr/>
      </xdr:nvCxnSpPr>
      <xdr:spPr>
        <a:xfrm flipV="1">
          <a:off x="13512800" y="724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400" name="円/楕円 399"/>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115841</xdr:rowOff>
    </xdr:from>
    <xdr:ext cx="762000" cy="259045"/>
    <xdr:sp macro="" textlink="">
      <xdr:nvSpPr>
        <xdr:cNvPr id="401"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402" name="円/楕円 401"/>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403" name="テキスト ボックス 40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404" name="円/楕円 403"/>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405" name="テキスト ボックス 40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165354</xdr:rowOff>
    </xdr:from>
    <xdr:to>
      <xdr:col>21</xdr:col>
      <xdr:colOff>50800</xdr:colOff>
      <xdr:row>42</xdr:row>
      <xdr:rowOff>95504</xdr:rowOff>
    </xdr:to>
    <xdr:sp macro="" textlink="">
      <xdr:nvSpPr>
        <xdr:cNvPr id="406" name="円/楕円 405"/>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407" name="テキスト ボックス 406"/>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8" name="円/楕円 407"/>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9" name="テキスト ボックス 408"/>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本市は、合併特例債の活用に伴い市債残高が増加傾向にあるが、今後の財政運営を見据えた市債の繰上償還、充当可能基金の積増しにより、将来負担比率が前年度から</a:t>
          </a:r>
          <a:r>
            <a:rPr kumimoji="1" lang="en-US" altLang="ja-JP" sz="1050">
              <a:latin typeface="ＭＳ Ｐゴシック"/>
            </a:rPr>
            <a:t>7.6</a:t>
          </a:r>
          <a:r>
            <a:rPr kumimoji="1" lang="ja-JP" altLang="en-US" sz="1050">
              <a:latin typeface="ＭＳ Ｐゴシック"/>
            </a:rPr>
            <a:t>ポイント改善（減少）している。主な要因は、定員適正化計画に基づく職員数削減による退職手当見込額の減や普通交付税の増加に伴う標準財政規模の増、財政調整基金及び減債基金積立による充当可能基金の増額等があげられる。</a:t>
          </a:r>
          <a:endParaRPr kumimoji="1" lang="en-US" altLang="ja-JP" sz="1050">
            <a:latin typeface="ＭＳ Ｐゴシック"/>
          </a:endParaRPr>
        </a:p>
        <a:p>
          <a:r>
            <a:rPr kumimoji="1" lang="ja-JP" altLang="en-US" sz="1050">
              <a:latin typeface="ＭＳ Ｐゴシック"/>
            </a:rPr>
            <a:t>　今後は、合併算定替終了に伴い、平成</a:t>
          </a:r>
          <a:r>
            <a:rPr kumimoji="1" lang="en-US" altLang="ja-JP" sz="1050">
              <a:latin typeface="ＭＳ Ｐゴシック"/>
            </a:rPr>
            <a:t>28</a:t>
          </a:r>
          <a:r>
            <a:rPr kumimoji="1" lang="ja-JP" altLang="en-US" sz="1050">
              <a:latin typeface="ＭＳ Ｐゴシック"/>
            </a:rPr>
            <a:t>年度以降の普通交付税が段階的に縮減することから、普通建設事業規模の適正化など収入に見合った支出への転換や行政コストの削減に継続して取り組むことが不可欠であり、行政経営の視点で行財政改革に取り組み、持続可能な財政構造、健全な財政運営に努める。</a:t>
          </a:r>
          <a:endParaRPr kumimoji="1" lang="en-US" altLang="ja-JP" sz="10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90729</xdr:rowOff>
    </xdr:from>
    <xdr:to>
      <xdr:col>24</xdr:col>
      <xdr:colOff>558800</xdr:colOff>
      <xdr:row>15</xdr:row>
      <xdr:rowOff>164084</xdr:rowOff>
    </xdr:to>
    <xdr:cxnSp macro="">
      <xdr:nvCxnSpPr>
        <xdr:cNvPr id="441" name="直線コネクタ 440"/>
        <xdr:cNvCxnSpPr/>
      </xdr:nvCxnSpPr>
      <xdr:spPr>
        <a:xfrm flipV="1">
          <a:off x="16179800" y="2662479"/>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2"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164084</xdr:rowOff>
    </xdr:from>
    <xdr:to>
      <xdr:col>23</xdr:col>
      <xdr:colOff>406400</xdr:colOff>
      <xdr:row>16</xdr:row>
      <xdr:rowOff>106528</xdr:rowOff>
    </xdr:to>
    <xdr:cxnSp macro="">
      <xdr:nvCxnSpPr>
        <xdr:cNvPr id="444" name="直線コネクタ 443"/>
        <xdr:cNvCxnSpPr/>
      </xdr:nvCxnSpPr>
      <xdr:spPr>
        <a:xfrm flipV="1">
          <a:off x="15290800" y="2735834"/>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69715</xdr:rowOff>
    </xdr:from>
    <xdr:ext cx="736600" cy="259045"/>
    <xdr:sp macro="" textlink="">
      <xdr:nvSpPr>
        <xdr:cNvPr id="446" name="テキスト ボックス 445"/>
        <xdr:cNvSpPr txBox="1"/>
      </xdr:nvSpPr>
      <xdr:spPr>
        <a:xfrm>
          <a:off x="15798800" y="281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106528</xdr:rowOff>
    </xdr:from>
    <xdr:to>
      <xdr:col>22</xdr:col>
      <xdr:colOff>203200</xdr:colOff>
      <xdr:row>17</xdr:row>
      <xdr:rowOff>112674</xdr:rowOff>
    </xdr:to>
    <xdr:cxnSp macro="">
      <xdr:nvCxnSpPr>
        <xdr:cNvPr id="447" name="直線コネクタ 446"/>
        <xdr:cNvCxnSpPr/>
      </xdr:nvCxnSpPr>
      <xdr:spPr>
        <a:xfrm flipV="1">
          <a:off x="14401800" y="2849728"/>
          <a:ext cx="889000" cy="1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112674</xdr:rowOff>
    </xdr:from>
    <xdr:to>
      <xdr:col>21</xdr:col>
      <xdr:colOff>0</xdr:colOff>
      <xdr:row>18</xdr:row>
      <xdr:rowOff>32918</xdr:rowOff>
    </xdr:to>
    <xdr:cxnSp macro="">
      <xdr:nvCxnSpPr>
        <xdr:cNvPr id="450" name="直線コネクタ 449"/>
        <xdr:cNvCxnSpPr/>
      </xdr:nvCxnSpPr>
      <xdr:spPr>
        <a:xfrm flipV="1">
          <a:off x="13512800" y="30273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39929</xdr:rowOff>
    </xdr:from>
    <xdr:to>
      <xdr:col>24</xdr:col>
      <xdr:colOff>609600</xdr:colOff>
      <xdr:row>15</xdr:row>
      <xdr:rowOff>141529</xdr:rowOff>
    </xdr:to>
    <xdr:sp macro="" textlink="">
      <xdr:nvSpPr>
        <xdr:cNvPr id="460" name="円/楕円 459"/>
        <xdr:cNvSpPr/>
      </xdr:nvSpPr>
      <xdr:spPr>
        <a:xfrm>
          <a:off x="169672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56456</xdr:rowOff>
    </xdr:from>
    <xdr:ext cx="762000" cy="259045"/>
    <xdr:sp macro="" textlink="">
      <xdr:nvSpPr>
        <xdr:cNvPr id="461" name="将来負担の状況該当値テキスト"/>
        <xdr:cNvSpPr txBox="1"/>
      </xdr:nvSpPr>
      <xdr:spPr>
        <a:xfrm>
          <a:off x="17106900" y="245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113284</xdr:rowOff>
    </xdr:from>
    <xdr:to>
      <xdr:col>23</xdr:col>
      <xdr:colOff>457200</xdr:colOff>
      <xdr:row>16</xdr:row>
      <xdr:rowOff>43434</xdr:rowOff>
    </xdr:to>
    <xdr:sp macro="" textlink="">
      <xdr:nvSpPr>
        <xdr:cNvPr id="462" name="円/楕円 461"/>
        <xdr:cNvSpPr/>
      </xdr:nvSpPr>
      <xdr:spPr>
        <a:xfrm>
          <a:off x="16129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53611</xdr:rowOff>
    </xdr:from>
    <xdr:ext cx="736600" cy="259045"/>
    <xdr:sp macro="" textlink="">
      <xdr:nvSpPr>
        <xdr:cNvPr id="463" name="テキスト ボックス 462"/>
        <xdr:cNvSpPr txBox="1"/>
      </xdr:nvSpPr>
      <xdr:spPr>
        <a:xfrm>
          <a:off x="15798800" y="245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55728</xdr:rowOff>
    </xdr:from>
    <xdr:to>
      <xdr:col>22</xdr:col>
      <xdr:colOff>254000</xdr:colOff>
      <xdr:row>16</xdr:row>
      <xdr:rowOff>157328</xdr:rowOff>
    </xdr:to>
    <xdr:sp macro="" textlink="">
      <xdr:nvSpPr>
        <xdr:cNvPr id="464" name="円/楕円 463"/>
        <xdr:cNvSpPr/>
      </xdr:nvSpPr>
      <xdr:spPr>
        <a:xfrm>
          <a:off x="152400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142105</xdr:rowOff>
    </xdr:from>
    <xdr:ext cx="762000" cy="259045"/>
    <xdr:sp macro="" textlink="">
      <xdr:nvSpPr>
        <xdr:cNvPr id="465" name="テキスト ボックス 464"/>
        <xdr:cNvSpPr txBox="1"/>
      </xdr:nvSpPr>
      <xdr:spPr>
        <a:xfrm>
          <a:off x="14909800" y="288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61874</xdr:rowOff>
    </xdr:from>
    <xdr:to>
      <xdr:col>21</xdr:col>
      <xdr:colOff>50800</xdr:colOff>
      <xdr:row>17</xdr:row>
      <xdr:rowOff>163474</xdr:rowOff>
    </xdr:to>
    <xdr:sp macro="" textlink="">
      <xdr:nvSpPr>
        <xdr:cNvPr id="466" name="円/楕円 465"/>
        <xdr:cNvSpPr/>
      </xdr:nvSpPr>
      <xdr:spPr>
        <a:xfrm>
          <a:off x="14351000" y="29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148251</xdr:rowOff>
    </xdr:from>
    <xdr:ext cx="762000" cy="259045"/>
    <xdr:sp macro="" textlink="">
      <xdr:nvSpPr>
        <xdr:cNvPr id="467" name="テキスト ボックス 466"/>
        <xdr:cNvSpPr txBox="1"/>
      </xdr:nvSpPr>
      <xdr:spPr>
        <a:xfrm>
          <a:off x="14020800" y="306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153568</xdr:rowOff>
    </xdr:from>
    <xdr:to>
      <xdr:col>19</xdr:col>
      <xdr:colOff>533400</xdr:colOff>
      <xdr:row>18</xdr:row>
      <xdr:rowOff>83718</xdr:rowOff>
    </xdr:to>
    <xdr:sp macro="" textlink="">
      <xdr:nvSpPr>
        <xdr:cNvPr id="468" name="円/楕円 467"/>
        <xdr:cNvSpPr/>
      </xdr:nvSpPr>
      <xdr:spPr>
        <a:xfrm>
          <a:off x="13462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68495</xdr:rowOff>
    </xdr:from>
    <xdr:ext cx="762000" cy="259045"/>
    <xdr:sp macro="" textlink="">
      <xdr:nvSpPr>
        <xdr:cNvPr id="469" name="テキスト ボックス 468"/>
        <xdr:cNvSpPr txBox="1"/>
      </xdr:nvSpPr>
      <xdr:spPr>
        <a:xfrm>
          <a:off x="13131800" y="31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前年度比から</a:t>
          </a:r>
          <a:r>
            <a:rPr kumimoji="1" lang="en-US" altLang="ja-JP" sz="1050">
              <a:latin typeface="ＭＳ Ｐゴシック"/>
            </a:rPr>
            <a:t>2.3</a:t>
          </a:r>
          <a:r>
            <a:rPr kumimoji="1" lang="ja-JP" altLang="en-US" sz="1050">
              <a:latin typeface="ＭＳ Ｐゴシック"/>
            </a:rPr>
            <a:t>ポイント減少し、類似団体平均を下回っている。</a:t>
          </a:r>
        </a:p>
        <a:p>
          <a:r>
            <a:rPr kumimoji="1" lang="ja-JP" altLang="en-US" sz="1050">
              <a:latin typeface="ＭＳ Ｐゴシック"/>
            </a:rPr>
            <a:t>　平成</a:t>
          </a:r>
          <a:r>
            <a:rPr kumimoji="1" lang="en-US" altLang="ja-JP" sz="1050">
              <a:latin typeface="ＭＳ Ｐゴシック"/>
            </a:rPr>
            <a:t>17</a:t>
          </a:r>
          <a:r>
            <a:rPr kumimoji="1" lang="ja-JP" altLang="en-US" sz="1050">
              <a:latin typeface="ＭＳ Ｐゴシック"/>
            </a:rPr>
            <a:t>年度の合併以降、職員数の適正化を最重要課題として、定員適正化計画に基づき、簡素で効率的な行政、行政コストの削減を踏まえ、事務事業の見直し・改善、業務の民間委託や指定管理者制度活用の推進などで、職員定数削減を実施し、人件費削減に取り組んできた。</a:t>
          </a:r>
        </a:p>
        <a:p>
          <a:r>
            <a:rPr kumimoji="1" lang="ja-JP" altLang="en-US" sz="1050">
              <a:latin typeface="ＭＳ Ｐゴシック"/>
            </a:rPr>
            <a:t>　今後は、定員適正化計画が当面の間、休止となることから削減目標達成に向けては今後の検討課題としつつも、事務事業の見直し、業務の民間委託等を組織的に取り組むことで人件費抑制に努める。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37</xdr:row>
      <xdr:rowOff>165100</xdr:rowOff>
    </xdr:to>
    <xdr:cxnSp macro="">
      <xdr:nvCxnSpPr>
        <xdr:cNvPr id="66" name="直線コネクタ 65"/>
        <xdr:cNvCxnSpPr/>
      </xdr:nvCxnSpPr>
      <xdr:spPr>
        <a:xfrm flipV="1">
          <a:off x="3987800" y="6070600"/>
          <a:ext cx="8382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165100</xdr:rowOff>
    </xdr:from>
    <xdr:to>
      <xdr:col>5</xdr:col>
      <xdr:colOff>549275</xdr:colOff>
      <xdr:row>39</xdr:row>
      <xdr:rowOff>69850</xdr:rowOff>
    </xdr:to>
    <xdr:cxnSp macro="">
      <xdr:nvCxnSpPr>
        <xdr:cNvPr id="69" name="直線コネクタ 68"/>
        <xdr:cNvCxnSpPr/>
      </xdr:nvCxnSpPr>
      <xdr:spPr>
        <a:xfrm flipV="1">
          <a:off x="3098800" y="6508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12700</xdr:rowOff>
    </xdr:to>
    <xdr:cxnSp macro="">
      <xdr:nvCxnSpPr>
        <xdr:cNvPr id="72" name="直線コネクタ 71"/>
        <xdr:cNvCxnSpPr/>
      </xdr:nvCxnSpPr>
      <xdr:spPr>
        <a:xfrm flipV="1">
          <a:off x="2209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31750</xdr:rowOff>
    </xdr:to>
    <xdr:cxnSp macro="">
      <xdr:nvCxnSpPr>
        <xdr:cNvPr id="75" name="直線コネクタ 74"/>
        <xdr:cNvCxnSpPr/>
      </xdr:nvCxnSpPr>
      <xdr:spPr>
        <a:xfrm flipV="1">
          <a:off x="1320800" y="687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5" name="円/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114300</xdr:rowOff>
    </xdr:from>
    <xdr:to>
      <xdr:col>5</xdr:col>
      <xdr:colOff>600075</xdr:colOff>
      <xdr:row>38</xdr:row>
      <xdr:rowOff>44450</xdr:rowOff>
    </xdr:to>
    <xdr:sp macro="" textlink="">
      <xdr:nvSpPr>
        <xdr:cNvPr id="87" name="円/楕円 86"/>
        <xdr:cNvSpPr/>
      </xdr:nvSpPr>
      <xdr:spPr>
        <a:xfrm>
          <a:off x="3937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54627</xdr:rowOff>
    </xdr:from>
    <xdr:ext cx="736600" cy="259045"/>
    <xdr:sp macro="" textlink="">
      <xdr:nvSpPr>
        <xdr:cNvPr id="88" name="テキスト ボックス 87"/>
        <xdr:cNvSpPr txBox="1"/>
      </xdr:nvSpPr>
      <xdr:spPr>
        <a:xfrm>
          <a:off x="3606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130827</xdr:rowOff>
    </xdr:from>
    <xdr:ext cx="762000" cy="259045"/>
    <xdr:sp macro="" textlink="">
      <xdr:nvSpPr>
        <xdr:cNvPr id="90" name="テキスト ボックス 89"/>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152400</xdr:rowOff>
    </xdr:from>
    <xdr:to>
      <xdr:col>1</xdr:col>
      <xdr:colOff>676275</xdr:colOff>
      <xdr:row>40</xdr:row>
      <xdr:rowOff>82550</xdr:rowOff>
    </xdr:to>
    <xdr:sp macro="" textlink="">
      <xdr:nvSpPr>
        <xdr:cNvPr id="93" name="円/楕円 92"/>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92727</xdr:rowOff>
    </xdr:from>
    <xdr:ext cx="762000" cy="259045"/>
    <xdr:sp macro="" textlink="">
      <xdr:nvSpPr>
        <xdr:cNvPr id="94" name="テキスト ボックス 93"/>
        <xdr:cNvSpPr txBox="1"/>
      </xdr:nvSpPr>
      <xdr:spPr>
        <a:xfrm>
          <a:off x="939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物件費に係る経常収支比率が類似団体平均と比較すると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低くなっているが、前年度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増えている。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主な要因として、指定管理者制度の新規導入に伴い人件費等から委託料（物件費）への移行が起きていることによる。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合併で可能となる経費の節減合理化を図ることが不可欠であり、引き続き、事務事業の効率化・合理化、行政コストの削減に取り組み、需用費など物件費の抑制に努める。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14</xdr:row>
      <xdr:rowOff>163576</xdr:rowOff>
    </xdr:to>
    <xdr:cxnSp macro="">
      <xdr:nvCxnSpPr>
        <xdr:cNvPr id="125" name="直線コネクタ 124"/>
        <xdr:cNvCxnSpPr/>
      </xdr:nvCxnSpPr>
      <xdr:spPr>
        <a:xfrm>
          <a:off x="15671800" y="24724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14</xdr:row>
      <xdr:rowOff>72136</xdr:rowOff>
    </xdr:to>
    <xdr:cxnSp macro="">
      <xdr:nvCxnSpPr>
        <xdr:cNvPr id="128" name="直線コネクタ 127"/>
        <xdr:cNvCxnSpPr/>
      </xdr:nvCxnSpPr>
      <xdr:spPr>
        <a:xfrm>
          <a:off x="14782800" y="2445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44704</xdr:rowOff>
    </xdr:to>
    <xdr:cxnSp macro="">
      <xdr:nvCxnSpPr>
        <xdr:cNvPr id="131" name="直線コネクタ 130"/>
        <xdr:cNvCxnSpPr/>
      </xdr:nvCxnSpPr>
      <xdr:spPr>
        <a:xfrm>
          <a:off x="13893800" y="23901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60706</xdr:rowOff>
    </xdr:from>
    <xdr:to>
      <xdr:col>20</xdr:col>
      <xdr:colOff>158750</xdr:colOff>
      <xdr:row>13</xdr:row>
      <xdr:rowOff>161290</xdr:rowOff>
    </xdr:to>
    <xdr:cxnSp macro="">
      <xdr:nvCxnSpPr>
        <xdr:cNvPr id="134" name="直線コネクタ 133"/>
        <xdr:cNvCxnSpPr/>
      </xdr:nvCxnSpPr>
      <xdr:spPr>
        <a:xfrm>
          <a:off x="13004800" y="22895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4" name="円/楕円 143"/>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5"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6" name="円/楕円 145"/>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7" name="テキスト ボックス 146"/>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165354</xdr:rowOff>
    </xdr:from>
    <xdr:to>
      <xdr:col>21</xdr:col>
      <xdr:colOff>412750</xdr:colOff>
      <xdr:row>14</xdr:row>
      <xdr:rowOff>95504</xdr:rowOff>
    </xdr:to>
    <xdr:sp macro="" textlink="">
      <xdr:nvSpPr>
        <xdr:cNvPr id="148" name="円/楕円 147"/>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105681</xdr:rowOff>
    </xdr:from>
    <xdr:ext cx="762000" cy="259045"/>
    <xdr:sp macro="" textlink="">
      <xdr:nvSpPr>
        <xdr:cNvPr id="149" name="テキスト ボックス 148"/>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0" name="円/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9906</xdr:rowOff>
    </xdr:from>
    <xdr:to>
      <xdr:col>19</xdr:col>
      <xdr:colOff>6350</xdr:colOff>
      <xdr:row>13</xdr:row>
      <xdr:rowOff>111506</xdr:rowOff>
    </xdr:to>
    <xdr:sp macro="" textlink="">
      <xdr:nvSpPr>
        <xdr:cNvPr id="152" name="円/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扶助費に係る経常収支比率が類似団体平均を大きく上回り、かつ年々増加傾向で、前年度から</a:t>
          </a:r>
          <a:r>
            <a:rPr kumimoji="1" lang="en-US" altLang="ja-JP" sz="1050">
              <a:latin typeface="ＭＳ Ｐゴシック"/>
            </a:rPr>
            <a:t>0.4</a:t>
          </a:r>
          <a:r>
            <a:rPr kumimoji="1" lang="ja-JP" altLang="en-US" sz="1050">
              <a:latin typeface="ＭＳ Ｐゴシック"/>
            </a:rPr>
            <a:t>ポイント増加している。要因として、保育ニーズの高まりにより、法人保育所運営費が大幅に増大している。また、生活保護費も増加傾向にあり、資格審査の適正化や就労支援をはじめとする自立支援プログラムの活用等による適正化に取り組み、上昇傾向に歯止めをかけ、財政負担の軽減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170543</xdr:rowOff>
    </xdr:from>
    <xdr:to>
      <xdr:col>7</xdr:col>
      <xdr:colOff>15875</xdr:colOff>
      <xdr:row>59</xdr:row>
      <xdr:rowOff>42635</xdr:rowOff>
    </xdr:to>
    <xdr:cxnSp macro="">
      <xdr:nvCxnSpPr>
        <xdr:cNvPr id="188" name="直線コネクタ 187"/>
        <xdr:cNvCxnSpPr/>
      </xdr:nvCxnSpPr>
      <xdr:spPr>
        <a:xfrm>
          <a:off x="3987800" y="10114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137885</xdr:rowOff>
    </xdr:from>
    <xdr:to>
      <xdr:col>5</xdr:col>
      <xdr:colOff>549275</xdr:colOff>
      <xdr:row>58</xdr:row>
      <xdr:rowOff>170543</xdr:rowOff>
    </xdr:to>
    <xdr:cxnSp macro="">
      <xdr:nvCxnSpPr>
        <xdr:cNvPr id="191" name="直線コネクタ 190"/>
        <xdr:cNvCxnSpPr/>
      </xdr:nvCxnSpPr>
      <xdr:spPr>
        <a:xfrm>
          <a:off x="3098800" y="10081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105228</xdr:rowOff>
    </xdr:from>
    <xdr:to>
      <xdr:col>4</xdr:col>
      <xdr:colOff>346075</xdr:colOff>
      <xdr:row>58</xdr:row>
      <xdr:rowOff>137885</xdr:rowOff>
    </xdr:to>
    <xdr:cxnSp macro="">
      <xdr:nvCxnSpPr>
        <xdr:cNvPr id="194" name="直線コネクタ 193"/>
        <xdr:cNvCxnSpPr/>
      </xdr:nvCxnSpPr>
      <xdr:spPr>
        <a:xfrm>
          <a:off x="2209800" y="10049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80735</xdr:rowOff>
    </xdr:from>
    <xdr:to>
      <xdr:col>3</xdr:col>
      <xdr:colOff>142875</xdr:colOff>
      <xdr:row>58</xdr:row>
      <xdr:rowOff>105228</xdr:rowOff>
    </xdr:to>
    <xdr:cxnSp macro="">
      <xdr:nvCxnSpPr>
        <xdr:cNvPr id="197" name="直線コネクタ 196"/>
        <xdr:cNvCxnSpPr/>
      </xdr:nvCxnSpPr>
      <xdr:spPr>
        <a:xfrm>
          <a:off x="1320800" y="9853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199" name="テキスト ボックス 19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163285</xdr:rowOff>
    </xdr:from>
    <xdr:to>
      <xdr:col>7</xdr:col>
      <xdr:colOff>66675</xdr:colOff>
      <xdr:row>59</xdr:row>
      <xdr:rowOff>93435</xdr:rowOff>
    </xdr:to>
    <xdr:sp macro="" textlink="">
      <xdr:nvSpPr>
        <xdr:cNvPr id="207" name="円/楕円 206"/>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135362</xdr:rowOff>
    </xdr:from>
    <xdr:ext cx="762000" cy="259045"/>
    <xdr:sp macro="" textlink="">
      <xdr:nvSpPr>
        <xdr:cNvPr id="208"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119743</xdr:rowOff>
    </xdr:from>
    <xdr:to>
      <xdr:col>5</xdr:col>
      <xdr:colOff>600075</xdr:colOff>
      <xdr:row>59</xdr:row>
      <xdr:rowOff>49893</xdr:rowOff>
    </xdr:to>
    <xdr:sp macro="" textlink="">
      <xdr:nvSpPr>
        <xdr:cNvPr id="209" name="円/楕円 208"/>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210" name="テキスト ボックス 209"/>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87085</xdr:rowOff>
    </xdr:from>
    <xdr:to>
      <xdr:col>4</xdr:col>
      <xdr:colOff>396875</xdr:colOff>
      <xdr:row>59</xdr:row>
      <xdr:rowOff>17235</xdr:rowOff>
    </xdr:to>
    <xdr:sp macro="" textlink="">
      <xdr:nvSpPr>
        <xdr:cNvPr id="211" name="円/楕円 210"/>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2012</xdr:rowOff>
    </xdr:from>
    <xdr:ext cx="762000" cy="259045"/>
    <xdr:sp macro="" textlink="">
      <xdr:nvSpPr>
        <xdr:cNvPr id="212" name="テキスト ボックス 211"/>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54428</xdr:rowOff>
    </xdr:from>
    <xdr:to>
      <xdr:col>3</xdr:col>
      <xdr:colOff>193675</xdr:colOff>
      <xdr:row>58</xdr:row>
      <xdr:rowOff>156028</xdr:rowOff>
    </xdr:to>
    <xdr:sp macro="" textlink="">
      <xdr:nvSpPr>
        <xdr:cNvPr id="213" name="円/楕円 212"/>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140805</xdr:rowOff>
    </xdr:from>
    <xdr:ext cx="762000" cy="259045"/>
    <xdr:sp macro="" textlink="">
      <xdr:nvSpPr>
        <xdr:cNvPr id="214" name="テキスト ボックス 213"/>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29935</xdr:rowOff>
    </xdr:from>
    <xdr:to>
      <xdr:col>1</xdr:col>
      <xdr:colOff>676275</xdr:colOff>
      <xdr:row>57</xdr:row>
      <xdr:rowOff>131535</xdr:rowOff>
    </xdr:to>
    <xdr:sp macro="" textlink="">
      <xdr:nvSpPr>
        <xdr:cNvPr id="215" name="円/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その他（維持補修費・繰出金等）に係る経常収支比率が類似団体平均と比較すると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低くなっている。しかし、国民健康保険や後期高齢者医療特別会計などの財政状況悪化に伴</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う赤字補てん的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な繰出金が経常化かつ多額になっていること</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下水道</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施設の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維持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管理経費の増加及び財源不足に対する支援として公営企業会計への繰出金が増加していることから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、今後も一般会計の財政運営への負担が懸念される。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よって、国民健康保険事業は、保険料の適正化と医療費の抑制、下水道事業は、経営的視点にたった事業の選択や経費節減に努めるなど、特別会計の独立採算性確保、経営健全化・効率化を抜本的に推進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25400</xdr:rowOff>
    </xdr:to>
    <xdr:cxnSp macro="">
      <xdr:nvCxnSpPr>
        <xdr:cNvPr id="249" name="直線コネクタ 248"/>
        <xdr:cNvCxnSpPr/>
      </xdr:nvCxnSpPr>
      <xdr:spPr>
        <a:xfrm flipV="1">
          <a:off x="15671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0"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25400</xdr:rowOff>
    </xdr:to>
    <xdr:cxnSp macro="">
      <xdr:nvCxnSpPr>
        <xdr:cNvPr id="252" name="直線コネクタ 251"/>
        <xdr:cNvCxnSpPr/>
      </xdr:nvCxnSpPr>
      <xdr:spPr>
        <a:xfrm>
          <a:off x="14782800" y="9525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82550</xdr:rowOff>
    </xdr:from>
    <xdr:to>
      <xdr:col>21</xdr:col>
      <xdr:colOff>361950</xdr:colOff>
      <xdr:row>55</xdr:row>
      <xdr:rowOff>95250</xdr:rowOff>
    </xdr:to>
    <xdr:cxnSp macro="">
      <xdr:nvCxnSpPr>
        <xdr:cNvPr id="255" name="直線コネクタ 254"/>
        <xdr:cNvCxnSpPr/>
      </xdr:nvCxnSpPr>
      <xdr:spPr>
        <a:xfrm>
          <a:off x="13893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57" name="テキスト ボックス 25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82550</xdr:rowOff>
    </xdr:to>
    <xdr:cxnSp macro="">
      <xdr:nvCxnSpPr>
        <xdr:cNvPr id="258" name="直線コネクタ 257"/>
        <xdr:cNvCxnSpPr/>
      </xdr:nvCxnSpPr>
      <xdr:spPr>
        <a:xfrm>
          <a:off x="13004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2" name="テキスト ボックス 261"/>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8" name="円/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146050</xdr:rowOff>
    </xdr:from>
    <xdr:to>
      <xdr:col>22</xdr:col>
      <xdr:colOff>615950</xdr:colOff>
      <xdr:row>56</xdr:row>
      <xdr:rowOff>76200</xdr:rowOff>
    </xdr:to>
    <xdr:sp macro="" textlink="">
      <xdr:nvSpPr>
        <xdr:cNvPr id="270" name="円/楕円 269"/>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71" name="テキスト ボックス 270"/>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2" name="円/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3" name="テキスト ボックス 272"/>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31750</xdr:rowOff>
    </xdr:from>
    <xdr:to>
      <xdr:col>20</xdr:col>
      <xdr:colOff>209550</xdr:colOff>
      <xdr:row>55</xdr:row>
      <xdr:rowOff>133350</xdr:rowOff>
    </xdr:to>
    <xdr:sp macro="" textlink="">
      <xdr:nvSpPr>
        <xdr:cNvPr id="274" name="円/楕円 273"/>
        <xdr:cNvSpPr/>
      </xdr:nvSpPr>
      <xdr:spPr>
        <a:xfrm>
          <a:off x="13843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143527</xdr:rowOff>
    </xdr:from>
    <xdr:ext cx="762000" cy="259045"/>
    <xdr:sp macro="" textlink="">
      <xdr:nvSpPr>
        <xdr:cNvPr id="275" name="テキスト ボックス 274"/>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6" name="円/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補助費等に係る経常収支比率が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団体平均と比較すると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低くなっている。今後も各種団体等に対する補助金等については、引き続き必要性、公平性、</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公益性及び補助等による効果検証を行い、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整理合理化</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を含め市民福祉の向上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に努める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105228</xdr:rowOff>
    </xdr:from>
    <xdr:to>
      <xdr:col>24</xdr:col>
      <xdr:colOff>31750</xdr:colOff>
      <xdr:row>34</xdr:row>
      <xdr:rowOff>137886</xdr:rowOff>
    </xdr:to>
    <xdr:cxnSp macro="">
      <xdr:nvCxnSpPr>
        <xdr:cNvPr id="312" name="直線コネクタ 311"/>
        <xdr:cNvCxnSpPr/>
      </xdr:nvCxnSpPr>
      <xdr:spPr>
        <a:xfrm flipV="1">
          <a:off x="15671800" y="59345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137886</xdr:rowOff>
    </xdr:from>
    <xdr:to>
      <xdr:col>22</xdr:col>
      <xdr:colOff>565150</xdr:colOff>
      <xdr:row>34</xdr:row>
      <xdr:rowOff>170543</xdr:rowOff>
    </xdr:to>
    <xdr:cxnSp macro="">
      <xdr:nvCxnSpPr>
        <xdr:cNvPr id="315" name="直線コネクタ 314"/>
        <xdr:cNvCxnSpPr/>
      </xdr:nvCxnSpPr>
      <xdr:spPr>
        <a:xfrm flipV="1">
          <a:off x="14782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7" name="テキスト ボックス 316"/>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170543</xdr:rowOff>
    </xdr:from>
    <xdr:to>
      <xdr:col>21</xdr:col>
      <xdr:colOff>361950</xdr:colOff>
      <xdr:row>34</xdr:row>
      <xdr:rowOff>170543</xdr:rowOff>
    </xdr:to>
    <xdr:cxnSp macro="">
      <xdr:nvCxnSpPr>
        <xdr:cNvPr id="318" name="直線コネクタ 317"/>
        <xdr:cNvCxnSpPr/>
      </xdr:nvCxnSpPr>
      <xdr:spPr>
        <a:xfrm>
          <a:off x="13893800" y="599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0" name="テキスト ボックス 319"/>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170543</xdr:rowOff>
    </xdr:from>
    <xdr:to>
      <xdr:col>20</xdr:col>
      <xdr:colOff>158750</xdr:colOff>
      <xdr:row>35</xdr:row>
      <xdr:rowOff>9978</xdr:rowOff>
    </xdr:to>
    <xdr:cxnSp macro="">
      <xdr:nvCxnSpPr>
        <xdr:cNvPr id="321" name="直線コネクタ 320"/>
        <xdr:cNvCxnSpPr/>
      </xdr:nvCxnSpPr>
      <xdr:spPr>
        <a:xfrm flipV="1">
          <a:off x="13004800" y="599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3" name="テキスト ボックス 322"/>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5" name="テキスト ボックス 324"/>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54428</xdr:rowOff>
    </xdr:from>
    <xdr:to>
      <xdr:col>24</xdr:col>
      <xdr:colOff>82550</xdr:colOff>
      <xdr:row>34</xdr:row>
      <xdr:rowOff>156028</xdr:rowOff>
    </xdr:to>
    <xdr:sp macro="" textlink="">
      <xdr:nvSpPr>
        <xdr:cNvPr id="331" name="円/楕円 330"/>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70955</xdr:rowOff>
    </xdr:from>
    <xdr:ext cx="762000" cy="259045"/>
    <xdr:sp macro="" textlink="">
      <xdr:nvSpPr>
        <xdr:cNvPr id="332" name="補助費等該当値テキスト"/>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87086</xdr:rowOff>
    </xdr:from>
    <xdr:to>
      <xdr:col>22</xdr:col>
      <xdr:colOff>615950</xdr:colOff>
      <xdr:row>35</xdr:row>
      <xdr:rowOff>17236</xdr:rowOff>
    </xdr:to>
    <xdr:sp macro="" textlink="">
      <xdr:nvSpPr>
        <xdr:cNvPr id="333" name="円/楕円 332"/>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27413</xdr:rowOff>
    </xdr:from>
    <xdr:ext cx="736600" cy="259045"/>
    <xdr:sp macro="" textlink="">
      <xdr:nvSpPr>
        <xdr:cNvPr id="334" name="テキスト ボックス 333"/>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119743</xdr:rowOff>
    </xdr:from>
    <xdr:to>
      <xdr:col>21</xdr:col>
      <xdr:colOff>412750</xdr:colOff>
      <xdr:row>35</xdr:row>
      <xdr:rowOff>49893</xdr:rowOff>
    </xdr:to>
    <xdr:sp macro="" textlink="">
      <xdr:nvSpPr>
        <xdr:cNvPr id="335" name="円/楕円 334"/>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60070</xdr:rowOff>
    </xdr:from>
    <xdr:ext cx="762000" cy="259045"/>
    <xdr:sp macro="" textlink="">
      <xdr:nvSpPr>
        <xdr:cNvPr id="336" name="テキスト ボックス 335"/>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119743</xdr:rowOff>
    </xdr:from>
    <xdr:to>
      <xdr:col>20</xdr:col>
      <xdr:colOff>209550</xdr:colOff>
      <xdr:row>35</xdr:row>
      <xdr:rowOff>49893</xdr:rowOff>
    </xdr:to>
    <xdr:sp macro="" textlink="">
      <xdr:nvSpPr>
        <xdr:cNvPr id="337" name="円/楕円 336"/>
        <xdr:cNvSpPr/>
      </xdr:nvSpPr>
      <xdr:spPr>
        <a:xfrm>
          <a:off x="13843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60070</xdr:rowOff>
    </xdr:from>
    <xdr:ext cx="762000" cy="259045"/>
    <xdr:sp macro="" textlink="">
      <xdr:nvSpPr>
        <xdr:cNvPr id="338" name="テキスト ボックス 337"/>
        <xdr:cNvSpPr txBox="1"/>
      </xdr:nvSpPr>
      <xdr:spPr>
        <a:xfrm>
          <a:off x="13512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39" name="円/楕円 338"/>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40" name="テキスト ボックス 339"/>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公債費は、前年度決算剰余金などを財源に後年度の財政負担の軽減や財政の健全性を図ることを目的に実施した、任意繰上償還等により前年度から</a:t>
          </a:r>
          <a:r>
            <a:rPr kumimoji="1" lang="en-US" altLang="ja-JP" sz="1050">
              <a:latin typeface="ＭＳ Ｐゴシック"/>
            </a:rPr>
            <a:t>0.4</a:t>
          </a:r>
          <a:r>
            <a:rPr kumimoji="1" lang="ja-JP" altLang="en-US" sz="1050">
              <a:latin typeface="ＭＳ Ｐゴシック"/>
            </a:rPr>
            <a:t>ポイント増となっており、公共施設の老朽化による施設更新などにより合併特例債を計画的・効果的に活用することから平成</a:t>
          </a:r>
          <a:r>
            <a:rPr kumimoji="1" lang="en-US" altLang="ja-JP" sz="1050">
              <a:latin typeface="ＭＳ Ｐゴシック"/>
            </a:rPr>
            <a:t>33</a:t>
          </a:r>
          <a:r>
            <a:rPr kumimoji="1" lang="ja-JP" altLang="en-US" sz="1050">
              <a:latin typeface="ＭＳ Ｐゴシック"/>
            </a:rPr>
            <a:t>年度をそのピークと見込んでいる。</a:t>
          </a:r>
        </a:p>
        <a:p>
          <a:r>
            <a:rPr kumimoji="1" lang="ja-JP" altLang="en-US" sz="1050">
              <a:latin typeface="ＭＳ Ｐゴシック"/>
            </a:rPr>
            <a:t>　今後は、より一層の事業精査、公共施設等マネジメントの推進による普通建設事業規模の適正化及び類似施設の整理縮小など財政健全化に努める。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100330</xdr:rowOff>
    </xdr:to>
    <xdr:cxnSp macro="">
      <xdr:nvCxnSpPr>
        <xdr:cNvPr id="373" name="直線コネクタ 372"/>
        <xdr:cNvCxnSpPr/>
      </xdr:nvCxnSpPr>
      <xdr:spPr>
        <a:xfrm>
          <a:off x="3987800" y="13271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85089</xdr:rowOff>
    </xdr:to>
    <xdr:cxnSp macro="">
      <xdr:nvCxnSpPr>
        <xdr:cNvPr id="376" name="直線コネクタ 375"/>
        <xdr:cNvCxnSpPr/>
      </xdr:nvCxnSpPr>
      <xdr:spPr>
        <a:xfrm flipV="1">
          <a:off x="3098800" y="13271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78" name="テキスト ボックス 377"/>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115570</xdr:rowOff>
    </xdr:to>
    <xdr:cxnSp macro="">
      <xdr:nvCxnSpPr>
        <xdr:cNvPr id="379" name="直線コネクタ 378"/>
        <xdr:cNvCxnSpPr/>
      </xdr:nvCxnSpPr>
      <xdr:spPr>
        <a:xfrm flipV="1">
          <a:off x="2209800" y="13286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1" name="テキスト ボックス 380"/>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115570</xdr:rowOff>
    </xdr:to>
    <xdr:cxnSp macro="">
      <xdr:nvCxnSpPr>
        <xdr:cNvPr id="382" name="直線コネクタ 381"/>
        <xdr:cNvCxnSpPr/>
      </xdr:nvCxnSpPr>
      <xdr:spPr>
        <a:xfrm>
          <a:off x="1320800" y="1326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4" name="テキスト ボックス 383"/>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6" name="テキスト ボックス 385"/>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92" name="円/楕円 391"/>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21607</xdr:rowOff>
    </xdr:from>
    <xdr:ext cx="762000" cy="259045"/>
    <xdr:sp macro="" textlink="">
      <xdr:nvSpPr>
        <xdr:cNvPr id="393"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4" name="円/楕円 393"/>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95" name="テキスト ボックス 39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6" name="円/楕円 395"/>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97" name="テキスト ボックス 396"/>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8" name="円/楕円 397"/>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9" name="テキスト ボックス 39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400" name="円/楕円 399"/>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401" name="テキスト ボックス 400"/>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公債費以外に係る経常収支比率は前年度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ポイント減少し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、類似団体平均と比較すると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低くなっている。要因として、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合併算定替による普通交付税の増額交付、地方消費税の平年度化に伴う地方消費税交付金の増など</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により経常一般財源</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等の増加したこと、</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定員適正化計画による職員数削減に伴う人件費</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削減がすすんだことによる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。しかし、社会保障関係費や維持補修費の増も見込まれることから、本市の行政改革大綱に基づき、事務事業の整理合理化を図り、行政コストの効率化・合理化、抑制に努める。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111760</xdr:rowOff>
    </xdr:from>
    <xdr:to>
      <xdr:col>24</xdr:col>
      <xdr:colOff>31750</xdr:colOff>
      <xdr:row>75</xdr:row>
      <xdr:rowOff>39370</xdr:rowOff>
    </xdr:to>
    <xdr:cxnSp macro="">
      <xdr:nvCxnSpPr>
        <xdr:cNvPr id="434" name="直線コネクタ 433"/>
        <xdr:cNvCxnSpPr/>
      </xdr:nvCxnSpPr>
      <xdr:spPr>
        <a:xfrm flipV="1">
          <a:off x="15671800" y="12799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5"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39370</xdr:rowOff>
    </xdr:from>
    <xdr:to>
      <xdr:col>22</xdr:col>
      <xdr:colOff>565150</xdr:colOff>
      <xdr:row>75</xdr:row>
      <xdr:rowOff>54610</xdr:rowOff>
    </xdr:to>
    <xdr:cxnSp macro="">
      <xdr:nvCxnSpPr>
        <xdr:cNvPr id="437" name="直線コネクタ 436"/>
        <xdr:cNvCxnSpPr/>
      </xdr:nvCxnSpPr>
      <xdr:spPr>
        <a:xfrm flipV="1">
          <a:off x="14782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54610</xdr:rowOff>
    </xdr:to>
    <xdr:cxnSp macro="">
      <xdr:nvCxnSpPr>
        <xdr:cNvPr id="440" name="直線コネクタ 439"/>
        <xdr:cNvCxnSpPr/>
      </xdr:nvCxnSpPr>
      <xdr:spPr>
        <a:xfrm>
          <a:off x="13893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153670</xdr:rowOff>
    </xdr:from>
    <xdr:to>
      <xdr:col>20</xdr:col>
      <xdr:colOff>158750</xdr:colOff>
      <xdr:row>75</xdr:row>
      <xdr:rowOff>24130</xdr:rowOff>
    </xdr:to>
    <xdr:cxnSp macro="">
      <xdr:nvCxnSpPr>
        <xdr:cNvPr id="443" name="直線コネクタ 442"/>
        <xdr:cNvCxnSpPr/>
      </xdr:nvCxnSpPr>
      <xdr:spPr>
        <a:xfrm>
          <a:off x="13004800" y="126695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60960</xdr:rowOff>
    </xdr:from>
    <xdr:to>
      <xdr:col>24</xdr:col>
      <xdr:colOff>82550</xdr:colOff>
      <xdr:row>74</xdr:row>
      <xdr:rowOff>162560</xdr:rowOff>
    </xdr:to>
    <xdr:sp macro="" textlink="">
      <xdr:nvSpPr>
        <xdr:cNvPr id="453" name="円/楕円 452"/>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77487</xdr:rowOff>
    </xdr:from>
    <xdr:ext cx="762000" cy="259045"/>
    <xdr:sp macro="" textlink="">
      <xdr:nvSpPr>
        <xdr:cNvPr id="454" name="公債費以外該当値テキスト"/>
        <xdr:cNvSpPr txBox="1"/>
      </xdr:nvSpPr>
      <xdr:spPr>
        <a:xfrm>
          <a:off x="16598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160020</xdr:rowOff>
    </xdr:from>
    <xdr:to>
      <xdr:col>22</xdr:col>
      <xdr:colOff>615950</xdr:colOff>
      <xdr:row>75</xdr:row>
      <xdr:rowOff>90170</xdr:rowOff>
    </xdr:to>
    <xdr:sp macro="" textlink="">
      <xdr:nvSpPr>
        <xdr:cNvPr id="455" name="円/楕円 454"/>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100347</xdr:rowOff>
    </xdr:from>
    <xdr:ext cx="736600" cy="259045"/>
    <xdr:sp macro="" textlink="">
      <xdr:nvSpPr>
        <xdr:cNvPr id="456" name="テキスト ボックス 455"/>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xdr:rowOff>
    </xdr:from>
    <xdr:to>
      <xdr:col>21</xdr:col>
      <xdr:colOff>412750</xdr:colOff>
      <xdr:row>75</xdr:row>
      <xdr:rowOff>105410</xdr:rowOff>
    </xdr:to>
    <xdr:sp macro="" textlink="">
      <xdr:nvSpPr>
        <xdr:cNvPr id="457" name="円/楕円 456"/>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115587</xdr:rowOff>
    </xdr:from>
    <xdr:ext cx="762000" cy="259045"/>
    <xdr:sp macro="" textlink="">
      <xdr:nvSpPr>
        <xdr:cNvPr id="458" name="テキスト ボックス 457"/>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9" name="円/楕円 45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60" name="テキスト ボックス 459"/>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102870</xdr:rowOff>
    </xdr:from>
    <xdr:to>
      <xdr:col>19</xdr:col>
      <xdr:colOff>6350</xdr:colOff>
      <xdr:row>74</xdr:row>
      <xdr:rowOff>33020</xdr:rowOff>
    </xdr:to>
    <xdr:sp macro="" textlink="">
      <xdr:nvSpPr>
        <xdr:cNvPr id="461" name="円/楕円 460"/>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43197</xdr:rowOff>
    </xdr:from>
    <xdr:ext cx="762000" cy="259045"/>
    <xdr:sp macro="" textlink="">
      <xdr:nvSpPr>
        <xdr:cNvPr id="462" name="テキスト ボックス 461"/>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沖縄県うるま市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118847</xdr:rowOff>
    </xdr:from>
    <xdr:to>
      <xdr:col>4</xdr:col>
      <xdr:colOff>1117600</xdr:colOff>
      <xdr:row>17</xdr:row>
      <xdr:rowOff>129042</xdr:rowOff>
    </xdr:to>
    <xdr:cxnSp macro="">
      <xdr:nvCxnSpPr>
        <xdr:cNvPr id="48" name="直線コネクタ 47"/>
        <xdr:cNvCxnSpPr/>
      </xdr:nvCxnSpPr>
      <xdr:spPr bwMode="auto">
        <a:xfrm flipV="1">
          <a:off x="5003800" y="3081122"/>
          <a:ext cx="647700" cy="1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34899</xdr:rowOff>
    </xdr:from>
    <xdr:ext cx="762000" cy="259045"/>
    <xdr:sp macro="" textlink="">
      <xdr:nvSpPr>
        <xdr:cNvPr id="49" name="人口1人当たり決算額の推移平均値テキスト130"/>
        <xdr:cNvSpPr txBox="1"/>
      </xdr:nvSpPr>
      <xdr:spPr>
        <a:xfrm>
          <a:off x="5740400" y="2654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129042</xdr:rowOff>
    </xdr:from>
    <xdr:to>
      <xdr:col>4</xdr:col>
      <xdr:colOff>469900</xdr:colOff>
      <xdr:row>17</xdr:row>
      <xdr:rowOff>140427</xdr:rowOff>
    </xdr:to>
    <xdr:cxnSp macro="">
      <xdr:nvCxnSpPr>
        <xdr:cNvPr id="51" name="直線コネクタ 50"/>
        <xdr:cNvCxnSpPr/>
      </xdr:nvCxnSpPr>
      <xdr:spPr bwMode="auto">
        <a:xfrm flipV="1">
          <a:off x="4305300" y="3091317"/>
          <a:ext cx="698500" cy="1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3413</xdr:rowOff>
    </xdr:from>
    <xdr:ext cx="736600" cy="259045"/>
    <xdr:sp macro="" textlink="">
      <xdr:nvSpPr>
        <xdr:cNvPr id="53" name="テキスト ボックス 52"/>
        <xdr:cNvSpPr txBox="1"/>
      </xdr:nvSpPr>
      <xdr:spPr>
        <a:xfrm>
          <a:off x="4622800" y="26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110640</xdr:rowOff>
    </xdr:from>
    <xdr:to>
      <xdr:col>3</xdr:col>
      <xdr:colOff>904875</xdr:colOff>
      <xdr:row>17</xdr:row>
      <xdr:rowOff>140427</xdr:rowOff>
    </xdr:to>
    <xdr:cxnSp macro="">
      <xdr:nvCxnSpPr>
        <xdr:cNvPr id="54" name="直線コネクタ 53"/>
        <xdr:cNvCxnSpPr/>
      </xdr:nvCxnSpPr>
      <xdr:spPr bwMode="auto">
        <a:xfrm>
          <a:off x="3606800" y="3072915"/>
          <a:ext cx="698500" cy="29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39705</xdr:rowOff>
    </xdr:from>
    <xdr:to>
      <xdr:col>3</xdr:col>
      <xdr:colOff>206375</xdr:colOff>
      <xdr:row>17</xdr:row>
      <xdr:rowOff>110640</xdr:rowOff>
    </xdr:to>
    <xdr:cxnSp macro="">
      <xdr:nvCxnSpPr>
        <xdr:cNvPr id="57" name="直線コネクタ 56"/>
        <xdr:cNvCxnSpPr/>
      </xdr:nvCxnSpPr>
      <xdr:spPr bwMode="auto">
        <a:xfrm>
          <a:off x="2908300" y="3001980"/>
          <a:ext cx="698500" cy="7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157124</xdr:rowOff>
    </xdr:from>
    <xdr:ext cx="762000" cy="259045"/>
    <xdr:sp macro="" textlink="">
      <xdr:nvSpPr>
        <xdr:cNvPr id="59" name="テキスト ボックス 58"/>
        <xdr:cNvSpPr txBox="1"/>
      </xdr:nvSpPr>
      <xdr:spPr>
        <a:xfrm>
          <a:off x="3225800" y="260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101071</xdr:rowOff>
    </xdr:from>
    <xdr:ext cx="762000" cy="259045"/>
    <xdr:sp macro="" textlink="">
      <xdr:nvSpPr>
        <xdr:cNvPr id="61" name="テキスト ボックス 60"/>
        <xdr:cNvSpPr txBox="1"/>
      </xdr:nvSpPr>
      <xdr:spPr>
        <a:xfrm>
          <a:off x="2527300" y="25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68047</xdr:rowOff>
    </xdr:from>
    <xdr:to>
      <xdr:col>5</xdr:col>
      <xdr:colOff>34925</xdr:colOff>
      <xdr:row>17</xdr:row>
      <xdr:rowOff>169647</xdr:rowOff>
    </xdr:to>
    <xdr:sp macro="" textlink="">
      <xdr:nvSpPr>
        <xdr:cNvPr id="67" name="円/楕円 66"/>
        <xdr:cNvSpPr/>
      </xdr:nvSpPr>
      <xdr:spPr bwMode="auto">
        <a:xfrm>
          <a:off x="5600700" y="303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148074</xdr:rowOff>
    </xdr:from>
    <xdr:ext cx="762000" cy="259045"/>
    <xdr:sp macro="" textlink="">
      <xdr:nvSpPr>
        <xdr:cNvPr id="68" name="人口1人当たり決算額の推移該当値テキスト130"/>
        <xdr:cNvSpPr txBox="1"/>
      </xdr:nvSpPr>
      <xdr:spPr>
        <a:xfrm>
          <a:off x="5740400" y="293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57,440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78242</xdr:rowOff>
    </xdr:from>
    <xdr:to>
      <xdr:col>4</xdr:col>
      <xdr:colOff>520700</xdr:colOff>
      <xdr:row>18</xdr:row>
      <xdr:rowOff>8392</xdr:rowOff>
    </xdr:to>
    <xdr:sp macro="" textlink="">
      <xdr:nvSpPr>
        <xdr:cNvPr id="69" name="円/楕円 68"/>
        <xdr:cNvSpPr/>
      </xdr:nvSpPr>
      <xdr:spPr bwMode="auto">
        <a:xfrm>
          <a:off x="4953000" y="304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164619</xdr:rowOff>
    </xdr:from>
    <xdr:ext cx="736600" cy="259045"/>
    <xdr:sp macro="" textlink="">
      <xdr:nvSpPr>
        <xdr:cNvPr id="70" name="テキスト ボックス 69"/>
        <xdr:cNvSpPr txBox="1"/>
      </xdr:nvSpPr>
      <xdr:spPr>
        <a:xfrm>
          <a:off x="4622800" y="31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89627</xdr:rowOff>
    </xdr:from>
    <xdr:to>
      <xdr:col>3</xdr:col>
      <xdr:colOff>955675</xdr:colOff>
      <xdr:row>18</xdr:row>
      <xdr:rowOff>19777</xdr:rowOff>
    </xdr:to>
    <xdr:sp macro="" textlink="">
      <xdr:nvSpPr>
        <xdr:cNvPr id="71" name="円/楕円 70"/>
        <xdr:cNvSpPr/>
      </xdr:nvSpPr>
      <xdr:spPr bwMode="auto">
        <a:xfrm>
          <a:off x="4254500" y="305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4554</xdr:rowOff>
    </xdr:from>
    <xdr:ext cx="762000" cy="259045"/>
    <xdr:sp macro="" textlink="">
      <xdr:nvSpPr>
        <xdr:cNvPr id="72" name="テキスト ボックス 71"/>
        <xdr:cNvSpPr txBox="1"/>
      </xdr:nvSpPr>
      <xdr:spPr>
        <a:xfrm>
          <a:off x="3924300" y="313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59840</xdr:rowOff>
    </xdr:from>
    <xdr:to>
      <xdr:col>3</xdr:col>
      <xdr:colOff>257175</xdr:colOff>
      <xdr:row>17</xdr:row>
      <xdr:rowOff>161440</xdr:rowOff>
    </xdr:to>
    <xdr:sp macro="" textlink="">
      <xdr:nvSpPr>
        <xdr:cNvPr id="73" name="円/楕円 72"/>
        <xdr:cNvSpPr/>
      </xdr:nvSpPr>
      <xdr:spPr bwMode="auto">
        <a:xfrm>
          <a:off x="3556000" y="302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146217</xdr:rowOff>
    </xdr:from>
    <xdr:ext cx="762000" cy="259045"/>
    <xdr:sp macro="" textlink="">
      <xdr:nvSpPr>
        <xdr:cNvPr id="74" name="テキスト ボックス 73"/>
        <xdr:cNvSpPr txBox="1"/>
      </xdr:nvSpPr>
      <xdr:spPr>
        <a:xfrm>
          <a:off x="3225800" y="3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160355</xdr:rowOff>
    </xdr:from>
    <xdr:to>
      <xdr:col>2</xdr:col>
      <xdr:colOff>692150</xdr:colOff>
      <xdr:row>17</xdr:row>
      <xdr:rowOff>90505</xdr:rowOff>
    </xdr:to>
    <xdr:sp macro="" textlink="">
      <xdr:nvSpPr>
        <xdr:cNvPr id="75" name="円/楕円 74"/>
        <xdr:cNvSpPr/>
      </xdr:nvSpPr>
      <xdr:spPr bwMode="auto">
        <a:xfrm>
          <a:off x="2857500" y="295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75282</xdr:rowOff>
    </xdr:from>
    <xdr:ext cx="762000" cy="259045"/>
    <xdr:sp macro="" textlink="">
      <xdr:nvSpPr>
        <xdr:cNvPr id="76" name="テキスト ボックス 75"/>
        <xdr:cNvSpPr txBox="1"/>
      </xdr:nvSpPr>
      <xdr:spPr>
        <a:xfrm>
          <a:off x="2527300" y="30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337807</xdr:rowOff>
    </xdr:from>
    <xdr:to>
      <xdr:col>4</xdr:col>
      <xdr:colOff>1117600</xdr:colOff>
      <xdr:row>35</xdr:row>
      <xdr:rowOff>23025</xdr:rowOff>
    </xdr:to>
    <xdr:cxnSp macro="">
      <xdr:nvCxnSpPr>
        <xdr:cNvPr id="109" name="直線コネクタ 108"/>
        <xdr:cNvCxnSpPr/>
      </xdr:nvCxnSpPr>
      <xdr:spPr bwMode="auto">
        <a:xfrm flipV="1">
          <a:off x="5003800" y="6605257"/>
          <a:ext cx="6477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322585</xdr:rowOff>
    </xdr:from>
    <xdr:ext cx="762000" cy="259045"/>
    <xdr:sp macro="" textlink="">
      <xdr:nvSpPr>
        <xdr:cNvPr id="110" name="人口1人当たり決算額の推移平均値テキスト445"/>
        <xdr:cNvSpPr txBox="1"/>
      </xdr:nvSpPr>
      <xdr:spPr>
        <a:xfrm>
          <a:off x="5740400" y="659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252997</xdr:rowOff>
    </xdr:from>
    <xdr:to>
      <xdr:col>4</xdr:col>
      <xdr:colOff>469900</xdr:colOff>
      <xdr:row>35</xdr:row>
      <xdr:rowOff>23025</xdr:rowOff>
    </xdr:to>
    <xdr:cxnSp macro="">
      <xdr:nvCxnSpPr>
        <xdr:cNvPr id="112" name="直線コネクタ 111"/>
        <xdr:cNvCxnSpPr/>
      </xdr:nvCxnSpPr>
      <xdr:spPr bwMode="auto">
        <a:xfrm>
          <a:off x="4305300" y="6520447"/>
          <a:ext cx="6985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196494</xdr:rowOff>
    </xdr:from>
    <xdr:to>
      <xdr:col>3</xdr:col>
      <xdr:colOff>904875</xdr:colOff>
      <xdr:row>34</xdr:row>
      <xdr:rowOff>252997</xdr:rowOff>
    </xdr:to>
    <xdr:cxnSp macro="">
      <xdr:nvCxnSpPr>
        <xdr:cNvPr id="115" name="直線コネクタ 114"/>
        <xdr:cNvCxnSpPr/>
      </xdr:nvCxnSpPr>
      <xdr:spPr bwMode="auto">
        <a:xfrm>
          <a:off x="3606800" y="6463944"/>
          <a:ext cx="698500" cy="5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166472</xdr:rowOff>
    </xdr:from>
    <xdr:to>
      <xdr:col>3</xdr:col>
      <xdr:colOff>206375</xdr:colOff>
      <xdr:row>34</xdr:row>
      <xdr:rowOff>196494</xdr:rowOff>
    </xdr:to>
    <xdr:cxnSp macro="">
      <xdr:nvCxnSpPr>
        <xdr:cNvPr id="118" name="直線コネクタ 117"/>
        <xdr:cNvCxnSpPr/>
      </xdr:nvCxnSpPr>
      <xdr:spPr bwMode="auto">
        <a:xfrm>
          <a:off x="2908300" y="6433922"/>
          <a:ext cx="698500" cy="3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287007</xdr:rowOff>
    </xdr:from>
    <xdr:to>
      <xdr:col>5</xdr:col>
      <xdr:colOff>34925</xdr:colOff>
      <xdr:row>35</xdr:row>
      <xdr:rowOff>45707</xdr:rowOff>
    </xdr:to>
    <xdr:sp macro="" textlink="">
      <xdr:nvSpPr>
        <xdr:cNvPr id="128" name="円/楕円 127"/>
        <xdr:cNvSpPr/>
      </xdr:nvSpPr>
      <xdr:spPr bwMode="auto">
        <a:xfrm>
          <a:off x="5600700" y="655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132084</xdr:rowOff>
    </xdr:from>
    <xdr:ext cx="762000" cy="259045"/>
    <xdr:sp macro="" textlink="">
      <xdr:nvSpPr>
        <xdr:cNvPr id="129" name="人口1人当たり決算額の推移該当値テキスト445"/>
        <xdr:cNvSpPr txBox="1"/>
      </xdr:nvSpPr>
      <xdr:spPr>
        <a:xfrm>
          <a:off x="5740400" y="63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315125</xdr:rowOff>
    </xdr:from>
    <xdr:to>
      <xdr:col>4</xdr:col>
      <xdr:colOff>520700</xdr:colOff>
      <xdr:row>35</xdr:row>
      <xdr:rowOff>73825</xdr:rowOff>
    </xdr:to>
    <xdr:sp macro="" textlink="">
      <xdr:nvSpPr>
        <xdr:cNvPr id="130" name="円/楕円 129"/>
        <xdr:cNvSpPr/>
      </xdr:nvSpPr>
      <xdr:spPr bwMode="auto">
        <a:xfrm>
          <a:off x="4953000" y="658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84002</xdr:rowOff>
    </xdr:from>
    <xdr:ext cx="736600" cy="259045"/>
    <xdr:sp macro="" textlink="">
      <xdr:nvSpPr>
        <xdr:cNvPr id="131" name="テキスト ボックス 130"/>
        <xdr:cNvSpPr txBox="1"/>
      </xdr:nvSpPr>
      <xdr:spPr>
        <a:xfrm>
          <a:off x="4622800" y="63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202197</xdr:rowOff>
    </xdr:from>
    <xdr:to>
      <xdr:col>3</xdr:col>
      <xdr:colOff>955675</xdr:colOff>
      <xdr:row>34</xdr:row>
      <xdr:rowOff>303797</xdr:rowOff>
    </xdr:to>
    <xdr:sp macro="" textlink="">
      <xdr:nvSpPr>
        <xdr:cNvPr id="132" name="円/楕円 131"/>
        <xdr:cNvSpPr/>
      </xdr:nvSpPr>
      <xdr:spPr bwMode="auto">
        <a:xfrm>
          <a:off x="4254500" y="646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313974</xdr:rowOff>
    </xdr:from>
    <xdr:ext cx="762000" cy="259045"/>
    <xdr:sp macro="" textlink="">
      <xdr:nvSpPr>
        <xdr:cNvPr id="133" name="テキスト ボックス 132"/>
        <xdr:cNvSpPr txBox="1"/>
      </xdr:nvSpPr>
      <xdr:spPr>
        <a:xfrm>
          <a:off x="3924300" y="623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145694</xdr:rowOff>
    </xdr:from>
    <xdr:to>
      <xdr:col>3</xdr:col>
      <xdr:colOff>257175</xdr:colOff>
      <xdr:row>34</xdr:row>
      <xdr:rowOff>247294</xdr:rowOff>
    </xdr:to>
    <xdr:sp macro="" textlink="">
      <xdr:nvSpPr>
        <xdr:cNvPr id="134" name="円/楕円 133"/>
        <xdr:cNvSpPr/>
      </xdr:nvSpPr>
      <xdr:spPr bwMode="auto">
        <a:xfrm>
          <a:off x="3556000" y="641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257471</xdr:rowOff>
    </xdr:from>
    <xdr:ext cx="762000" cy="259045"/>
    <xdr:sp macro="" textlink="">
      <xdr:nvSpPr>
        <xdr:cNvPr id="135" name="テキスト ボックス 134"/>
        <xdr:cNvSpPr txBox="1"/>
      </xdr:nvSpPr>
      <xdr:spPr>
        <a:xfrm>
          <a:off x="3225800" y="618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115672</xdr:rowOff>
    </xdr:from>
    <xdr:to>
      <xdr:col>2</xdr:col>
      <xdr:colOff>692150</xdr:colOff>
      <xdr:row>34</xdr:row>
      <xdr:rowOff>217272</xdr:rowOff>
    </xdr:to>
    <xdr:sp macro="" textlink="">
      <xdr:nvSpPr>
        <xdr:cNvPr id="136" name="円/楕円 135"/>
        <xdr:cNvSpPr/>
      </xdr:nvSpPr>
      <xdr:spPr bwMode="auto">
        <a:xfrm>
          <a:off x="2857500" y="638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227449</xdr:rowOff>
    </xdr:from>
    <xdr:ext cx="762000" cy="259045"/>
    <xdr:sp macro="" textlink="">
      <xdr:nvSpPr>
        <xdr:cNvPr id="137" name="テキスト ボックス 136"/>
        <xdr:cNvSpPr txBox="1"/>
      </xdr:nvSpPr>
      <xdr:spPr>
        <a:xfrm>
          <a:off x="2527300" y="615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28437</xdr:rowOff>
    </xdr:from>
    <xdr:to>
      <xdr:col>6</xdr:col>
      <xdr:colOff>511175</xdr:colOff>
      <xdr:row>36</xdr:row>
      <xdr:rowOff>163572</xdr:rowOff>
    </xdr:to>
    <xdr:cxnSp macro="">
      <xdr:nvCxnSpPr>
        <xdr:cNvPr id="63" name="直線コネクタ 62"/>
        <xdr:cNvCxnSpPr/>
      </xdr:nvCxnSpPr>
      <xdr:spPr>
        <a:xfrm>
          <a:off x="3797300" y="6200637"/>
          <a:ext cx="8382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19685</xdr:rowOff>
    </xdr:from>
    <xdr:to>
      <xdr:col>5</xdr:col>
      <xdr:colOff>358775</xdr:colOff>
      <xdr:row>36</xdr:row>
      <xdr:rowOff>28437</xdr:rowOff>
    </xdr:to>
    <xdr:cxnSp macro="">
      <xdr:nvCxnSpPr>
        <xdr:cNvPr id="66" name="直線コネクタ 65"/>
        <xdr:cNvCxnSpPr/>
      </xdr:nvCxnSpPr>
      <xdr:spPr>
        <a:xfrm>
          <a:off x="2908300" y="6191885"/>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155408</xdr:rowOff>
    </xdr:from>
    <xdr:to>
      <xdr:col>4</xdr:col>
      <xdr:colOff>155575</xdr:colOff>
      <xdr:row>36</xdr:row>
      <xdr:rowOff>19685</xdr:rowOff>
    </xdr:to>
    <xdr:cxnSp macro="">
      <xdr:nvCxnSpPr>
        <xdr:cNvPr id="69" name="直線コネクタ 68"/>
        <xdr:cNvCxnSpPr/>
      </xdr:nvCxnSpPr>
      <xdr:spPr>
        <a:xfrm>
          <a:off x="2019300" y="6156158"/>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155408</xdr:rowOff>
    </xdr:from>
    <xdr:to>
      <xdr:col>2</xdr:col>
      <xdr:colOff>638175</xdr:colOff>
      <xdr:row>35</xdr:row>
      <xdr:rowOff>155572</xdr:rowOff>
    </xdr:to>
    <xdr:cxnSp macro="">
      <xdr:nvCxnSpPr>
        <xdr:cNvPr id="72" name="直線コネクタ 71"/>
        <xdr:cNvCxnSpPr/>
      </xdr:nvCxnSpPr>
      <xdr:spPr>
        <a:xfrm flipV="1">
          <a:off x="1130300" y="6156158"/>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112772</xdr:rowOff>
    </xdr:from>
    <xdr:to>
      <xdr:col>6</xdr:col>
      <xdr:colOff>561975</xdr:colOff>
      <xdr:row>37</xdr:row>
      <xdr:rowOff>42922</xdr:rowOff>
    </xdr:to>
    <xdr:sp macro="" textlink="">
      <xdr:nvSpPr>
        <xdr:cNvPr id="82" name="円/楕円 81"/>
        <xdr:cNvSpPr/>
      </xdr:nvSpPr>
      <xdr:spPr>
        <a:xfrm>
          <a:off x="45847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91199</xdr:rowOff>
    </xdr:from>
    <xdr:ext cx="534377" cy="259045"/>
    <xdr:sp macro="" textlink="">
      <xdr:nvSpPr>
        <xdr:cNvPr id="83" name="人件費該当値テキスト"/>
        <xdr:cNvSpPr txBox="1"/>
      </xdr:nvSpPr>
      <xdr:spPr>
        <a:xfrm>
          <a:off x="4686300" y="6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149087</xdr:rowOff>
    </xdr:from>
    <xdr:to>
      <xdr:col>5</xdr:col>
      <xdr:colOff>409575</xdr:colOff>
      <xdr:row>36</xdr:row>
      <xdr:rowOff>79237</xdr:rowOff>
    </xdr:to>
    <xdr:sp macro="" textlink="">
      <xdr:nvSpPr>
        <xdr:cNvPr id="84" name="円/楕円 83"/>
        <xdr:cNvSpPr/>
      </xdr:nvSpPr>
      <xdr:spPr>
        <a:xfrm>
          <a:off x="3746500" y="6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70364</xdr:rowOff>
    </xdr:from>
    <xdr:ext cx="534377" cy="259045"/>
    <xdr:sp macro="" textlink="">
      <xdr:nvSpPr>
        <xdr:cNvPr id="85" name="テキスト ボックス 84"/>
        <xdr:cNvSpPr txBox="1"/>
      </xdr:nvSpPr>
      <xdr:spPr>
        <a:xfrm>
          <a:off x="3530111" y="624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140335</xdr:rowOff>
    </xdr:from>
    <xdr:to>
      <xdr:col>4</xdr:col>
      <xdr:colOff>206375</xdr:colOff>
      <xdr:row>36</xdr:row>
      <xdr:rowOff>70485</xdr:rowOff>
    </xdr:to>
    <xdr:sp macro="" textlink="">
      <xdr:nvSpPr>
        <xdr:cNvPr id="86" name="円/楕円 85"/>
        <xdr:cNvSpPr/>
      </xdr:nvSpPr>
      <xdr:spPr>
        <a:xfrm>
          <a:off x="2857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61612</xdr:rowOff>
    </xdr:from>
    <xdr:ext cx="534377" cy="259045"/>
    <xdr:sp macro="" textlink="">
      <xdr:nvSpPr>
        <xdr:cNvPr id="87" name="テキスト ボックス 86"/>
        <xdr:cNvSpPr txBox="1"/>
      </xdr:nvSpPr>
      <xdr:spPr>
        <a:xfrm>
          <a:off x="2641111" y="62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104608</xdr:rowOff>
    </xdr:from>
    <xdr:to>
      <xdr:col>3</xdr:col>
      <xdr:colOff>3175</xdr:colOff>
      <xdr:row>36</xdr:row>
      <xdr:rowOff>34758</xdr:rowOff>
    </xdr:to>
    <xdr:sp macro="" textlink="">
      <xdr:nvSpPr>
        <xdr:cNvPr id="88" name="円/楕円 87"/>
        <xdr:cNvSpPr/>
      </xdr:nvSpPr>
      <xdr:spPr>
        <a:xfrm>
          <a:off x="1968500" y="61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25885</xdr:rowOff>
    </xdr:from>
    <xdr:ext cx="534377" cy="259045"/>
    <xdr:sp macro="" textlink="">
      <xdr:nvSpPr>
        <xdr:cNvPr id="89" name="テキスト ボックス 88"/>
        <xdr:cNvSpPr txBox="1"/>
      </xdr:nvSpPr>
      <xdr:spPr>
        <a:xfrm>
          <a:off x="1752111" y="61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104772</xdr:rowOff>
    </xdr:from>
    <xdr:to>
      <xdr:col>1</xdr:col>
      <xdr:colOff>485775</xdr:colOff>
      <xdr:row>36</xdr:row>
      <xdr:rowOff>34922</xdr:rowOff>
    </xdr:to>
    <xdr:sp macro="" textlink="">
      <xdr:nvSpPr>
        <xdr:cNvPr id="90" name="円/楕円 89"/>
        <xdr:cNvSpPr/>
      </xdr:nvSpPr>
      <xdr:spPr>
        <a:xfrm>
          <a:off x="1079500" y="61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26049</xdr:rowOff>
    </xdr:from>
    <xdr:ext cx="534377" cy="259045"/>
    <xdr:sp macro="" textlink="">
      <xdr:nvSpPr>
        <xdr:cNvPr id="91" name="テキスト ボックス 90"/>
        <xdr:cNvSpPr txBox="1"/>
      </xdr:nvSpPr>
      <xdr:spPr>
        <a:xfrm>
          <a:off x="863111" y="619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169898</xdr:rowOff>
    </xdr:from>
    <xdr:to>
      <xdr:col>6</xdr:col>
      <xdr:colOff>511175</xdr:colOff>
      <xdr:row>58</xdr:row>
      <xdr:rowOff>31412</xdr:rowOff>
    </xdr:to>
    <xdr:cxnSp macro="">
      <xdr:nvCxnSpPr>
        <xdr:cNvPr id="119" name="直線コネクタ 118"/>
        <xdr:cNvCxnSpPr/>
      </xdr:nvCxnSpPr>
      <xdr:spPr>
        <a:xfrm>
          <a:off x="3797300" y="9942548"/>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169898</xdr:rowOff>
    </xdr:from>
    <xdr:to>
      <xdr:col>5</xdr:col>
      <xdr:colOff>358775</xdr:colOff>
      <xdr:row>58</xdr:row>
      <xdr:rowOff>96586</xdr:rowOff>
    </xdr:to>
    <xdr:cxnSp macro="">
      <xdr:nvCxnSpPr>
        <xdr:cNvPr id="122" name="直線コネクタ 121"/>
        <xdr:cNvCxnSpPr/>
      </xdr:nvCxnSpPr>
      <xdr:spPr>
        <a:xfrm flipV="1">
          <a:off x="2908300" y="9942548"/>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96586</xdr:rowOff>
    </xdr:from>
    <xdr:to>
      <xdr:col>4</xdr:col>
      <xdr:colOff>155575</xdr:colOff>
      <xdr:row>58</xdr:row>
      <xdr:rowOff>130099</xdr:rowOff>
    </xdr:to>
    <xdr:cxnSp macro="">
      <xdr:nvCxnSpPr>
        <xdr:cNvPr id="125" name="直線コネクタ 124"/>
        <xdr:cNvCxnSpPr/>
      </xdr:nvCxnSpPr>
      <xdr:spPr>
        <a:xfrm flipV="1">
          <a:off x="2019300" y="10040686"/>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130099</xdr:rowOff>
    </xdr:from>
    <xdr:to>
      <xdr:col>2</xdr:col>
      <xdr:colOff>638175</xdr:colOff>
      <xdr:row>59</xdr:row>
      <xdr:rowOff>34133</xdr:rowOff>
    </xdr:to>
    <xdr:cxnSp macro="">
      <xdr:nvCxnSpPr>
        <xdr:cNvPr id="128" name="直線コネクタ 127"/>
        <xdr:cNvCxnSpPr/>
      </xdr:nvCxnSpPr>
      <xdr:spPr>
        <a:xfrm flipV="1">
          <a:off x="1130300" y="10074199"/>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24695</xdr:rowOff>
    </xdr:from>
    <xdr:ext cx="534377" cy="259045"/>
    <xdr:sp macro="" textlink="">
      <xdr:nvSpPr>
        <xdr:cNvPr id="132" name="テキスト ボックス 131"/>
        <xdr:cNvSpPr txBox="1"/>
      </xdr:nvSpPr>
      <xdr:spPr>
        <a:xfrm>
          <a:off x="863111" y="96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152062</xdr:rowOff>
    </xdr:from>
    <xdr:to>
      <xdr:col>6</xdr:col>
      <xdr:colOff>561975</xdr:colOff>
      <xdr:row>58</xdr:row>
      <xdr:rowOff>82212</xdr:rowOff>
    </xdr:to>
    <xdr:sp macro="" textlink="">
      <xdr:nvSpPr>
        <xdr:cNvPr id="138" name="円/楕円 137"/>
        <xdr:cNvSpPr/>
      </xdr:nvSpPr>
      <xdr:spPr>
        <a:xfrm>
          <a:off x="4584700" y="99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130489</xdr:rowOff>
    </xdr:from>
    <xdr:ext cx="534377" cy="259045"/>
    <xdr:sp macro="" textlink="">
      <xdr:nvSpPr>
        <xdr:cNvPr id="139" name="物件費該当値テキスト"/>
        <xdr:cNvSpPr txBox="1"/>
      </xdr:nvSpPr>
      <xdr:spPr>
        <a:xfrm>
          <a:off x="4686300" y="99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119098</xdr:rowOff>
    </xdr:from>
    <xdr:to>
      <xdr:col>5</xdr:col>
      <xdr:colOff>409575</xdr:colOff>
      <xdr:row>58</xdr:row>
      <xdr:rowOff>49248</xdr:rowOff>
    </xdr:to>
    <xdr:sp macro="" textlink="">
      <xdr:nvSpPr>
        <xdr:cNvPr id="140" name="円/楕円 139"/>
        <xdr:cNvSpPr/>
      </xdr:nvSpPr>
      <xdr:spPr>
        <a:xfrm>
          <a:off x="3746500" y="9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40375</xdr:rowOff>
    </xdr:from>
    <xdr:ext cx="534377" cy="259045"/>
    <xdr:sp macro="" textlink="">
      <xdr:nvSpPr>
        <xdr:cNvPr id="141" name="テキスト ボックス 140"/>
        <xdr:cNvSpPr txBox="1"/>
      </xdr:nvSpPr>
      <xdr:spPr>
        <a:xfrm>
          <a:off x="3530111" y="99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45786</xdr:rowOff>
    </xdr:from>
    <xdr:to>
      <xdr:col>4</xdr:col>
      <xdr:colOff>206375</xdr:colOff>
      <xdr:row>58</xdr:row>
      <xdr:rowOff>147386</xdr:rowOff>
    </xdr:to>
    <xdr:sp macro="" textlink="">
      <xdr:nvSpPr>
        <xdr:cNvPr id="142" name="円/楕円 141"/>
        <xdr:cNvSpPr/>
      </xdr:nvSpPr>
      <xdr:spPr>
        <a:xfrm>
          <a:off x="2857500" y="99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138513</xdr:rowOff>
    </xdr:from>
    <xdr:ext cx="534377" cy="259045"/>
    <xdr:sp macro="" textlink="">
      <xdr:nvSpPr>
        <xdr:cNvPr id="143" name="テキスト ボックス 142"/>
        <xdr:cNvSpPr txBox="1"/>
      </xdr:nvSpPr>
      <xdr:spPr>
        <a:xfrm>
          <a:off x="2641111" y="100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79299</xdr:rowOff>
    </xdr:from>
    <xdr:to>
      <xdr:col>3</xdr:col>
      <xdr:colOff>3175</xdr:colOff>
      <xdr:row>59</xdr:row>
      <xdr:rowOff>9449</xdr:rowOff>
    </xdr:to>
    <xdr:sp macro="" textlink="">
      <xdr:nvSpPr>
        <xdr:cNvPr id="144" name="円/楕円 143"/>
        <xdr:cNvSpPr/>
      </xdr:nvSpPr>
      <xdr:spPr>
        <a:xfrm>
          <a:off x="1968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576</xdr:rowOff>
    </xdr:from>
    <xdr:ext cx="534377" cy="259045"/>
    <xdr:sp macro="" textlink="">
      <xdr:nvSpPr>
        <xdr:cNvPr id="145" name="テキスト ボックス 144"/>
        <xdr:cNvSpPr txBox="1"/>
      </xdr:nvSpPr>
      <xdr:spPr>
        <a:xfrm>
          <a:off x="1752111" y="101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154783</xdr:rowOff>
    </xdr:from>
    <xdr:to>
      <xdr:col>1</xdr:col>
      <xdr:colOff>485775</xdr:colOff>
      <xdr:row>59</xdr:row>
      <xdr:rowOff>84933</xdr:rowOff>
    </xdr:to>
    <xdr:sp macro="" textlink="">
      <xdr:nvSpPr>
        <xdr:cNvPr id="146" name="円/楕円 145"/>
        <xdr:cNvSpPr/>
      </xdr:nvSpPr>
      <xdr:spPr>
        <a:xfrm>
          <a:off x="1079500" y="100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76060</xdr:rowOff>
    </xdr:from>
    <xdr:ext cx="534377" cy="259045"/>
    <xdr:sp macro="" textlink="">
      <xdr:nvSpPr>
        <xdr:cNvPr id="147" name="テキスト ボックス 146"/>
        <xdr:cNvSpPr txBox="1"/>
      </xdr:nvSpPr>
      <xdr:spPr>
        <a:xfrm>
          <a:off x="863111" y="101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39630</xdr:rowOff>
    </xdr:from>
    <xdr:to>
      <xdr:col>6</xdr:col>
      <xdr:colOff>511175</xdr:colOff>
      <xdr:row>77</xdr:row>
      <xdr:rowOff>66833</xdr:rowOff>
    </xdr:to>
    <xdr:cxnSp macro="">
      <xdr:nvCxnSpPr>
        <xdr:cNvPr id="172" name="直線コネクタ 171"/>
        <xdr:cNvCxnSpPr/>
      </xdr:nvCxnSpPr>
      <xdr:spPr>
        <a:xfrm flipV="1">
          <a:off x="3797300" y="13241280"/>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66833</xdr:rowOff>
    </xdr:from>
    <xdr:to>
      <xdr:col>5</xdr:col>
      <xdr:colOff>358775</xdr:colOff>
      <xdr:row>77</xdr:row>
      <xdr:rowOff>92838</xdr:rowOff>
    </xdr:to>
    <xdr:cxnSp macro="">
      <xdr:nvCxnSpPr>
        <xdr:cNvPr id="175" name="直線コネクタ 174"/>
        <xdr:cNvCxnSpPr/>
      </xdr:nvCxnSpPr>
      <xdr:spPr>
        <a:xfrm flipV="1">
          <a:off x="2908300" y="13268483"/>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92838</xdr:rowOff>
    </xdr:from>
    <xdr:to>
      <xdr:col>4</xdr:col>
      <xdr:colOff>155575</xdr:colOff>
      <xdr:row>77</xdr:row>
      <xdr:rowOff>103009</xdr:rowOff>
    </xdr:to>
    <xdr:cxnSp macro="">
      <xdr:nvCxnSpPr>
        <xdr:cNvPr id="178" name="直線コネクタ 177"/>
        <xdr:cNvCxnSpPr/>
      </xdr:nvCxnSpPr>
      <xdr:spPr>
        <a:xfrm flipV="1">
          <a:off x="2019300" y="13294488"/>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103009</xdr:rowOff>
    </xdr:from>
    <xdr:to>
      <xdr:col>2</xdr:col>
      <xdr:colOff>638175</xdr:colOff>
      <xdr:row>77</xdr:row>
      <xdr:rowOff>139300</xdr:rowOff>
    </xdr:to>
    <xdr:cxnSp macro="">
      <xdr:nvCxnSpPr>
        <xdr:cNvPr id="181" name="直線コネクタ 180"/>
        <xdr:cNvCxnSpPr/>
      </xdr:nvCxnSpPr>
      <xdr:spPr>
        <a:xfrm flipV="1">
          <a:off x="1130300" y="13304659"/>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160280</xdr:rowOff>
    </xdr:from>
    <xdr:to>
      <xdr:col>6</xdr:col>
      <xdr:colOff>561975</xdr:colOff>
      <xdr:row>77</xdr:row>
      <xdr:rowOff>90430</xdr:rowOff>
    </xdr:to>
    <xdr:sp macro="" textlink="">
      <xdr:nvSpPr>
        <xdr:cNvPr id="191" name="円/楕円 190"/>
        <xdr:cNvSpPr/>
      </xdr:nvSpPr>
      <xdr:spPr>
        <a:xfrm>
          <a:off x="4584700" y="13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75207</xdr:rowOff>
    </xdr:from>
    <xdr:ext cx="469744" cy="259045"/>
    <xdr:sp macro="" textlink="">
      <xdr:nvSpPr>
        <xdr:cNvPr id="192" name="維持補修費該当値テキスト"/>
        <xdr:cNvSpPr txBox="1"/>
      </xdr:nvSpPr>
      <xdr:spPr>
        <a:xfrm>
          <a:off x="4686300" y="131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16033</xdr:rowOff>
    </xdr:from>
    <xdr:to>
      <xdr:col>5</xdr:col>
      <xdr:colOff>409575</xdr:colOff>
      <xdr:row>77</xdr:row>
      <xdr:rowOff>117633</xdr:rowOff>
    </xdr:to>
    <xdr:sp macro="" textlink="">
      <xdr:nvSpPr>
        <xdr:cNvPr id="193" name="円/楕円 192"/>
        <xdr:cNvSpPr/>
      </xdr:nvSpPr>
      <xdr:spPr>
        <a:xfrm>
          <a:off x="3746500" y="132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108760</xdr:rowOff>
    </xdr:from>
    <xdr:ext cx="469744" cy="259045"/>
    <xdr:sp macro="" textlink="">
      <xdr:nvSpPr>
        <xdr:cNvPr id="194" name="テキスト ボックス 193"/>
        <xdr:cNvSpPr txBox="1"/>
      </xdr:nvSpPr>
      <xdr:spPr>
        <a:xfrm>
          <a:off x="3562427" y="133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42038</xdr:rowOff>
    </xdr:from>
    <xdr:to>
      <xdr:col>4</xdr:col>
      <xdr:colOff>206375</xdr:colOff>
      <xdr:row>77</xdr:row>
      <xdr:rowOff>143638</xdr:rowOff>
    </xdr:to>
    <xdr:sp macro="" textlink="">
      <xdr:nvSpPr>
        <xdr:cNvPr id="195" name="円/楕円 194"/>
        <xdr:cNvSpPr/>
      </xdr:nvSpPr>
      <xdr:spPr>
        <a:xfrm>
          <a:off x="2857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134765</xdr:rowOff>
    </xdr:from>
    <xdr:ext cx="469744" cy="259045"/>
    <xdr:sp macro="" textlink="">
      <xdr:nvSpPr>
        <xdr:cNvPr id="196" name="テキスト ボックス 195"/>
        <xdr:cNvSpPr txBox="1"/>
      </xdr:nvSpPr>
      <xdr:spPr>
        <a:xfrm>
          <a:off x="2673427" y="133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52209</xdr:rowOff>
    </xdr:from>
    <xdr:to>
      <xdr:col>3</xdr:col>
      <xdr:colOff>3175</xdr:colOff>
      <xdr:row>77</xdr:row>
      <xdr:rowOff>153809</xdr:rowOff>
    </xdr:to>
    <xdr:sp macro="" textlink="">
      <xdr:nvSpPr>
        <xdr:cNvPr id="197" name="円/楕円 196"/>
        <xdr:cNvSpPr/>
      </xdr:nvSpPr>
      <xdr:spPr>
        <a:xfrm>
          <a:off x="1968500" y="132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144936</xdr:rowOff>
    </xdr:from>
    <xdr:ext cx="469744" cy="259045"/>
    <xdr:sp macro="" textlink="">
      <xdr:nvSpPr>
        <xdr:cNvPr id="198" name="テキスト ボックス 197"/>
        <xdr:cNvSpPr txBox="1"/>
      </xdr:nvSpPr>
      <xdr:spPr>
        <a:xfrm>
          <a:off x="1784427" y="133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88500</xdr:rowOff>
    </xdr:from>
    <xdr:to>
      <xdr:col>1</xdr:col>
      <xdr:colOff>485775</xdr:colOff>
      <xdr:row>78</xdr:row>
      <xdr:rowOff>18650</xdr:rowOff>
    </xdr:to>
    <xdr:sp macro="" textlink="">
      <xdr:nvSpPr>
        <xdr:cNvPr id="199" name="円/楕円 198"/>
        <xdr:cNvSpPr/>
      </xdr:nvSpPr>
      <xdr:spPr>
        <a:xfrm>
          <a:off x="1079500" y="132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9777</xdr:rowOff>
    </xdr:from>
    <xdr:ext cx="469744" cy="259045"/>
    <xdr:sp macro="" textlink="">
      <xdr:nvSpPr>
        <xdr:cNvPr id="200" name="テキスト ボックス 199"/>
        <xdr:cNvSpPr txBox="1"/>
      </xdr:nvSpPr>
      <xdr:spPr>
        <a:xfrm>
          <a:off x="895427" y="133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88967</xdr:rowOff>
    </xdr:from>
    <xdr:to>
      <xdr:col>6</xdr:col>
      <xdr:colOff>511175</xdr:colOff>
      <xdr:row>92</xdr:row>
      <xdr:rowOff>147701</xdr:rowOff>
    </xdr:to>
    <xdr:cxnSp macro="">
      <xdr:nvCxnSpPr>
        <xdr:cNvPr id="232" name="直線コネクタ 231"/>
        <xdr:cNvCxnSpPr/>
      </xdr:nvCxnSpPr>
      <xdr:spPr>
        <a:xfrm flipV="1">
          <a:off x="3797300" y="15862367"/>
          <a:ext cx="8382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3"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147701</xdr:rowOff>
    </xdr:from>
    <xdr:to>
      <xdr:col>5</xdr:col>
      <xdr:colOff>358775</xdr:colOff>
      <xdr:row>93</xdr:row>
      <xdr:rowOff>144811</xdr:rowOff>
    </xdr:to>
    <xdr:cxnSp macro="">
      <xdr:nvCxnSpPr>
        <xdr:cNvPr id="235" name="直線コネクタ 234"/>
        <xdr:cNvCxnSpPr/>
      </xdr:nvCxnSpPr>
      <xdr:spPr>
        <a:xfrm flipV="1">
          <a:off x="2908300" y="15921101"/>
          <a:ext cx="889000" cy="1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144811</xdr:rowOff>
    </xdr:from>
    <xdr:to>
      <xdr:col>4</xdr:col>
      <xdr:colOff>155575</xdr:colOff>
      <xdr:row>94</xdr:row>
      <xdr:rowOff>77521</xdr:rowOff>
    </xdr:to>
    <xdr:cxnSp macro="">
      <xdr:nvCxnSpPr>
        <xdr:cNvPr id="238" name="直線コネクタ 237"/>
        <xdr:cNvCxnSpPr/>
      </xdr:nvCxnSpPr>
      <xdr:spPr>
        <a:xfrm flipV="1">
          <a:off x="2019300" y="16089661"/>
          <a:ext cx="889000" cy="10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77521</xdr:rowOff>
    </xdr:from>
    <xdr:to>
      <xdr:col>2</xdr:col>
      <xdr:colOff>638175</xdr:colOff>
      <xdr:row>95</xdr:row>
      <xdr:rowOff>1267</xdr:rowOff>
    </xdr:to>
    <xdr:cxnSp macro="">
      <xdr:nvCxnSpPr>
        <xdr:cNvPr id="241" name="直線コネクタ 240"/>
        <xdr:cNvCxnSpPr/>
      </xdr:nvCxnSpPr>
      <xdr:spPr>
        <a:xfrm flipV="1">
          <a:off x="1130300" y="16193821"/>
          <a:ext cx="889000" cy="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38167</xdr:rowOff>
    </xdr:from>
    <xdr:to>
      <xdr:col>6</xdr:col>
      <xdr:colOff>561975</xdr:colOff>
      <xdr:row>92</xdr:row>
      <xdr:rowOff>139767</xdr:rowOff>
    </xdr:to>
    <xdr:sp macro="" textlink="">
      <xdr:nvSpPr>
        <xdr:cNvPr id="251" name="円/楕円 250"/>
        <xdr:cNvSpPr/>
      </xdr:nvSpPr>
      <xdr:spPr>
        <a:xfrm>
          <a:off x="4584700" y="1581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61044</xdr:rowOff>
    </xdr:from>
    <xdr:ext cx="599010" cy="259045"/>
    <xdr:sp macro="" textlink="">
      <xdr:nvSpPr>
        <xdr:cNvPr id="252" name="扶助費該当値テキスト"/>
        <xdr:cNvSpPr txBox="1"/>
      </xdr:nvSpPr>
      <xdr:spPr>
        <a:xfrm>
          <a:off x="4686300" y="1566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134,107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96901</xdr:rowOff>
    </xdr:from>
    <xdr:to>
      <xdr:col>5</xdr:col>
      <xdr:colOff>409575</xdr:colOff>
      <xdr:row>93</xdr:row>
      <xdr:rowOff>27051</xdr:rowOff>
    </xdr:to>
    <xdr:sp macro="" textlink="">
      <xdr:nvSpPr>
        <xdr:cNvPr id="253" name="円/楕円 252"/>
        <xdr:cNvSpPr/>
      </xdr:nvSpPr>
      <xdr:spPr>
        <a:xfrm>
          <a:off x="3746500" y="158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43578</xdr:rowOff>
    </xdr:from>
    <xdr:ext cx="599010" cy="259045"/>
    <xdr:sp macro="" textlink="">
      <xdr:nvSpPr>
        <xdr:cNvPr id="254" name="テキスト ボックス 253"/>
        <xdr:cNvSpPr txBox="1"/>
      </xdr:nvSpPr>
      <xdr:spPr>
        <a:xfrm>
          <a:off x="3497794" y="1564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94011</xdr:rowOff>
    </xdr:from>
    <xdr:to>
      <xdr:col>4</xdr:col>
      <xdr:colOff>206375</xdr:colOff>
      <xdr:row>94</xdr:row>
      <xdr:rowOff>24161</xdr:rowOff>
    </xdr:to>
    <xdr:sp macro="" textlink="">
      <xdr:nvSpPr>
        <xdr:cNvPr id="255" name="円/楕円 254"/>
        <xdr:cNvSpPr/>
      </xdr:nvSpPr>
      <xdr:spPr>
        <a:xfrm>
          <a:off x="2857500" y="160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40688</xdr:rowOff>
    </xdr:from>
    <xdr:ext cx="599010" cy="259045"/>
    <xdr:sp macro="" textlink="">
      <xdr:nvSpPr>
        <xdr:cNvPr id="256" name="テキスト ボックス 255"/>
        <xdr:cNvSpPr txBox="1"/>
      </xdr:nvSpPr>
      <xdr:spPr>
        <a:xfrm>
          <a:off x="2608794" y="1581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26721</xdr:rowOff>
    </xdr:from>
    <xdr:to>
      <xdr:col>3</xdr:col>
      <xdr:colOff>3175</xdr:colOff>
      <xdr:row>94</xdr:row>
      <xdr:rowOff>128321</xdr:rowOff>
    </xdr:to>
    <xdr:sp macro="" textlink="">
      <xdr:nvSpPr>
        <xdr:cNvPr id="257" name="円/楕円 256"/>
        <xdr:cNvSpPr/>
      </xdr:nvSpPr>
      <xdr:spPr>
        <a:xfrm>
          <a:off x="1968500" y="16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144848</xdr:rowOff>
    </xdr:from>
    <xdr:ext cx="599010" cy="259045"/>
    <xdr:sp macro="" textlink="">
      <xdr:nvSpPr>
        <xdr:cNvPr id="258" name="テキスト ボックス 257"/>
        <xdr:cNvSpPr txBox="1"/>
      </xdr:nvSpPr>
      <xdr:spPr>
        <a:xfrm>
          <a:off x="1719794" y="1591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121917</xdr:rowOff>
    </xdr:from>
    <xdr:to>
      <xdr:col>1</xdr:col>
      <xdr:colOff>485775</xdr:colOff>
      <xdr:row>95</xdr:row>
      <xdr:rowOff>52067</xdr:rowOff>
    </xdr:to>
    <xdr:sp macro="" textlink="">
      <xdr:nvSpPr>
        <xdr:cNvPr id="259" name="円/楕円 258"/>
        <xdr:cNvSpPr/>
      </xdr:nvSpPr>
      <xdr:spPr>
        <a:xfrm>
          <a:off x="1079500" y="162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68594</xdr:rowOff>
    </xdr:from>
    <xdr:ext cx="599010" cy="259045"/>
    <xdr:sp macro="" textlink="">
      <xdr:nvSpPr>
        <xdr:cNvPr id="260" name="テキスト ボックス 259"/>
        <xdr:cNvSpPr txBox="1"/>
      </xdr:nvSpPr>
      <xdr:spPr>
        <a:xfrm>
          <a:off x="830794" y="160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58471</xdr:rowOff>
    </xdr:from>
    <xdr:to>
      <xdr:col>15</xdr:col>
      <xdr:colOff>180975</xdr:colOff>
      <xdr:row>37</xdr:row>
      <xdr:rowOff>98704</xdr:rowOff>
    </xdr:to>
    <xdr:cxnSp macro="">
      <xdr:nvCxnSpPr>
        <xdr:cNvPr id="289" name="直線コネクタ 288"/>
        <xdr:cNvCxnSpPr/>
      </xdr:nvCxnSpPr>
      <xdr:spPr>
        <a:xfrm flipV="1">
          <a:off x="9639300" y="6402121"/>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98704</xdr:rowOff>
    </xdr:from>
    <xdr:to>
      <xdr:col>14</xdr:col>
      <xdr:colOff>28575</xdr:colOff>
      <xdr:row>37</xdr:row>
      <xdr:rowOff>129858</xdr:rowOff>
    </xdr:to>
    <xdr:cxnSp macro="">
      <xdr:nvCxnSpPr>
        <xdr:cNvPr id="292" name="直線コネクタ 291"/>
        <xdr:cNvCxnSpPr/>
      </xdr:nvCxnSpPr>
      <xdr:spPr>
        <a:xfrm flipV="1">
          <a:off x="8750300" y="6442354"/>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129858</xdr:rowOff>
    </xdr:from>
    <xdr:to>
      <xdr:col>12</xdr:col>
      <xdr:colOff>511175</xdr:colOff>
      <xdr:row>37</xdr:row>
      <xdr:rowOff>137592</xdr:rowOff>
    </xdr:to>
    <xdr:cxnSp macro="">
      <xdr:nvCxnSpPr>
        <xdr:cNvPr id="295" name="直線コネクタ 294"/>
        <xdr:cNvCxnSpPr/>
      </xdr:nvCxnSpPr>
      <xdr:spPr>
        <a:xfrm flipV="1">
          <a:off x="7861300" y="6473508"/>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137592</xdr:rowOff>
    </xdr:from>
    <xdr:to>
      <xdr:col>11</xdr:col>
      <xdr:colOff>307975</xdr:colOff>
      <xdr:row>37</xdr:row>
      <xdr:rowOff>140995</xdr:rowOff>
    </xdr:to>
    <xdr:cxnSp macro="">
      <xdr:nvCxnSpPr>
        <xdr:cNvPr id="298" name="直線コネクタ 297"/>
        <xdr:cNvCxnSpPr/>
      </xdr:nvCxnSpPr>
      <xdr:spPr>
        <a:xfrm flipV="1">
          <a:off x="6972300" y="648124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2" name="テキスト ボックス 301"/>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7671</xdr:rowOff>
    </xdr:from>
    <xdr:to>
      <xdr:col>15</xdr:col>
      <xdr:colOff>231775</xdr:colOff>
      <xdr:row>37</xdr:row>
      <xdr:rowOff>109271</xdr:rowOff>
    </xdr:to>
    <xdr:sp macro="" textlink="">
      <xdr:nvSpPr>
        <xdr:cNvPr id="308" name="円/楕円 307"/>
        <xdr:cNvSpPr/>
      </xdr:nvSpPr>
      <xdr:spPr>
        <a:xfrm>
          <a:off x="10426700" y="63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94048</xdr:rowOff>
    </xdr:from>
    <xdr:ext cx="534377" cy="259045"/>
    <xdr:sp macro="" textlink="">
      <xdr:nvSpPr>
        <xdr:cNvPr id="309" name="補助費等該当値テキスト"/>
        <xdr:cNvSpPr txBox="1"/>
      </xdr:nvSpPr>
      <xdr:spPr>
        <a:xfrm>
          <a:off x="10528300" y="626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47904</xdr:rowOff>
    </xdr:from>
    <xdr:to>
      <xdr:col>14</xdr:col>
      <xdr:colOff>79375</xdr:colOff>
      <xdr:row>37</xdr:row>
      <xdr:rowOff>149504</xdr:rowOff>
    </xdr:to>
    <xdr:sp macro="" textlink="">
      <xdr:nvSpPr>
        <xdr:cNvPr id="310" name="円/楕円 309"/>
        <xdr:cNvSpPr/>
      </xdr:nvSpPr>
      <xdr:spPr>
        <a:xfrm>
          <a:off x="9588500" y="63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140631</xdr:rowOff>
    </xdr:from>
    <xdr:ext cx="534377" cy="259045"/>
    <xdr:sp macro="" textlink="">
      <xdr:nvSpPr>
        <xdr:cNvPr id="311" name="テキスト ボックス 310"/>
        <xdr:cNvSpPr txBox="1"/>
      </xdr:nvSpPr>
      <xdr:spPr>
        <a:xfrm>
          <a:off x="9372111" y="64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79058</xdr:rowOff>
    </xdr:from>
    <xdr:to>
      <xdr:col>12</xdr:col>
      <xdr:colOff>561975</xdr:colOff>
      <xdr:row>38</xdr:row>
      <xdr:rowOff>9207</xdr:rowOff>
    </xdr:to>
    <xdr:sp macro="" textlink="">
      <xdr:nvSpPr>
        <xdr:cNvPr id="312" name="円/楕円 311"/>
        <xdr:cNvSpPr/>
      </xdr:nvSpPr>
      <xdr:spPr>
        <a:xfrm>
          <a:off x="8699500" y="64227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334</xdr:rowOff>
    </xdr:from>
    <xdr:ext cx="534377" cy="259045"/>
    <xdr:sp macro="" textlink="">
      <xdr:nvSpPr>
        <xdr:cNvPr id="313" name="テキスト ボックス 312"/>
        <xdr:cNvSpPr txBox="1"/>
      </xdr:nvSpPr>
      <xdr:spPr>
        <a:xfrm>
          <a:off x="8483111" y="65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86792</xdr:rowOff>
    </xdr:from>
    <xdr:to>
      <xdr:col>11</xdr:col>
      <xdr:colOff>358775</xdr:colOff>
      <xdr:row>38</xdr:row>
      <xdr:rowOff>16942</xdr:rowOff>
    </xdr:to>
    <xdr:sp macro="" textlink="">
      <xdr:nvSpPr>
        <xdr:cNvPr id="314" name="円/楕円 313"/>
        <xdr:cNvSpPr/>
      </xdr:nvSpPr>
      <xdr:spPr>
        <a:xfrm>
          <a:off x="7810500" y="64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8069</xdr:rowOff>
    </xdr:from>
    <xdr:ext cx="534377" cy="259045"/>
    <xdr:sp macro="" textlink="">
      <xdr:nvSpPr>
        <xdr:cNvPr id="315" name="テキスト ボックス 314"/>
        <xdr:cNvSpPr txBox="1"/>
      </xdr:nvSpPr>
      <xdr:spPr>
        <a:xfrm>
          <a:off x="7594111" y="65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90195</xdr:rowOff>
    </xdr:from>
    <xdr:to>
      <xdr:col>10</xdr:col>
      <xdr:colOff>155575</xdr:colOff>
      <xdr:row>38</xdr:row>
      <xdr:rowOff>20345</xdr:rowOff>
    </xdr:to>
    <xdr:sp macro="" textlink="">
      <xdr:nvSpPr>
        <xdr:cNvPr id="316" name="円/楕円 315"/>
        <xdr:cNvSpPr/>
      </xdr:nvSpPr>
      <xdr:spPr>
        <a:xfrm>
          <a:off x="6921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11472</xdr:rowOff>
    </xdr:from>
    <xdr:ext cx="534377" cy="259045"/>
    <xdr:sp macro="" textlink="">
      <xdr:nvSpPr>
        <xdr:cNvPr id="317" name="テキスト ボックス 316"/>
        <xdr:cNvSpPr txBox="1"/>
      </xdr:nvSpPr>
      <xdr:spPr>
        <a:xfrm>
          <a:off x="6705111" y="65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31151</xdr:rowOff>
    </xdr:from>
    <xdr:to>
      <xdr:col>15</xdr:col>
      <xdr:colOff>180975</xdr:colOff>
      <xdr:row>58</xdr:row>
      <xdr:rowOff>73831</xdr:rowOff>
    </xdr:to>
    <xdr:cxnSp macro="">
      <xdr:nvCxnSpPr>
        <xdr:cNvPr id="346" name="直線コネクタ 345"/>
        <xdr:cNvCxnSpPr/>
      </xdr:nvCxnSpPr>
      <xdr:spPr>
        <a:xfrm flipV="1">
          <a:off x="9639300" y="9975251"/>
          <a:ext cx="8382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73831</xdr:rowOff>
    </xdr:from>
    <xdr:to>
      <xdr:col>14</xdr:col>
      <xdr:colOff>28575</xdr:colOff>
      <xdr:row>58</xdr:row>
      <xdr:rowOff>85093</xdr:rowOff>
    </xdr:to>
    <xdr:cxnSp macro="">
      <xdr:nvCxnSpPr>
        <xdr:cNvPr id="349" name="直線コネクタ 348"/>
        <xdr:cNvCxnSpPr/>
      </xdr:nvCxnSpPr>
      <xdr:spPr>
        <a:xfrm flipV="1">
          <a:off x="8750300" y="10017931"/>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85093</xdr:rowOff>
    </xdr:from>
    <xdr:to>
      <xdr:col>12</xdr:col>
      <xdr:colOff>511175</xdr:colOff>
      <xdr:row>58</xdr:row>
      <xdr:rowOff>94574</xdr:rowOff>
    </xdr:to>
    <xdr:cxnSp macro="">
      <xdr:nvCxnSpPr>
        <xdr:cNvPr id="352" name="直線コネクタ 351"/>
        <xdr:cNvCxnSpPr/>
      </xdr:nvCxnSpPr>
      <xdr:spPr>
        <a:xfrm flipV="1">
          <a:off x="7861300" y="10029193"/>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94574</xdr:rowOff>
    </xdr:from>
    <xdr:to>
      <xdr:col>11</xdr:col>
      <xdr:colOff>307975</xdr:colOff>
      <xdr:row>58</xdr:row>
      <xdr:rowOff>108395</xdr:rowOff>
    </xdr:to>
    <xdr:cxnSp macro="">
      <xdr:nvCxnSpPr>
        <xdr:cNvPr id="355" name="直線コネクタ 354"/>
        <xdr:cNvCxnSpPr/>
      </xdr:nvCxnSpPr>
      <xdr:spPr>
        <a:xfrm flipV="1">
          <a:off x="6972300" y="10038674"/>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151801</xdr:rowOff>
    </xdr:from>
    <xdr:to>
      <xdr:col>15</xdr:col>
      <xdr:colOff>231775</xdr:colOff>
      <xdr:row>58</xdr:row>
      <xdr:rowOff>81951</xdr:rowOff>
    </xdr:to>
    <xdr:sp macro="" textlink="">
      <xdr:nvSpPr>
        <xdr:cNvPr id="365" name="円/楕円 364"/>
        <xdr:cNvSpPr/>
      </xdr:nvSpPr>
      <xdr:spPr>
        <a:xfrm>
          <a:off x="10426700" y="9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3228</xdr:rowOff>
    </xdr:from>
    <xdr:ext cx="534377" cy="259045"/>
    <xdr:sp macro="" textlink="">
      <xdr:nvSpPr>
        <xdr:cNvPr id="366" name="普通建設事業費該当値テキスト"/>
        <xdr:cNvSpPr txBox="1"/>
      </xdr:nvSpPr>
      <xdr:spPr>
        <a:xfrm>
          <a:off x="10528300" y="977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23031</xdr:rowOff>
    </xdr:from>
    <xdr:to>
      <xdr:col>14</xdr:col>
      <xdr:colOff>79375</xdr:colOff>
      <xdr:row>58</xdr:row>
      <xdr:rowOff>124631</xdr:rowOff>
    </xdr:to>
    <xdr:sp macro="" textlink="">
      <xdr:nvSpPr>
        <xdr:cNvPr id="367" name="円/楕円 366"/>
        <xdr:cNvSpPr/>
      </xdr:nvSpPr>
      <xdr:spPr>
        <a:xfrm>
          <a:off x="9588500" y="99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141158</xdr:rowOff>
    </xdr:from>
    <xdr:ext cx="534377" cy="259045"/>
    <xdr:sp macro="" textlink="">
      <xdr:nvSpPr>
        <xdr:cNvPr id="368" name="テキスト ボックス 367"/>
        <xdr:cNvSpPr txBox="1"/>
      </xdr:nvSpPr>
      <xdr:spPr>
        <a:xfrm>
          <a:off x="9372111" y="974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34293</xdr:rowOff>
    </xdr:from>
    <xdr:to>
      <xdr:col>12</xdr:col>
      <xdr:colOff>561975</xdr:colOff>
      <xdr:row>58</xdr:row>
      <xdr:rowOff>135893</xdr:rowOff>
    </xdr:to>
    <xdr:sp macro="" textlink="">
      <xdr:nvSpPr>
        <xdr:cNvPr id="369" name="円/楕円 368"/>
        <xdr:cNvSpPr/>
      </xdr:nvSpPr>
      <xdr:spPr>
        <a:xfrm>
          <a:off x="8699500" y="99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152420</xdr:rowOff>
    </xdr:from>
    <xdr:ext cx="534377" cy="259045"/>
    <xdr:sp macro="" textlink="">
      <xdr:nvSpPr>
        <xdr:cNvPr id="370" name="テキスト ボックス 369"/>
        <xdr:cNvSpPr txBox="1"/>
      </xdr:nvSpPr>
      <xdr:spPr>
        <a:xfrm>
          <a:off x="8483111" y="97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43774</xdr:rowOff>
    </xdr:from>
    <xdr:to>
      <xdr:col>11</xdr:col>
      <xdr:colOff>358775</xdr:colOff>
      <xdr:row>58</xdr:row>
      <xdr:rowOff>145374</xdr:rowOff>
    </xdr:to>
    <xdr:sp macro="" textlink="">
      <xdr:nvSpPr>
        <xdr:cNvPr id="371" name="円/楕円 370"/>
        <xdr:cNvSpPr/>
      </xdr:nvSpPr>
      <xdr:spPr>
        <a:xfrm>
          <a:off x="7810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161901</xdr:rowOff>
    </xdr:from>
    <xdr:ext cx="534377" cy="259045"/>
    <xdr:sp macro="" textlink="">
      <xdr:nvSpPr>
        <xdr:cNvPr id="372" name="テキスト ボックス 371"/>
        <xdr:cNvSpPr txBox="1"/>
      </xdr:nvSpPr>
      <xdr:spPr>
        <a:xfrm>
          <a:off x="7594111" y="97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57595</xdr:rowOff>
    </xdr:from>
    <xdr:to>
      <xdr:col>10</xdr:col>
      <xdr:colOff>155575</xdr:colOff>
      <xdr:row>58</xdr:row>
      <xdr:rowOff>159195</xdr:rowOff>
    </xdr:to>
    <xdr:sp macro="" textlink="">
      <xdr:nvSpPr>
        <xdr:cNvPr id="373" name="円/楕円 372"/>
        <xdr:cNvSpPr/>
      </xdr:nvSpPr>
      <xdr:spPr>
        <a:xfrm>
          <a:off x="6921500" y="100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4272</xdr:rowOff>
    </xdr:from>
    <xdr:ext cx="534377" cy="259045"/>
    <xdr:sp macro="" textlink="">
      <xdr:nvSpPr>
        <xdr:cNvPr id="374" name="テキスト ボックス 373"/>
        <xdr:cNvSpPr txBox="1"/>
      </xdr:nvSpPr>
      <xdr:spPr>
        <a:xfrm>
          <a:off x="6705111" y="97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148423</xdr:rowOff>
    </xdr:from>
    <xdr:to>
      <xdr:col>15</xdr:col>
      <xdr:colOff>180975</xdr:colOff>
      <xdr:row>78</xdr:row>
      <xdr:rowOff>17049</xdr:rowOff>
    </xdr:to>
    <xdr:cxnSp macro="">
      <xdr:nvCxnSpPr>
        <xdr:cNvPr id="401" name="直線コネクタ 400"/>
        <xdr:cNvCxnSpPr/>
      </xdr:nvCxnSpPr>
      <xdr:spPr>
        <a:xfrm flipV="1">
          <a:off x="9639300" y="13350073"/>
          <a:ext cx="838200" cy="4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97623</xdr:rowOff>
    </xdr:from>
    <xdr:to>
      <xdr:col>15</xdr:col>
      <xdr:colOff>231775</xdr:colOff>
      <xdr:row>78</xdr:row>
      <xdr:rowOff>27773</xdr:rowOff>
    </xdr:to>
    <xdr:sp macro="" textlink="">
      <xdr:nvSpPr>
        <xdr:cNvPr id="411" name="円/楕円 410"/>
        <xdr:cNvSpPr/>
      </xdr:nvSpPr>
      <xdr:spPr>
        <a:xfrm>
          <a:off x="10426700" y="132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120500</xdr:rowOff>
    </xdr:from>
    <xdr:ext cx="534377" cy="259045"/>
    <xdr:sp macro="" textlink="">
      <xdr:nvSpPr>
        <xdr:cNvPr id="412" name="普通建設事業費 （ うち新規整備　）該当値テキスト"/>
        <xdr:cNvSpPr txBox="1"/>
      </xdr:nvSpPr>
      <xdr:spPr>
        <a:xfrm>
          <a:off x="10528300" y="131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137699</xdr:rowOff>
    </xdr:from>
    <xdr:to>
      <xdr:col>14</xdr:col>
      <xdr:colOff>79375</xdr:colOff>
      <xdr:row>78</xdr:row>
      <xdr:rowOff>67849</xdr:rowOff>
    </xdr:to>
    <xdr:sp macro="" textlink="">
      <xdr:nvSpPr>
        <xdr:cNvPr id="413" name="円/楕円 412"/>
        <xdr:cNvSpPr/>
      </xdr:nvSpPr>
      <xdr:spPr>
        <a:xfrm>
          <a:off x="9588500" y="1333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84376</xdr:rowOff>
    </xdr:from>
    <xdr:ext cx="534377" cy="259045"/>
    <xdr:sp macro="" textlink="">
      <xdr:nvSpPr>
        <xdr:cNvPr id="414" name="テキスト ボックス 413"/>
        <xdr:cNvSpPr txBox="1"/>
      </xdr:nvSpPr>
      <xdr:spPr>
        <a:xfrm>
          <a:off x="9372111" y="131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41532</xdr:rowOff>
    </xdr:from>
    <xdr:to>
      <xdr:col>15</xdr:col>
      <xdr:colOff>180975</xdr:colOff>
      <xdr:row>99</xdr:row>
      <xdr:rowOff>80885</xdr:rowOff>
    </xdr:to>
    <xdr:cxnSp macro="">
      <xdr:nvCxnSpPr>
        <xdr:cNvPr id="445" name="直線コネクタ 444"/>
        <xdr:cNvCxnSpPr/>
      </xdr:nvCxnSpPr>
      <xdr:spPr>
        <a:xfrm flipV="1">
          <a:off x="9639300" y="17015082"/>
          <a:ext cx="8382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49" name="テキスト ボックス 448"/>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162182</xdr:rowOff>
    </xdr:from>
    <xdr:to>
      <xdr:col>15</xdr:col>
      <xdr:colOff>231775</xdr:colOff>
      <xdr:row>99</xdr:row>
      <xdr:rowOff>92332</xdr:rowOff>
    </xdr:to>
    <xdr:sp macro="" textlink="">
      <xdr:nvSpPr>
        <xdr:cNvPr id="455" name="円/楕円 454"/>
        <xdr:cNvSpPr/>
      </xdr:nvSpPr>
      <xdr:spPr>
        <a:xfrm>
          <a:off x="10426700" y="169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77109</xdr:rowOff>
    </xdr:from>
    <xdr:ext cx="469744" cy="259045"/>
    <xdr:sp macro="" textlink="">
      <xdr:nvSpPr>
        <xdr:cNvPr id="456" name="普通建設事業費 （ うち更新整備　）該当値テキスト"/>
        <xdr:cNvSpPr txBox="1"/>
      </xdr:nvSpPr>
      <xdr:spPr>
        <a:xfrm>
          <a:off x="10528300" y="168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30085</xdr:rowOff>
    </xdr:from>
    <xdr:to>
      <xdr:col>14</xdr:col>
      <xdr:colOff>79375</xdr:colOff>
      <xdr:row>99</xdr:row>
      <xdr:rowOff>131685</xdr:rowOff>
    </xdr:to>
    <xdr:sp macro="" textlink="">
      <xdr:nvSpPr>
        <xdr:cNvPr id="457" name="円/楕円 456"/>
        <xdr:cNvSpPr/>
      </xdr:nvSpPr>
      <xdr:spPr>
        <a:xfrm>
          <a:off x="9588500" y="170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122812</xdr:rowOff>
    </xdr:from>
    <xdr:ext cx="378565" cy="259045"/>
    <xdr:sp macro="" textlink="">
      <xdr:nvSpPr>
        <xdr:cNvPr id="458" name="テキスト ボックス 457"/>
        <xdr:cNvSpPr txBox="1"/>
      </xdr:nvSpPr>
      <xdr:spPr>
        <a:xfrm>
          <a:off x="9450017" y="17096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92102</xdr:rowOff>
    </xdr:from>
    <xdr:to>
      <xdr:col>23</xdr:col>
      <xdr:colOff>517525</xdr:colOff>
      <xdr:row>39</xdr:row>
      <xdr:rowOff>94878</xdr:rowOff>
    </xdr:to>
    <xdr:cxnSp macro="">
      <xdr:nvCxnSpPr>
        <xdr:cNvPr id="489" name="直線コネクタ 488"/>
        <xdr:cNvCxnSpPr/>
      </xdr:nvCxnSpPr>
      <xdr:spPr>
        <a:xfrm>
          <a:off x="15481300" y="6778652"/>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92102</xdr:rowOff>
    </xdr:from>
    <xdr:to>
      <xdr:col>22</xdr:col>
      <xdr:colOff>365125</xdr:colOff>
      <xdr:row>39</xdr:row>
      <xdr:rowOff>98878</xdr:rowOff>
    </xdr:to>
    <xdr:cxnSp macro="">
      <xdr:nvCxnSpPr>
        <xdr:cNvPr id="492" name="直線コネクタ 491"/>
        <xdr:cNvCxnSpPr/>
      </xdr:nvCxnSpPr>
      <xdr:spPr>
        <a:xfrm flipV="1">
          <a:off x="14592300" y="6778652"/>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4" name="テキスト ボックス 493"/>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495" name="直線コネクタ 49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7" name="テキスト ボックス 496"/>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96658</xdr:rowOff>
    </xdr:from>
    <xdr:to>
      <xdr:col>19</xdr:col>
      <xdr:colOff>644525</xdr:colOff>
      <xdr:row>39</xdr:row>
      <xdr:rowOff>98878</xdr:rowOff>
    </xdr:to>
    <xdr:cxnSp macro="">
      <xdr:nvCxnSpPr>
        <xdr:cNvPr id="498" name="直線コネクタ 497"/>
        <xdr:cNvCxnSpPr/>
      </xdr:nvCxnSpPr>
      <xdr:spPr>
        <a:xfrm>
          <a:off x="12814300" y="678320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2" name="テキスト ボックス 501"/>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44078</xdr:rowOff>
    </xdr:from>
    <xdr:to>
      <xdr:col>23</xdr:col>
      <xdr:colOff>568325</xdr:colOff>
      <xdr:row>39</xdr:row>
      <xdr:rowOff>145678</xdr:rowOff>
    </xdr:to>
    <xdr:sp macro="" textlink="">
      <xdr:nvSpPr>
        <xdr:cNvPr id="508" name="円/楕円 507"/>
        <xdr:cNvSpPr/>
      </xdr:nvSpPr>
      <xdr:spPr>
        <a:xfrm>
          <a:off x="16268700" y="6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13802</xdr:rowOff>
    </xdr:from>
    <xdr:ext cx="378565" cy="259045"/>
    <xdr:sp macro="" textlink="">
      <xdr:nvSpPr>
        <xdr:cNvPr id="509" name="災害復旧事業費該当値テキスト"/>
        <xdr:cNvSpPr txBox="1"/>
      </xdr:nvSpPr>
      <xdr:spPr>
        <a:xfrm>
          <a:off x="16370300" y="670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41302</xdr:rowOff>
    </xdr:from>
    <xdr:to>
      <xdr:col>22</xdr:col>
      <xdr:colOff>415925</xdr:colOff>
      <xdr:row>39</xdr:row>
      <xdr:rowOff>142902</xdr:rowOff>
    </xdr:to>
    <xdr:sp macro="" textlink="">
      <xdr:nvSpPr>
        <xdr:cNvPr id="510" name="円/楕円 509"/>
        <xdr:cNvSpPr/>
      </xdr:nvSpPr>
      <xdr:spPr>
        <a:xfrm>
          <a:off x="15430500" y="67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134029</xdr:rowOff>
    </xdr:from>
    <xdr:ext cx="378565" cy="259045"/>
    <xdr:sp macro="" textlink="">
      <xdr:nvSpPr>
        <xdr:cNvPr id="511" name="テキスト ボックス 510"/>
        <xdr:cNvSpPr txBox="1"/>
      </xdr:nvSpPr>
      <xdr:spPr>
        <a:xfrm>
          <a:off x="15292017" y="682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2" name="円/楕円 51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3" name="テキスト ボックス 512"/>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4" name="円/楕円 51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5" name="テキスト ボックス 514"/>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45858</xdr:rowOff>
    </xdr:from>
    <xdr:to>
      <xdr:col>18</xdr:col>
      <xdr:colOff>492125</xdr:colOff>
      <xdr:row>39</xdr:row>
      <xdr:rowOff>147458</xdr:rowOff>
    </xdr:to>
    <xdr:sp macro="" textlink="">
      <xdr:nvSpPr>
        <xdr:cNvPr id="516" name="円/楕円 515"/>
        <xdr:cNvSpPr/>
      </xdr:nvSpPr>
      <xdr:spPr>
        <a:xfrm>
          <a:off x="12763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138585</xdr:rowOff>
    </xdr:from>
    <xdr:ext cx="378565" cy="259045"/>
    <xdr:sp macro="" textlink="">
      <xdr:nvSpPr>
        <xdr:cNvPr id="517" name="テキスト ボックス 516"/>
        <xdr:cNvSpPr txBox="1"/>
      </xdr:nvSpPr>
      <xdr:spPr>
        <a:xfrm>
          <a:off x="12625017" y="68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94285</xdr:rowOff>
    </xdr:from>
    <xdr:to>
      <xdr:col>23</xdr:col>
      <xdr:colOff>517525</xdr:colOff>
      <xdr:row>74</xdr:row>
      <xdr:rowOff>144615</xdr:rowOff>
    </xdr:to>
    <xdr:cxnSp macro="">
      <xdr:nvCxnSpPr>
        <xdr:cNvPr id="595" name="直線コネクタ 594"/>
        <xdr:cNvCxnSpPr/>
      </xdr:nvCxnSpPr>
      <xdr:spPr>
        <a:xfrm flipV="1">
          <a:off x="15481300" y="12781585"/>
          <a:ext cx="8382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136366</xdr:rowOff>
    </xdr:from>
    <xdr:to>
      <xdr:col>22</xdr:col>
      <xdr:colOff>365125</xdr:colOff>
      <xdr:row>74</xdr:row>
      <xdr:rowOff>144615</xdr:rowOff>
    </xdr:to>
    <xdr:cxnSp macro="">
      <xdr:nvCxnSpPr>
        <xdr:cNvPr id="598" name="直線コネクタ 597"/>
        <xdr:cNvCxnSpPr/>
      </xdr:nvCxnSpPr>
      <xdr:spPr>
        <a:xfrm>
          <a:off x="14592300" y="12652216"/>
          <a:ext cx="889000" cy="1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136366</xdr:rowOff>
    </xdr:from>
    <xdr:to>
      <xdr:col>21</xdr:col>
      <xdr:colOff>161925</xdr:colOff>
      <xdr:row>74</xdr:row>
      <xdr:rowOff>169552</xdr:rowOff>
    </xdr:to>
    <xdr:cxnSp macro="">
      <xdr:nvCxnSpPr>
        <xdr:cNvPr id="601" name="直線コネクタ 600"/>
        <xdr:cNvCxnSpPr/>
      </xdr:nvCxnSpPr>
      <xdr:spPr>
        <a:xfrm flipV="1">
          <a:off x="13703300" y="12652216"/>
          <a:ext cx="889000" cy="20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169552</xdr:rowOff>
    </xdr:from>
    <xdr:to>
      <xdr:col>19</xdr:col>
      <xdr:colOff>644525</xdr:colOff>
      <xdr:row>75</xdr:row>
      <xdr:rowOff>70968</xdr:rowOff>
    </xdr:to>
    <xdr:cxnSp macro="">
      <xdr:nvCxnSpPr>
        <xdr:cNvPr id="604" name="直線コネクタ 603"/>
        <xdr:cNvCxnSpPr/>
      </xdr:nvCxnSpPr>
      <xdr:spPr>
        <a:xfrm flipV="1">
          <a:off x="12814300" y="12856852"/>
          <a:ext cx="889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43485</xdr:rowOff>
    </xdr:from>
    <xdr:to>
      <xdr:col>23</xdr:col>
      <xdr:colOff>568325</xdr:colOff>
      <xdr:row>74</xdr:row>
      <xdr:rowOff>145085</xdr:rowOff>
    </xdr:to>
    <xdr:sp macro="" textlink="">
      <xdr:nvSpPr>
        <xdr:cNvPr id="614" name="円/楕円 613"/>
        <xdr:cNvSpPr/>
      </xdr:nvSpPr>
      <xdr:spPr>
        <a:xfrm>
          <a:off x="16268700" y="127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66362</xdr:rowOff>
    </xdr:from>
    <xdr:ext cx="534377" cy="259045"/>
    <xdr:sp macro="" textlink="">
      <xdr:nvSpPr>
        <xdr:cNvPr id="615" name="公債費該当値テキスト"/>
        <xdr:cNvSpPr txBox="1"/>
      </xdr:nvSpPr>
      <xdr:spPr>
        <a:xfrm>
          <a:off x="16370300" y="125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93815</xdr:rowOff>
    </xdr:from>
    <xdr:to>
      <xdr:col>22</xdr:col>
      <xdr:colOff>415925</xdr:colOff>
      <xdr:row>75</xdr:row>
      <xdr:rowOff>23965</xdr:rowOff>
    </xdr:to>
    <xdr:sp macro="" textlink="">
      <xdr:nvSpPr>
        <xdr:cNvPr id="616" name="円/楕円 615"/>
        <xdr:cNvSpPr/>
      </xdr:nvSpPr>
      <xdr:spPr>
        <a:xfrm>
          <a:off x="154305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40492</xdr:rowOff>
    </xdr:from>
    <xdr:ext cx="534377" cy="259045"/>
    <xdr:sp macro="" textlink="">
      <xdr:nvSpPr>
        <xdr:cNvPr id="617" name="テキスト ボックス 616"/>
        <xdr:cNvSpPr txBox="1"/>
      </xdr:nvSpPr>
      <xdr:spPr>
        <a:xfrm>
          <a:off x="15214111" y="125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85566</xdr:rowOff>
    </xdr:from>
    <xdr:to>
      <xdr:col>21</xdr:col>
      <xdr:colOff>212725</xdr:colOff>
      <xdr:row>74</xdr:row>
      <xdr:rowOff>15716</xdr:rowOff>
    </xdr:to>
    <xdr:sp macro="" textlink="">
      <xdr:nvSpPr>
        <xdr:cNvPr id="618" name="円/楕円 617"/>
        <xdr:cNvSpPr/>
      </xdr:nvSpPr>
      <xdr:spPr>
        <a:xfrm>
          <a:off x="14541500" y="12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32243</xdr:rowOff>
    </xdr:from>
    <xdr:ext cx="534377" cy="259045"/>
    <xdr:sp macro="" textlink="">
      <xdr:nvSpPr>
        <xdr:cNvPr id="619" name="テキスト ボックス 618"/>
        <xdr:cNvSpPr txBox="1"/>
      </xdr:nvSpPr>
      <xdr:spPr>
        <a:xfrm>
          <a:off x="14325111" y="123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118752</xdr:rowOff>
    </xdr:from>
    <xdr:to>
      <xdr:col>20</xdr:col>
      <xdr:colOff>9525</xdr:colOff>
      <xdr:row>75</xdr:row>
      <xdr:rowOff>48902</xdr:rowOff>
    </xdr:to>
    <xdr:sp macro="" textlink="">
      <xdr:nvSpPr>
        <xdr:cNvPr id="620" name="円/楕円 619"/>
        <xdr:cNvSpPr/>
      </xdr:nvSpPr>
      <xdr:spPr>
        <a:xfrm>
          <a:off x="13652500" y="128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40029</xdr:rowOff>
    </xdr:from>
    <xdr:ext cx="534377" cy="259045"/>
    <xdr:sp macro="" textlink="">
      <xdr:nvSpPr>
        <xdr:cNvPr id="621" name="テキスト ボックス 620"/>
        <xdr:cNvSpPr txBox="1"/>
      </xdr:nvSpPr>
      <xdr:spPr>
        <a:xfrm>
          <a:off x="13436111" y="128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20168</xdr:rowOff>
    </xdr:from>
    <xdr:to>
      <xdr:col>18</xdr:col>
      <xdr:colOff>492125</xdr:colOff>
      <xdr:row>75</xdr:row>
      <xdr:rowOff>121768</xdr:rowOff>
    </xdr:to>
    <xdr:sp macro="" textlink="">
      <xdr:nvSpPr>
        <xdr:cNvPr id="622" name="円/楕円 621"/>
        <xdr:cNvSpPr/>
      </xdr:nvSpPr>
      <xdr:spPr>
        <a:xfrm>
          <a:off x="12763500" y="128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112895</xdr:rowOff>
    </xdr:from>
    <xdr:ext cx="534377" cy="259045"/>
    <xdr:sp macro="" textlink="">
      <xdr:nvSpPr>
        <xdr:cNvPr id="623" name="テキスト ボックス 622"/>
        <xdr:cNvSpPr txBox="1"/>
      </xdr:nvSpPr>
      <xdr:spPr>
        <a:xfrm>
          <a:off x="12547111" y="129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62198</xdr:rowOff>
    </xdr:from>
    <xdr:to>
      <xdr:col>23</xdr:col>
      <xdr:colOff>517525</xdr:colOff>
      <xdr:row>99</xdr:row>
      <xdr:rowOff>69461</xdr:rowOff>
    </xdr:to>
    <xdr:cxnSp macro="">
      <xdr:nvCxnSpPr>
        <xdr:cNvPr id="654" name="直線コネクタ 653"/>
        <xdr:cNvCxnSpPr/>
      </xdr:nvCxnSpPr>
      <xdr:spPr>
        <a:xfrm>
          <a:off x="15481300" y="17035748"/>
          <a:ext cx="8382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62198</xdr:rowOff>
    </xdr:from>
    <xdr:to>
      <xdr:col>22</xdr:col>
      <xdr:colOff>365125</xdr:colOff>
      <xdr:row>99</xdr:row>
      <xdr:rowOff>77935</xdr:rowOff>
    </xdr:to>
    <xdr:cxnSp macro="">
      <xdr:nvCxnSpPr>
        <xdr:cNvPr id="657" name="直線コネクタ 656"/>
        <xdr:cNvCxnSpPr/>
      </xdr:nvCxnSpPr>
      <xdr:spPr>
        <a:xfrm flipV="1">
          <a:off x="14592300" y="17035748"/>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71665</xdr:rowOff>
    </xdr:from>
    <xdr:to>
      <xdr:col>21</xdr:col>
      <xdr:colOff>161925</xdr:colOff>
      <xdr:row>99</xdr:row>
      <xdr:rowOff>77935</xdr:rowOff>
    </xdr:to>
    <xdr:cxnSp macro="">
      <xdr:nvCxnSpPr>
        <xdr:cNvPr id="660" name="直線コネクタ 659"/>
        <xdr:cNvCxnSpPr/>
      </xdr:nvCxnSpPr>
      <xdr:spPr>
        <a:xfrm>
          <a:off x="13703300" y="17045215"/>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4879</xdr:rowOff>
    </xdr:from>
    <xdr:to>
      <xdr:col>19</xdr:col>
      <xdr:colOff>644525</xdr:colOff>
      <xdr:row>99</xdr:row>
      <xdr:rowOff>71665</xdr:rowOff>
    </xdr:to>
    <xdr:cxnSp macro="">
      <xdr:nvCxnSpPr>
        <xdr:cNvPr id="663" name="直線コネクタ 662"/>
        <xdr:cNvCxnSpPr/>
      </xdr:nvCxnSpPr>
      <xdr:spPr>
        <a:xfrm>
          <a:off x="12814300" y="16978429"/>
          <a:ext cx="889000" cy="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18661</xdr:rowOff>
    </xdr:from>
    <xdr:to>
      <xdr:col>23</xdr:col>
      <xdr:colOff>568325</xdr:colOff>
      <xdr:row>99</xdr:row>
      <xdr:rowOff>120261</xdr:rowOff>
    </xdr:to>
    <xdr:sp macro="" textlink="">
      <xdr:nvSpPr>
        <xdr:cNvPr id="673" name="円/楕円 672"/>
        <xdr:cNvSpPr/>
      </xdr:nvSpPr>
      <xdr:spPr>
        <a:xfrm>
          <a:off x="16268700" y="169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469744" cy="259045"/>
    <xdr:sp macro="" textlink="">
      <xdr:nvSpPr>
        <xdr:cNvPr id="674" name="積立金該当値テキスト"/>
        <xdr:cNvSpPr txBox="1"/>
      </xdr:nvSpPr>
      <xdr:spPr>
        <a:xfrm>
          <a:off x="16370300"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11398</xdr:rowOff>
    </xdr:from>
    <xdr:to>
      <xdr:col>22</xdr:col>
      <xdr:colOff>415925</xdr:colOff>
      <xdr:row>99</xdr:row>
      <xdr:rowOff>112998</xdr:rowOff>
    </xdr:to>
    <xdr:sp macro="" textlink="">
      <xdr:nvSpPr>
        <xdr:cNvPr id="675" name="円/楕円 674"/>
        <xdr:cNvSpPr/>
      </xdr:nvSpPr>
      <xdr:spPr>
        <a:xfrm>
          <a:off x="15430500" y="169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129525</xdr:rowOff>
    </xdr:from>
    <xdr:ext cx="534377" cy="259045"/>
    <xdr:sp macro="" textlink="">
      <xdr:nvSpPr>
        <xdr:cNvPr id="676" name="テキスト ボックス 675"/>
        <xdr:cNvSpPr txBox="1"/>
      </xdr:nvSpPr>
      <xdr:spPr>
        <a:xfrm>
          <a:off x="15214111" y="1676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27135</xdr:rowOff>
    </xdr:from>
    <xdr:to>
      <xdr:col>21</xdr:col>
      <xdr:colOff>212725</xdr:colOff>
      <xdr:row>99</xdr:row>
      <xdr:rowOff>128735</xdr:rowOff>
    </xdr:to>
    <xdr:sp macro="" textlink="">
      <xdr:nvSpPr>
        <xdr:cNvPr id="677" name="円/楕円 676"/>
        <xdr:cNvSpPr/>
      </xdr:nvSpPr>
      <xdr:spPr>
        <a:xfrm>
          <a:off x="14541500" y="170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119862</xdr:rowOff>
    </xdr:from>
    <xdr:ext cx="469744" cy="259045"/>
    <xdr:sp macro="" textlink="">
      <xdr:nvSpPr>
        <xdr:cNvPr id="678" name="テキスト ボックス 677"/>
        <xdr:cNvSpPr txBox="1"/>
      </xdr:nvSpPr>
      <xdr:spPr>
        <a:xfrm>
          <a:off x="14357427" y="170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20865</xdr:rowOff>
    </xdr:from>
    <xdr:to>
      <xdr:col>20</xdr:col>
      <xdr:colOff>9525</xdr:colOff>
      <xdr:row>99</xdr:row>
      <xdr:rowOff>122465</xdr:rowOff>
    </xdr:to>
    <xdr:sp macro="" textlink="">
      <xdr:nvSpPr>
        <xdr:cNvPr id="679" name="円/楕円 678"/>
        <xdr:cNvSpPr/>
      </xdr:nvSpPr>
      <xdr:spPr>
        <a:xfrm>
          <a:off x="13652500" y="169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113592</xdr:rowOff>
    </xdr:from>
    <xdr:ext cx="469744" cy="259045"/>
    <xdr:sp macro="" textlink="">
      <xdr:nvSpPr>
        <xdr:cNvPr id="680" name="テキスト ボックス 679"/>
        <xdr:cNvSpPr txBox="1"/>
      </xdr:nvSpPr>
      <xdr:spPr>
        <a:xfrm>
          <a:off x="13468427" y="1708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125529</xdr:rowOff>
    </xdr:from>
    <xdr:to>
      <xdr:col>18</xdr:col>
      <xdr:colOff>492125</xdr:colOff>
      <xdr:row>99</xdr:row>
      <xdr:rowOff>55679</xdr:rowOff>
    </xdr:to>
    <xdr:sp macro="" textlink="">
      <xdr:nvSpPr>
        <xdr:cNvPr id="681" name="円/楕円 680"/>
        <xdr:cNvSpPr/>
      </xdr:nvSpPr>
      <xdr:spPr>
        <a:xfrm>
          <a:off x="12763500" y="169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72206</xdr:rowOff>
    </xdr:from>
    <xdr:ext cx="534377" cy="259045"/>
    <xdr:sp macro="" textlink="">
      <xdr:nvSpPr>
        <xdr:cNvPr id="682" name="テキスト ボックス 681"/>
        <xdr:cNvSpPr txBox="1"/>
      </xdr:nvSpPr>
      <xdr:spPr>
        <a:xfrm>
          <a:off x="12547111" y="167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161303</xdr:rowOff>
    </xdr:from>
    <xdr:to>
      <xdr:col>32</xdr:col>
      <xdr:colOff>187325</xdr:colOff>
      <xdr:row>58</xdr:row>
      <xdr:rowOff>168884</xdr:rowOff>
    </xdr:to>
    <xdr:cxnSp macro="">
      <xdr:nvCxnSpPr>
        <xdr:cNvPr id="770" name="直線コネクタ 769"/>
        <xdr:cNvCxnSpPr/>
      </xdr:nvCxnSpPr>
      <xdr:spPr>
        <a:xfrm flipV="1">
          <a:off x="21323300" y="10105403"/>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1"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168884</xdr:rowOff>
    </xdr:from>
    <xdr:to>
      <xdr:col>31</xdr:col>
      <xdr:colOff>34925</xdr:colOff>
      <xdr:row>59</xdr:row>
      <xdr:rowOff>35534</xdr:rowOff>
    </xdr:to>
    <xdr:cxnSp macro="">
      <xdr:nvCxnSpPr>
        <xdr:cNvPr id="773" name="直線コネクタ 772"/>
        <xdr:cNvCxnSpPr/>
      </xdr:nvCxnSpPr>
      <xdr:spPr>
        <a:xfrm flipV="1">
          <a:off x="20434300" y="1011298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5" name="テキスト ボックス 774"/>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35534</xdr:rowOff>
    </xdr:from>
    <xdr:to>
      <xdr:col>29</xdr:col>
      <xdr:colOff>517525</xdr:colOff>
      <xdr:row>59</xdr:row>
      <xdr:rowOff>44450</xdr:rowOff>
    </xdr:to>
    <xdr:cxnSp macro="">
      <xdr:nvCxnSpPr>
        <xdr:cNvPr id="776" name="直線コネクタ 775"/>
        <xdr:cNvCxnSpPr/>
      </xdr:nvCxnSpPr>
      <xdr:spPr>
        <a:xfrm flipV="1">
          <a:off x="19545300" y="1015108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8" name="テキスト ボックス 777"/>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9" name="直線コネクタ 77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1" name="テキスト ボックス 780"/>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3" name="テキスト ボックス 782"/>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110503</xdr:rowOff>
    </xdr:from>
    <xdr:to>
      <xdr:col>32</xdr:col>
      <xdr:colOff>238125</xdr:colOff>
      <xdr:row>59</xdr:row>
      <xdr:rowOff>40653</xdr:rowOff>
    </xdr:to>
    <xdr:sp macro="" textlink="">
      <xdr:nvSpPr>
        <xdr:cNvPr id="789" name="円/楕円 788"/>
        <xdr:cNvSpPr/>
      </xdr:nvSpPr>
      <xdr:spPr>
        <a:xfrm>
          <a:off x="22110700" y="100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25430</xdr:rowOff>
    </xdr:from>
    <xdr:ext cx="469744" cy="259045"/>
    <xdr:sp macro="" textlink="">
      <xdr:nvSpPr>
        <xdr:cNvPr id="790" name="貸付金該当値テキスト"/>
        <xdr:cNvSpPr txBox="1"/>
      </xdr:nvSpPr>
      <xdr:spPr>
        <a:xfrm>
          <a:off x="22212300" y="996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118084</xdr:rowOff>
    </xdr:from>
    <xdr:to>
      <xdr:col>31</xdr:col>
      <xdr:colOff>85725</xdr:colOff>
      <xdr:row>59</xdr:row>
      <xdr:rowOff>48234</xdr:rowOff>
    </xdr:to>
    <xdr:sp macro="" textlink="">
      <xdr:nvSpPr>
        <xdr:cNvPr id="791" name="円/楕円 790"/>
        <xdr:cNvSpPr/>
      </xdr:nvSpPr>
      <xdr:spPr>
        <a:xfrm>
          <a:off x="21272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39361</xdr:rowOff>
    </xdr:from>
    <xdr:ext cx="469744" cy="259045"/>
    <xdr:sp macro="" textlink="">
      <xdr:nvSpPr>
        <xdr:cNvPr id="792" name="テキスト ボックス 791"/>
        <xdr:cNvSpPr txBox="1"/>
      </xdr:nvSpPr>
      <xdr:spPr>
        <a:xfrm>
          <a:off x="21088427" y="101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156184</xdr:rowOff>
    </xdr:from>
    <xdr:to>
      <xdr:col>29</xdr:col>
      <xdr:colOff>568325</xdr:colOff>
      <xdr:row>59</xdr:row>
      <xdr:rowOff>86334</xdr:rowOff>
    </xdr:to>
    <xdr:sp macro="" textlink="">
      <xdr:nvSpPr>
        <xdr:cNvPr id="793" name="円/楕円 792"/>
        <xdr:cNvSpPr/>
      </xdr:nvSpPr>
      <xdr:spPr>
        <a:xfrm>
          <a:off x="20383500" y="101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77461</xdr:rowOff>
    </xdr:from>
    <xdr:ext cx="378565" cy="259045"/>
    <xdr:sp macro="" textlink="">
      <xdr:nvSpPr>
        <xdr:cNvPr id="794" name="テキスト ボックス 793"/>
        <xdr:cNvSpPr txBox="1"/>
      </xdr:nvSpPr>
      <xdr:spPr>
        <a:xfrm>
          <a:off x="20245017" y="1019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5" name="円/楕円 79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6" name="テキスト ボックス 79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7" name="円/楕円 79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8" name="テキスト ボックス 79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75791</xdr:rowOff>
    </xdr:from>
    <xdr:to>
      <xdr:col>32</xdr:col>
      <xdr:colOff>187325</xdr:colOff>
      <xdr:row>76</xdr:row>
      <xdr:rowOff>106456</xdr:rowOff>
    </xdr:to>
    <xdr:cxnSp macro="">
      <xdr:nvCxnSpPr>
        <xdr:cNvPr id="830" name="直線コネクタ 829"/>
        <xdr:cNvCxnSpPr/>
      </xdr:nvCxnSpPr>
      <xdr:spPr>
        <a:xfrm flipV="1">
          <a:off x="21323300" y="13105991"/>
          <a:ext cx="8382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31"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106456</xdr:rowOff>
    </xdr:from>
    <xdr:to>
      <xdr:col>31</xdr:col>
      <xdr:colOff>34925</xdr:colOff>
      <xdr:row>77</xdr:row>
      <xdr:rowOff>29939</xdr:rowOff>
    </xdr:to>
    <xdr:cxnSp macro="">
      <xdr:nvCxnSpPr>
        <xdr:cNvPr id="833" name="直線コネクタ 832"/>
        <xdr:cNvCxnSpPr/>
      </xdr:nvCxnSpPr>
      <xdr:spPr>
        <a:xfrm flipV="1">
          <a:off x="20434300" y="13136656"/>
          <a:ext cx="889000" cy="9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5" name="テキスト ボックス 834"/>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145986</xdr:rowOff>
    </xdr:from>
    <xdr:to>
      <xdr:col>29</xdr:col>
      <xdr:colOff>517525</xdr:colOff>
      <xdr:row>77</xdr:row>
      <xdr:rowOff>29939</xdr:rowOff>
    </xdr:to>
    <xdr:cxnSp macro="">
      <xdr:nvCxnSpPr>
        <xdr:cNvPr id="836" name="直線コネクタ 835"/>
        <xdr:cNvCxnSpPr/>
      </xdr:nvCxnSpPr>
      <xdr:spPr>
        <a:xfrm>
          <a:off x="19545300" y="13176186"/>
          <a:ext cx="8890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8" name="テキスト ボックス 837"/>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145986</xdr:rowOff>
    </xdr:from>
    <xdr:to>
      <xdr:col>28</xdr:col>
      <xdr:colOff>314325</xdr:colOff>
      <xdr:row>77</xdr:row>
      <xdr:rowOff>69390</xdr:rowOff>
    </xdr:to>
    <xdr:cxnSp macro="">
      <xdr:nvCxnSpPr>
        <xdr:cNvPr id="839" name="直線コネクタ 838"/>
        <xdr:cNvCxnSpPr/>
      </xdr:nvCxnSpPr>
      <xdr:spPr>
        <a:xfrm flipV="1">
          <a:off x="18656300" y="13176186"/>
          <a:ext cx="889000" cy="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1" name="テキスト ボックス 840"/>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3" name="テキスト ボックス 842"/>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24991</xdr:rowOff>
    </xdr:from>
    <xdr:to>
      <xdr:col>32</xdr:col>
      <xdr:colOff>238125</xdr:colOff>
      <xdr:row>76</xdr:row>
      <xdr:rowOff>126591</xdr:rowOff>
    </xdr:to>
    <xdr:sp macro="" textlink="">
      <xdr:nvSpPr>
        <xdr:cNvPr id="849" name="円/楕円 848"/>
        <xdr:cNvSpPr/>
      </xdr:nvSpPr>
      <xdr:spPr>
        <a:xfrm>
          <a:off x="22110700" y="130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47867</xdr:rowOff>
    </xdr:from>
    <xdr:ext cx="534377" cy="259045"/>
    <xdr:sp macro="" textlink="">
      <xdr:nvSpPr>
        <xdr:cNvPr id="850" name="繰出金該当値テキスト"/>
        <xdr:cNvSpPr txBox="1"/>
      </xdr:nvSpPr>
      <xdr:spPr>
        <a:xfrm>
          <a:off x="22212300" y="129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55656</xdr:rowOff>
    </xdr:from>
    <xdr:to>
      <xdr:col>31</xdr:col>
      <xdr:colOff>85725</xdr:colOff>
      <xdr:row>76</xdr:row>
      <xdr:rowOff>157256</xdr:rowOff>
    </xdr:to>
    <xdr:sp macro="" textlink="">
      <xdr:nvSpPr>
        <xdr:cNvPr id="851" name="円/楕円 850"/>
        <xdr:cNvSpPr/>
      </xdr:nvSpPr>
      <xdr:spPr>
        <a:xfrm>
          <a:off x="21272500" y="130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2332</xdr:rowOff>
    </xdr:from>
    <xdr:ext cx="534377" cy="259045"/>
    <xdr:sp macro="" textlink="">
      <xdr:nvSpPr>
        <xdr:cNvPr id="852" name="テキスト ボックス 851"/>
        <xdr:cNvSpPr txBox="1"/>
      </xdr:nvSpPr>
      <xdr:spPr>
        <a:xfrm>
          <a:off x="21056111" y="128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150589</xdr:rowOff>
    </xdr:from>
    <xdr:to>
      <xdr:col>29</xdr:col>
      <xdr:colOff>568325</xdr:colOff>
      <xdr:row>77</xdr:row>
      <xdr:rowOff>80739</xdr:rowOff>
    </xdr:to>
    <xdr:sp macro="" textlink="">
      <xdr:nvSpPr>
        <xdr:cNvPr id="853" name="円/楕円 852"/>
        <xdr:cNvSpPr/>
      </xdr:nvSpPr>
      <xdr:spPr>
        <a:xfrm>
          <a:off x="20383500" y="131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97266</xdr:rowOff>
    </xdr:from>
    <xdr:ext cx="534377" cy="259045"/>
    <xdr:sp macro="" textlink="">
      <xdr:nvSpPr>
        <xdr:cNvPr id="854" name="テキスト ボックス 853"/>
        <xdr:cNvSpPr txBox="1"/>
      </xdr:nvSpPr>
      <xdr:spPr>
        <a:xfrm>
          <a:off x="20167111" y="1295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95186</xdr:rowOff>
    </xdr:from>
    <xdr:to>
      <xdr:col>28</xdr:col>
      <xdr:colOff>365125</xdr:colOff>
      <xdr:row>77</xdr:row>
      <xdr:rowOff>25336</xdr:rowOff>
    </xdr:to>
    <xdr:sp macro="" textlink="">
      <xdr:nvSpPr>
        <xdr:cNvPr id="855" name="円/楕円 854"/>
        <xdr:cNvSpPr/>
      </xdr:nvSpPr>
      <xdr:spPr>
        <a:xfrm>
          <a:off x="19494500" y="131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41863</xdr:rowOff>
    </xdr:from>
    <xdr:ext cx="534377" cy="259045"/>
    <xdr:sp macro="" textlink="">
      <xdr:nvSpPr>
        <xdr:cNvPr id="856" name="テキスト ボックス 855"/>
        <xdr:cNvSpPr txBox="1"/>
      </xdr:nvSpPr>
      <xdr:spPr>
        <a:xfrm>
          <a:off x="19278111" y="129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18590</xdr:rowOff>
    </xdr:from>
    <xdr:to>
      <xdr:col>27</xdr:col>
      <xdr:colOff>161925</xdr:colOff>
      <xdr:row>77</xdr:row>
      <xdr:rowOff>120190</xdr:rowOff>
    </xdr:to>
    <xdr:sp macro="" textlink="">
      <xdr:nvSpPr>
        <xdr:cNvPr id="857" name="円/楕円 856"/>
        <xdr:cNvSpPr/>
      </xdr:nvSpPr>
      <xdr:spPr>
        <a:xfrm>
          <a:off x="18605500" y="132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136717</xdr:rowOff>
    </xdr:from>
    <xdr:ext cx="534377" cy="259045"/>
    <xdr:sp macro="" textlink="">
      <xdr:nvSpPr>
        <xdr:cNvPr id="858" name="テキスト ボックス 857"/>
        <xdr:cNvSpPr txBox="1"/>
      </xdr:nvSpPr>
      <xdr:spPr>
        <a:xfrm>
          <a:off x="18389111" y="129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歳出決算総額では、住民一人当たり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464,225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円となっている。主な構成項目である普通建設事業費は、庁舎建設事業の完了等により住民一人当たり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96,981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（うち新規整備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71,184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比較的上位に位置し、そのうち合併特例債を活用した学校施設及び都市基盤等の新規整備となっている。市町村合併により多くの公共施設等を保有していることから、老朽化施設の更新等を含め、今後も類似団体平均程度の規模で推移していくものと見込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また、構成項目のうち最大要素となる扶助費は、近年の社会保障関係費及び子ども・子育て支援新制度による給付の増により前年度から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3,597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増加し、今後も年４％程度の増加基調にあるものと推計している。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沖縄県うるま市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122,099
121,319
87.01
59,527,006
56,681,296
2,544,872
26,834,486
51,379,495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64262</xdr:rowOff>
    </xdr:from>
    <xdr:to>
      <xdr:col>6</xdr:col>
      <xdr:colOff>511175</xdr:colOff>
      <xdr:row>34</xdr:row>
      <xdr:rowOff>68834</xdr:rowOff>
    </xdr:to>
    <xdr:cxnSp macro="">
      <xdr:nvCxnSpPr>
        <xdr:cNvPr id="57" name="直線コネクタ 56"/>
        <xdr:cNvCxnSpPr/>
      </xdr:nvCxnSpPr>
      <xdr:spPr>
        <a:xfrm flipV="1">
          <a:off x="3797300" y="589356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167132</xdr:rowOff>
    </xdr:from>
    <xdr:to>
      <xdr:col>5</xdr:col>
      <xdr:colOff>358775</xdr:colOff>
      <xdr:row>34</xdr:row>
      <xdr:rowOff>68834</xdr:rowOff>
    </xdr:to>
    <xdr:cxnSp macro="">
      <xdr:nvCxnSpPr>
        <xdr:cNvPr id="60" name="直線コネクタ 59"/>
        <xdr:cNvCxnSpPr/>
      </xdr:nvCxnSpPr>
      <xdr:spPr>
        <a:xfrm>
          <a:off x="2908300" y="582498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141415</xdr:rowOff>
    </xdr:from>
    <xdr:to>
      <xdr:col>4</xdr:col>
      <xdr:colOff>155575</xdr:colOff>
      <xdr:row>33</xdr:row>
      <xdr:rowOff>167132</xdr:rowOff>
    </xdr:to>
    <xdr:cxnSp macro="">
      <xdr:nvCxnSpPr>
        <xdr:cNvPr id="63" name="直線コネクタ 62"/>
        <xdr:cNvCxnSpPr/>
      </xdr:nvCxnSpPr>
      <xdr:spPr>
        <a:xfrm>
          <a:off x="2019300" y="579926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98552</xdr:rowOff>
    </xdr:from>
    <xdr:to>
      <xdr:col>2</xdr:col>
      <xdr:colOff>638175</xdr:colOff>
      <xdr:row>33</xdr:row>
      <xdr:rowOff>141415</xdr:rowOff>
    </xdr:to>
    <xdr:cxnSp macro="">
      <xdr:nvCxnSpPr>
        <xdr:cNvPr id="66" name="直線コネクタ 65"/>
        <xdr:cNvCxnSpPr/>
      </xdr:nvCxnSpPr>
      <xdr:spPr>
        <a:xfrm>
          <a:off x="1130300" y="5413502"/>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13462</xdr:rowOff>
    </xdr:from>
    <xdr:to>
      <xdr:col>6</xdr:col>
      <xdr:colOff>561975</xdr:colOff>
      <xdr:row>34</xdr:row>
      <xdr:rowOff>115062</xdr:rowOff>
    </xdr:to>
    <xdr:sp macro="" textlink="">
      <xdr:nvSpPr>
        <xdr:cNvPr id="76" name="円/楕円 75"/>
        <xdr:cNvSpPr/>
      </xdr:nvSpPr>
      <xdr:spPr>
        <a:xfrm>
          <a:off x="45847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36339</xdr:rowOff>
    </xdr:from>
    <xdr:ext cx="469744" cy="259045"/>
    <xdr:sp macro="" textlink="">
      <xdr:nvSpPr>
        <xdr:cNvPr id="77" name="議会費該当値テキスト"/>
        <xdr:cNvSpPr txBox="1"/>
      </xdr:nvSpPr>
      <xdr:spPr>
        <a:xfrm>
          <a:off x="4686300" y="569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18034</xdr:rowOff>
    </xdr:from>
    <xdr:to>
      <xdr:col>5</xdr:col>
      <xdr:colOff>409575</xdr:colOff>
      <xdr:row>34</xdr:row>
      <xdr:rowOff>119634</xdr:rowOff>
    </xdr:to>
    <xdr:sp macro="" textlink="">
      <xdr:nvSpPr>
        <xdr:cNvPr id="78" name="円/楕円 77"/>
        <xdr:cNvSpPr/>
      </xdr:nvSpPr>
      <xdr:spPr>
        <a:xfrm>
          <a:off x="3746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136161</xdr:rowOff>
    </xdr:from>
    <xdr:ext cx="469744" cy="259045"/>
    <xdr:sp macro="" textlink="">
      <xdr:nvSpPr>
        <xdr:cNvPr id="79" name="テキスト ボックス 78"/>
        <xdr:cNvSpPr txBox="1"/>
      </xdr:nvSpPr>
      <xdr:spPr>
        <a:xfrm>
          <a:off x="3562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116332</xdr:rowOff>
    </xdr:from>
    <xdr:to>
      <xdr:col>4</xdr:col>
      <xdr:colOff>206375</xdr:colOff>
      <xdr:row>34</xdr:row>
      <xdr:rowOff>46482</xdr:rowOff>
    </xdr:to>
    <xdr:sp macro="" textlink="">
      <xdr:nvSpPr>
        <xdr:cNvPr id="80" name="円/楕円 79"/>
        <xdr:cNvSpPr/>
      </xdr:nvSpPr>
      <xdr:spPr>
        <a:xfrm>
          <a:off x="2857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63009</xdr:rowOff>
    </xdr:from>
    <xdr:ext cx="469744" cy="259045"/>
    <xdr:sp macro="" textlink="">
      <xdr:nvSpPr>
        <xdr:cNvPr id="81" name="テキスト ボックス 80"/>
        <xdr:cNvSpPr txBox="1"/>
      </xdr:nvSpPr>
      <xdr:spPr>
        <a:xfrm>
          <a:off x="2673427"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90615</xdr:rowOff>
    </xdr:from>
    <xdr:to>
      <xdr:col>3</xdr:col>
      <xdr:colOff>3175</xdr:colOff>
      <xdr:row>34</xdr:row>
      <xdr:rowOff>20765</xdr:rowOff>
    </xdr:to>
    <xdr:sp macro="" textlink="">
      <xdr:nvSpPr>
        <xdr:cNvPr id="82" name="円/楕円 81"/>
        <xdr:cNvSpPr/>
      </xdr:nvSpPr>
      <xdr:spPr>
        <a:xfrm>
          <a:off x="1968500" y="57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37292</xdr:rowOff>
    </xdr:from>
    <xdr:ext cx="469744" cy="259045"/>
    <xdr:sp macro="" textlink="">
      <xdr:nvSpPr>
        <xdr:cNvPr id="83" name="テキスト ボックス 82"/>
        <xdr:cNvSpPr txBox="1"/>
      </xdr:nvSpPr>
      <xdr:spPr>
        <a:xfrm>
          <a:off x="1784427" y="552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47752</xdr:rowOff>
    </xdr:from>
    <xdr:to>
      <xdr:col>1</xdr:col>
      <xdr:colOff>485775</xdr:colOff>
      <xdr:row>31</xdr:row>
      <xdr:rowOff>149352</xdr:rowOff>
    </xdr:to>
    <xdr:sp macro="" textlink="">
      <xdr:nvSpPr>
        <xdr:cNvPr id="84" name="円/楕円 83"/>
        <xdr:cNvSpPr/>
      </xdr:nvSpPr>
      <xdr:spPr>
        <a:xfrm>
          <a:off x="1079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165879</xdr:rowOff>
    </xdr:from>
    <xdr:ext cx="469744" cy="259045"/>
    <xdr:sp macro="" textlink="">
      <xdr:nvSpPr>
        <xdr:cNvPr id="85" name="テキスト ボックス 84"/>
        <xdr:cNvSpPr txBox="1"/>
      </xdr:nvSpPr>
      <xdr:spPr>
        <a:xfrm>
          <a:off x="895427" y="51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10152</xdr:rowOff>
    </xdr:from>
    <xdr:to>
      <xdr:col>6</xdr:col>
      <xdr:colOff>511175</xdr:colOff>
      <xdr:row>58</xdr:row>
      <xdr:rowOff>34974</xdr:rowOff>
    </xdr:to>
    <xdr:cxnSp macro="">
      <xdr:nvCxnSpPr>
        <xdr:cNvPr id="112" name="直線コネクタ 111"/>
        <xdr:cNvCxnSpPr/>
      </xdr:nvCxnSpPr>
      <xdr:spPr>
        <a:xfrm flipV="1">
          <a:off x="3797300" y="9954252"/>
          <a:ext cx="8382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34974</xdr:rowOff>
    </xdr:from>
    <xdr:to>
      <xdr:col>5</xdr:col>
      <xdr:colOff>358775</xdr:colOff>
      <xdr:row>58</xdr:row>
      <xdr:rowOff>60216</xdr:rowOff>
    </xdr:to>
    <xdr:cxnSp macro="">
      <xdr:nvCxnSpPr>
        <xdr:cNvPr id="115" name="直線コネクタ 114"/>
        <xdr:cNvCxnSpPr/>
      </xdr:nvCxnSpPr>
      <xdr:spPr>
        <a:xfrm flipV="1">
          <a:off x="2908300" y="9979074"/>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7" name="テキスト ボックス 116"/>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60216</xdr:rowOff>
    </xdr:from>
    <xdr:to>
      <xdr:col>4</xdr:col>
      <xdr:colOff>155575</xdr:colOff>
      <xdr:row>58</xdr:row>
      <xdr:rowOff>61290</xdr:rowOff>
    </xdr:to>
    <xdr:cxnSp macro="">
      <xdr:nvCxnSpPr>
        <xdr:cNvPr id="118" name="直線コネクタ 117"/>
        <xdr:cNvCxnSpPr/>
      </xdr:nvCxnSpPr>
      <xdr:spPr>
        <a:xfrm flipV="1">
          <a:off x="2019300" y="1000431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18186</xdr:rowOff>
    </xdr:from>
    <xdr:to>
      <xdr:col>2</xdr:col>
      <xdr:colOff>638175</xdr:colOff>
      <xdr:row>58</xdr:row>
      <xdr:rowOff>61290</xdr:rowOff>
    </xdr:to>
    <xdr:cxnSp macro="">
      <xdr:nvCxnSpPr>
        <xdr:cNvPr id="121" name="直線コネクタ 120"/>
        <xdr:cNvCxnSpPr/>
      </xdr:nvCxnSpPr>
      <xdr:spPr>
        <a:xfrm>
          <a:off x="1130300" y="9962286"/>
          <a:ext cx="889000" cy="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130802</xdr:rowOff>
    </xdr:from>
    <xdr:to>
      <xdr:col>6</xdr:col>
      <xdr:colOff>561975</xdr:colOff>
      <xdr:row>58</xdr:row>
      <xdr:rowOff>60952</xdr:rowOff>
    </xdr:to>
    <xdr:sp macro="" textlink="">
      <xdr:nvSpPr>
        <xdr:cNvPr id="131" name="円/楕円 130"/>
        <xdr:cNvSpPr/>
      </xdr:nvSpPr>
      <xdr:spPr>
        <a:xfrm>
          <a:off x="4584700" y="99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90179</xdr:rowOff>
    </xdr:from>
    <xdr:ext cx="534377" cy="259045"/>
    <xdr:sp macro="" textlink="">
      <xdr:nvSpPr>
        <xdr:cNvPr id="132" name="総務費該当値テキスト"/>
        <xdr:cNvSpPr txBox="1"/>
      </xdr:nvSpPr>
      <xdr:spPr>
        <a:xfrm>
          <a:off x="4686300" y="969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155624</xdr:rowOff>
    </xdr:from>
    <xdr:to>
      <xdr:col>5</xdr:col>
      <xdr:colOff>409575</xdr:colOff>
      <xdr:row>58</xdr:row>
      <xdr:rowOff>85774</xdr:rowOff>
    </xdr:to>
    <xdr:sp macro="" textlink="">
      <xdr:nvSpPr>
        <xdr:cNvPr id="133" name="円/楕円 132"/>
        <xdr:cNvSpPr/>
      </xdr:nvSpPr>
      <xdr:spPr>
        <a:xfrm>
          <a:off x="3746500" y="9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76901</xdr:rowOff>
    </xdr:from>
    <xdr:ext cx="534377" cy="259045"/>
    <xdr:sp macro="" textlink="">
      <xdr:nvSpPr>
        <xdr:cNvPr id="134" name="テキスト ボックス 133"/>
        <xdr:cNvSpPr txBox="1"/>
      </xdr:nvSpPr>
      <xdr:spPr>
        <a:xfrm>
          <a:off x="3530111" y="1002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9416</xdr:rowOff>
    </xdr:from>
    <xdr:to>
      <xdr:col>4</xdr:col>
      <xdr:colOff>206375</xdr:colOff>
      <xdr:row>58</xdr:row>
      <xdr:rowOff>111016</xdr:rowOff>
    </xdr:to>
    <xdr:sp macro="" textlink="">
      <xdr:nvSpPr>
        <xdr:cNvPr id="135" name="円/楕円 134"/>
        <xdr:cNvSpPr/>
      </xdr:nvSpPr>
      <xdr:spPr>
        <a:xfrm>
          <a:off x="2857500" y="99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102143</xdr:rowOff>
    </xdr:from>
    <xdr:ext cx="534377" cy="259045"/>
    <xdr:sp macro="" textlink="">
      <xdr:nvSpPr>
        <xdr:cNvPr id="136" name="テキスト ボックス 135"/>
        <xdr:cNvSpPr txBox="1"/>
      </xdr:nvSpPr>
      <xdr:spPr>
        <a:xfrm>
          <a:off x="2641111" y="100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10490</xdr:rowOff>
    </xdr:from>
    <xdr:to>
      <xdr:col>3</xdr:col>
      <xdr:colOff>3175</xdr:colOff>
      <xdr:row>58</xdr:row>
      <xdr:rowOff>112090</xdr:rowOff>
    </xdr:to>
    <xdr:sp macro="" textlink="">
      <xdr:nvSpPr>
        <xdr:cNvPr id="137" name="円/楕円 136"/>
        <xdr:cNvSpPr/>
      </xdr:nvSpPr>
      <xdr:spPr>
        <a:xfrm>
          <a:off x="1968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103217</xdr:rowOff>
    </xdr:from>
    <xdr:ext cx="534377" cy="259045"/>
    <xdr:sp macro="" textlink="">
      <xdr:nvSpPr>
        <xdr:cNvPr id="138" name="テキスト ボックス 137"/>
        <xdr:cNvSpPr txBox="1"/>
      </xdr:nvSpPr>
      <xdr:spPr>
        <a:xfrm>
          <a:off x="1752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138836</xdr:rowOff>
    </xdr:from>
    <xdr:to>
      <xdr:col>1</xdr:col>
      <xdr:colOff>485775</xdr:colOff>
      <xdr:row>58</xdr:row>
      <xdr:rowOff>68986</xdr:rowOff>
    </xdr:to>
    <xdr:sp macro="" textlink="">
      <xdr:nvSpPr>
        <xdr:cNvPr id="139" name="円/楕円 138"/>
        <xdr:cNvSpPr/>
      </xdr:nvSpPr>
      <xdr:spPr>
        <a:xfrm>
          <a:off x="1079500" y="99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85513</xdr:rowOff>
    </xdr:from>
    <xdr:ext cx="534377" cy="259045"/>
    <xdr:sp macro="" textlink="">
      <xdr:nvSpPr>
        <xdr:cNvPr id="140" name="テキスト ボックス 139"/>
        <xdr:cNvSpPr txBox="1"/>
      </xdr:nvSpPr>
      <xdr:spPr>
        <a:xfrm>
          <a:off x="863111" y="96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23761</xdr:rowOff>
    </xdr:from>
    <xdr:to>
      <xdr:col>6</xdr:col>
      <xdr:colOff>511175</xdr:colOff>
      <xdr:row>74</xdr:row>
      <xdr:rowOff>851</xdr:rowOff>
    </xdr:to>
    <xdr:cxnSp macro="">
      <xdr:nvCxnSpPr>
        <xdr:cNvPr id="170" name="直線コネクタ 169"/>
        <xdr:cNvCxnSpPr/>
      </xdr:nvCxnSpPr>
      <xdr:spPr>
        <a:xfrm flipV="1">
          <a:off x="3797300" y="12539611"/>
          <a:ext cx="838200" cy="1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851</xdr:rowOff>
    </xdr:from>
    <xdr:to>
      <xdr:col>5</xdr:col>
      <xdr:colOff>358775</xdr:colOff>
      <xdr:row>75</xdr:row>
      <xdr:rowOff>37503</xdr:rowOff>
    </xdr:to>
    <xdr:cxnSp macro="">
      <xdr:nvCxnSpPr>
        <xdr:cNvPr id="173" name="直線コネクタ 172"/>
        <xdr:cNvCxnSpPr/>
      </xdr:nvCxnSpPr>
      <xdr:spPr>
        <a:xfrm flipV="1">
          <a:off x="2908300" y="12688151"/>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37503</xdr:rowOff>
    </xdr:from>
    <xdr:to>
      <xdr:col>4</xdr:col>
      <xdr:colOff>155575</xdr:colOff>
      <xdr:row>75</xdr:row>
      <xdr:rowOff>76581</xdr:rowOff>
    </xdr:to>
    <xdr:cxnSp macro="">
      <xdr:nvCxnSpPr>
        <xdr:cNvPr id="176" name="直線コネクタ 175"/>
        <xdr:cNvCxnSpPr/>
      </xdr:nvCxnSpPr>
      <xdr:spPr>
        <a:xfrm flipV="1">
          <a:off x="2019300" y="12896253"/>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76581</xdr:rowOff>
    </xdr:from>
    <xdr:to>
      <xdr:col>2</xdr:col>
      <xdr:colOff>638175</xdr:colOff>
      <xdr:row>76</xdr:row>
      <xdr:rowOff>108610</xdr:rowOff>
    </xdr:to>
    <xdr:cxnSp macro="">
      <xdr:nvCxnSpPr>
        <xdr:cNvPr id="179" name="直線コネクタ 178"/>
        <xdr:cNvCxnSpPr/>
      </xdr:nvCxnSpPr>
      <xdr:spPr>
        <a:xfrm flipV="1">
          <a:off x="1130300" y="12935331"/>
          <a:ext cx="889000" cy="2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144411</xdr:rowOff>
    </xdr:from>
    <xdr:to>
      <xdr:col>6</xdr:col>
      <xdr:colOff>561975</xdr:colOff>
      <xdr:row>73</xdr:row>
      <xdr:rowOff>74561</xdr:rowOff>
    </xdr:to>
    <xdr:sp macro="" textlink="">
      <xdr:nvSpPr>
        <xdr:cNvPr id="189" name="円/楕円 188"/>
        <xdr:cNvSpPr/>
      </xdr:nvSpPr>
      <xdr:spPr>
        <a:xfrm>
          <a:off x="4584700" y="12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167288</xdr:rowOff>
    </xdr:from>
    <xdr:ext cx="599010" cy="259045"/>
    <xdr:sp macro="" textlink="">
      <xdr:nvSpPr>
        <xdr:cNvPr id="190" name="民生費該当値テキスト"/>
        <xdr:cNvSpPr txBox="1"/>
      </xdr:nvSpPr>
      <xdr:spPr>
        <a:xfrm>
          <a:off x="4686300" y="1234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202,629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121501</xdr:rowOff>
    </xdr:from>
    <xdr:to>
      <xdr:col>5</xdr:col>
      <xdr:colOff>409575</xdr:colOff>
      <xdr:row>74</xdr:row>
      <xdr:rowOff>51651</xdr:rowOff>
    </xdr:to>
    <xdr:sp macro="" textlink="">
      <xdr:nvSpPr>
        <xdr:cNvPr id="191" name="円/楕円 190"/>
        <xdr:cNvSpPr/>
      </xdr:nvSpPr>
      <xdr:spPr>
        <a:xfrm>
          <a:off x="3746500" y="126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68178</xdr:rowOff>
    </xdr:from>
    <xdr:ext cx="599010" cy="259045"/>
    <xdr:sp macro="" textlink="">
      <xdr:nvSpPr>
        <xdr:cNvPr id="192" name="テキスト ボックス 191"/>
        <xdr:cNvSpPr txBox="1"/>
      </xdr:nvSpPr>
      <xdr:spPr>
        <a:xfrm>
          <a:off x="3497794" y="1241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158153</xdr:rowOff>
    </xdr:from>
    <xdr:to>
      <xdr:col>4</xdr:col>
      <xdr:colOff>206375</xdr:colOff>
      <xdr:row>75</xdr:row>
      <xdr:rowOff>88303</xdr:rowOff>
    </xdr:to>
    <xdr:sp macro="" textlink="">
      <xdr:nvSpPr>
        <xdr:cNvPr id="193" name="円/楕円 192"/>
        <xdr:cNvSpPr/>
      </xdr:nvSpPr>
      <xdr:spPr>
        <a:xfrm>
          <a:off x="2857500" y="128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104830</xdr:rowOff>
    </xdr:from>
    <xdr:ext cx="599010" cy="259045"/>
    <xdr:sp macro="" textlink="">
      <xdr:nvSpPr>
        <xdr:cNvPr id="194" name="テキスト ボックス 193"/>
        <xdr:cNvSpPr txBox="1"/>
      </xdr:nvSpPr>
      <xdr:spPr>
        <a:xfrm>
          <a:off x="2608794" y="1262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174,547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25781</xdr:rowOff>
    </xdr:from>
    <xdr:to>
      <xdr:col>3</xdr:col>
      <xdr:colOff>3175</xdr:colOff>
      <xdr:row>75</xdr:row>
      <xdr:rowOff>127381</xdr:rowOff>
    </xdr:to>
    <xdr:sp macro="" textlink="">
      <xdr:nvSpPr>
        <xdr:cNvPr id="195" name="円/楕円 194"/>
        <xdr:cNvSpPr/>
      </xdr:nvSpPr>
      <xdr:spPr>
        <a:xfrm>
          <a:off x="1968500" y="128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143908</xdr:rowOff>
    </xdr:from>
    <xdr:ext cx="599010" cy="259045"/>
    <xdr:sp macro="" textlink="">
      <xdr:nvSpPr>
        <xdr:cNvPr id="196" name="テキスト ボックス 195"/>
        <xdr:cNvSpPr txBox="1"/>
      </xdr:nvSpPr>
      <xdr:spPr>
        <a:xfrm>
          <a:off x="1719794" y="126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57810</xdr:rowOff>
    </xdr:from>
    <xdr:to>
      <xdr:col>1</xdr:col>
      <xdr:colOff>485775</xdr:colOff>
      <xdr:row>76</xdr:row>
      <xdr:rowOff>159410</xdr:rowOff>
    </xdr:to>
    <xdr:sp macro="" textlink="">
      <xdr:nvSpPr>
        <xdr:cNvPr id="197" name="円/楕円 196"/>
        <xdr:cNvSpPr/>
      </xdr:nvSpPr>
      <xdr:spPr>
        <a:xfrm>
          <a:off x="1079500" y="130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4487</xdr:rowOff>
    </xdr:from>
    <xdr:ext cx="599010" cy="259045"/>
    <xdr:sp macro="" textlink="">
      <xdr:nvSpPr>
        <xdr:cNvPr id="198" name="テキスト ボックス 197"/>
        <xdr:cNvSpPr txBox="1"/>
      </xdr:nvSpPr>
      <xdr:spPr>
        <a:xfrm>
          <a:off x="830794"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44431</xdr:rowOff>
    </xdr:from>
    <xdr:to>
      <xdr:col>6</xdr:col>
      <xdr:colOff>511175</xdr:colOff>
      <xdr:row>97</xdr:row>
      <xdr:rowOff>62204</xdr:rowOff>
    </xdr:to>
    <xdr:cxnSp macro="">
      <xdr:nvCxnSpPr>
        <xdr:cNvPr id="232" name="直線コネクタ 231"/>
        <xdr:cNvCxnSpPr/>
      </xdr:nvCxnSpPr>
      <xdr:spPr>
        <a:xfrm flipV="1">
          <a:off x="3797300" y="16675081"/>
          <a:ext cx="8382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62204</xdr:rowOff>
    </xdr:from>
    <xdr:to>
      <xdr:col>5</xdr:col>
      <xdr:colOff>358775</xdr:colOff>
      <xdr:row>97</xdr:row>
      <xdr:rowOff>100895</xdr:rowOff>
    </xdr:to>
    <xdr:cxnSp macro="">
      <xdr:nvCxnSpPr>
        <xdr:cNvPr id="235" name="直線コネクタ 234"/>
        <xdr:cNvCxnSpPr/>
      </xdr:nvCxnSpPr>
      <xdr:spPr>
        <a:xfrm flipV="1">
          <a:off x="2908300" y="16692854"/>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79263</xdr:rowOff>
    </xdr:from>
    <xdr:to>
      <xdr:col>4</xdr:col>
      <xdr:colOff>155575</xdr:colOff>
      <xdr:row>97</xdr:row>
      <xdr:rowOff>100895</xdr:rowOff>
    </xdr:to>
    <xdr:cxnSp macro="">
      <xdr:nvCxnSpPr>
        <xdr:cNvPr id="238" name="直線コネクタ 237"/>
        <xdr:cNvCxnSpPr/>
      </xdr:nvCxnSpPr>
      <xdr:spPr>
        <a:xfrm>
          <a:off x="2019300" y="16709913"/>
          <a:ext cx="889000" cy="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67948</xdr:rowOff>
    </xdr:from>
    <xdr:to>
      <xdr:col>2</xdr:col>
      <xdr:colOff>638175</xdr:colOff>
      <xdr:row>97</xdr:row>
      <xdr:rowOff>79263</xdr:rowOff>
    </xdr:to>
    <xdr:cxnSp macro="">
      <xdr:nvCxnSpPr>
        <xdr:cNvPr id="241" name="直線コネクタ 240"/>
        <xdr:cNvCxnSpPr/>
      </xdr:nvCxnSpPr>
      <xdr:spPr>
        <a:xfrm>
          <a:off x="1130300" y="16698598"/>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165081</xdr:rowOff>
    </xdr:from>
    <xdr:to>
      <xdr:col>6</xdr:col>
      <xdr:colOff>561975</xdr:colOff>
      <xdr:row>97</xdr:row>
      <xdr:rowOff>95231</xdr:rowOff>
    </xdr:to>
    <xdr:sp macro="" textlink="">
      <xdr:nvSpPr>
        <xdr:cNvPr id="251" name="円/楕円 250"/>
        <xdr:cNvSpPr/>
      </xdr:nvSpPr>
      <xdr:spPr>
        <a:xfrm>
          <a:off x="4584700" y="166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143508</xdr:rowOff>
    </xdr:from>
    <xdr:ext cx="534377" cy="259045"/>
    <xdr:sp macro="" textlink="">
      <xdr:nvSpPr>
        <xdr:cNvPr id="252" name="衛生費該当値テキスト"/>
        <xdr:cNvSpPr txBox="1"/>
      </xdr:nvSpPr>
      <xdr:spPr>
        <a:xfrm>
          <a:off x="4686300" y="166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11404</xdr:rowOff>
    </xdr:from>
    <xdr:to>
      <xdr:col>5</xdr:col>
      <xdr:colOff>409575</xdr:colOff>
      <xdr:row>97</xdr:row>
      <xdr:rowOff>113004</xdr:rowOff>
    </xdr:to>
    <xdr:sp macro="" textlink="">
      <xdr:nvSpPr>
        <xdr:cNvPr id="253" name="円/楕円 252"/>
        <xdr:cNvSpPr/>
      </xdr:nvSpPr>
      <xdr:spPr>
        <a:xfrm>
          <a:off x="37465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104131</xdr:rowOff>
    </xdr:from>
    <xdr:ext cx="534377" cy="259045"/>
    <xdr:sp macro="" textlink="">
      <xdr:nvSpPr>
        <xdr:cNvPr id="254" name="テキスト ボックス 253"/>
        <xdr:cNvSpPr txBox="1"/>
      </xdr:nvSpPr>
      <xdr:spPr>
        <a:xfrm>
          <a:off x="3530111" y="167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50095</xdr:rowOff>
    </xdr:from>
    <xdr:to>
      <xdr:col>4</xdr:col>
      <xdr:colOff>206375</xdr:colOff>
      <xdr:row>97</xdr:row>
      <xdr:rowOff>151695</xdr:rowOff>
    </xdr:to>
    <xdr:sp macro="" textlink="">
      <xdr:nvSpPr>
        <xdr:cNvPr id="255" name="円/楕円 254"/>
        <xdr:cNvSpPr/>
      </xdr:nvSpPr>
      <xdr:spPr>
        <a:xfrm>
          <a:off x="2857500" y="166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142822</xdr:rowOff>
    </xdr:from>
    <xdr:ext cx="534377" cy="259045"/>
    <xdr:sp macro="" textlink="">
      <xdr:nvSpPr>
        <xdr:cNvPr id="256" name="テキスト ボックス 255"/>
        <xdr:cNvSpPr txBox="1"/>
      </xdr:nvSpPr>
      <xdr:spPr>
        <a:xfrm>
          <a:off x="2641111" y="167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28463</xdr:rowOff>
    </xdr:from>
    <xdr:to>
      <xdr:col>3</xdr:col>
      <xdr:colOff>3175</xdr:colOff>
      <xdr:row>97</xdr:row>
      <xdr:rowOff>130063</xdr:rowOff>
    </xdr:to>
    <xdr:sp macro="" textlink="">
      <xdr:nvSpPr>
        <xdr:cNvPr id="257" name="円/楕円 256"/>
        <xdr:cNvSpPr/>
      </xdr:nvSpPr>
      <xdr:spPr>
        <a:xfrm>
          <a:off x="1968500" y="166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121190</xdr:rowOff>
    </xdr:from>
    <xdr:ext cx="534377" cy="259045"/>
    <xdr:sp macro="" textlink="">
      <xdr:nvSpPr>
        <xdr:cNvPr id="258" name="テキスト ボックス 257"/>
        <xdr:cNvSpPr txBox="1"/>
      </xdr:nvSpPr>
      <xdr:spPr>
        <a:xfrm>
          <a:off x="1752111" y="167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17148</xdr:rowOff>
    </xdr:from>
    <xdr:to>
      <xdr:col>1</xdr:col>
      <xdr:colOff>485775</xdr:colOff>
      <xdr:row>97</xdr:row>
      <xdr:rowOff>118748</xdr:rowOff>
    </xdr:to>
    <xdr:sp macro="" textlink="">
      <xdr:nvSpPr>
        <xdr:cNvPr id="259" name="円/楕円 258"/>
        <xdr:cNvSpPr/>
      </xdr:nvSpPr>
      <xdr:spPr>
        <a:xfrm>
          <a:off x="1079500" y="166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109875</xdr:rowOff>
    </xdr:from>
    <xdr:ext cx="534377" cy="259045"/>
    <xdr:sp macro="" textlink="">
      <xdr:nvSpPr>
        <xdr:cNvPr id="260" name="テキスト ボックス 259"/>
        <xdr:cNvSpPr txBox="1"/>
      </xdr:nvSpPr>
      <xdr:spPr>
        <a:xfrm>
          <a:off x="863111" y="1674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67818</xdr:rowOff>
    </xdr:from>
    <xdr:to>
      <xdr:col>15</xdr:col>
      <xdr:colOff>180975</xdr:colOff>
      <xdr:row>37</xdr:row>
      <xdr:rowOff>135255</xdr:rowOff>
    </xdr:to>
    <xdr:cxnSp macro="">
      <xdr:nvCxnSpPr>
        <xdr:cNvPr id="289" name="直線コネクタ 288"/>
        <xdr:cNvCxnSpPr/>
      </xdr:nvCxnSpPr>
      <xdr:spPr>
        <a:xfrm>
          <a:off x="9639300" y="6240018"/>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90"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43815</xdr:rowOff>
    </xdr:from>
    <xdr:to>
      <xdr:col>14</xdr:col>
      <xdr:colOff>28575</xdr:colOff>
      <xdr:row>36</xdr:row>
      <xdr:rowOff>67818</xdr:rowOff>
    </xdr:to>
    <xdr:cxnSp macro="">
      <xdr:nvCxnSpPr>
        <xdr:cNvPr id="292" name="直線コネクタ 291"/>
        <xdr:cNvCxnSpPr/>
      </xdr:nvCxnSpPr>
      <xdr:spPr>
        <a:xfrm>
          <a:off x="8750300" y="6216015"/>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4" name="テキスト ボックス 293"/>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43815</xdr:rowOff>
    </xdr:from>
    <xdr:to>
      <xdr:col>12</xdr:col>
      <xdr:colOff>511175</xdr:colOff>
      <xdr:row>37</xdr:row>
      <xdr:rowOff>63500</xdr:rowOff>
    </xdr:to>
    <xdr:cxnSp macro="">
      <xdr:nvCxnSpPr>
        <xdr:cNvPr id="295" name="直線コネクタ 294"/>
        <xdr:cNvCxnSpPr/>
      </xdr:nvCxnSpPr>
      <xdr:spPr>
        <a:xfrm flipV="1">
          <a:off x="7861300" y="6216015"/>
          <a:ext cx="8890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7" name="テキスト ボックス 296"/>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165989</xdr:rowOff>
    </xdr:from>
    <xdr:to>
      <xdr:col>11</xdr:col>
      <xdr:colOff>307975</xdr:colOff>
      <xdr:row>37</xdr:row>
      <xdr:rowOff>63500</xdr:rowOff>
    </xdr:to>
    <xdr:cxnSp macro="">
      <xdr:nvCxnSpPr>
        <xdr:cNvPr id="298" name="直線コネクタ 297"/>
        <xdr:cNvCxnSpPr/>
      </xdr:nvCxnSpPr>
      <xdr:spPr>
        <a:xfrm>
          <a:off x="6972300" y="633818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0" name="テキスト ボックス 299"/>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2" name="テキスト ボックス 301"/>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84455</xdr:rowOff>
    </xdr:from>
    <xdr:to>
      <xdr:col>15</xdr:col>
      <xdr:colOff>231775</xdr:colOff>
      <xdr:row>38</xdr:row>
      <xdr:rowOff>14605</xdr:rowOff>
    </xdr:to>
    <xdr:sp macro="" textlink="">
      <xdr:nvSpPr>
        <xdr:cNvPr id="308" name="円/楕円 307"/>
        <xdr:cNvSpPr/>
      </xdr:nvSpPr>
      <xdr:spPr>
        <a:xfrm>
          <a:off x="10426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107332</xdr:rowOff>
    </xdr:from>
    <xdr:ext cx="469744" cy="259045"/>
    <xdr:sp macro="" textlink="">
      <xdr:nvSpPr>
        <xdr:cNvPr id="309" name="労働費該当値テキスト"/>
        <xdr:cNvSpPr txBox="1"/>
      </xdr:nvSpPr>
      <xdr:spPr>
        <a:xfrm>
          <a:off x="10528300"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17018</xdr:rowOff>
    </xdr:from>
    <xdr:to>
      <xdr:col>14</xdr:col>
      <xdr:colOff>79375</xdr:colOff>
      <xdr:row>36</xdr:row>
      <xdr:rowOff>118618</xdr:rowOff>
    </xdr:to>
    <xdr:sp macro="" textlink="">
      <xdr:nvSpPr>
        <xdr:cNvPr id="310" name="円/楕円 309"/>
        <xdr:cNvSpPr/>
      </xdr:nvSpPr>
      <xdr:spPr>
        <a:xfrm>
          <a:off x="9588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135145</xdr:rowOff>
    </xdr:from>
    <xdr:ext cx="469744" cy="259045"/>
    <xdr:sp macro="" textlink="">
      <xdr:nvSpPr>
        <xdr:cNvPr id="311" name="テキスト ボックス 310"/>
        <xdr:cNvSpPr txBox="1"/>
      </xdr:nvSpPr>
      <xdr:spPr>
        <a:xfrm>
          <a:off x="9404427"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164465</xdr:rowOff>
    </xdr:from>
    <xdr:to>
      <xdr:col>12</xdr:col>
      <xdr:colOff>561975</xdr:colOff>
      <xdr:row>36</xdr:row>
      <xdr:rowOff>94615</xdr:rowOff>
    </xdr:to>
    <xdr:sp macro="" textlink="">
      <xdr:nvSpPr>
        <xdr:cNvPr id="312" name="円/楕円 311"/>
        <xdr:cNvSpPr/>
      </xdr:nvSpPr>
      <xdr:spPr>
        <a:xfrm>
          <a:off x="8699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111142</xdr:rowOff>
    </xdr:from>
    <xdr:ext cx="469744" cy="259045"/>
    <xdr:sp macro="" textlink="">
      <xdr:nvSpPr>
        <xdr:cNvPr id="313" name="テキスト ボックス 312"/>
        <xdr:cNvSpPr txBox="1"/>
      </xdr:nvSpPr>
      <xdr:spPr>
        <a:xfrm>
          <a:off x="8515427" y="594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12700</xdr:rowOff>
    </xdr:from>
    <xdr:to>
      <xdr:col>11</xdr:col>
      <xdr:colOff>358775</xdr:colOff>
      <xdr:row>37</xdr:row>
      <xdr:rowOff>114300</xdr:rowOff>
    </xdr:to>
    <xdr:sp macro="" textlink="">
      <xdr:nvSpPr>
        <xdr:cNvPr id="314" name="円/楕円 313"/>
        <xdr:cNvSpPr/>
      </xdr:nvSpPr>
      <xdr:spPr>
        <a:xfrm>
          <a:off x="781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130827</xdr:rowOff>
    </xdr:from>
    <xdr:ext cx="469744" cy="259045"/>
    <xdr:sp macro="" textlink="">
      <xdr:nvSpPr>
        <xdr:cNvPr id="315" name="テキスト ボックス 314"/>
        <xdr:cNvSpPr txBox="1"/>
      </xdr:nvSpPr>
      <xdr:spPr>
        <a:xfrm>
          <a:off x="7626427"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115189</xdr:rowOff>
    </xdr:from>
    <xdr:to>
      <xdr:col>10</xdr:col>
      <xdr:colOff>155575</xdr:colOff>
      <xdr:row>37</xdr:row>
      <xdr:rowOff>45339</xdr:rowOff>
    </xdr:to>
    <xdr:sp macro="" textlink="">
      <xdr:nvSpPr>
        <xdr:cNvPr id="316" name="円/楕円 315"/>
        <xdr:cNvSpPr/>
      </xdr:nvSpPr>
      <xdr:spPr>
        <a:xfrm>
          <a:off x="6921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61866</xdr:rowOff>
    </xdr:from>
    <xdr:ext cx="469744" cy="259045"/>
    <xdr:sp macro="" textlink="">
      <xdr:nvSpPr>
        <xdr:cNvPr id="317" name="テキスト ボックス 316"/>
        <xdr:cNvSpPr txBox="1"/>
      </xdr:nvSpPr>
      <xdr:spPr>
        <a:xfrm>
          <a:off x="6737427" y="60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87677</xdr:rowOff>
    </xdr:from>
    <xdr:to>
      <xdr:col>15</xdr:col>
      <xdr:colOff>180975</xdr:colOff>
      <xdr:row>58</xdr:row>
      <xdr:rowOff>129364</xdr:rowOff>
    </xdr:to>
    <xdr:cxnSp macro="">
      <xdr:nvCxnSpPr>
        <xdr:cNvPr id="348" name="直線コネクタ 347"/>
        <xdr:cNvCxnSpPr/>
      </xdr:nvCxnSpPr>
      <xdr:spPr>
        <a:xfrm>
          <a:off x="9639300" y="10031777"/>
          <a:ext cx="8382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87677</xdr:rowOff>
    </xdr:from>
    <xdr:to>
      <xdr:col>14</xdr:col>
      <xdr:colOff>28575</xdr:colOff>
      <xdr:row>58</xdr:row>
      <xdr:rowOff>132859</xdr:rowOff>
    </xdr:to>
    <xdr:cxnSp macro="">
      <xdr:nvCxnSpPr>
        <xdr:cNvPr id="351" name="直線コネクタ 350"/>
        <xdr:cNvCxnSpPr/>
      </xdr:nvCxnSpPr>
      <xdr:spPr>
        <a:xfrm flipV="1">
          <a:off x="8750300" y="10031777"/>
          <a:ext cx="889000" cy="4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3" name="テキスト ボックス 352"/>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132859</xdr:rowOff>
    </xdr:from>
    <xdr:to>
      <xdr:col>12</xdr:col>
      <xdr:colOff>511175</xdr:colOff>
      <xdr:row>58</xdr:row>
      <xdr:rowOff>164487</xdr:rowOff>
    </xdr:to>
    <xdr:cxnSp macro="">
      <xdr:nvCxnSpPr>
        <xdr:cNvPr id="354" name="直線コネクタ 353"/>
        <xdr:cNvCxnSpPr/>
      </xdr:nvCxnSpPr>
      <xdr:spPr>
        <a:xfrm flipV="1">
          <a:off x="7861300" y="10076959"/>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6" name="テキスト ボックス 355"/>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129952</xdr:rowOff>
    </xdr:from>
    <xdr:to>
      <xdr:col>11</xdr:col>
      <xdr:colOff>307975</xdr:colOff>
      <xdr:row>58</xdr:row>
      <xdr:rowOff>164487</xdr:rowOff>
    </xdr:to>
    <xdr:cxnSp macro="">
      <xdr:nvCxnSpPr>
        <xdr:cNvPr id="357" name="直線コネクタ 356"/>
        <xdr:cNvCxnSpPr/>
      </xdr:nvCxnSpPr>
      <xdr:spPr>
        <a:xfrm>
          <a:off x="6972300" y="10074052"/>
          <a:ext cx="889000" cy="3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1" name="テキスト ボックス 360"/>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78564</xdr:rowOff>
    </xdr:from>
    <xdr:to>
      <xdr:col>15</xdr:col>
      <xdr:colOff>231775</xdr:colOff>
      <xdr:row>59</xdr:row>
      <xdr:rowOff>8714</xdr:rowOff>
    </xdr:to>
    <xdr:sp macro="" textlink="">
      <xdr:nvSpPr>
        <xdr:cNvPr id="367" name="円/楕円 366"/>
        <xdr:cNvSpPr/>
      </xdr:nvSpPr>
      <xdr:spPr>
        <a:xfrm>
          <a:off x="10426700" y="100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56991</xdr:rowOff>
    </xdr:from>
    <xdr:ext cx="469744" cy="259045"/>
    <xdr:sp macro="" textlink="">
      <xdr:nvSpPr>
        <xdr:cNvPr id="368" name="農林水産業費該当値テキスト"/>
        <xdr:cNvSpPr txBox="1"/>
      </xdr:nvSpPr>
      <xdr:spPr>
        <a:xfrm>
          <a:off x="10528300" y="1000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36877</xdr:rowOff>
    </xdr:from>
    <xdr:to>
      <xdr:col>14</xdr:col>
      <xdr:colOff>79375</xdr:colOff>
      <xdr:row>58</xdr:row>
      <xdr:rowOff>138477</xdr:rowOff>
    </xdr:to>
    <xdr:sp macro="" textlink="">
      <xdr:nvSpPr>
        <xdr:cNvPr id="369" name="円/楕円 368"/>
        <xdr:cNvSpPr/>
      </xdr:nvSpPr>
      <xdr:spPr>
        <a:xfrm>
          <a:off x="9588500" y="99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155004</xdr:rowOff>
    </xdr:from>
    <xdr:ext cx="534377" cy="259045"/>
    <xdr:sp macro="" textlink="">
      <xdr:nvSpPr>
        <xdr:cNvPr id="370" name="テキスト ボックス 369"/>
        <xdr:cNvSpPr txBox="1"/>
      </xdr:nvSpPr>
      <xdr:spPr>
        <a:xfrm>
          <a:off x="9372111" y="97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82059</xdr:rowOff>
    </xdr:from>
    <xdr:to>
      <xdr:col>12</xdr:col>
      <xdr:colOff>561975</xdr:colOff>
      <xdr:row>59</xdr:row>
      <xdr:rowOff>12209</xdr:rowOff>
    </xdr:to>
    <xdr:sp macro="" textlink="">
      <xdr:nvSpPr>
        <xdr:cNvPr id="371" name="円/楕円 370"/>
        <xdr:cNvSpPr/>
      </xdr:nvSpPr>
      <xdr:spPr>
        <a:xfrm>
          <a:off x="8699500" y="100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28736</xdr:rowOff>
    </xdr:from>
    <xdr:ext cx="469744" cy="259045"/>
    <xdr:sp macro="" textlink="">
      <xdr:nvSpPr>
        <xdr:cNvPr id="372" name="テキスト ボックス 371"/>
        <xdr:cNvSpPr txBox="1"/>
      </xdr:nvSpPr>
      <xdr:spPr>
        <a:xfrm>
          <a:off x="8515427" y="980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113687</xdr:rowOff>
    </xdr:from>
    <xdr:to>
      <xdr:col>11</xdr:col>
      <xdr:colOff>358775</xdr:colOff>
      <xdr:row>59</xdr:row>
      <xdr:rowOff>43837</xdr:rowOff>
    </xdr:to>
    <xdr:sp macro="" textlink="">
      <xdr:nvSpPr>
        <xdr:cNvPr id="373" name="円/楕円 372"/>
        <xdr:cNvSpPr/>
      </xdr:nvSpPr>
      <xdr:spPr>
        <a:xfrm>
          <a:off x="7810500" y="1005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34964</xdr:rowOff>
    </xdr:from>
    <xdr:ext cx="469744" cy="259045"/>
    <xdr:sp macro="" textlink="">
      <xdr:nvSpPr>
        <xdr:cNvPr id="374" name="テキスト ボックス 373"/>
        <xdr:cNvSpPr txBox="1"/>
      </xdr:nvSpPr>
      <xdr:spPr>
        <a:xfrm>
          <a:off x="7626427" y="1015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79152</xdr:rowOff>
    </xdr:from>
    <xdr:to>
      <xdr:col>10</xdr:col>
      <xdr:colOff>155575</xdr:colOff>
      <xdr:row>59</xdr:row>
      <xdr:rowOff>9302</xdr:rowOff>
    </xdr:to>
    <xdr:sp macro="" textlink="">
      <xdr:nvSpPr>
        <xdr:cNvPr id="375" name="円/楕円 374"/>
        <xdr:cNvSpPr/>
      </xdr:nvSpPr>
      <xdr:spPr>
        <a:xfrm>
          <a:off x="6921500" y="100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25829</xdr:rowOff>
    </xdr:from>
    <xdr:ext cx="469744" cy="259045"/>
    <xdr:sp macro="" textlink="">
      <xdr:nvSpPr>
        <xdr:cNvPr id="376" name="テキスト ボックス 375"/>
        <xdr:cNvSpPr txBox="1"/>
      </xdr:nvSpPr>
      <xdr:spPr>
        <a:xfrm>
          <a:off x="6737427" y="97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166315</xdr:rowOff>
    </xdr:from>
    <xdr:to>
      <xdr:col>15</xdr:col>
      <xdr:colOff>180975</xdr:colOff>
      <xdr:row>78</xdr:row>
      <xdr:rowOff>55215</xdr:rowOff>
    </xdr:to>
    <xdr:cxnSp macro="">
      <xdr:nvCxnSpPr>
        <xdr:cNvPr id="407" name="直線コネクタ 406"/>
        <xdr:cNvCxnSpPr/>
      </xdr:nvCxnSpPr>
      <xdr:spPr>
        <a:xfrm flipV="1">
          <a:off x="9639300" y="13367965"/>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55215</xdr:rowOff>
    </xdr:from>
    <xdr:to>
      <xdr:col>14</xdr:col>
      <xdr:colOff>28575</xdr:colOff>
      <xdr:row>78</xdr:row>
      <xdr:rowOff>85522</xdr:rowOff>
    </xdr:to>
    <xdr:cxnSp macro="">
      <xdr:nvCxnSpPr>
        <xdr:cNvPr id="410" name="直線コネクタ 409"/>
        <xdr:cNvCxnSpPr/>
      </xdr:nvCxnSpPr>
      <xdr:spPr>
        <a:xfrm flipV="1">
          <a:off x="8750300" y="13428315"/>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85522</xdr:rowOff>
    </xdr:from>
    <xdr:to>
      <xdr:col>12</xdr:col>
      <xdr:colOff>511175</xdr:colOff>
      <xdr:row>78</xdr:row>
      <xdr:rowOff>141822</xdr:rowOff>
    </xdr:to>
    <xdr:cxnSp macro="">
      <xdr:nvCxnSpPr>
        <xdr:cNvPr id="413" name="直線コネクタ 412"/>
        <xdr:cNvCxnSpPr/>
      </xdr:nvCxnSpPr>
      <xdr:spPr>
        <a:xfrm flipV="1">
          <a:off x="7861300" y="13458622"/>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141822</xdr:rowOff>
    </xdr:from>
    <xdr:to>
      <xdr:col>11</xdr:col>
      <xdr:colOff>307975</xdr:colOff>
      <xdr:row>79</xdr:row>
      <xdr:rowOff>22363</xdr:rowOff>
    </xdr:to>
    <xdr:cxnSp macro="">
      <xdr:nvCxnSpPr>
        <xdr:cNvPr id="416" name="直線コネクタ 415"/>
        <xdr:cNvCxnSpPr/>
      </xdr:nvCxnSpPr>
      <xdr:spPr>
        <a:xfrm flipV="1">
          <a:off x="6972300" y="13514922"/>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115515</xdr:rowOff>
    </xdr:from>
    <xdr:to>
      <xdr:col>15</xdr:col>
      <xdr:colOff>231775</xdr:colOff>
      <xdr:row>78</xdr:row>
      <xdr:rowOff>45665</xdr:rowOff>
    </xdr:to>
    <xdr:sp macro="" textlink="">
      <xdr:nvSpPr>
        <xdr:cNvPr id="426" name="円/楕円 425"/>
        <xdr:cNvSpPr/>
      </xdr:nvSpPr>
      <xdr:spPr>
        <a:xfrm>
          <a:off x="10426700" y="133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93942</xdr:rowOff>
    </xdr:from>
    <xdr:ext cx="469744" cy="259045"/>
    <xdr:sp macro="" textlink="">
      <xdr:nvSpPr>
        <xdr:cNvPr id="427" name="商工費該当値テキスト"/>
        <xdr:cNvSpPr txBox="1"/>
      </xdr:nvSpPr>
      <xdr:spPr>
        <a:xfrm>
          <a:off x="10528300" y="132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4415</xdr:rowOff>
    </xdr:from>
    <xdr:to>
      <xdr:col>14</xdr:col>
      <xdr:colOff>79375</xdr:colOff>
      <xdr:row>78</xdr:row>
      <xdr:rowOff>106015</xdr:rowOff>
    </xdr:to>
    <xdr:sp macro="" textlink="">
      <xdr:nvSpPr>
        <xdr:cNvPr id="428" name="円/楕円 427"/>
        <xdr:cNvSpPr/>
      </xdr:nvSpPr>
      <xdr:spPr>
        <a:xfrm>
          <a:off x="9588500" y="133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97142</xdr:rowOff>
    </xdr:from>
    <xdr:ext cx="469744" cy="259045"/>
    <xdr:sp macro="" textlink="">
      <xdr:nvSpPr>
        <xdr:cNvPr id="429" name="テキスト ボックス 428"/>
        <xdr:cNvSpPr txBox="1"/>
      </xdr:nvSpPr>
      <xdr:spPr>
        <a:xfrm>
          <a:off x="9404427" y="1347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34722</xdr:rowOff>
    </xdr:from>
    <xdr:to>
      <xdr:col>12</xdr:col>
      <xdr:colOff>561975</xdr:colOff>
      <xdr:row>78</xdr:row>
      <xdr:rowOff>136322</xdr:rowOff>
    </xdr:to>
    <xdr:sp macro="" textlink="">
      <xdr:nvSpPr>
        <xdr:cNvPr id="430" name="円/楕円 429"/>
        <xdr:cNvSpPr/>
      </xdr:nvSpPr>
      <xdr:spPr>
        <a:xfrm>
          <a:off x="8699500" y="134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127449</xdr:rowOff>
    </xdr:from>
    <xdr:ext cx="469744" cy="259045"/>
    <xdr:sp macro="" textlink="">
      <xdr:nvSpPr>
        <xdr:cNvPr id="431" name="テキスト ボックス 430"/>
        <xdr:cNvSpPr txBox="1"/>
      </xdr:nvSpPr>
      <xdr:spPr>
        <a:xfrm>
          <a:off x="8515427" y="135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91022</xdr:rowOff>
    </xdr:from>
    <xdr:to>
      <xdr:col>11</xdr:col>
      <xdr:colOff>358775</xdr:colOff>
      <xdr:row>79</xdr:row>
      <xdr:rowOff>21172</xdr:rowOff>
    </xdr:to>
    <xdr:sp macro="" textlink="">
      <xdr:nvSpPr>
        <xdr:cNvPr id="432" name="円/楕円 431"/>
        <xdr:cNvSpPr/>
      </xdr:nvSpPr>
      <xdr:spPr>
        <a:xfrm>
          <a:off x="7810500" y="134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12299</xdr:rowOff>
    </xdr:from>
    <xdr:ext cx="469744" cy="259045"/>
    <xdr:sp macro="" textlink="">
      <xdr:nvSpPr>
        <xdr:cNvPr id="433" name="テキスト ボックス 432"/>
        <xdr:cNvSpPr txBox="1"/>
      </xdr:nvSpPr>
      <xdr:spPr>
        <a:xfrm>
          <a:off x="7626427" y="1355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143013</xdr:rowOff>
    </xdr:from>
    <xdr:to>
      <xdr:col>10</xdr:col>
      <xdr:colOff>155575</xdr:colOff>
      <xdr:row>79</xdr:row>
      <xdr:rowOff>73163</xdr:rowOff>
    </xdr:to>
    <xdr:sp macro="" textlink="">
      <xdr:nvSpPr>
        <xdr:cNvPr id="434" name="円/楕円 433"/>
        <xdr:cNvSpPr/>
      </xdr:nvSpPr>
      <xdr:spPr>
        <a:xfrm>
          <a:off x="6921500" y="135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64290</xdr:rowOff>
    </xdr:from>
    <xdr:ext cx="469744" cy="259045"/>
    <xdr:sp macro="" textlink="">
      <xdr:nvSpPr>
        <xdr:cNvPr id="435" name="テキスト ボックス 434"/>
        <xdr:cNvSpPr txBox="1"/>
      </xdr:nvSpPr>
      <xdr:spPr>
        <a:xfrm>
          <a:off x="6737427" y="1360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142782</xdr:rowOff>
    </xdr:from>
    <xdr:to>
      <xdr:col>15</xdr:col>
      <xdr:colOff>180975</xdr:colOff>
      <xdr:row>98</xdr:row>
      <xdr:rowOff>143436</xdr:rowOff>
    </xdr:to>
    <xdr:cxnSp macro="">
      <xdr:nvCxnSpPr>
        <xdr:cNvPr id="464" name="直線コネクタ 463"/>
        <xdr:cNvCxnSpPr/>
      </xdr:nvCxnSpPr>
      <xdr:spPr>
        <a:xfrm flipV="1">
          <a:off x="9639300" y="1694488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143436</xdr:rowOff>
    </xdr:from>
    <xdr:to>
      <xdr:col>14</xdr:col>
      <xdr:colOff>28575</xdr:colOff>
      <xdr:row>98</xdr:row>
      <xdr:rowOff>152583</xdr:rowOff>
    </xdr:to>
    <xdr:cxnSp macro="">
      <xdr:nvCxnSpPr>
        <xdr:cNvPr id="467" name="直線コネクタ 466"/>
        <xdr:cNvCxnSpPr/>
      </xdr:nvCxnSpPr>
      <xdr:spPr>
        <a:xfrm flipV="1">
          <a:off x="8750300" y="16945536"/>
          <a:ext cx="889000" cy="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145726</xdr:rowOff>
    </xdr:from>
    <xdr:to>
      <xdr:col>12</xdr:col>
      <xdr:colOff>511175</xdr:colOff>
      <xdr:row>98</xdr:row>
      <xdr:rowOff>152583</xdr:rowOff>
    </xdr:to>
    <xdr:cxnSp macro="">
      <xdr:nvCxnSpPr>
        <xdr:cNvPr id="470" name="直線コネクタ 469"/>
        <xdr:cNvCxnSpPr/>
      </xdr:nvCxnSpPr>
      <xdr:spPr>
        <a:xfrm>
          <a:off x="7861300" y="1694782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124205</xdr:rowOff>
    </xdr:from>
    <xdr:to>
      <xdr:col>11</xdr:col>
      <xdr:colOff>307975</xdr:colOff>
      <xdr:row>98</xdr:row>
      <xdr:rowOff>145726</xdr:rowOff>
    </xdr:to>
    <xdr:cxnSp macro="">
      <xdr:nvCxnSpPr>
        <xdr:cNvPr id="473" name="直線コネクタ 472"/>
        <xdr:cNvCxnSpPr/>
      </xdr:nvCxnSpPr>
      <xdr:spPr>
        <a:xfrm>
          <a:off x="6972300" y="16926305"/>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5" name="テキスト ボックス 474"/>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7" name="テキスト ボックス 476"/>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91982</xdr:rowOff>
    </xdr:from>
    <xdr:to>
      <xdr:col>15</xdr:col>
      <xdr:colOff>231775</xdr:colOff>
      <xdr:row>99</xdr:row>
      <xdr:rowOff>22132</xdr:rowOff>
    </xdr:to>
    <xdr:sp macro="" textlink="">
      <xdr:nvSpPr>
        <xdr:cNvPr id="483" name="円/楕円 482"/>
        <xdr:cNvSpPr/>
      </xdr:nvSpPr>
      <xdr:spPr>
        <a:xfrm>
          <a:off x="10426700" y="168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64273</xdr:rowOff>
    </xdr:from>
    <xdr:ext cx="534377" cy="259045"/>
    <xdr:sp macro="" textlink="">
      <xdr:nvSpPr>
        <xdr:cNvPr id="484" name="土木費該当値テキスト"/>
        <xdr:cNvSpPr txBox="1"/>
      </xdr:nvSpPr>
      <xdr:spPr>
        <a:xfrm>
          <a:off x="10528300" y="168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92636</xdr:rowOff>
    </xdr:from>
    <xdr:to>
      <xdr:col>14</xdr:col>
      <xdr:colOff>79375</xdr:colOff>
      <xdr:row>99</xdr:row>
      <xdr:rowOff>22786</xdr:rowOff>
    </xdr:to>
    <xdr:sp macro="" textlink="">
      <xdr:nvSpPr>
        <xdr:cNvPr id="485" name="円/楕円 484"/>
        <xdr:cNvSpPr/>
      </xdr:nvSpPr>
      <xdr:spPr>
        <a:xfrm>
          <a:off x="9588500" y="168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13913</xdr:rowOff>
    </xdr:from>
    <xdr:ext cx="534377" cy="259045"/>
    <xdr:sp macro="" textlink="">
      <xdr:nvSpPr>
        <xdr:cNvPr id="486" name="テキスト ボックス 485"/>
        <xdr:cNvSpPr txBox="1"/>
      </xdr:nvSpPr>
      <xdr:spPr>
        <a:xfrm>
          <a:off x="9372111" y="169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101783</xdr:rowOff>
    </xdr:from>
    <xdr:to>
      <xdr:col>12</xdr:col>
      <xdr:colOff>561975</xdr:colOff>
      <xdr:row>99</xdr:row>
      <xdr:rowOff>31933</xdr:rowOff>
    </xdr:to>
    <xdr:sp macro="" textlink="">
      <xdr:nvSpPr>
        <xdr:cNvPr id="487" name="円/楕円 486"/>
        <xdr:cNvSpPr/>
      </xdr:nvSpPr>
      <xdr:spPr>
        <a:xfrm>
          <a:off x="8699500" y="169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23060</xdr:rowOff>
    </xdr:from>
    <xdr:ext cx="534377" cy="259045"/>
    <xdr:sp macro="" textlink="">
      <xdr:nvSpPr>
        <xdr:cNvPr id="488" name="テキスト ボックス 487"/>
        <xdr:cNvSpPr txBox="1"/>
      </xdr:nvSpPr>
      <xdr:spPr>
        <a:xfrm>
          <a:off x="8483111" y="1699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94926</xdr:rowOff>
    </xdr:from>
    <xdr:to>
      <xdr:col>11</xdr:col>
      <xdr:colOff>358775</xdr:colOff>
      <xdr:row>99</xdr:row>
      <xdr:rowOff>25076</xdr:rowOff>
    </xdr:to>
    <xdr:sp macro="" textlink="">
      <xdr:nvSpPr>
        <xdr:cNvPr id="489" name="円/楕円 488"/>
        <xdr:cNvSpPr/>
      </xdr:nvSpPr>
      <xdr:spPr>
        <a:xfrm>
          <a:off x="7810500" y="168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16203</xdr:rowOff>
    </xdr:from>
    <xdr:ext cx="534377" cy="259045"/>
    <xdr:sp macro="" textlink="">
      <xdr:nvSpPr>
        <xdr:cNvPr id="490" name="テキスト ボックス 489"/>
        <xdr:cNvSpPr txBox="1"/>
      </xdr:nvSpPr>
      <xdr:spPr>
        <a:xfrm>
          <a:off x="7594111" y="1698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73405</xdr:rowOff>
    </xdr:from>
    <xdr:to>
      <xdr:col>10</xdr:col>
      <xdr:colOff>155575</xdr:colOff>
      <xdr:row>99</xdr:row>
      <xdr:rowOff>3555</xdr:rowOff>
    </xdr:to>
    <xdr:sp macro="" textlink="">
      <xdr:nvSpPr>
        <xdr:cNvPr id="491" name="円/楕円 490"/>
        <xdr:cNvSpPr/>
      </xdr:nvSpPr>
      <xdr:spPr>
        <a:xfrm>
          <a:off x="6921500" y="168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20082</xdr:rowOff>
    </xdr:from>
    <xdr:ext cx="534377" cy="259045"/>
    <xdr:sp macro="" textlink="">
      <xdr:nvSpPr>
        <xdr:cNvPr id="492" name="テキスト ボックス 491"/>
        <xdr:cNvSpPr txBox="1"/>
      </xdr:nvSpPr>
      <xdr:spPr>
        <a:xfrm>
          <a:off x="6705111" y="166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83522</xdr:rowOff>
    </xdr:from>
    <xdr:to>
      <xdr:col>23</xdr:col>
      <xdr:colOff>517525</xdr:colOff>
      <xdr:row>37</xdr:row>
      <xdr:rowOff>162846</xdr:rowOff>
    </xdr:to>
    <xdr:cxnSp macro="">
      <xdr:nvCxnSpPr>
        <xdr:cNvPr id="518" name="直線コネクタ 517"/>
        <xdr:cNvCxnSpPr/>
      </xdr:nvCxnSpPr>
      <xdr:spPr>
        <a:xfrm flipV="1">
          <a:off x="15481300" y="6427172"/>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166698</xdr:rowOff>
    </xdr:from>
    <xdr:ext cx="534377" cy="259045"/>
    <xdr:sp macro="" textlink="">
      <xdr:nvSpPr>
        <xdr:cNvPr id="519" name="消防費平均値テキスト"/>
        <xdr:cNvSpPr txBox="1"/>
      </xdr:nvSpPr>
      <xdr:spPr>
        <a:xfrm>
          <a:off x="16370300" y="599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162846</xdr:rowOff>
    </xdr:from>
    <xdr:to>
      <xdr:col>22</xdr:col>
      <xdr:colOff>365125</xdr:colOff>
      <xdr:row>38</xdr:row>
      <xdr:rowOff>67976</xdr:rowOff>
    </xdr:to>
    <xdr:cxnSp macro="">
      <xdr:nvCxnSpPr>
        <xdr:cNvPr id="521" name="直線コネクタ 520"/>
        <xdr:cNvCxnSpPr/>
      </xdr:nvCxnSpPr>
      <xdr:spPr>
        <a:xfrm flipV="1">
          <a:off x="14592300" y="6506496"/>
          <a:ext cx="889000" cy="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166622</xdr:rowOff>
    </xdr:from>
    <xdr:ext cx="534377" cy="259045"/>
    <xdr:sp macro="" textlink="">
      <xdr:nvSpPr>
        <xdr:cNvPr id="523" name="テキスト ボックス 522"/>
        <xdr:cNvSpPr txBox="1"/>
      </xdr:nvSpPr>
      <xdr:spPr>
        <a:xfrm>
          <a:off x="15214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67976</xdr:rowOff>
    </xdr:from>
    <xdr:to>
      <xdr:col>21</xdr:col>
      <xdr:colOff>161925</xdr:colOff>
      <xdr:row>38</xdr:row>
      <xdr:rowOff>72492</xdr:rowOff>
    </xdr:to>
    <xdr:cxnSp macro="">
      <xdr:nvCxnSpPr>
        <xdr:cNvPr id="524" name="直線コネクタ 523"/>
        <xdr:cNvCxnSpPr/>
      </xdr:nvCxnSpPr>
      <xdr:spPr>
        <a:xfrm flipV="1">
          <a:off x="13703300" y="6583076"/>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28776</xdr:rowOff>
    </xdr:from>
    <xdr:ext cx="534377" cy="259045"/>
    <xdr:sp macro="" textlink="">
      <xdr:nvSpPr>
        <xdr:cNvPr id="526" name="テキスト ボックス 525"/>
        <xdr:cNvSpPr txBox="1"/>
      </xdr:nvSpPr>
      <xdr:spPr>
        <a:xfrm>
          <a:off x="14325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72492</xdr:rowOff>
    </xdr:from>
    <xdr:to>
      <xdr:col>19</xdr:col>
      <xdr:colOff>644525</xdr:colOff>
      <xdr:row>38</xdr:row>
      <xdr:rowOff>97752</xdr:rowOff>
    </xdr:to>
    <xdr:cxnSp macro="">
      <xdr:nvCxnSpPr>
        <xdr:cNvPr id="527" name="直線コネクタ 526"/>
        <xdr:cNvCxnSpPr/>
      </xdr:nvCxnSpPr>
      <xdr:spPr>
        <a:xfrm flipV="1">
          <a:off x="12814300" y="6587592"/>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67181</xdr:rowOff>
    </xdr:from>
    <xdr:ext cx="534377" cy="259045"/>
    <xdr:sp macro="" textlink="">
      <xdr:nvSpPr>
        <xdr:cNvPr id="529" name="テキスト ボックス 528"/>
        <xdr:cNvSpPr txBox="1"/>
      </xdr:nvSpPr>
      <xdr:spPr>
        <a:xfrm>
          <a:off x="13436111" y="606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100042</xdr:rowOff>
    </xdr:from>
    <xdr:ext cx="534377" cy="259045"/>
    <xdr:sp macro="" textlink="">
      <xdr:nvSpPr>
        <xdr:cNvPr id="531" name="テキスト ボックス 530"/>
        <xdr:cNvSpPr txBox="1"/>
      </xdr:nvSpPr>
      <xdr:spPr>
        <a:xfrm>
          <a:off x="12547111" y="61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32722</xdr:rowOff>
    </xdr:from>
    <xdr:to>
      <xdr:col>23</xdr:col>
      <xdr:colOff>568325</xdr:colOff>
      <xdr:row>37</xdr:row>
      <xdr:rowOff>134322</xdr:rowOff>
    </xdr:to>
    <xdr:sp macro="" textlink="">
      <xdr:nvSpPr>
        <xdr:cNvPr id="537" name="円/楕円 536"/>
        <xdr:cNvSpPr/>
      </xdr:nvSpPr>
      <xdr:spPr>
        <a:xfrm>
          <a:off x="16268700" y="63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11149</xdr:rowOff>
    </xdr:from>
    <xdr:ext cx="534377" cy="259045"/>
    <xdr:sp macro="" textlink="">
      <xdr:nvSpPr>
        <xdr:cNvPr id="538" name="消防費該当値テキスト"/>
        <xdr:cNvSpPr txBox="1"/>
      </xdr:nvSpPr>
      <xdr:spPr>
        <a:xfrm>
          <a:off x="16370300" y="63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112046</xdr:rowOff>
    </xdr:from>
    <xdr:to>
      <xdr:col>22</xdr:col>
      <xdr:colOff>415925</xdr:colOff>
      <xdr:row>38</xdr:row>
      <xdr:rowOff>42196</xdr:rowOff>
    </xdr:to>
    <xdr:sp macro="" textlink="">
      <xdr:nvSpPr>
        <xdr:cNvPr id="539" name="円/楕円 538"/>
        <xdr:cNvSpPr/>
      </xdr:nvSpPr>
      <xdr:spPr>
        <a:xfrm>
          <a:off x="15430500" y="64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33323</xdr:rowOff>
    </xdr:from>
    <xdr:ext cx="534377" cy="259045"/>
    <xdr:sp macro="" textlink="">
      <xdr:nvSpPr>
        <xdr:cNvPr id="540" name="テキスト ボックス 539"/>
        <xdr:cNvSpPr txBox="1"/>
      </xdr:nvSpPr>
      <xdr:spPr>
        <a:xfrm>
          <a:off x="15214111" y="6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17176</xdr:rowOff>
    </xdr:from>
    <xdr:to>
      <xdr:col>21</xdr:col>
      <xdr:colOff>212725</xdr:colOff>
      <xdr:row>38</xdr:row>
      <xdr:rowOff>118776</xdr:rowOff>
    </xdr:to>
    <xdr:sp macro="" textlink="">
      <xdr:nvSpPr>
        <xdr:cNvPr id="541" name="円/楕円 540"/>
        <xdr:cNvSpPr/>
      </xdr:nvSpPr>
      <xdr:spPr>
        <a:xfrm>
          <a:off x="14541500" y="6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109903</xdr:rowOff>
    </xdr:from>
    <xdr:ext cx="469744" cy="259045"/>
    <xdr:sp macro="" textlink="">
      <xdr:nvSpPr>
        <xdr:cNvPr id="542" name="テキスト ボックス 541"/>
        <xdr:cNvSpPr txBox="1"/>
      </xdr:nvSpPr>
      <xdr:spPr>
        <a:xfrm>
          <a:off x="14357427" y="66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21692</xdr:rowOff>
    </xdr:from>
    <xdr:to>
      <xdr:col>20</xdr:col>
      <xdr:colOff>9525</xdr:colOff>
      <xdr:row>38</xdr:row>
      <xdr:rowOff>123292</xdr:rowOff>
    </xdr:to>
    <xdr:sp macro="" textlink="">
      <xdr:nvSpPr>
        <xdr:cNvPr id="543" name="円/楕円 542"/>
        <xdr:cNvSpPr/>
      </xdr:nvSpPr>
      <xdr:spPr>
        <a:xfrm>
          <a:off x="13652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114419</xdr:rowOff>
    </xdr:from>
    <xdr:ext cx="469744" cy="259045"/>
    <xdr:sp macro="" textlink="">
      <xdr:nvSpPr>
        <xdr:cNvPr id="544" name="テキスト ボックス 543"/>
        <xdr:cNvSpPr txBox="1"/>
      </xdr:nvSpPr>
      <xdr:spPr>
        <a:xfrm>
          <a:off x="13468427" y="66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46952</xdr:rowOff>
    </xdr:from>
    <xdr:to>
      <xdr:col>18</xdr:col>
      <xdr:colOff>492125</xdr:colOff>
      <xdr:row>38</xdr:row>
      <xdr:rowOff>148552</xdr:rowOff>
    </xdr:to>
    <xdr:sp macro="" textlink="">
      <xdr:nvSpPr>
        <xdr:cNvPr id="545" name="円/楕円 544"/>
        <xdr:cNvSpPr/>
      </xdr:nvSpPr>
      <xdr:spPr>
        <a:xfrm>
          <a:off x="127635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139679</xdr:rowOff>
    </xdr:from>
    <xdr:ext cx="469744" cy="259045"/>
    <xdr:sp macro="" textlink="">
      <xdr:nvSpPr>
        <xdr:cNvPr id="546" name="テキスト ボックス 545"/>
        <xdr:cNvSpPr txBox="1"/>
      </xdr:nvSpPr>
      <xdr:spPr>
        <a:xfrm>
          <a:off x="12579427" y="665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55632</xdr:rowOff>
    </xdr:from>
    <xdr:to>
      <xdr:col>23</xdr:col>
      <xdr:colOff>517525</xdr:colOff>
      <xdr:row>54</xdr:row>
      <xdr:rowOff>85884</xdr:rowOff>
    </xdr:to>
    <xdr:cxnSp macro="">
      <xdr:nvCxnSpPr>
        <xdr:cNvPr id="576" name="直線コネクタ 575"/>
        <xdr:cNvCxnSpPr/>
      </xdr:nvCxnSpPr>
      <xdr:spPr>
        <a:xfrm flipV="1">
          <a:off x="15481300" y="9313932"/>
          <a:ext cx="8382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7"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19171</xdr:rowOff>
    </xdr:from>
    <xdr:to>
      <xdr:col>22</xdr:col>
      <xdr:colOff>365125</xdr:colOff>
      <xdr:row>54</xdr:row>
      <xdr:rowOff>85884</xdr:rowOff>
    </xdr:to>
    <xdr:cxnSp macro="">
      <xdr:nvCxnSpPr>
        <xdr:cNvPr id="579" name="直線コネクタ 578"/>
        <xdr:cNvCxnSpPr/>
      </xdr:nvCxnSpPr>
      <xdr:spPr>
        <a:xfrm>
          <a:off x="14592300" y="9277471"/>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1" name="テキスト ボックス 580"/>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19171</xdr:rowOff>
    </xdr:from>
    <xdr:to>
      <xdr:col>21</xdr:col>
      <xdr:colOff>161925</xdr:colOff>
      <xdr:row>54</xdr:row>
      <xdr:rowOff>77273</xdr:rowOff>
    </xdr:to>
    <xdr:cxnSp macro="">
      <xdr:nvCxnSpPr>
        <xdr:cNvPr id="582" name="直線コネクタ 581"/>
        <xdr:cNvCxnSpPr/>
      </xdr:nvCxnSpPr>
      <xdr:spPr>
        <a:xfrm flipV="1">
          <a:off x="13703300" y="9277471"/>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77273</xdr:rowOff>
    </xdr:from>
    <xdr:to>
      <xdr:col>19</xdr:col>
      <xdr:colOff>644525</xdr:colOff>
      <xdr:row>56</xdr:row>
      <xdr:rowOff>86341</xdr:rowOff>
    </xdr:to>
    <xdr:cxnSp macro="">
      <xdr:nvCxnSpPr>
        <xdr:cNvPr id="585" name="直線コネクタ 584"/>
        <xdr:cNvCxnSpPr/>
      </xdr:nvCxnSpPr>
      <xdr:spPr>
        <a:xfrm flipV="1">
          <a:off x="12814300" y="9335573"/>
          <a:ext cx="889000" cy="3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9" name="テキスト ボックス 588"/>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4832</xdr:rowOff>
    </xdr:from>
    <xdr:to>
      <xdr:col>23</xdr:col>
      <xdr:colOff>568325</xdr:colOff>
      <xdr:row>54</xdr:row>
      <xdr:rowOff>106432</xdr:rowOff>
    </xdr:to>
    <xdr:sp macro="" textlink="">
      <xdr:nvSpPr>
        <xdr:cNvPr id="595" name="円/楕円 594"/>
        <xdr:cNvSpPr/>
      </xdr:nvSpPr>
      <xdr:spPr>
        <a:xfrm>
          <a:off x="16268700" y="92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27709</xdr:rowOff>
    </xdr:from>
    <xdr:ext cx="534377" cy="259045"/>
    <xdr:sp macro="" textlink="">
      <xdr:nvSpPr>
        <xdr:cNvPr id="596" name="教育費該当値テキスト"/>
        <xdr:cNvSpPr txBox="1"/>
      </xdr:nvSpPr>
      <xdr:spPr>
        <a:xfrm>
          <a:off x="16370300" y="9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35084</xdr:rowOff>
    </xdr:from>
    <xdr:to>
      <xdr:col>22</xdr:col>
      <xdr:colOff>415925</xdr:colOff>
      <xdr:row>54</xdr:row>
      <xdr:rowOff>136684</xdr:rowOff>
    </xdr:to>
    <xdr:sp macro="" textlink="">
      <xdr:nvSpPr>
        <xdr:cNvPr id="597" name="円/楕円 596"/>
        <xdr:cNvSpPr/>
      </xdr:nvSpPr>
      <xdr:spPr>
        <a:xfrm>
          <a:off x="15430500" y="92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153211</xdr:rowOff>
    </xdr:from>
    <xdr:ext cx="534377" cy="259045"/>
    <xdr:sp macro="" textlink="">
      <xdr:nvSpPr>
        <xdr:cNvPr id="598" name="テキスト ボックス 597"/>
        <xdr:cNvSpPr txBox="1"/>
      </xdr:nvSpPr>
      <xdr:spPr>
        <a:xfrm>
          <a:off x="15214111" y="90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139821</xdr:rowOff>
    </xdr:from>
    <xdr:to>
      <xdr:col>21</xdr:col>
      <xdr:colOff>212725</xdr:colOff>
      <xdr:row>54</xdr:row>
      <xdr:rowOff>69971</xdr:rowOff>
    </xdr:to>
    <xdr:sp macro="" textlink="">
      <xdr:nvSpPr>
        <xdr:cNvPr id="599" name="円/楕円 598"/>
        <xdr:cNvSpPr/>
      </xdr:nvSpPr>
      <xdr:spPr>
        <a:xfrm>
          <a:off x="14541500" y="92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86498</xdr:rowOff>
    </xdr:from>
    <xdr:ext cx="534377" cy="259045"/>
    <xdr:sp macro="" textlink="">
      <xdr:nvSpPr>
        <xdr:cNvPr id="600" name="テキスト ボックス 599"/>
        <xdr:cNvSpPr txBox="1"/>
      </xdr:nvSpPr>
      <xdr:spPr>
        <a:xfrm>
          <a:off x="14325111" y="90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26473</xdr:rowOff>
    </xdr:from>
    <xdr:to>
      <xdr:col>20</xdr:col>
      <xdr:colOff>9525</xdr:colOff>
      <xdr:row>54</xdr:row>
      <xdr:rowOff>128073</xdr:rowOff>
    </xdr:to>
    <xdr:sp macro="" textlink="">
      <xdr:nvSpPr>
        <xdr:cNvPr id="601" name="円/楕円 600"/>
        <xdr:cNvSpPr/>
      </xdr:nvSpPr>
      <xdr:spPr>
        <a:xfrm>
          <a:off x="13652500" y="92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144600</xdr:rowOff>
    </xdr:from>
    <xdr:ext cx="534377" cy="259045"/>
    <xdr:sp macro="" textlink="">
      <xdr:nvSpPr>
        <xdr:cNvPr id="602" name="テキスト ボックス 601"/>
        <xdr:cNvSpPr txBox="1"/>
      </xdr:nvSpPr>
      <xdr:spPr>
        <a:xfrm>
          <a:off x="13436111" y="90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35541</xdr:rowOff>
    </xdr:from>
    <xdr:to>
      <xdr:col>18</xdr:col>
      <xdr:colOff>492125</xdr:colOff>
      <xdr:row>56</xdr:row>
      <xdr:rowOff>137141</xdr:rowOff>
    </xdr:to>
    <xdr:sp macro="" textlink="">
      <xdr:nvSpPr>
        <xdr:cNvPr id="603" name="円/楕円 602"/>
        <xdr:cNvSpPr/>
      </xdr:nvSpPr>
      <xdr:spPr>
        <a:xfrm>
          <a:off x="12763500" y="96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153668</xdr:rowOff>
    </xdr:from>
    <xdr:ext cx="534377" cy="259045"/>
    <xdr:sp macro="" textlink="">
      <xdr:nvSpPr>
        <xdr:cNvPr id="604" name="テキスト ボックス 603"/>
        <xdr:cNvSpPr txBox="1"/>
      </xdr:nvSpPr>
      <xdr:spPr>
        <a:xfrm>
          <a:off x="12547111" y="94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92103</xdr:rowOff>
    </xdr:from>
    <xdr:to>
      <xdr:col>23</xdr:col>
      <xdr:colOff>517525</xdr:colOff>
      <xdr:row>79</xdr:row>
      <xdr:rowOff>94878</xdr:rowOff>
    </xdr:to>
    <xdr:cxnSp macro="">
      <xdr:nvCxnSpPr>
        <xdr:cNvPr id="635" name="直線コネクタ 634"/>
        <xdr:cNvCxnSpPr/>
      </xdr:nvCxnSpPr>
      <xdr:spPr>
        <a:xfrm>
          <a:off x="15481300" y="13636653"/>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6"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92103</xdr:rowOff>
    </xdr:from>
    <xdr:to>
      <xdr:col>22</xdr:col>
      <xdr:colOff>365125</xdr:colOff>
      <xdr:row>79</xdr:row>
      <xdr:rowOff>98879</xdr:rowOff>
    </xdr:to>
    <xdr:cxnSp macro="">
      <xdr:nvCxnSpPr>
        <xdr:cNvPr id="638" name="直線コネクタ 637"/>
        <xdr:cNvCxnSpPr/>
      </xdr:nvCxnSpPr>
      <xdr:spPr>
        <a:xfrm flipV="1">
          <a:off x="14592300" y="13636653"/>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0" name="テキスト ボックス 639"/>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3" name="テキスト ボックス 642"/>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96658</xdr:rowOff>
    </xdr:from>
    <xdr:to>
      <xdr:col>19</xdr:col>
      <xdr:colOff>644525</xdr:colOff>
      <xdr:row>79</xdr:row>
      <xdr:rowOff>98879</xdr:rowOff>
    </xdr:to>
    <xdr:cxnSp macro="">
      <xdr:nvCxnSpPr>
        <xdr:cNvPr id="644" name="直線コネクタ 643"/>
        <xdr:cNvCxnSpPr/>
      </xdr:nvCxnSpPr>
      <xdr:spPr>
        <a:xfrm>
          <a:off x="12814300" y="13641208"/>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6" name="テキスト ボックス 645"/>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8" name="テキスト ボックス 647"/>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44078</xdr:rowOff>
    </xdr:from>
    <xdr:to>
      <xdr:col>23</xdr:col>
      <xdr:colOff>568325</xdr:colOff>
      <xdr:row>79</xdr:row>
      <xdr:rowOff>145678</xdr:rowOff>
    </xdr:to>
    <xdr:sp macro="" textlink="">
      <xdr:nvSpPr>
        <xdr:cNvPr id="654" name="円/楕円 653"/>
        <xdr:cNvSpPr/>
      </xdr:nvSpPr>
      <xdr:spPr>
        <a:xfrm>
          <a:off x="16268700" y="135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378565" cy="259045"/>
    <xdr:sp macro="" textlink="">
      <xdr:nvSpPr>
        <xdr:cNvPr id="655" name="災害復旧費該当値テキスト"/>
        <xdr:cNvSpPr txBox="1"/>
      </xdr:nvSpPr>
      <xdr:spPr>
        <a:xfrm>
          <a:off x="16370300" y="13558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41303</xdr:rowOff>
    </xdr:from>
    <xdr:to>
      <xdr:col>22</xdr:col>
      <xdr:colOff>415925</xdr:colOff>
      <xdr:row>79</xdr:row>
      <xdr:rowOff>142903</xdr:rowOff>
    </xdr:to>
    <xdr:sp macro="" textlink="">
      <xdr:nvSpPr>
        <xdr:cNvPr id="656" name="円/楕円 655"/>
        <xdr:cNvSpPr/>
      </xdr:nvSpPr>
      <xdr:spPr>
        <a:xfrm>
          <a:off x="15430500" y="135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134030</xdr:rowOff>
    </xdr:from>
    <xdr:ext cx="378565" cy="259045"/>
    <xdr:sp macro="" textlink="">
      <xdr:nvSpPr>
        <xdr:cNvPr id="657" name="テキスト ボックス 656"/>
        <xdr:cNvSpPr txBox="1"/>
      </xdr:nvSpPr>
      <xdr:spPr>
        <a:xfrm>
          <a:off x="15292017" y="13678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45858</xdr:rowOff>
    </xdr:from>
    <xdr:to>
      <xdr:col>18</xdr:col>
      <xdr:colOff>492125</xdr:colOff>
      <xdr:row>79</xdr:row>
      <xdr:rowOff>147458</xdr:rowOff>
    </xdr:to>
    <xdr:sp macro="" textlink="">
      <xdr:nvSpPr>
        <xdr:cNvPr id="662" name="円/楕円 661"/>
        <xdr:cNvSpPr/>
      </xdr:nvSpPr>
      <xdr:spPr>
        <a:xfrm>
          <a:off x="127635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138585</xdr:rowOff>
    </xdr:from>
    <xdr:ext cx="378565" cy="259045"/>
    <xdr:sp macro="" textlink="">
      <xdr:nvSpPr>
        <xdr:cNvPr id="663" name="テキスト ボックス 662"/>
        <xdr:cNvSpPr txBox="1"/>
      </xdr:nvSpPr>
      <xdr:spPr>
        <a:xfrm>
          <a:off x="12625017" y="1368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94284</xdr:rowOff>
    </xdr:from>
    <xdr:to>
      <xdr:col>23</xdr:col>
      <xdr:colOff>517525</xdr:colOff>
      <xdr:row>94</xdr:row>
      <xdr:rowOff>144614</xdr:rowOff>
    </xdr:to>
    <xdr:cxnSp macro="">
      <xdr:nvCxnSpPr>
        <xdr:cNvPr id="692" name="直線コネクタ 691"/>
        <xdr:cNvCxnSpPr/>
      </xdr:nvCxnSpPr>
      <xdr:spPr>
        <a:xfrm flipV="1">
          <a:off x="15481300" y="16210584"/>
          <a:ext cx="8382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3"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136367</xdr:rowOff>
    </xdr:from>
    <xdr:to>
      <xdr:col>22</xdr:col>
      <xdr:colOff>365125</xdr:colOff>
      <xdr:row>94</xdr:row>
      <xdr:rowOff>144614</xdr:rowOff>
    </xdr:to>
    <xdr:cxnSp macro="">
      <xdr:nvCxnSpPr>
        <xdr:cNvPr id="695" name="直線コネクタ 694"/>
        <xdr:cNvCxnSpPr/>
      </xdr:nvCxnSpPr>
      <xdr:spPr>
        <a:xfrm>
          <a:off x="14592300" y="16081217"/>
          <a:ext cx="889000" cy="17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7" name="テキスト ボックス 696"/>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136367</xdr:rowOff>
    </xdr:from>
    <xdr:to>
      <xdr:col>21</xdr:col>
      <xdr:colOff>161925</xdr:colOff>
      <xdr:row>94</xdr:row>
      <xdr:rowOff>169551</xdr:rowOff>
    </xdr:to>
    <xdr:cxnSp macro="">
      <xdr:nvCxnSpPr>
        <xdr:cNvPr id="698" name="直線コネクタ 697"/>
        <xdr:cNvCxnSpPr/>
      </xdr:nvCxnSpPr>
      <xdr:spPr>
        <a:xfrm flipV="1">
          <a:off x="13703300" y="16081217"/>
          <a:ext cx="889000" cy="20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0" name="テキスト ボックス 699"/>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169551</xdr:rowOff>
    </xdr:from>
    <xdr:to>
      <xdr:col>19</xdr:col>
      <xdr:colOff>644525</xdr:colOff>
      <xdr:row>95</xdr:row>
      <xdr:rowOff>70968</xdr:rowOff>
    </xdr:to>
    <xdr:cxnSp macro="">
      <xdr:nvCxnSpPr>
        <xdr:cNvPr id="701" name="直線コネクタ 700"/>
        <xdr:cNvCxnSpPr/>
      </xdr:nvCxnSpPr>
      <xdr:spPr>
        <a:xfrm flipV="1">
          <a:off x="12814300" y="16285851"/>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3" name="テキスト ボックス 702"/>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5" name="テキスト ボックス 704"/>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43484</xdr:rowOff>
    </xdr:from>
    <xdr:to>
      <xdr:col>23</xdr:col>
      <xdr:colOff>568325</xdr:colOff>
      <xdr:row>94</xdr:row>
      <xdr:rowOff>145084</xdr:rowOff>
    </xdr:to>
    <xdr:sp macro="" textlink="">
      <xdr:nvSpPr>
        <xdr:cNvPr id="711" name="円/楕円 710"/>
        <xdr:cNvSpPr/>
      </xdr:nvSpPr>
      <xdr:spPr>
        <a:xfrm>
          <a:off x="16268700" y="1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66361</xdr:rowOff>
    </xdr:from>
    <xdr:ext cx="534377" cy="259045"/>
    <xdr:sp macro="" textlink="">
      <xdr:nvSpPr>
        <xdr:cNvPr id="712" name="公債費該当値テキスト"/>
        <xdr:cNvSpPr txBox="1"/>
      </xdr:nvSpPr>
      <xdr:spPr>
        <a:xfrm>
          <a:off x="16370300" y="160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93814</xdr:rowOff>
    </xdr:from>
    <xdr:to>
      <xdr:col>22</xdr:col>
      <xdr:colOff>415925</xdr:colOff>
      <xdr:row>95</xdr:row>
      <xdr:rowOff>23964</xdr:rowOff>
    </xdr:to>
    <xdr:sp macro="" textlink="">
      <xdr:nvSpPr>
        <xdr:cNvPr id="713" name="円/楕円 712"/>
        <xdr:cNvSpPr/>
      </xdr:nvSpPr>
      <xdr:spPr>
        <a:xfrm>
          <a:off x="15430500" y="162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40491</xdr:rowOff>
    </xdr:from>
    <xdr:ext cx="534377" cy="259045"/>
    <xdr:sp macro="" textlink="">
      <xdr:nvSpPr>
        <xdr:cNvPr id="714" name="テキスト ボックス 713"/>
        <xdr:cNvSpPr txBox="1"/>
      </xdr:nvSpPr>
      <xdr:spPr>
        <a:xfrm>
          <a:off x="15214111" y="159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85567</xdr:rowOff>
    </xdr:from>
    <xdr:to>
      <xdr:col>21</xdr:col>
      <xdr:colOff>212725</xdr:colOff>
      <xdr:row>94</xdr:row>
      <xdr:rowOff>15717</xdr:rowOff>
    </xdr:to>
    <xdr:sp macro="" textlink="">
      <xdr:nvSpPr>
        <xdr:cNvPr id="715" name="円/楕円 714"/>
        <xdr:cNvSpPr/>
      </xdr:nvSpPr>
      <xdr:spPr>
        <a:xfrm>
          <a:off x="14541500" y="160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32244</xdr:rowOff>
    </xdr:from>
    <xdr:ext cx="534377" cy="259045"/>
    <xdr:sp macro="" textlink="">
      <xdr:nvSpPr>
        <xdr:cNvPr id="716" name="テキスト ボックス 715"/>
        <xdr:cNvSpPr txBox="1"/>
      </xdr:nvSpPr>
      <xdr:spPr>
        <a:xfrm>
          <a:off x="14325111" y="1580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118751</xdr:rowOff>
    </xdr:from>
    <xdr:to>
      <xdr:col>20</xdr:col>
      <xdr:colOff>9525</xdr:colOff>
      <xdr:row>95</xdr:row>
      <xdr:rowOff>48901</xdr:rowOff>
    </xdr:to>
    <xdr:sp macro="" textlink="">
      <xdr:nvSpPr>
        <xdr:cNvPr id="717" name="円/楕円 716"/>
        <xdr:cNvSpPr/>
      </xdr:nvSpPr>
      <xdr:spPr>
        <a:xfrm>
          <a:off x="13652500" y="162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40028</xdr:rowOff>
    </xdr:from>
    <xdr:ext cx="534377" cy="259045"/>
    <xdr:sp macro="" textlink="">
      <xdr:nvSpPr>
        <xdr:cNvPr id="718" name="テキスト ボックス 717"/>
        <xdr:cNvSpPr txBox="1"/>
      </xdr:nvSpPr>
      <xdr:spPr>
        <a:xfrm>
          <a:off x="13436111" y="163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20168</xdr:rowOff>
    </xdr:from>
    <xdr:to>
      <xdr:col>18</xdr:col>
      <xdr:colOff>492125</xdr:colOff>
      <xdr:row>95</xdr:row>
      <xdr:rowOff>121768</xdr:rowOff>
    </xdr:to>
    <xdr:sp macro="" textlink="">
      <xdr:nvSpPr>
        <xdr:cNvPr id="719" name="円/楕円 718"/>
        <xdr:cNvSpPr/>
      </xdr:nvSpPr>
      <xdr:spPr>
        <a:xfrm>
          <a:off x="12763500" y="163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112895</xdr:rowOff>
    </xdr:from>
    <xdr:ext cx="534377" cy="259045"/>
    <xdr:sp macro="" textlink="">
      <xdr:nvSpPr>
        <xdr:cNvPr id="720" name="テキスト ボックス 719"/>
        <xdr:cNvSpPr txBox="1"/>
      </xdr:nvSpPr>
      <xdr:spPr>
        <a:xfrm>
          <a:off x="12547111" y="164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64,413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円となっており、類似団体内で比較的上位に位置しているが、市町村合併後の平成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年度から学校施設の整備を継続的に実施してきたためとなっており、平成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年度以降も高止まりするものと見込まれる。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また、労働費においては、市民所得の向上及び失業率の改善を目的として沖縄県振興特別推進市町村交付金を活用した就労支援事業を展開していることから、類似団体内でも比較的上位となっている。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民生費においては、平成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年度の子ども手当創設以降は、児童福祉行政に係る児童福祉費が主要な構成項目となり平成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年度決算では、一人当たり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73,017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円（民生費中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本市は、普通交付税</a:t>
          </a:r>
          <a:r>
            <a:rPr kumimoji="1" lang="ja-JP" altLang="en-US" sz="950" b="0" i="0" u="none" strike="noStrike" kern="0" cap="none" spc="0" normalizeH="0" baseline="0" noProof="0">
              <a:ln>
                <a:noFill/>
              </a:ln>
              <a:solidFill>
                <a:prstClr val="black"/>
              </a:solidFill>
              <a:effectLst/>
              <a:uLnTx/>
              <a:uFillTx/>
              <a:latin typeface="+mn-lt"/>
              <a:ea typeface="+mn-ea"/>
              <a:cs typeface="+mn-cs"/>
            </a:rPr>
            <a:t>の合併算定替</a:t>
          </a:r>
          <a:r>
            <a:rPr kumimoji="1" lang="ja-JP" altLang="ja-JP" sz="950" b="0" i="0" u="none" strike="noStrike" kern="0" cap="none" spc="0" normalizeH="0" baseline="0" noProof="0">
              <a:ln>
                <a:noFill/>
              </a:ln>
              <a:solidFill>
                <a:prstClr val="black"/>
              </a:solidFill>
              <a:effectLst/>
              <a:uLnTx/>
              <a:uFillTx/>
              <a:latin typeface="+mn-lt"/>
              <a:ea typeface="+mn-ea"/>
              <a:cs typeface="+mn-cs"/>
            </a:rPr>
            <a:t>に伴う増額交付や定員適正化計画</a:t>
          </a:r>
          <a:r>
            <a:rPr kumimoji="1" lang="ja-JP" altLang="en-US" sz="950" b="0" i="0" u="none" strike="noStrike" kern="0" cap="none" spc="0" normalizeH="0" baseline="0" noProof="0">
              <a:ln>
                <a:noFill/>
              </a:ln>
              <a:solidFill>
                <a:prstClr val="black"/>
              </a:solidFill>
              <a:effectLst/>
              <a:uLnTx/>
              <a:uFillTx/>
              <a:latin typeface="+mn-lt"/>
              <a:ea typeface="+mn-ea"/>
              <a:cs typeface="+mn-cs"/>
            </a:rPr>
            <a:t>に基づく</a:t>
          </a:r>
          <a:r>
            <a:rPr kumimoji="1" lang="ja-JP" altLang="ja-JP" sz="950" b="0" i="0" u="none" strike="noStrike" kern="0" cap="none" spc="0" normalizeH="0" baseline="0" noProof="0">
              <a:ln>
                <a:noFill/>
              </a:ln>
              <a:solidFill>
                <a:prstClr val="black"/>
              </a:solidFill>
              <a:effectLst/>
              <a:uLnTx/>
              <a:uFillTx/>
              <a:latin typeface="+mn-lt"/>
              <a:ea typeface="+mn-ea"/>
              <a:cs typeface="+mn-cs"/>
            </a:rPr>
            <a:t>人件費</a:t>
          </a:r>
          <a:r>
            <a:rPr kumimoji="1" lang="ja-JP" altLang="en-US" sz="950" b="0" i="0" u="none" strike="noStrike" kern="0" cap="none" spc="0" normalizeH="0" baseline="0" noProof="0">
              <a:ln>
                <a:noFill/>
              </a:ln>
              <a:solidFill>
                <a:prstClr val="black"/>
              </a:solidFill>
              <a:effectLst/>
              <a:uLnTx/>
              <a:uFillTx/>
              <a:latin typeface="+mn-lt"/>
              <a:ea typeface="+mn-ea"/>
              <a:cs typeface="+mn-cs"/>
            </a:rPr>
            <a:t>削減</a:t>
          </a:r>
          <a:r>
            <a:rPr kumimoji="1" lang="ja-JP" altLang="ja-JP" sz="950" b="0" i="0" u="none" strike="noStrike" kern="0" cap="none" spc="0" normalizeH="0" baseline="0" noProof="0">
              <a:ln>
                <a:noFill/>
              </a:ln>
              <a:solidFill>
                <a:prstClr val="black"/>
              </a:solidFill>
              <a:effectLst/>
              <a:uLnTx/>
              <a:uFillTx/>
              <a:latin typeface="+mn-lt"/>
              <a:ea typeface="+mn-ea"/>
              <a:cs typeface="+mn-cs"/>
            </a:rPr>
            <a:t>等の合併効果、行財政改革</a:t>
          </a:r>
          <a:r>
            <a:rPr kumimoji="1" lang="ja-JP" altLang="en-US" sz="950" b="0" i="0" u="none" strike="noStrike" kern="0" cap="none" spc="0" normalizeH="0" baseline="0" noProof="0">
              <a:ln>
                <a:noFill/>
              </a:ln>
              <a:solidFill>
                <a:prstClr val="black"/>
              </a:solidFill>
              <a:effectLst/>
              <a:uLnTx/>
              <a:uFillTx/>
              <a:latin typeface="+mn-lt"/>
              <a:ea typeface="+mn-ea"/>
              <a:cs typeface="+mn-cs"/>
            </a:rPr>
            <a:t>の推進により、</a:t>
          </a:r>
          <a:r>
            <a:rPr kumimoji="1" lang="ja-JP" altLang="ja-JP" sz="950" b="0" i="0" u="none" strike="noStrike" kern="0" cap="none" spc="0" normalizeH="0" baseline="0" noProof="0">
              <a:ln>
                <a:noFill/>
              </a:ln>
              <a:solidFill>
                <a:prstClr val="black"/>
              </a:solidFill>
              <a:effectLst/>
              <a:uLnTx/>
              <a:uFillTx/>
              <a:latin typeface="+mn-lt"/>
              <a:ea typeface="+mn-ea"/>
              <a:cs typeface="+mn-cs"/>
            </a:rPr>
            <a:t>今後の財政運営を見据えた財政調整基金や減債基金等の</a:t>
          </a:r>
          <a:r>
            <a:rPr kumimoji="1" lang="ja-JP" altLang="en-US" sz="950" b="0" i="0" u="none" strike="noStrike" kern="0" cap="none" spc="0" normalizeH="0" baseline="0" noProof="0">
              <a:ln>
                <a:noFill/>
              </a:ln>
              <a:solidFill>
                <a:prstClr val="black"/>
              </a:solidFill>
              <a:effectLst/>
              <a:uLnTx/>
              <a:uFillTx/>
              <a:latin typeface="+mn-lt"/>
              <a:ea typeface="+mn-ea"/>
              <a:cs typeface="+mn-cs"/>
            </a:rPr>
            <a:t>積立てや</a:t>
          </a:r>
          <a:r>
            <a:rPr kumimoji="1" lang="ja-JP" altLang="ja-JP" sz="950" b="0" i="0" u="none" strike="noStrike" kern="0" cap="none" spc="0" normalizeH="0" baseline="0" noProof="0">
              <a:ln>
                <a:noFill/>
              </a:ln>
              <a:solidFill>
                <a:prstClr val="black"/>
              </a:solidFill>
              <a:effectLst/>
              <a:uLnTx/>
              <a:uFillTx/>
              <a:latin typeface="+mn-lt"/>
              <a:ea typeface="+mn-ea"/>
              <a:cs typeface="+mn-cs"/>
            </a:rPr>
            <a:t>市債の繰上償還を計画的に取</a:t>
          </a:r>
          <a:r>
            <a:rPr kumimoji="1" lang="ja-JP" altLang="en-US" sz="950" b="0" i="0" u="none" strike="noStrike" kern="0" cap="none" spc="0" normalizeH="0" baseline="0" noProof="0">
              <a:ln>
                <a:noFill/>
              </a:ln>
              <a:solidFill>
                <a:prstClr val="black"/>
              </a:solidFill>
              <a:effectLst/>
              <a:uLnTx/>
              <a:uFillTx/>
              <a:latin typeface="+mn-lt"/>
              <a:ea typeface="+mn-ea"/>
              <a:cs typeface="+mn-cs"/>
            </a:rPr>
            <a:t>り組んだ結果</a:t>
          </a:r>
          <a:r>
            <a:rPr kumimoji="1" lang="ja-JP" altLang="ja-JP" sz="950" b="0" i="0" u="none" strike="noStrike" kern="0" cap="none" spc="0" normalizeH="0" baseline="0" noProof="0">
              <a:ln>
                <a:noFill/>
              </a:ln>
              <a:solidFill>
                <a:prstClr val="black"/>
              </a:solidFill>
              <a:effectLst/>
              <a:uLnTx/>
              <a:uFillTx/>
              <a:latin typeface="+mn-lt"/>
              <a:ea typeface="+mn-ea"/>
              <a:cs typeface="+mn-cs"/>
            </a:rPr>
            <a:t>、標準財政規模に対</a:t>
          </a:r>
          <a:r>
            <a:rPr kumimoji="1" lang="ja-JP" altLang="en-US" sz="950" b="0" i="0" u="none" strike="noStrike" kern="0" cap="none" spc="0" normalizeH="0" baseline="0" noProof="0">
              <a:ln>
                <a:noFill/>
              </a:ln>
              <a:solidFill>
                <a:prstClr val="black"/>
              </a:solidFill>
              <a:effectLst/>
              <a:uLnTx/>
              <a:uFillTx/>
              <a:latin typeface="+mn-lt"/>
              <a:ea typeface="+mn-ea"/>
              <a:cs typeface="+mn-cs"/>
            </a:rPr>
            <a:t>する</a:t>
          </a:r>
          <a:r>
            <a:rPr kumimoji="1" lang="ja-JP" altLang="ja-JP" sz="950" b="0" i="0" u="none" strike="noStrike" kern="0" cap="none" spc="0" normalizeH="0" baseline="0" noProof="0">
              <a:ln>
                <a:noFill/>
              </a:ln>
              <a:solidFill>
                <a:prstClr val="black"/>
              </a:solidFill>
              <a:effectLst/>
              <a:uLnTx/>
              <a:uFillTx/>
              <a:latin typeface="+mn-lt"/>
              <a:ea typeface="+mn-ea"/>
              <a:cs typeface="+mn-cs"/>
            </a:rPr>
            <a:t>財政調整基金残高の比率が年々増加し、実質収支額・実質単年度収支ともに黒字で推移し健全状態</a:t>
          </a:r>
          <a:r>
            <a:rPr kumimoji="1" lang="ja-JP" altLang="en-US" sz="950" b="0" i="0" u="none" strike="noStrike" kern="0" cap="none" spc="0" normalizeH="0" baseline="0" noProof="0">
              <a:ln>
                <a:noFill/>
              </a:ln>
              <a:solidFill>
                <a:prstClr val="black"/>
              </a:solidFill>
              <a:effectLst/>
              <a:uLnTx/>
              <a:uFillTx/>
              <a:latin typeface="+mn-lt"/>
              <a:ea typeface="+mn-ea"/>
              <a:cs typeface="+mn-cs"/>
            </a:rPr>
            <a:t>に</a:t>
          </a:r>
          <a:r>
            <a:rPr kumimoji="1" lang="ja-JP" altLang="ja-JP" sz="950" b="0" i="0" u="none" strike="noStrike" kern="0" cap="none" spc="0" normalizeH="0" baseline="0" noProof="0">
              <a:ln>
                <a:noFill/>
              </a:ln>
              <a:solidFill>
                <a:prstClr val="black"/>
              </a:solidFill>
              <a:effectLst/>
              <a:uLnTx/>
              <a:uFillTx/>
              <a:latin typeface="+mn-lt"/>
              <a:ea typeface="+mn-ea"/>
              <a:cs typeface="+mn-cs"/>
            </a:rPr>
            <a:t>ある。また、自主財源の要である市税は、徴収対策や滞納処分等の取り組み強化により改善し、決算額も順調に伸びている。</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今後</a:t>
          </a:r>
          <a:r>
            <a:rPr kumimoji="1" lang="ja-JP" altLang="ja-JP" sz="950" b="0" i="0" u="none" strike="noStrike" kern="0" cap="none" spc="0" normalizeH="0" baseline="0" noProof="0">
              <a:ln>
                <a:noFill/>
              </a:ln>
              <a:solidFill>
                <a:prstClr val="black"/>
              </a:solidFill>
              <a:effectLst/>
              <a:uLnTx/>
              <a:uFillTx/>
              <a:latin typeface="+mn-lt"/>
              <a:ea typeface="+mn-ea"/>
              <a:cs typeface="+mn-cs"/>
            </a:rPr>
            <a:t>の財政運営の課題は、扶助費</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公債費等が増額</a:t>
          </a:r>
          <a:r>
            <a:rPr kumimoji="1" lang="ja-JP" altLang="en-US" sz="950" b="0" i="0" u="none" strike="noStrike" kern="0" cap="none" spc="0" normalizeH="0" baseline="0" noProof="0">
              <a:ln>
                <a:noFill/>
              </a:ln>
              <a:solidFill>
                <a:prstClr val="black"/>
              </a:solidFill>
              <a:effectLst/>
              <a:uLnTx/>
              <a:uFillTx/>
              <a:latin typeface="+mn-lt"/>
              <a:ea typeface="+mn-ea"/>
              <a:cs typeface="+mn-cs"/>
            </a:rPr>
            <a:t>傾向にあるなか</a:t>
          </a:r>
          <a:r>
            <a:rPr kumimoji="1" lang="ja-JP" altLang="ja-JP" sz="950" b="0" i="0" u="none" strike="noStrike" kern="0" cap="none" spc="0" normalizeH="0" baseline="0" noProof="0">
              <a:ln>
                <a:noFill/>
              </a:ln>
              <a:solidFill>
                <a:prstClr val="black"/>
              </a:solidFill>
              <a:effectLst/>
              <a:uLnTx/>
              <a:uFillTx/>
              <a:latin typeface="+mn-lt"/>
              <a:ea typeface="+mn-ea"/>
              <a:cs typeface="+mn-cs"/>
            </a:rPr>
            <a:t>、普通交付税の合併算定替</a:t>
          </a:r>
          <a:r>
            <a:rPr kumimoji="1" lang="ja-JP" altLang="en-US" sz="950" b="0" i="0" u="none" strike="noStrike" kern="0" cap="none" spc="0" normalizeH="0" baseline="0" noProof="0">
              <a:ln>
                <a:noFill/>
              </a:ln>
              <a:solidFill>
                <a:prstClr val="black"/>
              </a:solidFill>
              <a:effectLst/>
              <a:uLnTx/>
              <a:uFillTx/>
              <a:latin typeface="+mn-lt"/>
              <a:ea typeface="+mn-ea"/>
              <a:cs typeface="+mn-cs"/>
            </a:rPr>
            <a:t>の</a:t>
          </a:r>
          <a:r>
            <a:rPr kumimoji="1" lang="ja-JP" altLang="ja-JP" sz="950" b="0" i="0" u="none" strike="noStrike" kern="0" cap="none" spc="0" normalizeH="0" baseline="0" noProof="0">
              <a:ln>
                <a:noFill/>
              </a:ln>
              <a:solidFill>
                <a:prstClr val="black"/>
              </a:solidFill>
              <a:effectLst/>
              <a:uLnTx/>
              <a:uFillTx/>
              <a:latin typeface="+mn-lt"/>
              <a:ea typeface="+mn-ea"/>
              <a:cs typeface="+mn-cs"/>
            </a:rPr>
            <a:t>終了に</a:t>
          </a:r>
          <a:r>
            <a:rPr kumimoji="1" lang="ja-JP" altLang="en-US" sz="950" b="0" i="0" u="none" strike="noStrike" kern="0" cap="none" spc="0" normalizeH="0" baseline="0" noProof="0">
              <a:ln>
                <a:noFill/>
              </a:ln>
              <a:solidFill>
                <a:prstClr val="black"/>
              </a:solidFill>
              <a:effectLst/>
              <a:uLnTx/>
              <a:uFillTx/>
              <a:latin typeface="+mn-lt"/>
              <a:ea typeface="+mn-ea"/>
              <a:cs typeface="+mn-cs"/>
            </a:rPr>
            <a:t>よる</a:t>
          </a:r>
          <a:r>
            <a:rPr kumimoji="1" lang="ja-JP" altLang="ja-JP" sz="950" b="0" i="0" u="none" strike="noStrike" kern="0" cap="none" spc="0" normalizeH="0" baseline="0" noProof="0">
              <a:ln>
                <a:noFill/>
              </a:ln>
              <a:solidFill>
                <a:prstClr val="black"/>
              </a:solidFill>
              <a:effectLst/>
              <a:uLnTx/>
              <a:uFillTx/>
              <a:latin typeface="+mn-lt"/>
              <a:ea typeface="+mn-ea"/>
              <a:cs typeface="+mn-cs"/>
            </a:rPr>
            <a:t>一般財源の</a:t>
          </a:r>
          <a:r>
            <a:rPr kumimoji="1" lang="ja-JP" altLang="en-US" sz="950" b="0" i="0" u="none" strike="noStrike" kern="0" cap="none" spc="0" normalizeH="0" baseline="0" noProof="0">
              <a:ln>
                <a:noFill/>
              </a:ln>
              <a:solidFill>
                <a:prstClr val="black"/>
              </a:solidFill>
              <a:effectLst/>
              <a:uLnTx/>
              <a:uFillTx/>
              <a:latin typeface="+mn-lt"/>
              <a:ea typeface="+mn-ea"/>
              <a:cs typeface="+mn-cs"/>
            </a:rPr>
            <a:t>段階的縮減</a:t>
          </a:r>
          <a:r>
            <a:rPr kumimoji="1" lang="ja-JP" altLang="ja-JP" sz="950" b="0" i="0" u="none" strike="noStrike" kern="0" cap="none" spc="0" normalizeH="0" baseline="0" noProof="0">
              <a:ln>
                <a:noFill/>
              </a:ln>
              <a:solidFill>
                <a:prstClr val="black"/>
              </a:solidFill>
              <a:effectLst/>
              <a:uLnTx/>
              <a:uFillTx/>
              <a:latin typeface="+mn-lt"/>
              <a:ea typeface="+mn-ea"/>
              <a:cs typeface="+mn-cs"/>
            </a:rPr>
            <a:t>が見込まれるため、合併で可能となる経費の節減合理化を図ることが不可欠であり、本市の行政改革大綱に基づき、事務事業の効率化・合理化、業務の民間委託化や指定管理制度の活用、補助金の整理合理化、行政経営の視点で行政の効率化・合理化</a:t>
          </a:r>
          <a:r>
            <a:rPr kumimoji="1" lang="ja-JP" altLang="en-US" sz="950" b="0" i="0" u="none" strike="noStrike" kern="0" cap="none" spc="0" normalizeH="0" baseline="0" noProof="0">
              <a:ln>
                <a:noFill/>
              </a:ln>
              <a:solidFill>
                <a:prstClr val="black"/>
              </a:solidFill>
              <a:effectLst/>
              <a:uLnTx/>
              <a:uFillTx/>
              <a:latin typeface="+mn-lt"/>
              <a:ea typeface="+mn-ea"/>
              <a:cs typeface="+mn-cs"/>
            </a:rPr>
            <a:t>を継続的に実施し、</a:t>
          </a:r>
          <a:r>
            <a:rPr kumimoji="1" lang="ja-JP" altLang="ja-JP" sz="950" b="0" i="0" u="none" strike="noStrike" kern="0" cap="none" spc="0" normalizeH="0" baseline="0" noProof="0">
              <a:ln>
                <a:noFill/>
              </a:ln>
              <a:solidFill>
                <a:prstClr val="black"/>
              </a:solidFill>
              <a:effectLst/>
              <a:uLnTx/>
              <a:uFillTx/>
              <a:latin typeface="+mn-lt"/>
              <a:ea typeface="+mn-ea"/>
              <a:cs typeface="+mn-cs"/>
            </a:rPr>
            <a:t>健全な財政運営に努める。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沖縄県うるま市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構成別でみると、国民健康保険特別会計を除</a:t>
          </a:r>
          <a:r>
            <a:rPr kumimoji="1" lang="ja-JP" altLang="en-US" sz="1100" b="0" i="0" u="none" strike="noStrike" kern="0" cap="none" spc="0" normalizeH="0" baseline="0" noProof="0">
              <a:ln>
                <a:noFill/>
              </a:ln>
              <a:solidFill>
                <a:prstClr val="black"/>
              </a:solidFill>
              <a:effectLst/>
              <a:uLnTx/>
              <a:uFillTx/>
              <a:latin typeface="+mn-lt"/>
              <a:ea typeface="+mn-ea"/>
              <a:cs typeface="+mn-cs"/>
            </a:rPr>
            <a:t>く</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a:t>
          </a:r>
          <a:r>
            <a:rPr kumimoji="1" lang="ja-JP" altLang="en-US" sz="1100" b="0" i="0" u="none" strike="noStrike" kern="0" cap="none" spc="0" normalizeH="0" baseline="0" noProof="0">
              <a:ln>
                <a:noFill/>
              </a:ln>
              <a:solidFill>
                <a:prstClr val="black"/>
              </a:solidFill>
              <a:effectLst/>
              <a:uLnTx/>
              <a:uFillTx/>
              <a:latin typeface="+mn-lt"/>
              <a:ea typeface="+mn-ea"/>
              <a:cs typeface="+mn-cs"/>
            </a:rPr>
            <a:t>及び</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公営企業会計</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ともに黒字で推移しているため、連結実質赤字比率は黒字で推移している。しかし、国民健康保険特別会計については、被保険者</a:t>
          </a:r>
          <a:r>
            <a:rPr kumimoji="1" lang="ja-JP" altLang="en-US" sz="1100" b="0" i="0" u="none" strike="noStrike" kern="0" cap="none" spc="0" normalizeH="0" baseline="0" noProof="0">
              <a:ln>
                <a:noFill/>
              </a:ln>
              <a:solidFill>
                <a:prstClr val="black"/>
              </a:solidFill>
              <a:effectLst/>
              <a:uLnTx/>
              <a:uFillTx/>
              <a:latin typeface="+mn-lt"/>
              <a:ea typeface="+mn-ea"/>
              <a:cs typeface="+mn-cs"/>
            </a:rPr>
            <a:t>一人当たり</a:t>
          </a:r>
          <a:r>
            <a:rPr kumimoji="1" lang="ja-JP" altLang="ja-JP" sz="1100" b="0" i="0" u="none" strike="noStrike" kern="0" cap="none" spc="0" normalizeH="0" baseline="0" noProof="0">
              <a:ln>
                <a:noFill/>
              </a:ln>
              <a:solidFill>
                <a:prstClr val="black"/>
              </a:solidFill>
              <a:effectLst/>
              <a:uLnTx/>
              <a:uFillTx/>
              <a:latin typeface="+mn-lt"/>
              <a:ea typeface="+mn-ea"/>
              <a:cs typeface="+mn-cs"/>
            </a:rPr>
            <a:t>の保険給付額が増大しており、厳しい財政状況が続いている。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今後も一般会計による繰出金の増加が予測されるため保険税の適正化や予防を中心とした健康づくりを推進し、医療費の抑制など財源確保</a:t>
          </a:r>
          <a:r>
            <a:rPr kumimoji="1" lang="ja-JP" altLang="en-US" sz="1100" b="0" i="0" u="none" strike="noStrike" kern="0" cap="none" spc="0" normalizeH="0" baseline="0" noProof="0">
              <a:ln>
                <a:noFill/>
              </a:ln>
              <a:solidFill>
                <a:prstClr val="black"/>
              </a:solidFill>
              <a:effectLst/>
              <a:uLnTx/>
              <a:uFillTx/>
              <a:latin typeface="+mn-lt"/>
              <a:ea typeface="+mn-ea"/>
              <a:cs typeface="+mn-cs"/>
            </a:rPr>
            <a:t>と医療費抑制策両面での取組みが</a:t>
          </a:r>
          <a:r>
            <a:rPr kumimoji="1" lang="ja-JP" altLang="ja-JP" sz="1100" b="0" i="0" u="none" strike="noStrike" kern="0" cap="none" spc="0" normalizeH="0" baseline="0" noProof="0">
              <a:ln>
                <a:noFill/>
              </a:ln>
              <a:solidFill>
                <a:prstClr val="black"/>
              </a:solidFill>
              <a:effectLst/>
              <a:uLnTx/>
              <a:uFillTx/>
              <a:latin typeface="+mn-lt"/>
              <a:ea typeface="+mn-ea"/>
              <a:cs typeface="+mn-cs"/>
            </a:rPr>
            <a:t>不可欠である。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ま</a:t>
          </a:r>
          <a:r>
            <a:rPr kumimoji="1" lang="ja-JP" altLang="ja-JP" sz="1100" b="0" i="0" u="none" strike="noStrike" kern="0" cap="none" spc="0" normalizeH="0" baseline="0" noProof="0">
              <a:ln>
                <a:noFill/>
              </a:ln>
              <a:solidFill>
                <a:prstClr val="black"/>
              </a:solidFill>
              <a:effectLst/>
              <a:uLnTx/>
              <a:uFillTx/>
              <a:latin typeface="+mn-lt"/>
              <a:ea typeface="+mn-ea"/>
              <a:cs typeface="+mn-cs"/>
            </a:rPr>
            <a:t>た、公共下水道特別会計は、排水管などの老朽化による施設更新</a:t>
          </a:r>
          <a:r>
            <a:rPr kumimoji="1" lang="ja-JP" altLang="en-US" sz="1100" b="0" i="0" u="none" strike="noStrike" kern="0" cap="none" spc="0" normalizeH="0" baseline="0" noProof="0">
              <a:ln>
                <a:noFill/>
              </a:ln>
              <a:solidFill>
                <a:prstClr val="black"/>
              </a:solidFill>
              <a:effectLst/>
              <a:uLnTx/>
              <a:uFillTx/>
              <a:latin typeface="+mn-lt"/>
              <a:ea typeface="+mn-ea"/>
              <a:cs typeface="+mn-cs"/>
            </a:rPr>
            <a:t>や地理的要因による管路延長の長さから</a:t>
          </a:r>
          <a:r>
            <a:rPr kumimoji="1" lang="ja-JP" altLang="ja-JP" sz="1100" b="0" i="0" u="none" strike="noStrike" kern="0" cap="none" spc="0" normalizeH="0" baseline="0" noProof="0">
              <a:ln>
                <a:noFill/>
              </a:ln>
              <a:solidFill>
                <a:prstClr val="black"/>
              </a:solidFill>
              <a:effectLst/>
              <a:uLnTx/>
              <a:uFillTx/>
              <a:latin typeface="+mn-lt"/>
              <a:ea typeface="+mn-ea"/>
              <a:cs typeface="+mn-cs"/>
            </a:rPr>
            <a:t>維持管理費の増加が見込まれており、経営的視点にたった事業施策の展開、独立採算</a:t>
          </a:r>
          <a:r>
            <a:rPr kumimoji="1" lang="ja-JP" altLang="en-US" sz="1100" b="0" i="0" u="none" strike="noStrike" kern="0" cap="none" spc="0" normalizeH="0" baseline="0" noProof="0">
              <a:ln>
                <a:noFill/>
              </a:ln>
              <a:solidFill>
                <a:prstClr val="black"/>
              </a:solidFill>
              <a:effectLst/>
              <a:uLnTx/>
              <a:uFillTx/>
              <a:latin typeface="+mn-lt"/>
              <a:ea typeface="+mn-ea"/>
              <a:cs typeface="+mn-cs"/>
            </a:rPr>
            <a:t>性の</a:t>
          </a:r>
          <a:r>
            <a:rPr kumimoji="1" lang="ja-JP" altLang="ja-JP" sz="1100" b="0" i="0" u="none" strike="noStrike" kern="0" cap="none" spc="0" normalizeH="0" baseline="0" noProof="0">
              <a:ln>
                <a:noFill/>
              </a:ln>
              <a:solidFill>
                <a:prstClr val="black"/>
              </a:solidFill>
              <a:effectLst/>
              <a:uLnTx/>
              <a:uFillTx/>
              <a:latin typeface="+mn-lt"/>
              <a:ea typeface="+mn-ea"/>
              <a:cs typeface="+mn-cs"/>
            </a:rPr>
            <a:t>確保、経営健全化・効率化に努める。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59527006</v>
      </c>
      <c r="BO4" s="379"/>
      <c r="BP4" s="379"/>
      <c r="BQ4" s="379"/>
      <c r="BR4" s="379"/>
      <c r="BS4" s="379"/>
      <c r="BT4" s="379"/>
      <c r="BU4" s="380"/>
      <c r="BV4" s="378">
        <v>55411641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9.5</v>
      </c>
      <c r="CU4" s="385"/>
      <c r="CV4" s="385"/>
      <c r="CW4" s="385"/>
      <c r="CX4" s="385"/>
      <c r="CY4" s="385"/>
      <c r="CZ4" s="385"/>
      <c r="DA4" s="386"/>
      <c r="DB4" s="384">
        <v>7.2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56681296</v>
      </c>
      <c r="BO5" s="416"/>
      <c r="BP5" s="416"/>
      <c r="BQ5" s="416"/>
      <c r="BR5" s="416"/>
      <c r="BS5" s="416"/>
      <c r="BT5" s="416"/>
      <c r="BU5" s="417"/>
      <c r="BV5" s="415">
        <v>53206229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84.2</v>
      </c>
      <c r="CU5" s="413"/>
      <c r="CV5" s="413"/>
      <c r="CW5" s="413"/>
      <c r="CX5" s="413"/>
      <c r="CY5" s="413"/>
      <c r="CZ5" s="413"/>
      <c r="DA5" s="414"/>
      <c r="DB5" s="412">
        <v>85.1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2845710</v>
      </c>
      <c r="BO6" s="416"/>
      <c r="BP6" s="416"/>
      <c r="BQ6" s="416"/>
      <c r="BR6" s="416"/>
      <c r="BS6" s="416"/>
      <c r="BT6" s="416"/>
      <c r="BU6" s="417"/>
      <c r="BV6" s="415">
        <v>2205412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89.2</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300838</v>
      </c>
      <c r="BO7" s="416"/>
      <c r="BP7" s="416"/>
      <c r="BQ7" s="416"/>
      <c r="BR7" s="416"/>
      <c r="BS7" s="416"/>
      <c r="BT7" s="416"/>
      <c r="BU7" s="417"/>
      <c r="BV7" s="415">
        <v>331492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26834486</v>
      </c>
      <c r="CU7" s="416"/>
      <c r="CV7" s="416"/>
      <c r="CW7" s="416"/>
      <c r="CX7" s="416"/>
      <c r="CY7" s="416"/>
      <c r="CZ7" s="416"/>
      <c r="DA7" s="417"/>
      <c r="DB7" s="415">
        <v>26201260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2544872</v>
      </c>
      <c r="BO8" s="416"/>
      <c r="BP8" s="416"/>
      <c r="BQ8" s="416"/>
      <c r="BR8" s="416"/>
      <c r="BS8" s="416"/>
      <c r="BT8" s="416"/>
      <c r="BU8" s="417"/>
      <c r="BV8" s="415">
        <v>1873920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0.45</v>
      </c>
      <c r="CU8" s="456"/>
      <c r="CV8" s="456"/>
      <c r="CW8" s="456"/>
      <c r="CX8" s="456"/>
      <c r="CY8" s="456"/>
      <c r="CZ8" s="456"/>
      <c r="DA8" s="457"/>
      <c r="DB8" s="455">
        <v>0.45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118898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670952</v>
      </c>
      <c r="BO9" s="416"/>
      <c r="BP9" s="416"/>
      <c r="BQ9" s="416"/>
      <c r="BR9" s="416"/>
      <c r="BS9" s="416"/>
      <c r="BT9" s="416"/>
      <c r="BU9" s="417"/>
      <c r="BV9" s="415">
        <v>244073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14.2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116979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481827</v>
      </c>
      <c r="BO10" s="416"/>
      <c r="BP10" s="416"/>
      <c r="BQ10" s="416"/>
      <c r="BR10" s="416"/>
      <c r="BS10" s="416"/>
      <c r="BT10" s="416"/>
      <c r="BU10" s="417"/>
      <c r="BV10" s="415">
        <v>489762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592955</v>
      </c>
      <c r="BO11" s="416"/>
      <c r="BP11" s="416"/>
      <c r="BQ11" s="416"/>
      <c r="BR11" s="416"/>
      <c r="BS11" s="416"/>
      <c r="BT11" s="416"/>
      <c r="BU11" s="417"/>
      <c r="BV11" s="415">
        <v>342164</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122099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20</v>
      </c>
      <c r="BO12" s="416"/>
      <c r="BP12" s="416"/>
      <c r="BQ12" s="416"/>
      <c r="BR12" s="416"/>
      <c r="BS12" s="416"/>
      <c r="BT12" s="416"/>
      <c r="BU12" s="417"/>
      <c r="BV12" s="415">
        <v>394</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121319</v>
      </c>
      <c r="S13" s="497"/>
      <c r="T13" s="497"/>
      <c r="U13" s="497"/>
      <c r="V13" s="498"/>
      <c r="W13" s="431" t="s">
        <v>119</v>
      </c>
      <c r="X13" s="432"/>
      <c r="Y13" s="432"/>
      <c r="Z13" s="432"/>
      <c r="AA13" s="432"/>
      <c r="AB13" s="422"/>
      <c r="AC13" s="466">
        <v>1814</v>
      </c>
      <c r="AD13" s="467"/>
      <c r="AE13" s="467"/>
      <c r="AF13" s="467"/>
      <c r="AG13" s="506"/>
      <c r="AH13" s="466">
        <v>2393</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1745714</v>
      </c>
      <c r="BO13" s="416"/>
      <c r="BP13" s="416"/>
      <c r="BQ13" s="416"/>
      <c r="BR13" s="416"/>
      <c r="BS13" s="416"/>
      <c r="BT13" s="416"/>
      <c r="BU13" s="417"/>
      <c r="BV13" s="415">
        <v>1075605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8.1999999999999993</v>
      </c>
      <c r="CU13" s="413"/>
      <c r="CV13" s="413"/>
      <c r="CW13" s="413"/>
      <c r="CX13" s="413"/>
      <c r="CY13" s="413"/>
      <c r="CZ13" s="413"/>
      <c r="DA13" s="414"/>
      <c r="DB13" s="412">
        <v>8.9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121521</v>
      </c>
      <c r="S14" s="497"/>
      <c r="T14" s="497"/>
      <c r="U14" s="497"/>
      <c r="V14" s="498"/>
      <c r="W14" s="405"/>
      <c r="X14" s="406"/>
      <c r="Y14" s="406"/>
      <c r="Z14" s="406"/>
      <c r="AA14" s="406"/>
      <c r="AB14" s="395"/>
      <c r="AC14" s="499">
        <v>4.5999999999999996</v>
      </c>
      <c r="AD14" s="500"/>
      <c r="AE14" s="500"/>
      <c r="AF14" s="500"/>
      <c r="AG14" s="501"/>
      <c r="AH14" s="499">
        <v>5.5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21.9</v>
      </c>
      <c r="CU14" s="511"/>
      <c r="CV14" s="511"/>
      <c r="CW14" s="511"/>
      <c r="CX14" s="511"/>
      <c r="CY14" s="511"/>
      <c r="CZ14" s="511"/>
      <c r="DA14" s="512"/>
      <c r="DB14" s="510">
        <v>29.5</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120863</v>
      </c>
      <c r="S15" s="497"/>
      <c r="T15" s="497"/>
      <c r="U15" s="497"/>
      <c r="V15" s="498"/>
      <c r="W15" s="431" t="s">
        <v>126</v>
      </c>
      <c r="X15" s="432"/>
      <c r="Y15" s="432"/>
      <c r="Z15" s="432"/>
      <c r="AA15" s="432"/>
      <c r="AB15" s="422"/>
      <c r="AC15" s="466">
        <v>8076</v>
      </c>
      <c r="AD15" s="467"/>
      <c r="AE15" s="467"/>
      <c r="AF15" s="467"/>
      <c r="AG15" s="506"/>
      <c r="AH15" s="466">
        <v>9340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9627105</v>
      </c>
      <c r="BO15" s="379"/>
      <c r="BP15" s="379"/>
      <c r="BQ15" s="379"/>
      <c r="BR15" s="379"/>
      <c r="BS15" s="379"/>
      <c r="BT15" s="379"/>
      <c r="BU15" s="380"/>
      <c r="BV15" s="378">
        <v>8885039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20.399999999999999</v>
      </c>
      <c r="AD16" s="500"/>
      <c r="AE16" s="500"/>
      <c r="AF16" s="500"/>
      <c r="AG16" s="501"/>
      <c r="AH16" s="499">
        <v>21.4</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20960761</v>
      </c>
      <c r="BO16" s="416"/>
      <c r="BP16" s="416"/>
      <c r="BQ16" s="416"/>
      <c r="BR16" s="416"/>
      <c r="BS16" s="416"/>
      <c r="BT16" s="416"/>
      <c r="BU16" s="417"/>
      <c r="BV16" s="415">
        <v>19847595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29626</v>
      </c>
      <c r="AD17" s="467"/>
      <c r="AE17" s="467"/>
      <c r="AF17" s="467"/>
      <c r="AG17" s="506"/>
      <c r="AH17" s="466">
        <v>31472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12262886</v>
      </c>
      <c r="BO17" s="416"/>
      <c r="BP17" s="416"/>
      <c r="BQ17" s="416"/>
      <c r="BR17" s="416"/>
      <c r="BS17" s="416"/>
      <c r="BT17" s="416"/>
      <c r="BU17" s="417"/>
      <c r="BV17" s="415">
        <v>11452420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87.01</v>
      </c>
      <c r="M18" s="528"/>
      <c r="N18" s="528"/>
      <c r="O18" s="528"/>
      <c r="P18" s="528"/>
      <c r="Q18" s="528"/>
      <c r="R18" s="529"/>
      <c r="S18" s="529"/>
      <c r="T18" s="529"/>
      <c r="U18" s="529"/>
      <c r="V18" s="530"/>
      <c r="W18" s="433"/>
      <c r="X18" s="434"/>
      <c r="Y18" s="434"/>
      <c r="Z18" s="434"/>
      <c r="AA18" s="434"/>
      <c r="AB18" s="425"/>
      <c r="AC18" s="531">
        <v>75</v>
      </c>
      <c r="AD18" s="532"/>
      <c r="AE18" s="532"/>
      <c r="AF18" s="532"/>
      <c r="AG18" s="533"/>
      <c r="AH18" s="531">
        <v>72.2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23994205</v>
      </c>
      <c r="BO18" s="416"/>
      <c r="BP18" s="416"/>
      <c r="BQ18" s="416"/>
      <c r="BR18" s="416"/>
      <c r="BS18" s="416"/>
      <c r="BT18" s="416"/>
      <c r="BU18" s="417"/>
      <c r="BV18" s="415">
        <v>23452442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1366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32963343</v>
      </c>
      <c r="BO19" s="416"/>
      <c r="BP19" s="416"/>
      <c r="BQ19" s="416"/>
      <c r="BR19" s="416"/>
      <c r="BS19" s="416"/>
      <c r="BT19" s="416"/>
      <c r="BU19" s="417"/>
      <c r="BV19" s="415">
        <v>31606007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42378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51379495</v>
      </c>
      <c r="BO23" s="416"/>
      <c r="BP23" s="416"/>
      <c r="BQ23" s="416"/>
      <c r="BR23" s="416"/>
      <c r="BS23" s="416"/>
      <c r="BT23" s="416"/>
      <c r="BU23" s="417"/>
      <c r="BV23" s="415">
        <v>48980312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8900</v>
      </c>
      <c r="R24" s="467"/>
      <c r="S24" s="467"/>
      <c r="T24" s="467"/>
      <c r="U24" s="467"/>
      <c r="V24" s="506"/>
      <c r="W24" s="561"/>
      <c r="X24" s="549"/>
      <c r="Y24" s="550"/>
      <c r="Z24" s="465" t="s">
        <v>150</v>
      </c>
      <c r="AA24" s="445"/>
      <c r="AB24" s="445"/>
      <c r="AC24" s="445"/>
      <c r="AD24" s="445"/>
      <c r="AE24" s="445"/>
      <c r="AF24" s="445"/>
      <c r="AG24" s="446"/>
      <c r="AH24" s="466">
        <v>693</v>
      </c>
      <c r="AI24" s="467"/>
      <c r="AJ24" s="467"/>
      <c r="AK24" s="467"/>
      <c r="AL24" s="506"/>
      <c r="AM24" s="466">
        <v>2087316</v>
      </c>
      <c r="AN24" s="467"/>
      <c r="AO24" s="467"/>
      <c r="AP24" s="467"/>
      <c r="AQ24" s="467"/>
      <c r="AR24" s="506"/>
      <c r="AS24" s="466">
        <v>3012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37269998</v>
      </c>
      <c r="BO24" s="416"/>
      <c r="BP24" s="416"/>
      <c r="BQ24" s="416"/>
      <c r="BR24" s="416"/>
      <c r="BS24" s="416"/>
      <c r="BT24" s="416"/>
      <c r="BU24" s="417"/>
      <c r="BV24" s="415">
        <v>34849102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7210</v>
      </c>
      <c r="R25" s="467"/>
      <c r="S25" s="467"/>
      <c r="T25" s="467"/>
      <c r="U25" s="467"/>
      <c r="V25" s="506"/>
      <c r="W25" s="561"/>
      <c r="X25" s="549"/>
      <c r="Y25" s="550"/>
      <c r="Z25" s="465" t="s">
        <v>153</v>
      </c>
      <c r="AA25" s="445"/>
      <c r="AB25" s="445"/>
      <c r="AC25" s="445"/>
      <c r="AD25" s="445"/>
      <c r="AE25" s="445"/>
      <c r="AF25" s="445"/>
      <c r="AG25" s="446"/>
      <c r="AH25" s="466">
        <v>118</v>
      </c>
      <c r="AI25" s="467"/>
      <c r="AJ25" s="467"/>
      <c r="AK25" s="467"/>
      <c r="AL25" s="506"/>
      <c r="AM25" s="466">
        <v>353174</v>
      </c>
      <c r="AN25" s="467"/>
      <c r="AO25" s="467"/>
      <c r="AP25" s="467"/>
      <c r="AQ25" s="467"/>
      <c r="AR25" s="506"/>
      <c r="AS25" s="466">
        <v>2993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4162110</v>
      </c>
      <c r="BO25" s="379"/>
      <c r="BP25" s="379"/>
      <c r="BQ25" s="379"/>
      <c r="BR25" s="379"/>
      <c r="BS25" s="379"/>
      <c r="BT25" s="379"/>
      <c r="BU25" s="380"/>
      <c r="BV25" s="378">
        <v>1970696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6500</v>
      </c>
      <c r="R26" s="467"/>
      <c r="S26" s="467"/>
      <c r="T26" s="467"/>
      <c r="U26" s="467"/>
      <c r="V26" s="506"/>
      <c r="W26" s="561"/>
      <c r="X26" s="549"/>
      <c r="Y26" s="550"/>
      <c r="Z26" s="465" t="s">
        <v>156</v>
      </c>
      <c r="AA26" s="571"/>
      <c r="AB26" s="571"/>
      <c r="AC26" s="571"/>
      <c r="AD26" s="571"/>
      <c r="AE26" s="571"/>
      <c r="AF26" s="571"/>
      <c r="AG26" s="572"/>
      <c r="AH26" s="466">
        <v>14</v>
      </c>
      <c r="AI26" s="467"/>
      <c r="AJ26" s="467"/>
      <c r="AK26" s="467"/>
      <c r="AL26" s="506"/>
      <c r="AM26" s="466">
        <v>46872</v>
      </c>
      <c r="AN26" s="467"/>
      <c r="AO26" s="467"/>
      <c r="AP26" s="467"/>
      <c r="AQ26" s="467"/>
      <c r="AR26" s="506"/>
      <c r="AS26" s="466">
        <v>3348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4630</v>
      </c>
      <c r="R27" s="467"/>
      <c r="S27" s="467"/>
      <c r="T27" s="467"/>
      <c r="U27" s="467"/>
      <c r="V27" s="506"/>
      <c r="W27" s="561"/>
      <c r="X27" s="549"/>
      <c r="Y27" s="550"/>
      <c r="Z27" s="465" t="s">
        <v>159</v>
      </c>
      <c r="AA27" s="445"/>
      <c r="AB27" s="445"/>
      <c r="AC27" s="445"/>
      <c r="AD27" s="445"/>
      <c r="AE27" s="445"/>
      <c r="AF27" s="445"/>
      <c r="AG27" s="446"/>
      <c r="AH27" s="466">
        <v>55</v>
      </c>
      <c r="AI27" s="467"/>
      <c r="AJ27" s="467"/>
      <c r="AK27" s="467"/>
      <c r="AL27" s="506"/>
      <c r="AM27" s="466">
        <v>163790</v>
      </c>
      <c r="AN27" s="467"/>
      <c r="AO27" s="467"/>
      <c r="AP27" s="467"/>
      <c r="AQ27" s="467"/>
      <c r="AR27" s="506"/>
      <c r="AS27" s="466">
        <v>2978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231220</v>
      </c>
      <c r="BO27" s="585"/>
      <c r="BP27" s="585"/>
      <c r="BQ27" s="585"/>
      <c r="BR27" s="585"/>
      <c r="BS27" s="585"/>
      <c r="BT27" s="585"/>
      <c r="BU27" s="586"/>
      <c r="BV27" s="584">
        <v>230122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4150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5558212</v>
      </c>
      <c r="BO28" s="379"/>
      <c r="BP28" s="379"/>
      <c r="BQ28" s="379"/>
      <c r="BR28" s="379"/>
      <c r="BS28" s="379"/>
      <c r="BT28" s="379"/>
      <c r="BU28" s="380"/>
      <c r="BV28" s="378">
        <v>5076405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28</v>
      </c>
      <c r="M29" s="467"/>
      <c r="N29" s="467"/>
      <c r="O29" s="467"/>
      <c r="P29" s="506"/>
      <c r="Q29" s="466">
        <v>3900</v>
      </c>
      <c r="R29" s="467"/>
      <c r="S29" s="467"/>
      <c r="T29" s="467"/>
      <c r="U29" s="467"/>
      <c r="V29" s="506"/>
      <c r="W29" s="562"/>
      <c r="X29" s="563"/>
      <c r="Y29" s="564"/>
      <c r="Z29" s="465" t="s">
        <v>166</v>
      </c>
      <c r="AA29" s="445"/>
      <c r="AB29" s="445"/>
      <c r="AC29" s="445"/>
      <c r="AD29" s="445"/>
      <c r="AE29" s="445"/>
      <c r="AF29" s="445"/>
      <c r="AG29" s="446"/>
      <c r="AH29" s="466">
        <v>748</v>
      </c>
      <c r="AI29" s="467"/>
      <c r="AJ29" s="467"/>
      <c r="AK29" s="467"/>
      <c r="AL29" s="506"/>
      <c r="AM29" s="466">
        <v>2251106</v>
      </c>
      <c r="AN29" s="467"/>
      <c r="AO29" s="467"/>
      <c r="AP29" s="467"/>
      <c r="AQ29" s="467"/>
      <c r="AR29" s="506"/>
      <c r="AS29" s="466">
        <v>3010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5134856</v>
      </c>
      <c r="BO29" s="416"/>
      <c r="BP29" s="416"/>
      <c r="BQ29" s="416"/>
      <c r="BR29" s="416"/>
      <c r="BS29" s="416"/>
      <c r="BT29" s="416"/>
      <c r="BU29" s="417"/>
      <c r="BV29" s="415">
        <v>4929257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95.9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3799604</v>
      </c>
      <c r="BO30" s="585"/>
      <c r="BP30" s="585"/>
      <c r="BQ30" s="585"/>
      <c r="BR30" s="585"/>
      <c r="BS30" s="585"/>
      <c r="BT30" s="585"/>
      <c r="BU30" s="586"/>
      <c r="BV30" s="584">
        <v>4101747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沖縄県市町村自治会館管理組合（一般会計）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うるま市土地開発公社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沖縄県市町村総合事務組合（一般会計）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中部衛生施設組合（一般会計）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中部広域市町村圏事務組合（一般会計）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中部広域市町村圏事務組合（特別会計）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中部北環境施設組合（一般会計）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沖縄県後期高齢者医療広域連合（一般会計）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沖縄県後期高齢者医療広域連合（特別会計）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0" t="s">
        <v>530</v>
      </c>
      <c r="D34" s="1180"/>
      <c r="E34" s="1181"/>
      <c r="F34" s="32" t="s">
        <v>531</v>
      </c>
      <c r="G34" s="33" t="s">
        <v>532</v>
      </c>
      <c r="H34" s="33" t="s">
        <v>533</v>
      </c>
      <c r="I34" s="33" t="s">
        <v>534</v>
      </c>
      <c r="J34" s="34" t="s">
        <v>535</v>
      </c>
      <c r="K34" s="22"/>
      <c r="L34" s="22"/>
      <c r="M34" s="22"/>
      <c r="N34" s="22"/>
      <c r="O34" s="22"/>
      <c r="P34" s="22"/>
    </row>
    <row r="35" spans="1:16" ht="39" customHeight="1">
      <c r="A35" s="22"/>
      <c r="B35" s="35"/>
      <c r="C35" s="1174" t="s">
        <v>536</v>
      </c>
      <c r="D35" s="1175"/>
      <c r="E35" s="1176"/>
      <c r="F35" s="36">
        <v>4.6100000000000003</v>
      </c>
      <c r="G35" s="37">
        <v>5.86</v>
      </c>
      <c r="H35" s="37">
        <v>6.34</v>
      </c>
      <c r="I35" s="37">
        <v>7.15</v>
      </c>
      <c r="J35" s="38">
        <v>9.48</v>
      </c>
      <c r="K35" s="22"/>
      <c r="L35" s="22"/>
      <c r="M35" s="22"/>
      <c r="N35" s="22"/>
      <c r="O35" s="22"/>
      <c r="P35" s="22"/>
    </row>
    <row r="36" spans="1:16" ht="39" customHeight="1">
      <c r="A36" s="22"/>
      <c r="B36" s="35"/>
      <c r="C36" s="1174" t="s">
        <v>537</v>
      </c>
      <c r="D36" s="1175"/>
      <c r="E36" s="1176"/>
      <c r="F36" s="36">
        <v>8.2100000000000009</v>
      </c>
      <c r="G36" s="37">
        <v>8.52</v>
      </c>
      <c r="H36" s="37">
        <v>7.97</v>
      </c>
      <c r="I36" s="37">
        <v>8.17</v>
      </c>
      <c r="J36" s="38">
        <v>8.09</v>
      </c>
      <c r="K36" s="22"/>
      <c r="L36" s="22"/>
      <c r="M36" s="22"/>
      <c r="N36" s="22"/>
      <c r="O36" s="22"/>
      <c r="P36" s="22"/>
    </row>
    <row r="37" spans="1:16" ht="39" customHeight="1">
      <c r="A37" s="22"/>
      <c r="B37" s="35"/>
      <c r="C37" s="1174" t="s">
        <v>538</v>
      </c>
      <c r="D37" s="1175"/>
      <c r="E37" s="1176"/>
      <c r="F37" s="36">
        <v>0.76</v>
      </c>
      <c r="G37" s="37">
        <v>0.82</v>
      </c>
      <c r="H37" s="37">
        <v>0.46</v>
      </c>
      <c r="I37" s="37">
        <v>0.62</v>
      </c>
      <c r="J37" s="38">
        <v>0.35</v>
      </c>
      <c r="K37" s="22"/>
      <c r="L37" s="22"/>
      <c r="M37" s="22"/>
      <c r="N37" s="22"/>
      <c r="O37" s="22"/>
      <c r="P37" s="22"/>
    </row>
    <row r="38" spans="1:16" ht="39" customHeight="1">
      <c r="A38" s="22"/>
      <c r="B38" s="35"/>
      <c r="C38" s="1174" t="s">
        <v>539</v>
      </c>
      <c r="D38" s="1175"/>
      <c r="E38" s="1176"/>
      <c r="F38" s="36">
        <v>0.05</v>
      </c>
      <c r="G38" s="37">
        <v>0.2</v>
      </c>
      <c r="H38" s="37">
        <v>0.13</v>
      </c>
      <c r="I38" s="37">
        <v>0.09</v>
      </c>
      <c r="J38" s="38">
        <v>0.05</v>
      </c>
      <c r="K38" s="22"/>
      <c r="L38" s="22"/>
      <c r="M38" s="22"/>
      <c r="N38" s="22"/>
      <c r="O38" s="22"/>
      <c r="P38" s="22"/>
    </row>
    <row r="39" spans="1:16" ht="39" customHeight="1">
      <c r="A39" s="22"/>
      <c r="B39" s="35"/>
      <c r="C39" s="1174" t="s">
        <v>540</v>
      </c>
      <c r="D39" s="1175"/>
      <c r="E39" s="1176"/>
      <c r="F39" s="36">
        <v>0.02</v>
      </c>
      <c r="G39" s="37">
        <v>0.02</v>
      </c>
      <c r="H39" s="37">
        <v>0</v>
      </c>
      <c r="I39" s="37">
        <v>0.02</v>
      </c>
      <c r="J39" s="38">
        <v>0</v>
      </c>
      <c r="K39" s="22"/>
      <c r="L39" s="22"/>
      <c r="M39" s="22"/>
      <c r="N39" s="22"/>
      <c r="O39" s="22"/>
      <c r="P39" s="22"/>
    </row>
    <row r="40" spans="1:16" ht="39" customHeight="1">
      <c r="A40" s="22"/>
      <c r="B40" s="35"/>
      <c r="C40" s="1174" t="s">
        <v>541</v>
      </c>
      <c r="D40" s="1175"/>
      <c r="E40" s="1176"/>
      <c r="F40" s="36">
        <v>0</v>
      </c>
      <c r="G40" s="37">
        <v>0</v>
      </c>
      <c r="H40" s="37">
        <v>0</v>
      </c>
      <c r="I40" s="37">
        <v>0</v>
      </c>
      <c r="J40" s="38">
        <v>0</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542</v>
      </c>
      <c r="D42" s="1175"/>
      <c r="E42" s="1176"/>
      <c r="F42" s="36" t="s">
        <v>486</v>
      </c>
      <c r="G42" s="37" t="s">
        <v>486</v>
      </c>
      <c r="H42" s="37" t="s">
        <v>486</v>
      </c>
      <c r="I42" s="37" t="s">
        <v>486</v>
      </c>
      <c r="J42" s="38" t="s">
        <v>486</v>
      </c>
      <c r="K42" s="22"/>
      <c r="L42" s="22"/>
      <c r="M42" s="22"/>
      <c r="N42" s="22"/>
      <c r="O42" s="22"/>
      <c r="P42" s="22"/>
    </row>
    <row r="43" spans="1:16" ht="39" customHeight="1" thickBot="1">
      <c r="A43" s="22"/>
      <c r="B43" s="40"/>
      <c r="C43" s="1177" t="s">
        <v>543</v>
      </c>
      <c r="D43" s="1178"/>
      <c r="E43" s="1179"/>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0" t="s">
        <v>10</v>
      </c>
      <c r="C45" s="1191"/>
      <c r="D45" s="58"/>
      <c r="E45" s="1196" t="s">
        <v>11</v>
      </c>
      <c r="F45" s="1196"/>
      <c r="G45" s="1196"/>
      <c r="H45" s="1196"/>
      <c r="I45" s="1196"/>
      <c r="J45" s="1197"/>
      <c r="K45" s="59">
        <v>4137</v>
      </c>
      <c r="L45" s="60">
        <v>4367</v>
      </c>
      <c r="M45" s="60">
        <v>4298</v>
      </c>
      <c r="N45" s="60">
        <v>4487</v>
      </c>
      <c r="O45" s="61">
        <v>4582</v>
      </c>
      <c r="P45" s="48"/>
      <c r="Q45" s="48"/>
      <c r="R45" s="48"/>
      <c r="S45" s="48"/>
      <c r="T45" s="48"/>
      <c r="U45" s="48"/>
    </row>
    <row r="46" spans="1:21" ht="30.75" customHeight="1">
      <c r="A46" s="48"/>
      <c r="B46" s="1192"/>
      <c r="C46" s="1193"/>
      <c r="D46" s="62"/>
      <c r="E46" s="1184" t="s">
        <v>12</v>
      </c>
      <c r="F46" s="1184"/>
      <c r="G46" s="1184"/>
      <c r="H46" s="1184"/>
      <c r="I46" s="1184"/>
      <c r="J46" s="1185"/>
      <c r="K46" s="63" t="s">
        <v>486</v>
      </c>
      <c r="L46" s="64" t="s">
        <v>486</v>
      </c>
      <c r="M46" s="64" t="s">
        <v>486</v>
      </c>
      <c r="N46" s="64" t="s">
        <v>486</v>
      </c>
      <c r="O46" s="65" t="s">
        <v>486</v>
      </c>
      <c r="P46" s="48"/>
      <c r="Q46" s="48"/>
      <c r="R46" s="48"/>
      <c r="S46" s="48"/>
      <c r="T46" s="48"/>
      <c r="U46" s="48"/>
    </row>
    <row r="47" spans="1:21" ht="30.75" customHeight="1">
      <c r="A47" s="48"/>
      <c r="B47" s="1192"/>
      <c r="C47" s="1193"/>
      <c r="D47" s="62"/>
      <c r="E47" s="1184" t="s">
        <v>13</v>
      </c>
      <c r="F47" s="1184"/>
      <c r="G47" s="1184"/>
      <c r="H47" s="1184"/>
      <c r="I47" s="1184"/>
      <c r="J47" s="1185"/>
      <c r="K47" s="63" t="s">
        <v>486</v>
      </c>
      <c r="L47" s="64" t="s">
        <v>486</v>
      </c>
      <c r="M47" s="64" t="s">
        <v>486</v>
      </c>
      <c r="N47" s="64" t="s">
        <v>486</v>
      </c>
      <c r="O47" s="65" t="s">
        <v>486</v>
      </c>
      <c r="P47" s="48"/>
      <c r="Q47" s="48"/>
      <c r="R47" s="48"/>
      <c r="S47" s="48"/>
      <c r="T47" s="48"/>
      <c r="U47" s="48"/>
    </row>
    <row r="48" spans="1:21" ht="30.75" customHeight="1">
      <c r="A48" s="48"/>
      <c r="B48" s="1192"/>
      <c r="C48" s="1193"/>
      <c r="D48" s="62"/>
      <c r="E48" s="1184" t="s">
        <v>14</v>
      </c>
      <c r="F48" s="1184"/>
      <c r="G48" s="1184"/>
      <c r="H48" s="1184"/>
      <c r="I48" s="1184"/>
      <c r="J48" s="1185"/>
      <c r="K48" s="63">
        <v>740</v>
      </c>
      <c r="L48" s="64">
        <v>715</v>
      </c>
      <c r="M48" s="64">
        <v>715</v>
      </c>
      <c r="N48" s="64">
        <v>711</v>
      </c>
      <c r="O48" s="65">
        <v>710</v>
      </c>
      <c r="P48" s="48"/>
      <c r="Q48" s="48"/>
      <c r="R48" s="48"/>
      <c r="S48" s="48"/>
      <c r="T48" s="48"/>
      <c r="U48" s="48"/>
    </row>
    <row r="49" spans="1:21" ht="30.75" customHeight="1">
      <c r="A49" s="48"/>
      <c r="B49" s="1192"/>
      <c r="C49" s="1193"/>
      <c r="D49" s="62"/>
      <c r="E49" s="1184" t="s">
        <v>15</v>
      </c>
      <c r="F49" s="1184"/>
      <c r="G49" s="1184"/>
      <c r="H49" s="1184"/>
      <c r="I49" s="1184"/>
      <c r="J49" s="1185"/>
      <c r="K49" s="63">
        <v>494</v>
      </c>
      <c r="L49" s="64">
        <v>372</v>
      </c>
      <c r="M49" s="64">
        <v>385</v>
      </c>
      <c r="N49" s="64">
        <v>373</v>
      </c>
      <c r="O49" s="65">
        <v>374</v>
      </c>
      <c r="P49" s="48"/>
      <c r="Q49" s="48"/>
      <c r="R49" s="48"/>
      <c r="S49" s="48"/>
      <c r="T49" s="48"/>
      <c r="U49" s="48"/>
    </row>
    <row r="50" spans="1:21" ht="30.75" customHeight="1">
      <c r="A50" s="48"/>
      <c r="B50" s="1192"/>
      <c r="C50" s="1193"/>
      <c r="D50" s="62"/>
      <c r="E50" s="1184" t="s">
        <v>16</v>
      </c>
      <c r="F50" s="1184"/>
      <c r="G50" s="1184"/>
      <c r="H50" s="1184"/>
      <c r="I50" s="1184"/>
      <c r="J50" s="1185"/>
      <c r="K50" s="63" t="s">
        <v>486</v>
      </c>
      <c r="L50" s="64" t="s">
        <v>486</v>
      </c>
      <c r="M50" s="64" t="s">
        <v>486</v>
      </c>
      <c r="N50" s="64" t="s">
        <v>486</v>
      </c>
      <c r="O50" s="65" t="s">
        <v>486</v>
      </c>
      <c r="P50" s="48"/>
      <c r="Q50" s="48"/>
      <c r="R50" s="48"/>
      <c r="S50" s="48"/>
      <c r="T50" s="48"/>
      <c r="U50" s="48"/>
    </row>
    <row r="51" spans="1:21" ht="30.75" customHeight="1">
      <c r="A51" s="48"/>
      <c r="B51" s="1194"/>
      <c r="C51" s="1195"/>
      <c r="D51" s="66"/>
      <c r="E51" s="1184" t="s">
        <v>17</v>
      </c>
      <c r="F51" s="1184"/>
      <c r="G51" s="1184"/>
      <c r="H51" s="1184"/>
      <c r="I51" s="1184"/>
      <c r="J51" s="1185"/>
      <c r="K51" s="63">
        <v>0</v>
      </c>
      <c r="L51" s="64">
        <v>0</v>
      </c>
      <c r="M51" s="64">
        <v>0</v>
      </c>
      <c r="N51" s="64">
        <v>0</v>
      </c>
      <c r="O51" s="65">
        <v>0</v>
      </c>
      <c r="P51" s="48"/>
      <c r="Q51" s="48"/>
      <c r="R51" s="48"/>
      <c r="S51" s="48"/>
      <c r="T51" s="48"/>
      <c r="U51" s="48"/>
    </row>
    <row r="52" spans="1:21" ht="30.75" customHeight="1">
      <c r="A52" s="48"/>
      <c r="B52" s="1182" t="s">
        <v>18</v>
      </c>
      <c r="C52" s="1183"/>
      <c r="D52" s="66"/>
      <c r="E52" s="1184" t="s">
        <v>19</v>
      </c>
      <c r="F52" s="1184"/>
      <c r="G52" s="1184"/>
      <c r="H52" s="1184"/>
      <c r="I52" s="1184"/>
      <c r="J52" s="1185"/>
      <c r="K52" s="63">
        <v>3044</v>
      </c>
      <c r="L52" s="64">
        <v>3208</v>
      </c>
      <c r="M52" s="64">
        <v>3320</v>
      </c>
      <c r="N52" s="64">
        <v>3842</v>
      </c>
      <c r="O52" s="65">
        <v>3839</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2327</v>
      </c>
      <c r="L53" s="69">
        <v>2246</v>
      </c>
      <c r="M53" s="69">
        <v>2078</v>
      </c>
      <c r="N53" s="69">
        <v>1729</v>
      </c>
      <c r="O53" s="70">
        <v>1827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98" t="s">
        <v>23</v>
      </c>
      <c r="C41" s="1199"/>
      <c r="D41" s="81"/>
      <c r="E41" s="1204" t="s">
        <v>24</v>
      </c>
      <c r="F41" s="1204"/>
      <c r="G41" s="1204"/>
      <c r="H41" s="1205"/>
      <c r="I41" s="82">
        <v>49179</v>
      </c>
      <c r="J41" s="83">
        <v>49557</v>
      </c>
      <c r="K41" s="83">
        <v>48231</v>
      </c>
      <c r="L41" s="83">
        <v>48980</v>
      </c>
      <c r="M41" s="84">
        <v>51379</v>
      </c>
    </row>
    <row r="42" spans="2:13" ht="27.75" customHeight="1">
      <c r="B42" s="1200"/>
      <c r="C42" s="1201"/>
      <c r="D42" s="85"/>
      <c r="E42" s="1206" t="s">
        <v>25</v>
      </c>
      <c r="F42" s="1206"/>
      <c r="G42" s="1206"/>
      <c r="H42" s="1207"/>
      <c r="I42" s="86" t="s">
        <v>486</v>
      </c>
      <c r="J42" s="87" t="s">
        <v>486</v>
      </c>
      <c r="K42" s="87" t="s">
        <v>486</v>
      </c>
      <c r="L42" s="87" t="s">
        <v>486</v>
      </c>
      <c r="M42" s="88" t="s">
        <v>486</v>
      </c>
    </row>
    <row r="43" spans="2:13" ht="27.75" customHeight="1">
      <c r="B43" s="1200"/>
      <c r="C43" s="1201"/>
      <c r="D43" s="85"/>
      <c r="E43" s="1206" t="s">
        <v>26</v>
      </c>
      <c r="F43" s="1206"/>
      <c r="G43" s="1206"/>
      <c r="H43" s="1207"/>
      <c r="I43" s="86">
        <v>11070</v>
      </c>
      <c r="J43" s="87">
        <v>10664</v>
      </c>
      <c r="K43" s="87">
        <v>10439</v>
      </c>
      <c r="L43" s="87">
        <v>10282</v>
      </c>
      <c r="M43" s="88">
        <v>10224</v>
      </c>
    </row>
    <row r="44" spans="2:13" ht="27.75" customHeight="1">
      <c r="B44" s="1200"/>
      <c r="C44" s="1201"/>
      <c r="D44" s="85"/>
      <c r="E44" s="1206" t="s">
        <v>27</v>
      </c>
      <c r="F44" s="1206"/>
      <c r="G44" s="1206"/>
      <c r="H44" s="1207"/>
      <c r="I44" s="86">
        <v>2652</v>
      </c>
      <c r="J44" s="87">
        <v>2269</v>
      </c>
      <c r="K44" s="87">
        <v>1878</v>
      </c>
      <c r="L44" s="87">
        <v>1483</v>
      </c>
      <c r="M44" s="88">
        <v>1122</v>
      </c>
    </row>
    <row r="45" spans="2:13" ht="27.75" customHeight="1">
      <c r="B45" s="1200"/>
      <c r="C45" s="1201"/>
      <c r="D45" s="85"/>
      <c r="E45" s="1206" t="s">
        <v>28</v>
      </c>
      <c r="F45" s="1206"/>
      <c r="G45" s="1206"/>
      <c r="H45" s="1207"/>
      <c r="I45" s="86">
        <v>5390</v>
      </c>
      <c r="J45" s="87">
        <v>4944</v>
      </c>
      <c r="K45" s="87">
        <v>4071</v>
      </c>
      <c r="L45" s="87">
        <v>3164</v>
      </c>
      <c r="M45" s="88">
        <v>2674</v>
      </c>
    </row>
    <row r="46" spans="2:13" ht="27.75" customHeight="1">
      <c r="B46" s="1200"/>
      <c r="C46" s="1201"/>
      <c r="D46" s="85"/>
      <c r="E46" s="1206" t="s">
        <v>29</v>
      </c>
      <c r="F46" s="1206"/>
      <c r="G46" s="1206"/>
      <c r="H46" s="1207"/>
      <c r="I46" s="86">
        <v>5</v>
      </c>
      <c r="J46" s="87" t="s">
        <v>486</v>
      </c>
      <c r="K46" s="87" t="s">
        <v>486</v>
      </c>
      <c r="L46" s="87">
        <v>24</v>
      </c>
      <c r="M46" s="88" t="s">
        <v>486</v>
      </c>
    </row>
    <row r="47" spans="2:13" ht="27.75" customHeight="1">
      <c r="B47" s="1200"/>
      <c r="C47" s="1201"/>
      <c r="D47" s="85"/>
      <c r="E47" s="1206" t="s">
        <v>30</v>
      </c>
      <c r="F47" s="1206"/>
      <c r="G47" s="1206"/>
      <c r="H47" s="1207"/>
      <c r="I47" s="86" t="s">
        <v>486</v>
      </c>
      <c r="J47" s="87" t="s">
        <v>486</v>
      </c>
      <c r="K47" s="87" t="s">
        <v>486</v>
      </c>
      <c r="L47" s="87" t="s">
        <v>486</v>
      </c>
      <c r="M47" s="88" t="s">
        <v>486</v>
      </c>
    </row>
    <row r="48" spans="2:13" ht="27.75" customHeight="1">
      <c r="B48" s="1202"/>
      <c r="C48" s="1203"/>
      <c r="D48" s="85"/>
      <c r="E48" s="1206" t="s">
        <v>31</v>
      </c>
      <c r="F48" s="1206"/>
      <c r="G48" s="1206"/>
      <c r="H48" s="1207"/>
      <c r="I48" s="86" t="s">
        <v>486</v>
      </c>
      <c r="J48" s="87" t="s">
        <v>486</v>
      </c>
      <c r="K48" s="87" t="s">
        <v>486</v>
      </c>
      <c r="L48" s="87" t="s">
        <v>486</v>
      </c>
      <c r="M48" s="88" t="s">
        <v>486</v>
      </c>
    </row>
    <row r="49" spans="2:13" ht="27.75" customHeight="1">
      <c r="B49" s="1208" t="s">
        <v>32</v>
      </c>
      <c r="C49" s="1209"/>
      <c r="D49" s="89"/>
      <c r="E49" s="1206" t="s">
        <v>33</v>
      </c>
      <c r="F49" s="1206"/>
      <c r="G49" s="1206"/>
      <c r="H49" s="1207"/>
      <c r="I49" s="86">
        <v>8825</v>
      </c>
      <c r="J49" s="87">
        <v>9552</v>
      </c>
      <c r="K49" s="87">
        <v>10273</v>
      </c>
      <c r="L49" s="87">
        <v>11317</v>
      </c>
      <c r="M49" s="88">
        <v>12094</v>
      </c>
    </row>
    <row r="50" spans="2:13" ht="27.75" customHeight="1">
      <c r="B50" s="1200"/>
      <c r="C50" s="1201"/>
      <c r="D50" s="85"/>
      <c r="E50" s="1206" t="s">
        <v>34</v>
      </c>
      <c r="F50" s="1206"/>
      <c r="G50" s="1206"/>
      <c r="H50" s="1207"/>
      <c r="I50" s="86">
        <v>3753</v>
      </c>
      <c r="J50" s="87">
        <v>2937</v>
      </c>
      <c r="K50" s="87">
        <v>2575</v>
      </c>
      <c r="L50" s="87">
        <v>2377</v>
      </c>
      <c r="M50" s="88">
        <v>2394</v>
      </c>
    </row>
    <row r="51" spans="2:13" ht="27.75" customHeight="1">
      <c r="B51" s="1202"/>
      <c r="C51" s="1203"/>
      <c r="D51" s="85"/>
      <c r="E51" s="1206" t="s">
        <v>35</v>
      </c>
      <c r="F51" s="1206"/>
      <c r="G51" s="1206"/>
      <c r="H51" s="1207"/>
      <c r="I51" s="86">
        <v>40452</v>
      </c>
      <c r="J51" s="87">
        <v>41676</v>
      </c>
      <c r="K51" s="87">
        <v>42419</v>
      </c>
      <c r="L51" s="87">
        <v>43535</v>
      </c>
      <c r="M51" s="88">
        <v>45824</v>
      </c>
    </row>
    <row r="52" spans="2:13" ht="27.75" customHeight="1" thickBot="1">
      <c r="B52" s="1210" t="s">
        <v>36</v>
      </c>
      <c r="C52" s="1211"/>
      <c r="D52" s="90"/>
      <c r="E52" s="1212" t="s">
        <v>37</v>
      </c>
      <c r="F52" s="1212"/>
      <c r="G52" s="1212"/>
      <c r="H52" s="1213"/>
      <c r="I52" s="91">
        <v>15266</v>
      </c>
      <c r="J52" s="92">
        <v>13269</v>
      </c>
      <c r="K52" s="92">
        <v>9352</v>
      </c>
      <c r="L52" s="92">
        <v>6705</v>
      </c>
      <c r="M52" s="93">
        <v>5088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3"/>
      <c r="H50" s="1224"/>
      <c r="I50" s="1224"/>
      <c r="J50" s="1225"/>
      <c r="K50" s="354" t="s">
        <v>525</v>
      </c>
      <c r="L50" s="354" t="s">
        <v>526</v>
      </c>
      <c r="M50" s="354" t="s">
        <v>527</v>
      </c>
      <c r="N50" s="354" t="s">
        <v>528</v>
      </c>
      <c r="O50" s="354" t="s">
        <v>529</v>
      </c>
    </row>
    <row r="51" spans="1:17">
      <c r="B51" s="248"/>
      <c r="C51" s="244"/>
      <c r="D51" s="244"/>
      <c r="E51" s="244"/>
      <c r="F51" s="244"/>
      <c r="G51" s="1226" t="s">
        <v>559</v>
      </c>
      <c r="H51" s="1227"/>
      <c r="I51" s="1232" t="s">
        <v>560</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561</v>
      </c>
      <c r="J53" s="1236"/>
      <c r="K53" s="1237"/>
      <c r="L53" s="1237"/>
      <c r="M53" s="1237"/>
      <c r="N53" s="1237"/>
      <c r="O53" s="1237"/>
    </row>
    <row r="54" spans="1:17">
      <c r="A54" s="355"/>
      <c r="B54" s="248"/>
      <c r="C54" s="244"/>
      <c r="D54" s="244"/>
      <c r="E54" s="244"/>
      <c r="F54" s="244"/>
      <c r="G54" s="1230"/>
      <c r="H54" s="1231"/>
      <c r="I54" s="1236"/>
      <c r="J54" s="1236"/>
      <c r="K54" s="1238"/>
      <c r="L54" s="1238"/>
      <c r="M54" s="1238"/>
      <c r="N54" s="1238"/>
      <c r="O54" s="1238"/>
    </row>
    <row r="55" spans="1:17">
      <c r="A55" s="355"/>
      <c r="B55" s="248"/>
      <c r="C55" s="244"/>
      <c r="D55" s="244"/>
      <c r="E55" s="244"/>
      <c r="F55" s="244"/>
      <c r="G55" s="1239" t="s">
        <v>562</v>
      </c>
      <c r="H55" s="1240"/>
      <c r="I55" s="1236" t="s">
        <v>560</v>
      </c>
      <c r="J55" s="1236"/>
      <c r="K55" s="1234"/>
      <c r="L55" s="1234"/>
      <c r="M55" s="1234"/>
      <c r="N55" s="1234"/>
      <c r="O55" s="1234"/>
    </row>
    <row r="56" spans="1:17">
      <c r="A56" s="355"/>
      <c r="B56" s="248"/>
      <c r="C56" s="244"/>
      <c r="D56" s="244"/>
      <c r="E56" s="244"/>
      <c r="F56" s="244"/>
      <c r="G56" s="1241"/>
      <c r="H56" s="1242"/>
      <c r="I56" s="1236"/>
      <c r="J56" s="1236"/>
      <c r="K56" s="1235"/>
      <c r="L56" s="1235"/>
      <c r="M56" s="1235"/>
      <c r="N56" s="1235"/>
      <c r="O56" s="1235"/>
    </row>
    <row r="57" spans="1:17" s="355" customFormat="1">
      <c r="B57" s="356"/>
      <c r="C57" s="352"/>
      <c r="D57" s="352"/>
      <c r="E57" s="352"/>
      <c r="F57" s="352"/>
      <c r="G57" s="1241"/>
      <c r="H57" s="1242"/>
      <c r="I57" s="1245" t="s">
        <v>561</v>
      </c>
      <c r="J57" s="1245"/>
      <c r="K57" s="1237"/>
      <c r="L57" s="1237"/>
      <c r="M57" s="1237"/>
      <c r="N57" s="1237"/>
      <c r="O57" s="1237"/>
      <c r="P57" s="357"/>
      <c r="Q57" s="356"/>
    </row>
    <row r="58" spans="1:17" s="355" customFormat="1">
      <c r="A58" s="243"/>
      <c r="B58" s="356"/>
      <c r="C58" s="352"/>
      <c r="D58" s="352"/>
      <c r="E58" s="352"/>
      <c r="F58" s="352"/>
      <c r="G58" s="1243"/>
      <c r="H58" s="1244"/>
      <c r="I58" s="1245"/>
      <c r="J58" s="1245"/>
      <c r="K58" s="1238"/>
      <c r="L58" s="1238"/>
      <c r="M58" s="1238"/>
      <c r="N58" s="1238"/>
      <c r="O58" s="123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6" t="s">
        <v>566</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3"/>
      <c r="H72" s="1224"/>
      <c r="I72" s="1224"/>
      <c r="J72" s="1225"/>
      <c r="K72" s="354" t="s">
        <v>525</v>
      </c>
      <c r="L72" s="354" t="s">
        <v>526</v>
      </c>
      <c r="M72" s="354" t="s">
        <v>527</v>
      </c>
      <c r="N72" s="354" t="s">
        <v>528</v>
      </c>
      <c r="O72" s="354" t="s">
        <v>529</v>
      </c>
    </row>
    <row r="73" spans="2:30">
      <c r="B73" s="248"/>
      <c r="C73" s="244"/>
      <c r="D73" s="244"/>
      <c r="E73" s="244"/>
      <c r="F73" s="244"/>
      <c r="G73" s="1226" t="s">
        <v>559</v>
      </c>
      <c r="H73" s="1227"/>
      <c r="I73" s="1232" t="s">
        <v>560</v>
      </c>
      <c r="J73" s="1232"/>
      <c r="K73" s="1247">
        <v>69.2</v>
      </c>
      <c r="L73" s="1247">
        <v>59.7</v>
      </c>
      <c r="M73" s="1235">
        <v>41.3</v>
      </c>
      <c r="N73" s="1235">
        <v>29.5</v>
      </c>
      <c r="O73" s="1235">
        <v>21.9</v>
      </c>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565</v>
      </c>
      <c r="J75" s="1236"/>
      <c r="K75" s="1248">
        <v>10.5</v>
      </c>
      <c r="L75" s="1248">
        <v>10.199999999999999</v>
      </c>
      <c r="M75" s="1248">
        <v>9.9</v>
      </c>
      <c r="N75" s="1248">
        <v>8.9</v>
      </c>
      <c r="O75" s="1248">
        <v>8.1999999999999993</v>
      </c>
      <c r="U75" s="243">
        <v>81.2</v>
      </c>
      <c r="W75" s="243">
        <v>87.2</v>
      </c>
      <c r="Y75" s="243">
        <v>99.8</v>
      </c>
      <c r="AA75" s="243">
        <v>109.5</v>
      </c>
      <c r="AC75" s="243">
        <v>115.2</v>
      </c>
    </row>
    <row r="76" spans="2:30">
      <c r="B76" s="248"/>
      <c r="C76" s="244"/>
      <c r="D76" s="244"/>
      <c r="E76" s="244"/>
      <c r="F76" s="244"/>
      <c r="G76" s="1230"/>
      <c r="H76" s="1231"/>
      <c r="I76" s="1236"/>
      <c r="J76" s="1236"/>
      <c r="K76" s="1238"/>
      <c r="L76" s="1238"/>
      <c r="M76" s="1238"/>
      <c r="N76" s="1238"/>
      <c r="O76" s="1238"/>
    </row>
    <row r="77" spans="2:30">
      <c r="B77" s="248"/>
      <c r="C77" s="244"/>
      <c r="D77" s="244"/>
      <c r="E77" s="244"/>
      <c r="F77" s="244"/>
      <c r="G77" s="1239" t="s">
        <v>562</v>
      </c>
      <c r="H77" s="1240"/>
      <c r="I77" s="1236" t="s">
        <v>560</v>
      </c>
      <c r="J77" s="1236"/>
      <c r="K77" s="1247">
        <v>55.5</v>
      </c>
      <c r="L77" s="1247">
        <v>46.1</v>
      </c>
      <c r="M77" s="1235">
        <v>37.6</v>
      </c>
      <c r="N77" s="1235">
        <v>33.799999999999997</v>
      </c>
      <c r="O77" s="1235">
        <v>34.9</v>
      </c>
      <c r="R77" s="243">
        <v>12.3</v>
      </c>
      <c r="T77" s="243">
        <v>11.1</v>
      </c>
    </row>
    <row r="78" spans="2:30">
      <c r="B78" s="248"/>
      <c r="C78" s="244"/>
      <c r="D78" s="244"/>
      <c r="E78" s="244"/>
      <c r="F78" s="244"/>
      <c r="G78" s="1241"/>
      <c r="H78" s="1242"/>
      <c r="I78" s="1236"/>
      <c r="J78" s="1236"/>
      <c r="K78" s="1247"/>
      <c r="L78" s="1247"/>
      <c r="M78" s="1235"/>
      <c r="N78" s="1235"/>
      <c r="O78" s="1235"/>
    </row>
    <row r="79" spans="2:30">
      <c r="B79" s="248"/>
      <c r="C79" s="244"/>
      <c r="D79" s="244"/>
      <c r="E79" s="244"/>
      <c r="F79" s="244"/>
      <c r="G79" s="1241"/>
      <c r="H79" s="1242"/>
      <c r="I79" s="1249" t="s">
        <v>565</v>
      </c>
      <c r="J79" s="1245"/>
      <c r="K79" s="1250">
        <v>9.3000000000000007</v>
      </c>
      <c r="L79" s="1250">
        <v>8.5</v>
      </c>
      <c r="M79" s="1250">
        <v>7.9</v>
      </c>
      <c r="N79" s="1250">
        <v>7.1</v>
      </c>
      <c r="O79" s="1250">
        <v>7.2</v>
      </c>
      <c r="V79" s="243">
        <v>53.5</v>
      </c>
      <c r="X79" s="243">
        <v>48.2</v>
      </c>
      <c r="Z79" s="243">
        <v>34.200000000000003</v>
      </c>
      <c r="AB79" s="243">
        <v>30.3</v>
      </c>
      <c r="AD79" s="243">
        <v>28.9</v>
      </c>
    </row>
    <row r="80" spans="2:30">
      <c r="B80" s="248"/>
      <c r="C80" s="244"/>
      <c r="D80" s="244"/>
      <c r="E80" s="244"/>
      <c r="F80" s="244"/>
      <c r="G80" s="1243"/>
      <c r="H80" s="1244"/>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56433</v>
      </c>
      <c r="E3" s="116"/>
      <c r="F3" s="117">
        <v>41433</v>
      </c>
      <c r="G3" s="118"/>
      <c r="H3" s="119"/>
    </row>
    <row r="4" spans="1:8">
      <c r="A4" s="120"/>
      <c r="B4" s="121"/>
      <c r="C4" s="122"/>
      <c r="D4" s="123">
        <v>14092</v>
      </c>
      <c r="E4" s="124"/>
      <c r="F4" s="125">
        <v>22351</v>
      </c>
      <c r="G4" s="126"/>
      <c r="H4" s="127"/>
    </row>
    <row r="5" spans="1:8">
      <c r="A5" s="108" t="s">
        <v>519</v>
      </c>
      <c r="B5" s="113"/>
      <c r="C5" s="114"/>
      <c r="D5" s="115">
        <v>63688</v>
      </c>
      <c r="E5" s="116"/>
      <c r="F5" s="117">
        <v>43493</v>
      </c>
      <c r="G5" s="118"/>
      <c r="H5" s="119"/>
    </row>
    <row r="6" spans="1:8">
      <c r="A6" s="120"/>
      <c r="B6" s="121"/>
      <c r="C6" s="122"/>
      <c r="D6" s="123">
        <v>6436</v>
      </c>
      <c r="E6" s="124"/>
      <c r="F6" s="125">
        <v>23254</v>
      </c>
      <c r="G6" s="126"/>
      <c r="H6" s="127"/>
    </row>
    <row r="7" spans="1:8">
      <c r="A7" s="108" t="s">
        <v>520</v>
      </c>
      <c r="B7" s="113"/>
      <c r="C7" s="114"/>
      <c r="D7" s="115">
        <v>68665</v>
      </c>
      <c r="E7" s="116"/>
      <c r="F7" s="117">
        <v>50840</v>
      </c>
      <c r="G7" s="118"/>
      <c r="H7" s="119"/>
    </row>
    <row r="8" spans="1:8">
      <c r="A8" s="120"/>
      <c r="B8" s="121"/>
      <c r="C8" s="122"/>
      <c r="D8" s="123">
        <v>16965</v>
      </c>
      <c r="E8" s="124"/>
      <c r="F8" s="125">
        <v>25367</v>
      </c>
      <c r="G8" s="126"/>
      <c r="H8" s="127"/>
    </row>
    <row r="9" spans="1:8">
      <c r="A9" s="108" t="s">
        <v>521</v>
      </c>
      <c r="B9" s="113"/>
      <c r="C9" s="114"/>
      <c r="D9" s="115">
        <v>74577</v>
      </c>
      <c r="E9" s="116"/>
      <c r="F9" s="117">
        <v>53605</v>
      </c>
      <c r="G9" s="118"/>
      <c r="H9" s="119"/>
    </row>
    <row r="10" spans="1:8">
      <c r="A10" s="120"/>
      <c r="B10" s="121"/>
      <c r="C10" s="122"/>
      <c r="D10" s="123">
        <v>18161</v>
      </c>
      <c r="E10" s="124"/>
      <c r="F10" s="125">
        <v>28343</v>
      </c>
      <c r="G10" s="126"/>
      <c r="H10" s="127"/>
    </row>
    <row r="11" spans="1:8">
      <c r="A11" s="108" t="s">
        <v>522</v>
      </c>
      <c r="B11" s="113"/>
      <c r="C11" s="114"/>
      <c r="D11" s="115">
        <v>96981</v>
      </c>
      <c r="E11" s="116"/>
      <c r="F11" s="117">
        <v>58051</v>
      </c>
      <c r="G11" s="118"/>
      <c r="H11" s="119"/>
    </row>
    <row r="12" spans="1:8">
      <c r="A12" s="120"/>
      <c r="B12" s="121"/>
      <c r="C12" s="128"/>
      <c r="D12" s="123">
        <v>38647</v>
      </c>
      <c r="E12" s="124"/>
      <c r="F12" s="125">
        <v>32143</v>
      </c>
      <c r="G12" s="126"/>
      <c r="H12" s="127"/>
    </row>
    <row r="13" spans="1:8">
      <c r="A13" s="108"/>
      <c r="B13" s="113"/>
      <c r="C13" s="129"/>
      <c r="D13" s="130">
        <v>72069</v>
      </c>
      <c r="E13" s="131"/>
      <c r="F13" s="132">
        <v>49484</v>
      </c>
      <c r="G13" s="133"/>
      <c r="H13" s="119"/>
    </row>
    <row r="14" spans="1:8">
      <c r="A14" s="120"/>
      <c r="B14" s="121"/>
      <c r="C14" s="122"/>
      <c r="D14" s="123">
        <v>18860</v>
      </c>
      <c r="E14" s="124"/>
      <c r="F14" s="125">
        <v>26292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4.62</v>
      </c>
      <c r="C19" s="134">
        <f>ROUND(VALUE(SUBSTITUTE(実質収支比率等に係る経年分析!G$48,"▲","-")),2)</f>
        <v>5.87</v>
      </c>
      <c r="D19" s="134">
        <f>ROUND(VALUE(SUBSTITUTE(実質収支比率等に係る経年分析!H$48,"▲","-")),2)</f>
        <v>6.34</v>
      </c>
      <c r="E19" s="134">
        <f>ROUND(VALUE(SUBSTITUTE(実質収支比率等に係る経年分析!I$48,"▲","-")),2)</f>
        <v>7.15</v>
      </c>
      <c r="F19" s="134">
        <f>ROUND(VALUE(SUBSTITUTE(実質収支比率等に係る経年分析!J$48,"▲","-")),2)</f>
        <v>9.48</v>
      </c>
    </row>
    <row r="20" spans="1:11">
      <c r="A20" s="134" t="s">
        <v>42</v>
      </c>
      <c r="B20" s="134">
        <f>ROUND(VALUE(SUBSTITUTE(実質収支比率等に係る経年分析!F$47,"▲","-")),2)</f>
        <v>15.97</v>
      </c>
      <c r="C20" s="134">
        <f>ROUND(VALUE(SUBSTITUTE(実質収支比率等に係る経年分析!G$47,"▲","-")),2)</f>
        <v>17.420000000000002</v>
      </c>
      <c r="D20" s="134">
        <f>ROUND(VALUE(SUBSTITUTE(実質収支比率等に係る経年分析!H$47,"▲","-")),2)</f>
        <v>17.850000000000001</v>
      </c>
      <c r="E20" s="134">
        <f>ROUND(VALUE(SUBSTITUTE(実質収支比率等に係る経年分析!I$47,"▲","-")),2)</f>
        <v>19.37</v>
      </c>
      <c r="F20" s="134">
        <f>ROUND(VALUE(SUBSTITUTE(実質収支比率等に係る経年分析!J$47,"▲","-")),2)</f>
        <v>20.71</v>
      </c>
    </row>
    <row r="21" spans="1:11">
      <c r="A21" s="134" t="s">
        <v>43</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3.98</v>
      </c>
      <c r="D21" s="134">
        <f>IF(ISNUMBER(VALUE(SUBSTITUTE(実質収支比率等に係る経年分析!H$49,"▲","-"))),ROUND(VALUE(SUBSTITUTE(実質収支比率等に係る経年分析!H$49,"▲","-")),2),NA())</f>
        <v>7.82</v>
      </c>
      <c r="E21" s="134">
        <f>IF(ISNUMBER(VALUE(SUBSTITUTE(実質収支比率等に係る経年分析!I$49,"▲","-"))),ROUND(VALUE(SUBSTITUTE(実質収支比率等に係る経年分析!I$49,"▲","-")),2),NA())</f>
        <v>4.1100000000000003</v>
      </c>
      <c r="F21" s="134">
        <f>IF(ISNUMBER(VALUE(SUBSTITUTE(実質収支比率等に係る経年分析!J$49,"▲","-"))),ROUND(VALUE(SUBSTITUTE(実質収支比率等に係る経年分析!J$49,"▲","-")),2),NA())</f>
        <v>6.51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8.2100000000000009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9.48</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7.18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6.82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7.61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5.92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3.22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3044</v>
      </c>
      <c r="E42" s="136"/>
      <c r="F42" s="136"/>
      <c r="G42" s="136">
        <f>'実質公債費比率（分子）の構造'!L$52</f>
        <v>3208</v>
      </c>
      <c r="H42" s="136"/>
      <c r="I42" s="136"/>
      <c r="J42" s="136">
        <f>'実質公債費比率（分子）の構造'!M$52</f>
        <v>3320</v>
      </c>
      <c r="K42" s="136"/>
      <c r="L42" s="136"/>
      <c r="M42" s="136">
        <f>'実質公債費比率（分子）の構造'!N$52</f>
        <v>3842</v>
      </c>
      <c r="N42" s="136"/>
      <c r="O42" s="136"/>
      <c r="P42" s="136">
        <f>'実質公債費比率（分子）の構造'!O$52</f>
        <v>3839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494</v>
      </c>
      <c r="C45" s="136"/>
      <c r="D45" s="136"/>
      <c r="E45" s="136">
        <f>'実質公債費比率（分子）の構造'!L$49</f>
        <v>372</v>
      </c>
      <c r="F45" s="136"/>
      <c r="G45" s="136"/>
      <c r="H45" s="136">
        <f>'実質公債費比率（分子）の構造'!M$49</f>
        <v>385</v>
      </c>
      <c r="I45" s="136"/>
      <c r="J45" s="136"/>
      <c r="K45" s="136">
        <f>'実質公債費比率（分子）の構造'!N$49</f>
        <v>373</v>
      </c>
      <c r="L45" s="136"/>
      <c r="M45" s="136"/>
      <c r="N45" s="136">
        <f>'実質公債費比率（分子）の構造'!O$49</f>
        <v>374</v>
      </c>
      <c r="O45" s="136"/>
      <c r="P45" s="136"/>
    </row>
    <row r="46" spans="1:16">
      <c r="A46" s="136" t="s">
        <v>54</v>
      </c>
      <c r="B46" s="136">
        <f>'実質公債費比率（分子）の構造'!K$48</f>
        <v>740</v>
      </c>
      <c r="C46" s="136"/>
      <c r="D46" s="136"/>
      <c r="E46" s="136">
        <f>'実質公債費比率（分子）の構造'!L$48</f>
        <v>715</v>
      </c>
      <c r="F46" s="136"/>
      <c r="G46" s="136"/>
      <c r="H46" s="136">
        <f>'実質公債費比率（分子）の構造'!M$48</f>
        <v>715</v>
      </c>
      <c r="I46" s="136"/>
      <c r="J46" s="136"/>
      <c r="K46" s="136">
        <f>'実質公債費比率（分子）の構造'!N$48</f>
        <v>711</v>
      </c>
      <c r="L46" s="136"/>
      <c r="M46" s="136"/>
      <c r="N46" s="136">
        <f>'実質公債費比率（分子）の構造'!O$48</f>
        <v>710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4137</v>
      </c>
      <c r="C49" s="136"/>
      <c r="D49" s="136"/>
      <c r="E49" s="136">
        <f>'実質公債費比率（分子）の構造'!L$45</f>
        <v>4367</v>
      </c>
      <c r="F49" s="136"/>
      <c r="G49" s="136"/>
      <c r="H49" s="136">
        <f>'実質公債費比率（分子）の構造'!M$45</f>
        <v>4298</v>
      </c>
      <c r="I49" s="136"/>
      <c r="J49" s="136"/>
      <c r="K49" s="136">
        <f>'実質公債費比率（分子）の構造'!N$45</f>
        <v>4487</v>
      </c>
      <c r="L49" s="136"/>
      <c r="M49" s="136"/>
      <c r="N49" s="136">
        <f>'実質公債費比率（分子）の構造'!O$45</f>
        <v>4582</v>
      </c>
      <c r="O49" s="136"/>
      <c r="P49" s="136"/>
    </row>
    <row r="50" spans="1:16">
      <c r="A50" s="136" t="s">
        <v>58</v>
      </c>
      <c r="B50" s="136" t="e">
        <f>NA()</f>
        <v>#N/A</v>
      </c>
      <c r="C50" s="136">
        <f>IF(ISNUMBER('実質公債費比率（分子）の構造'!K$53),'実質公債費比率（分子）の構造'!K$53,NA())</f>
        <v>2327</v>
      </c>
      <c r="D50" s="136" t="e">
        <f>NA()</f>
        <v>#N/A</v>
      </c>
      <c r="E50" s="136" t="e">
        <f>NA()</f>
        <v>#N/A</v>
      </c>
      <c r="F50" s="136">
        <f>IF(ISNUMBER('実質公債費比率（分子）の構造'!L$53),'実質公債費比率（分子）の構造'!L$53,NA())</f>
        <v>2246</v>
      </c>
      <c r="G50" s="136" t="e">
        <f>NA()</f>
        <v>#N/A</v>
      </c>
      <c r="H50" s="136" t="e">
        <f>NA()</f>
        <v>#N/A</v>
      </c>
      <c r="I50" s="136">
        <f>IF(ISNUMBER('実質公債費比率（分子）の構造'!M$53),'実質公債費比率（分子）の構造'!M$53,NA())</f>
        <v>2078</v>
      </c>
      <c r="J50" s="136" t="e">
        <f>NA()</f>
        <v>#N/A</v>
      </c>
      <c r="K50" s="136" t="e">
        <f>NA()</f>
        <v>#N/A</v>
      </c>
      <c r="L50" s="136">
        <f>IF(ISNUMBER('実質公債費比率（分子）の構造'!N$53),'実質公債費比率（分子）の構造'!N$53,NA())</f>
        <v>1729</v>
      </c>
      <c r="M50" s="136" t="e">
        <f>NA()</f>
        <v>#N/A</v>
      </c>
      <c r="N50" s="136" t="e">
        <f>NA()</f>
        <v>#N/A</v>
      </c>
      <c r="O50" s="136">
        <f>IF(ISNUMBER('実質公債費比率（分子）の構造'!O$53),'実質公債費比率（分子）の構造'!O$53,NA())</f>
        <v>1827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40452</v>
      </c>
      <c r="E56" s="135"/>
      <c r="F56" s="135"/>
      <c r="G56" s="135">
        <f>'将来負担比率（分子）の構造'!J$51</f>
        <v>41676</v>
      </c>
      <c r="H56" s="135"/>
      <c r="I56" s="135"/>
      <c r="J56" s="135">
        <f>'将来負担比率（分子）の構造'!K$51</f>
        <v>42419</v>
      </c>
      <c r="K56" s="135"/>
      <c r="L56" s="135"/>
      <c r="M56" s="135">
        <f>'将来負担比率（分子）の構造'!L$51</f>
        <v>43535</v>
      </c>
      <c r="N56" s="135"/>
      <c r="O56" s="135"/>
      <c r="P56" s="135">
        <f>'将来負担比率（分子）の構造'!M$51</f>
        <v>45824</v>
      </c>
    </row>
    <row r="57" spans="1:16">
      <c r="A57" s="135" t="s">
        <v>34</v>
      </c>
      <c r="B57" s="135"/>
      <c r="C57" s="135"/>
      <c r="D57" s="135">
        <f>'将来負担比率（分子）の構造'!I$50</f>
        <v>3753</v>
      </c>
      <c r="E57" s="135"/>
      <c r="F57" s="135"/>
      <c r="G57" s="135">
        <f>'将来負担比率（分子）の構造'!J$50</f>
        <v>2937</v>
      </c>
      <c r="H57" s="135"/>
      <c r="I57" s="135"/>
      <c r="J57" s="135">
        <f>'将来負担比率（分子）の構造'!K$50</f>
        <v>2575</v>
      </c>
      <c r="K57" s="135"/>
      <c r="L57" s="135"/>
      <c r="M57" s="135">
        <f>'将来負担比率（分子）の構造'!L$50</f>
        <v>2377</v>
      </c>
      <c r="N57" s="135"/>
      <c r="O57" s="135"/>
      <c r="P57" s="135">
        <f>'将来負担比率（分子）の構造'!M$50</f>
        <v>2394</v>
      </c>
    </row>
    <row r="58" spans="1:16">
      <c r="A58" s="135" t="s">
        <v>33</v>
      </c>
      <c r="B58" s="135"/>
      <c r="C58" s="135"/>
      <c r="D58" s="135">
        <f>'将来負担比率（分子）の構造'!I$49</f>
        <v>8825</v>
      </c>
      <c r="E58" s="135"/>
      <c r="F58" s="135"/>
      <c r="G58" s="135">
        <f>'将来負担比率（分子）の構造'!J$49</f>
        <v>9552</v>
      </c>
      <c r="H58" s="135"/>
      <c r="I58" s="135"/>
      <c r="J58" s="135">
        <f>'将来負担比率（分子）の構造'!K$49</f>
        <v>10273</v>
      </c>
      <c r="K58" s="135"/>
      <c r="L58" s="135"/>
      <c r="M58" s="135">
        <f>'将来負担比率（分子）の構造'!L$49</f>
        <v>11317</v>
      </c>
      <c r="N58" s="135"/>
      <c r="O58" s="135"/>
      <c r="P58" s="135">
        <f>'将来負担比率（分子）の構造'!M$49</f>
        <v>12094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v>
      </c>
      <c r="C61" s="135"/>
      <c r="D61" s="135"/>
      <c r="E61" s="135" t="str">
        <f>'将来負担比率（分子）の構造'!J$46</f>
        <v>-</v>
      </c>
      <c r="F61" s="135"/>
      <c r="G61" s="135"/>
      <c r="H61" s="135" t="str">
        <f>'将来負担比率（分子）の構造'!K$46</f>
        <v>-</v>
      </c>
      <c r="I61" s="135"/>
      <c r="J61" s="135"/>
      <c r="K61" s="135">
        <f>'将来負担比率（分子）の構造'!L$46</f>
        <v>24</v>
      </c>
      <c r="L61" s="135"/>
      <c r="M61" s="135"/>
      <c r="N61" s="135" t="str">
        <f>'将来負担比率（分子）の構造'!M$46</f>
        <v>-</v>
      </c>
      <c r="O61" s="135"/>
      <c r="P61" s="135"/>
    </row>
    <row r="62" spans="1:16">
      <c r="A62" s="135" t="s">
        <v>28</v>
      </c>
      <c r="B62" s="135">
        <f>'将来負担比率（分子）の構造'!I$45</f>
        <v>5390</v>
      </c>
      <c r="C62" s="135"/>
      <c r="D62" s="135"/>
      <c r="E62" s="135">
        <f>'将来負担比率（分子）の構造'!J$45</f>
        <v>4944</v>
      </c>
      <c r="F62" s="135"/>
      <c r="G62" s="135"/>
      <c r="H62" s="135">
        <f>'将来負担比率（分子）の構造'!K$45</f>
        <v>4071</v>
      </c>
      <c r="I62" s="135"/>
      <c r="J62" s="135"/>
      <c r="K62" s="135">
        <f>'将来負担比率（分子）の構造'!L$45</f>
        <v>3164</v>
      </c>
      <c r="L62" s="135"/>
      <c r="M62" s="135"/>
      <c r="N62" s="135">
        <f>'将来負担比率（分子）の構造'!M$45</f>
        <v>2674</v>
      </c>
      <c r="O62" s="135"/>
      <c r="P62" s="135"/>
    </row>
    <row r="63" spans="1:16">
      <c r="A63" s="135" t="s">
        <v>27</v>
      </c>
      <c r="B63" s="135">
        <f>'将来負担比率（分子）の構造'!I$44</f>
        <v>2652</v>
      </c>
      <c r="C63" s="135"/>
      <c r="D63" s="135"/>
      <c r="E63" s="135">
        <f>'将来負担比率（分子）の構造'!J$44</f>
        <v>2269</v>
      </c>
      <c r="F63" s="135"/>
      <c r="G63" s="135"/>
      <c r="H63" s="135">
        <f>'将来負担比率（分子）の構造'!K$44</f>
        <v>1878</v>
      </c>
      <c r="I63" s="135"/>
      <c r="J63" s="135"/>
      <c r="K63" s="135">
        <f>'将来負担比率（分子）の構造'!L$44</f>
        <v>1483</v>
      </c>
      <c r="L63" s="135"/>
      <c r="M63" s="135"/>
      <c r="N63" s="135">
        <f>'将来負担比率（分子）の構造'!M$44</f>
        <v>1122</v>
      </c>
      <c r="O63" s="135"/>
      <c r="P63" s="135"/>
    </row>
    <row r="64" spans="1:16">
      <c r="A64" s="135" t="s">
        <v>26</v>
      </c>
      <c r="B64" s="135">
        <f>'将来負担比率（分子）の構造'!I$43</f>
        <v>11070</v>
      </c>
      <c r="C64" s="135"/>
      <c r="D64" s="135"/>
      <c r="E64" s="135">
        <f>'将来負担比率（分子）の構造'!J$43</f>
        <v>10664</v>
      </c>
      <c r="F64" s="135"/>
      <c r="G64" s="135"/>
      <c r="H64" s="135">
        <f>'将来負担比率（分子）の構造'!K$43</f>
        <v>10439</v>
      </c>
      <c r="I64" s="135"/>
      <c r="J64" s="135"/>
      <c r="K64" s="135">
        <f>'将来負担比率（分子）の構造'!L$43</f>
        <v>10282</v>
      </c>
      <c r="L64" s="135"/>
      <c r="M64" s="135"/>
      <c r="N64" s="135">
        <f>'将来負担比率（分子）の構造'!M$43</f>
        <v>10224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49179</v>
      </c>
      <c r="C66" s="135"/>
      <c r="D66" s="135"/>
      <c r="E66" s="135">
        <f>'将来負担比率（分子）の構造'!J$41</f>
        <v>49557</v>
      </c>
      <c r="F66" s="135"/>
      <c r="G66" s="135"/>
      <c r="H66" s="135">
        <f>'将来負担比率（分子）の構造'!K$41</f>
        <v>48231</v>
      </c>
      <c r="I66" s="135"/>
      <c r="J66" s="135"/>
      <c r="K66" s="135">
        <f>'将来負担比率（分子）の構造'!L$41</f>
        <v>48980</v>
      </c>
      <c r="L66" s="135"/>
      <c r="M66" s="135"/>
      <c r="N66" s="135">
        <f>'将来負担比率（分子）の構造'!M$41</f>
        <v>51379</v>
      </c>
      <c r="O66" s="135"/>
      <c r="P66" s="135"/>
    </row>
    <row r="67" spans="1:16">
      <c r="A67" s="135" t="s">
        <v>62</v>
      </c>
      <c r="B67" s="135" t="e">
        <f>NA()</f>
        <v>#N/A</v>
      </c>
      <c r="C67" s="135">
        <f>IF(ISNUMBER('将来負担比率（分子）の構造'!I$52), IF('将来負担比率（分子）の構造'!I$52 &lt; 0, 0, '将来負担比率（分子）の構造'!I$52), NA())</f>
        <v>15266</v>
      </c>
      <c r="D67" s="135" t="e">
        <f>NA()</f>
        <v>#N/A</v>
      </c>
      <c r="E67" s="135" t="e">
        <f>NA()</f>
        <v>#N/A</v>
      </c>
      <c r="F67" s="135">
        <f>IF(ISNUMBER('将来負担比率（分子）の構造'!J$52), IF('将来負担比率（分子）の構造'!J$52 &lt; 0, 0, '将来負担比率（分子）の構造'!J$52), NA())</f>
        <v>13269</v>
      </c>
      <c r="G67" s="135" t="e">
        <f>NA()</f>
        <v>#N/A</v>
      </c>
      <c r="H67" s="135" t="e">
        <f>NA()</f>
        <v>#N/A</v>
      </c>
      <c r="I67" s="135">
        <f>IF(ISNUMBER('将来負担比率（分子）の構造'!K$52), IF('将来負担比率（分子）の構造'!K$52 &lt; 0, 0, '将来負担比率（分子）の構造'!K$52), NA())</f>
        <v>9352</v>
      </c>
      <c r="J67" s="135" t="e">
        <f>NA()</f>
        <v>#N/A</v>
      </c>
      <c r="K67" s="135" t="e">
        <f>NA()</f>
        <v>#N/A</v>
      </c>
      <c r="L67" s="135">
        <f>IF(ISNUMBER('将来負担比率（分子）の構造'!L$52), IF('将来負担比率（分子）の構造'!L$52 &lt; 0, 0, '将来負担比率（分子）の構造'!L$52), NA())</f>
        <v>6705</v>
      </c>
      <c r="M67" s="135" t="e">
        <f>NA()</f>
        <v>#N/A</v>
      </c>
      <c r="N67" s="135" t="e">
        <f>NA()</f>
        <v>#N/A</v>
      </c>
      <c r="O67" s="135">
        <f>IF(ISNUMBER('将来負担比率（分子）の構造'!M$52), IF('将来負担比率（分子）の構造'!M$52 &lt; 0, 0, '将来負担比率（分子）の構造'!M$52), NA())</f>
        <v>5088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10638963</v>
      </c>
      <c r="S5" s="613"/>
      <c r="T5" s="613"/>
      <c r="U5" s="613"/>
      <c r="V5" s="613"/>
      <c r="W5" s="613"/>
      <c r="X5" s="613"/>
      <c r="Y5" s="614"/>
      <c r="Z5" s="615">
        <v>17.899999999999999</v>
      </c>
      <c r="AA5" s="615"/>
      <c r="AB5" s="615"/>
      <c r="AC5" s="615"/>
      <c r="AD5" s="616">
        <v>10638963</v>
      </c>
      <c r="AE5" s="616"/>
      <c r="AF5" s="616"/>
      <c r="AG5" s="616"/>
      <c r="AH5" s="616"/>
      <c r="AI5" s="616"/>
      <c r="AJ5" s="616"/>
      <c r="AK5" s="616"/>
      <c r="AL5" s="617">
        <v>39.5</v>
      </c>
      <c r="AM5" s="618"/>
      <c r="AN5" s="618"/>
      <c r="AO5" s="619"/>
      <c r="AP5" s="609" t="s">
        <v>205</v>
      </c>
      <c r="AQ5" s="610"/>
      <c r="AR5" s="610"/>
      <c r="AS5" s="610"/>
      <c r="AT5" s="610"/>
      <c r="AU5" s="610"/>
      <c r="AV5" s="610"/>
      <c r="AW5" s="610"/>
      <c r="AX5" s="610"/>
      <c r="AY5" s="610"/>
      <c r="AZ5" s="610"/>
      <c r="BA5" s="610"/>
      <c r="BB5" s="610"/>
      <c r="BC5" s="610"/>
      <c r="BD5" s="610"/>
      <c r="BE5" s="610"/>
      <c r="BF5" s="611"/>
      <c r="BG5" s="623">
        <v>10638963</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294464</v>
      </c>
      <c r="S6" s="624"/>
      <c r="T6" s="624"/>
      <c r="U6" s="624"/>
      <c r="V6" s="624"/>
      <c r="W6" s="624"/>
      <c r="X6" s="624"/>
      <c r="Y6" s="625"/>
      <c r="Z6" s="626">
        <v>0.5</v>
      </c>
      <c r="AA6" s="626"/>
      <c r="AB6" s="626"/>
      <c r="AC6" s="626"/>
      <c r="AD6" s="627">
        <v>294464</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10638963</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382474</v>
      </c>
      <c r="CS6" s="624"/>
      <c r="CT6" s="624"/>
      <c r="CU6" s="624"/>
      <c r="CV6" s="624"/>
      <c r="CW6" s="624"/>
      <c r="CX6" s="624"/>
      <c r="CY6" s="625"/>
      <c r="CZ6" s="626">
        <v>0.7</v>
      </c>
      <c r="DA6" s="626"/>
      <c r="DB6" s="626"/>
      <c r="DC6" s="626"/>
      <c r="DD6" s="632" t="s">
        <v>206</v>
      </c>
      <c r="DE6" s="624"/>
      <c r="DF6" s="624"/>
      <c r="DG6" s="624"/>
      <c r="DH6" s="624"/>
      <c r="DI6" s="624"/>
      <c r="DJ6" s="624"/>
      <c r="DK6" s="624"/>
      <c r="DL6" s="624"/>
      <c r="DM6" s="624"/>
      <c r="DN6" s="624"/>
      <c r="DO6" s="624"/>
      <c r="DP6" s="625"/>
      <c r="DQ6" s="632">
        <v>379018</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12741</v>
      </c>
      <c r="S7" s="624"/>
      <c r="T7" s="624"/>
      <c r="U7" s="624"/>
      <c r="V7" s="624"/>
      <c r="W7" s="624"/>
      <c r="X7" s="624"/>
      <c r="Y7" s="625"/>
      <c r="Z7" s="626">
        <v>0</v>
      </c>
      <c r="AA7" s="626"/>
      <c r="AB7" s="626"/>
      <c r="AC7" s="626"/>
      <c r="AD7" s="627">
        <v>12741</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3783264</v>
      </c>
      <c r="BH7" s="624"/>
      <c r="BI7" s="624"/>
      <c r="BJ7" s="624"/>
      <c r="BK7" s="624"/>
      <c r="BL7" s="624"/>
      <c r="BM7" s="624"/>
      <c r="BN7" s="625"/>
      <c r="BO7" s="626">
        <v>35.6</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6919375</v>
      </c>
      <c r="CS7" s="624"/>
      <c r="CT7" s="624"/>
      <c r="CU7" s="624"/>
      <c r="CV7" s="624"/>
      <c r="CW7" s="624"/>
      <c r="CX7" s="624"/>
      <c r="CY7" s="625"/>
      <c r="CZ7" s="626">
        <v>12.2</v>
      </c>
      <c r="DA7" s="626"/>
      <c r="DB7" s="626"/>
      <c r="DC7" s="626"/>
      <c r="DD7" s="632">
        <v>3322894</v>
      </c>
      <c r="DE7" s="624"/>
      <c r="DF7" s="624"/>
      <c r="DG7" s="624"/>
      <c r="DH7" s="624"/>
      <c r="DI7" s="624"/>
      <c r="DJ7" s="624"/>
      <c r="DK7" s="624"/>
      <c r="DL7" s="624"/>
      <c r="DM7" s="624"/>
      <c r="DN7" s="624"/>
      <c r="DO7" s="624"/>
      <c r="DP7" s="625"/>
      <c r="DQ7" s="632">
        <v>3236618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25575</v>
      </c>
      <c r="S8" s="624"/>
      <c r="T8" s="624"/>
      <c r="U8" s="624"/>
      <c r="V8" s="624"/>
      <c r="W8" s="624"/>
      <c r="X8" s="624"/>
      <c r="Y8" s="625"/>
      <c r="Z8" s="626">
        <v>0</v>
      </c>
      <c r="AA8" s="626"/>
      <c r="AB8" s="626"/>
      <c r="AC8" s="626"/>
      <c r="AD8" s="627">
        <v>25575</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127989</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24740762</v>
      </c>
      <c r="CS8" s="624"/>
      <c r="CT8" s="624"/>
      <c r="CU8" s="624"/>
      <c r="CV8" s="624"/>
      <c r="CW8" s="624"/>
      <c r="CX8" s="624"/>
      <c r="CY8" s="625"/>
      <c r="CZ8" s="626">
        <v>43.6</v>
      </c>
      <c r="DA8" s="626"/>
      <c r="DB8" s="626"/>
      <c r="DC8" s="626"/>
      <c r="DD8" s="632">
        <v>578690</v>
      </c>
      <c r="DE8" s="624"/>
      <c r="DF8" s="624"/>
      <c r="DG8" s="624"/>
      <c r="DH8" s="624"/>
      <c r="DI8" s="624"/>
      <c r="DJ8" s="624"/>
      <c r="DK8" s="624"/>
      <c r="DL8" s="624"/>
      <c r="DM8" s="624"/>
      <c r="DN8" s="624"/>
      <c r="DO8" s="624"/>
      <c r="DP8" s="625"/>
      <c r="DQ8" s="632">
        <v>10966138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20640</v>
      </c>
      <c r="S9" s="624"/>
      <c r="T9" s="624"/>
      <c r="U9" s="624"/>
      <c r="V9" s="624"/>
      <c r="W9" s="624"/>
      <c r="X9" s="624"/>
      <c r="Y9" s="625"/>
      <c r="Z9" s="626">
        <v>0</v>
      </c>
      <c r="AA9" s="626"/>
      <c r="AB9" s="626"/>
      <c r="AC9" s="626"/>
      <c r="AD9" s="627">
        <v>20640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3071758</v>
      </c>
      <c r="BH9" s="624"/>
      <c r="BI9" s="624"/>
      <c r="BJ9" s="624"/>
      <c r="BK9" s="624"/>
      <c r="BL9" s="624"/>
      <c r="BM9" s="624"/>
      <c r="BN9" s="625"/>
      <c r="BO9" s="626">
        <v>28.9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3093289</v>
      </c>
      <c r="CS9" s="624"/>
      <c r="CT9" s="624"/>
      <c r="CU9" s="624"/>
      <c r="CV9" s="624"/>
      <c r="CW9" s="624"/>
      <c r="CX9" s="624"/>
      <c r="CY9" s="625"/>
      <c r="CZ9" s="626">
        <v>5.5</v>
      </c>
      <c r="DA9" s="626"/>
      <c r="DB9" s="626"/>
      <c r="DC9" s="626"/>
      <c r="DD9" s="632">
        <v>2842</v>
      </c>
      <c r="DE9" s="624"/>
      <c r="DF9" s="624"/>
      <c r="DG9" s="624"/>
      <c r="DH9" s="624"/>
      <c r="DI9" s="624"/>
      <c r="DJ9" s="624"/>
      <c r="DK9" s="624"/>
      <c r="DL9" s="624"/>
      <c r="DM9" s="624"/>
      <c r="DN9" s="624"/>
      <c r="DO9" s="624"/>
      <c r="DP9" s="625"/>
      <c r="DQ9" s="632">
        <v>2529160</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1803771</v>
      </c>
      <c r="S10" s="624"/>
      <c r="T10" s="624"/>
      <c r="U10" s="624"/>
      <c r="V10" s="624"/>
      <c r="W10" s="624"/>
      <c r="X10" s="624"/>
      <c r="Y10" s="625"/>
      <c r="Z10" s="626">
        <v>3</v>
      </c>
      <c r="AA10" s="626"/>
      <c r="AB10" s="626"/>
      <c r="AC10" s="626"/>
      <c r="AD10" s="627">
        <v>1803771</v>
      </c>
      <c r="AE10" s="627"/>
      <c r="AF10" s="627"/>
      <c r="AG10" s="627"/>
      <c r="AH10" s="627"/>
      <c r="AI10" s="627"/>
      <c r="AJ10" s="627"/>
      <c r="AK10" s="627"/>
      <c r="AL10" s="628">
        <v>6.7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178095</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242315</v>
      </c>
      <c r="CS10" s="624"/>
      <c r="CT10" s="624"/>
      <c r="CU10" s="624"/>
      <c r="CV10" s="624"/>
      <c r="CW10" s="624"/>
      <c r="CX10" s="624"/>
      <c r="CY10" s="625"/>
      <c r="CZ10" s="626">
        <v>0.4</v>
      </c>
      <c r="DA10" s="626"/>
      <c r="DB10" s="626"/>
      <c r="DC10" s="626"/>
      <c r="DD10" s="632" t="s">
        <v>108</v>
      </c>
      <c r="DE10" s="624"/>
      <c r="DF10" s="624"/>
      <c r="DG10" s="624"/>
      <c r="DH10" s="624"/>
      <c r="DI10" s="624"/>
      <c r="DJ10" s="624"/>
      <c r="DK10" s="624"/>
      <c r="DL10" s="624"/>
      <c r="DM10" s="624"/>
      <c r="DN10" s="624"/>
      <c r="DO10" s="624"/>
      <c r="DP10" s="625"/>
      <c r="DQ10" s="632">
        <v>108677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26254</v>
      </c>
      <c r="S11" s="624"/>
      <c r="T11" s="624"/>
      <c r="U11" s="624"/>
      <c r="V11" s="624"/>
      <c r="W11" s="624"/>
      <c r="X11" s="624"/>
      <c r="Y11" s="625"/>
      <c r="Z11" s="626">
        <v>0</v>
      </c>
      <c r="AA11" s="626"/>
      <c r="AB11" s="626"/>
      <c r="AC11" s="626"/>
      <c r="AD11" s="627">
        <v>26254</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405422</v>
      </c>
      <c r="BH11" s="624"/>
      <c r="BI11" s="624"/>
      <c r="BJ11" s="624"/>
      <c r="BK11" s="624"/>
      <c r="BL11" s="624"/>
      <c r="BM11" s="624"/>
      <c r="BN11" s="625"/>
      <c r="BO11" s="626">
        <v>3.8</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1054092</v>
      </c>
      <c r="CS11" s="624"/>
      <c r="CT11" s="624"/>
      <c r="CU11" s="624"/>
      <c r="CV11" s="624"/>
      <c r="CW11" s="624"/>
      <c r="CX11" s="624"/>
      <c r="CY11" s="625"/>
      <c r="CZ11" s="626">
        <v>1.9</v>
      </c>
      <c r="DA11" s="626"/>
      <c r="DB11" s="626"/>
      <c r="DC11" s="626"/>
      <c r="DD11" s="632">
        <v>501607</v>
      </c>
      <c r="DE11" s="624"/>
      <c r="DF11" s="624"/>
      <c r="DG11" s="624"/>
      <c r="DH11" s="624"/>
      <c r="DI11" s="624"/>
      <c r="DJ11" s="624"/>
      <c r="DK11" s="624"/>
      <c r="DL11" s="624"/>
      <c r="DM11" s="624"/>
      <c r="DN11" s="624"/>
      <c r="DO11" s="624"/>
      <c r="DP11" s="625"/>
      <c r="DQ11" s="632">
        <v>448979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5855974</v>
      </c>
      <c r="BH12" s="624"/>
      <c r="BI12" s="624"/>
      <c r="BJ12" s="624"/>
      <c r="BK12" s="624"/>
      <c r="BL12" s="624"/>
      <c r="BM12" s="624"/>
      <c r="BN12" s="625"/>
      <c r="BO12" s="626">
        <v>55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1029851</v>
      </c>
      <c r="CS12" s="624"/>
      <c r="CT12" s="624"/>
      <c r="CU12" s="624"/>
      <c r="CV12" s="624"/>
      <c r="CW12" s="624"/>
      <c r="CX12" s="624"/>
      <c r="CY12" s="625"/>
      <c r="CZ12" s="626">
        <v>1.8</v>
      </c>
      <c r="DA12" s="626"/>
      <c r="DB12" s="626"/>
      <c r="DC12" s="626"/>
      <c r="DD12" s="632">
        <v>229816</v>
      </c>
      <c r="DE12" s="624"/>
      <c r="DF12" s="624"/>
      <c r="DG12" s="624"/>
      <c r="DH12" s="624"/>
      <c r="DI12" s="624"/>
      <c r="DJ12" s="624"/>
      <c r="DK12" s="624"/>
      <c r="DL12" s="624"/>
      <c r="DM12" s="624"/>
      <c r="DN12" s="624"/>
      <c r="DO12" s="624"/>
      <c r="DP12" s="625"/>
      <c r="DQ12" s="632">
        <v>597982</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45024</v>
      </c>
      <c r="S13" s="624"/>
      <c r="T13" s="624"/>
      <c r="U13" s="624"/>
      <c r="V13" s="624"/>
      <c r="W13" s="624"/>
      <c r="X13" s="624"/>
      <c r="Y13" s="625"/>
      <c r="Z13" s="626">
        <v>0.1</v>
      </c>
      <c r="AA13" s="626"/>
      <c r="AB13" s="626"/>
      <c r="AC13" s="626"/>
      <c r="AD13" s="627">
        <v>45024</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5598450</v>
      </c>
      <c r="BH13" s="624"/>
      <c r="BI13" s="624"/>
      <c r="BJ13" s="624"/>
      <c r="BK13" s="624"/>
      <c r="BL13" s="624"/>
      <c r="BM13" s="624"/>
      <c r="BN13" s="625"/>
      <c r="BO13" s="626">
        <v>52.6</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4686376</v>
      </c>
      <c r="CS13" s="624"/>
      <c r="CT13" s="624"/>
      <c r="CU13" s="624"/>
      <c r="CV13" s="624"/>
      <c r="CW13" s="624"/>
      <c r="CX13" s="624"/>
      <c r="CY13" s="625"/>
      <c r="CZ13" s="626">
        <v>8.3000000000000007</v>
      </c>
      <c r="DA13" s="626"/>
      <c r="DB13" s="626"/>
      <c r="DC13" s="626"/>
      <c r="DD13" s="632">
        <v>2977679</v>
      </c>
      <c r="DE13" s="624"/>
      <c r="DF13" s="624"/>
      <c r="DG13" s="624"/>
      <c r="DH13" s="624"/>
      <c r="DI13" s="624"/>
      <c r="DJ13" s="624"/>
      <c r="DK13" s="624"/>
      <c r="DL13" s="624"/>
      <c r="DM13" s="624"/>
      <c r="DN13" s="624"/>
      <c r="DO13" s="624"/>
      <c r="DP13" s="625"/>
      <c r="DQ13" s="632">
        <v>2041009</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355910</v>
      </c>
      <c r="BH14" s="624"/>
      <c r="BI14" s="624"/>
      <c r="BJ14" s="624"/>
      <c r="BK14" s="624"/>
      <c r="BL14" s="624"/>
      <c r="BM14" s="624"/>
      <c r="BN14" s="625"/>
      <c r="BO14" s="626">
        <v>3.3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1463090</v>
      </c>
      <c r="CS14" s="624"/>
      <c r="CT14" s="624"/>
      <c r="CU14" s="624"/>
      <c r="CV14" s="624"/>
      <c r="CW14" s="624"/>
      <c r="CX14" s="624"/>
      <c r="CY14" s="625"/>
      <c r="CZ14" s="626">
        <v>2.6</v>
      </c>
      <c r="DA14" s="626"/>
      <c r="DB14" s="626"/>
      <c r="DC14" s="626"/>
      <c r="DD14" s="632">
        <v>320196</v>
      </c>
      <c r="DE14" s="624"/>
      <c r="DF14" s="624"/>
      <c r="DG14" s="624"/>
      <c r="DH14" s="624"/>
      <c r="DI14" s="624"/>
      <c r="DJ14" s="624"/>
      <c r="DK14" s="624"/>
      <c r="DL14" s="624"/>
      <c r="DM14" s="624"/>
      <c r="DN14" s="624"/>
      <c r="DO14" s="624"/>
      <c r="DP14" s="625"/>
      <c r="DQ14" s="632">
        <v>1149920</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33146</v>
      </c>
      <c r="S15" s="624"/>
      <c r="T15" s="624"/>
      <c r="U15" s="624"/>
      <c r="V15" s="624"/>
      <c r="W15" s="624"/>
      <c r="X15" s="624"/>
      <c r="Y15" s="625"/>
      <c r="Z15" s="626">
        <v>0.1</v>
      </c>
      <c r="AA15" s="626"/>
      <c r="AB15" s="626"/>
      <c r="AC15" s="626"/>
      <c r="AD15" s="627">
        <v>33146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643815</v>
      </c>
      <c r="BH15" s="624"/>
      <c r="BI15" s="624"/>
      <c r="BJ15" s="624"/>
      <c r="BK15" s="624"/>
      <c r="BL15" s="624"/>
      <c r="BM15" s="624"/>
      <c r="BN15" s="625"/>
      <c r="BO15" s="626">
        <v>6.1</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7864747</v>
      </c>
      <c r="CS15" s="624"/>
      <c r="CT15" s="624"/>
      <c r="CU15" s="624"/>
      <c r="CV15" s="624"/>
      <c r="CW15" s="624"/>
      <c r="CX15" s="624"/>
      <c r="CY15" s="625"/>
      <c r="CZ15" s="626">
        <v>13.9</v>
      </c>
      <c r="DA15" s="626"/>
      <c r="DB15" s="626"/>
      <c r="DC15" s="626"/>
      <c r="DD15" s="632">
        <v>3907590</v>
      </c>
      <c r="DE15" s="624"/>
      <c r="DF15" s="624"/>
      <c r="DG15" s="624"/>
      <c r="DH15" s="624"/>
      <c r="DI15" s="624"/>
      <c r="DJ15" s="624"/>
      <c r="DK15" s="624"/>
      <c r="DL15" s="624"/>
      <c r="DM15" s="624"/>
      <c r="DN15" s="624"/>
      <c r="DO15" s="624"/>
      <c r="DP15" s="625"/>
      <c r="DQ15" s="632">
        <v>3679347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14179565</v>
      </c>
      <c r="S16" s="624"/>
      <c r="T16" s="624"/>
      <c r="U16" s="624"/>
      <c r="V16" s="624"/>
      <c r="W16" s="624"/>
      <c r="X16" s="624"/>
      <c r="Y16" s="625"/>
      <c r="Z16" s="626">
        <v>23.8</v>
      </c>
      <c r="AA16" s="626"/>
      <c r="AB16" s="626"/>
      <c r="AC16" s="626"/>
      <c r="AD16" s="627">
        <v>12969312</v>
      </c>
      <c r="AE16" s="627"/>
      <c r="AF16" s="627"/>
      <c r="AG16" s="627"/>
      <c r="AH16" s="627"/>
      <c r="AI16" s="627"/>
      <c r="AJ16" s="627"/>
      <c r="AK16" s="627"/>
      <c r="AL16" s="628">
        <v>48.2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29867</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2358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12969312</v>
      </c>
      <c r="S17" s="624"/>
      <c r="T17" s="624"/>
      <c r="U17" s="624"/>
      <c r="V17" s="624"/>
      <c r="W17" s="624"/>
      <c r="X17" s="624"/>
      <c r="Y17" s="625"/>
      <c r="Z17" s="626">
        <v>21.8</v>
      </c>
      <c r="AA17" s="626"/>
      <c r="AB17" s="626"/>
      <c r="AC17" s="626"/>
      <c r="AD17" s="627">
        <v>12969312</v>
      </c>
      <c r="AE17" s="627"/>
      <c r="AF17" s="627"/>
      <c r="AG17" s="627"/>
      <c r="AH17" s="627"/>
      <c r="AI17" s="627"/>
      <c r="AJ17" s="627"/>
      <c r="AK17" s="627"/>
      <c r="AL17" s="628">
        <v>48.2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5175058</v>
      </c>
      <c r="CS17" s="624"/>
      <c r="CT17" s="624"/>
      <c r="CU17" s="624"/>
      <c r="CV17" s="624"/>
      <c r="CW17" s="624"/>
      <c r="CX17" s="624"/>
      <c r="CY17" s="625"/>
      <c r="CZ17" s="626">
        <v>9.1</v>
      </c>
      <c r="DA17" s="626"/>
      <c r="DB17" s="626"/>
      <c r="DC17" s="626"/>
      <c r="DD17" s="632" t="s">
        <v>108</v>
      </c>
      <c r="DE17" s="624"/>
      <c r="DF17" s="624"/>
      <c r="DG17" s="624"/>
      <c r="DH17" s="624"/>
      <c r="DI17" s="624"/>
      <c r="DJ17" s="624"/>
      <c r="DK17" s="624"/>
      <c r="DL17" s="624"/>
      <c r="DM17" s="624"/>
      <c r="DN17" s="624"/>
      <c r="DO17" s="624"/>
      <c r="DP17" s="625"/>
      <c r="DQ17" s="632">
        <v>4978427</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1210253</v>
      </c>
      <c r="S18" s="624"/>
      <c r="T18" s="624"/>
      <c r="U18" s="624"/>
      <c r="V18" s="624"/>
      <c r="W18" s="624"/>
      <c r="X18" s="624"/>
      <c r="Y18" s="625"/>
      <c r="Z18" s="626">
        <v>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27080143</v>
      </c>
      <c r="S20" s="624"/>
      <c r="T20" s="624"/>
      <c r="U20" s="624"/>
      <c r="V20" s="624"/>
      <c r="W20" s="624"/>
      <c r="X20" s="624"/>
      <c r="Y20" s="625"/>
      <c r="Z20" s="626">
        <v>45.5</v>
      </c>
      <c r="AA20" s="626"/>
      <c r="AB20" s="626"/>
      <c r="AC20" s="626"/>
      <c r="AD20" s="627">
        <v>25869890</v>
      </c>
      <c r="AE20" s="627"/>
      <c r="AF20" s="627"/>
      <c r="AG20" s="627"/>
      <c r="AH20" s="627"/>
      <c r="AI20" s="627"/>
      <c r="AJ20" s="627"/>
      <c r="AK20" s="627"/>
      <c r="AL20" s="628">
        <v>96.1</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56681296</v>
      </c>
      <c r="CS20" s="624"/>
      <c r="CT20" s="624"/>
      <c r="CU20" s="624"/>
      <c r="CV20" s="624"/>
      <c r="CW20" s="624"/>
      <c r="CX20" s="624"/>
      <c r="CY20" s="625"/>
      <c r="CZ20" s="626">
        <v>100</v>
      </c>
      <c r="DA20" s="626"/>
      <c r="DB20" s="626"/>
      <c r="DC20" s="626"/>
      <c r="DD20" s="632">
        <v>11841314</v>
      </c>
      <c r="DE20" s="624"/>
      <c r="DF20" s="624"/>
      <c r="DG20" s="624"/>
      <c r="DH20" s="624"/>
      <c r="DI20" s="624"/>
      <c r="DJ20" s="624"/>
      <c r="DK20" s="624"/>
      <c r="DL20" s="624"/>
      <c r="DM20" s="624"/>
      <c r="DN20" s="624"/>
      <c r="DO20" s="624"/>
      <c r="DP20" s="625"/>
      <c r="DQ20" s="632">
        <v>30117633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12865</v>
      </c>
      <c r="S21" s="624"/>
      <c r="T21" s="624"/>
      <c r="U21" s="624"/>
      <c r="V21" s="624"/>
      <c r="W21" s="624"/>
      <c r="X21" s="624"/>
      <c r="Y21" s="625"/>
      <c r="Z21" s="626">
        <v>0</v>
      </c>
      <c r="AA21" s="626"/>
      <c r="AB21" s="626"/>
      <c r="AC21" s="626"/>
      <c r="AD21" s="627">
        <v>12865</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419797</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442865</v>
      </c>
      <c r="S23" s="624"/>
      <c r="T23" s="624"/>
      <c r="U23" s="624"/>
      <c r="V23" s="624"/>
      <c r="W23" s="624"/>
      <c r="X23" s="624"/>
      <c r="Y23" s="625"/>
      <c r="Z23" s="626">
        <v>0.7</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342216</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28114426</v>
      </c>
      <c r="CS24" s="613"/>
      <c r="CT24" s="613"/>
      <c r="CU24" s="613"/>
      <c r="CV24" s="613"/>
      <c r="CW24" s="613"/>
      <c r="CX24" s="613"/>
      <c r="CY24" s="614"/>
      <c r="CZ24" s="650">
        <v>49.6</v>
      </c>
      <c r="DA24" s="651"/>
      <c r="DB24" s="651"/>
      <c r="DC24" s="652"/>
      <c r="DD24" s="649">
        <v>15763151</v>
      </c>
      <c r="DE24" s="613"/>
      <c r="DF24" s="613"/>
      <c r="DG24" s="613"/>
      <c r="DH24" s="613"/>
      <c r="DI24" s="613"/>
      <c r="DJ24" s="613"/>
      <c r="DK24" s="614"/>
      <c r="DL24" s="649">
        <v>14836322</v>
      </c>
      <c r="DM24" s="613"/>
      <c r="DN24" s="613"/>
      <c r="DO24" s="613"/>
      <c r="DP24" s="613"/>
      <c r="DQ24" s="613"/>
      <c r="DR24" s="613"/>
      <c r="DS24" s="613"/>
      <c r="DT24" s="613"/>
      <c r="DU24" s="613"/>
      <c r="DV24" s="614"/>
      <c r="DW24" s="617">
        <v>52</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12289089</v>
      </c>
      <c r="S25" s="624"/>
      <c r="T25" s="624"/>
      <c r="U25" s="624"/>
      <c r="V25" s="624"/>
      <c r="W25" s="624"/>
      <c r="X25" s="624"/>
      <c r="Y25" s="625"/>
      <c r="Z25" s="626">
        <v>20.6</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6565092</v>
      </c>
      <c r="CS25" s="655"/>
      <c r="CT25" s="655"/>
      <c r="CU25" s="655"/>
      <c r="CV25" s="655"/>
      <c r="CW25" s="655"/>
      <c r="CX25" s="655"/>
      <c r="CY25" s="656"/>
      <c r="CZ25" s="657">
        <v>11.6</v>
      </c>
      <c r="DA25" s="658"/>
      <c r="DB25" s="658"/>
      <c r="DC25" s="659"/>
      <c r="DD25" s="632">
        <v>6047663</v>
      </c>
      <c r="DE25" s="655"/>
      <c r="DF25" s="655"/>
      <c r="DG25" s="655"/>
      <c r="DH25" s="655"/>
      <c r="DI25" s="655"/>
      <c r="DJ25" s="655"/>
      <c r="DK25" s="656"/>
      <c r="DL25" s="632">
        <v>5768923</v>
      </c>
      <c r="DM25" s="655"/>
      <c r="DN25" s="655"/>
      <c r="DO25" s="655"/>
      <c r="DP25" s="655"/>
      <c r="DQ25" s="655"/>
      <c r="DR25" s="655"/>
      <c r="DS25" s="655"/>
      <c r="DT25" s="655"/>
      <c r="DU25" s="655"/>
      <c r="DV25" s="656"/>
      <c r="DW25" s="628">
        <v>20.2</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574671</v>
      </c>
      <c r="S26" s="624"/>
      <c r="T26" s="624"/>
      <c r="U26" s="624"/>
      <c r="V26" s="624"/>
      <c r="W26" s="624"/>
      <c r="X26" s="624"/>
      <c r="Y26" s="625"/>
      <c r="Z26" s="626">
        <v>1</v>
      </c>
      <c r="AA26" s="626"/>
      <c r="AB26" s="626"/>
      <c r="AC26" s="626"/>
      <c r="AD26" s="627">
        <v>574671</v>
      </c>
      <c r="AE26" s="627"/>
      <c r="AF26" s="627"/>
      <c r="AG26" s="627"/>
      <c r="AH26" s="627"/>
      <c r="AI26" s="627"/>
      <c r="AJ26" s="627"/>
      <c r="AK26" s="627"/>
      <c r="AL26" s="628">
        <v>2.1</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3851309</v>
      </c>
      <c r="CS26" s="624"/>
      <c r="CT26" s="624"/>
      <c r="CU26" s="624"/>
      <c r="CV26" s="624"/>
      <c r="CW26" s="624"/>
      <c r="CX26" s="624"/>
      <c r="CY26" s="625"/>
      <c r="CZ26" s="657">
        <v>6.8</v>
      </c>
      <c r="DA26" s="658"/>
      <c r="DB26" s="658"/>
      <c r="DC26" s="659"/>
      <c r="DD26" s="632">
        <v>3545227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7556996</v>
      </c>
      <c r="S27" s="624"/>
      <c r="T27" s="624"/>
      <c r="U27" s="624"/>
      <c r="V27" s="624"/>
      <c r="W27" s="624"/>
      <c r="X27" s="624"/>
      <c r="Y27" s="625"/>
      <c r="Z27" s="626">
        <v>12.7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10638963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16374276</v>
      </c>
      <c r="CS27" s="655"/>
      <c r="CT27" s="655"/>
      <c r="CU27" s="655"/>
      <c r="CV27" s="655"/>
      <c r="CW27" s="655"/>
      <c r="CX27" s="655"/>
      <c r="CY27" s="656"/>
      <c r="CZ27" s="657">
        <v>28.9</v>
      </c>
      <c r="DA27" s="658"/>
      <c r="DB27" s="658"/>
      <c r="DC27" s="659"/>
      <c r="DD27" s="632">
        <v>4737061</v>
      </c>
      <c r="DE27" s="655"/>
      <c r="DF27" s="655"/>
      <c r="DG27" s="655"/>
      <c r="DH27" s="655"/>
      <c r="DI27" s="655"/>
      <c r="DJ27" s="655"/>
      <c r="DK27" s="656"/>
      <c r="DL27" s="632">
        <v>4681927</v>
      </c>
      <c r="DM27" s="655"/>
      <c r="DN27" s="655"/>
      <c r="DO27" s="655"/>
      <c r="DP27" s="655"/>
      <c r="DQ27" s="655"/>
      <c r="DR27" s="655"/>
      <c r="DS27" s="655"/>
      <c r="DT27" s="655"/>
      <c r="DU27" s="655"/>
      <c r="DV27" s="656"/>
      <c r="DW27" s="628">
        <v>16.399999999999999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492836</v>
      </c>
      <c r="S28" s="624"/>
      <c r="T28" s="624"/>
      <c r="U28" s="624"/>
      <c r="V28" s="624"/>
      <c r="W28" s="624"/>
      <c r="X28" s="624"/>
      <c r="Y28" s="625"/>
      <c r="Z28" s="626">
        <v>0.8</v>
      </c>
      <c r="AA28" s="626"/>
      <c r="AB28" s="626"/>
      <c r="AC28" s="626"/>
      <c r="AD28" s="627">
        <v>438384</v>
      </c>
      <c r="AE28" s="627"/>
      <c r="AF28" s="627"/>
      <c r="AG28" s="627"/>
      <c r="AH28" s="627"/>
      <c r="AI28" s="627"/>
      <c r="AJ28" s="627"/>
      <c r="AK28" s="627"/>
      <c r="AL28" s="628">
        <v>1.6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5175058</v>
      </c>
      <c r="CS28" s="624"/>
      <c r="CT28" s="624"/>
      <c r="CU28" s="624"/>
      <c r="CV28" s="624"/>
      <c r="CW28" s="624"/>
      <c r="CX28" s="624"/>
      <c r="CY28" s="625"/>
      <c r="CZ28" s="657">
        <v>9.1</v>
      </c>
      <c r="DA28" s="658"/>
      <c r="DB28" s="658"/>
      <c r="DC28" s="659"/>
      <c r="DD28" s="632">
        <v>4978427</v>
      </c>
      <c r="DE28" s="624"/>
      <c r="DF28" s="624"/>
      <c r="DG28" s="624"/>
      <c r="DH28" s="624"/>
      <c r="DI28" s="624"/>
      <c r="DJ28" s="624"/>
      <c r="DK28" s="625"/>
      <c r="DL28" s="632">
        <v>4385472</v>
      </c>
      <c r="DM28" s="624"/>
      <c r="DN28" s="624"/>
      <c r="DO28" s="624"/>
      <c r="DP28" s="624"/>
      <c r="DQ28" s="624"/>
      <c r="DR28" s="624"/>
      <c r="DS28" s="624"/>
      <c r="DT28" s="624"/>
      <c r="DU28" s="624"/>
      <c r="DV28" s="625"/>
      <c r="DW28" s="628">
        <v>15.4</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16035</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5175026</v>
      </c>
      <c r="CS29" s="655"/>
      <c r="CT29" s="655"/>
      <c r="CU29" s="655"/>
      <c r="CV29" s="655"/>
      <c r="CW29" s="655"/>
      <c r="CX29" s="655"/>
      <c r="CY29" s="656"/>
      <c r="CZ29" s="657">
        <v>9.1</v>
      </c>
      <c r="DA29" s="658"/>
      <c r="DB29" s="658"/>
      <c r="DC29" s="659"/>
      <c r="DD29" s="632">
        <v>4978395</v>
      </c>
      <c r="DE29" s="655"/>
      <c r="DF29" s="655"/>
      <c r="DG29" s="655"/>
      <c r="DH29" s="655"/>
      <c r="DI29" s="655"/>
      <c r="DJ29" s="655"/>
      <c r="DK29" s="656"/>
      <c r="DL29" s="632">
        <v>4385440</v>
      </c>
      <c r="DM29" s="655"/>
      <c r="DN29" s="655"/>
      <c r="DO29" s="655"/>
      <c r="DP29" s="655"/>
      <c r="DQ29" s="655"/>
      <c r="DR29" s="655"/>
      <c r="DS29" s="655"/>
      <c r="DT29" s="655"/>
      <c r="DU29" s="655"/>
      <c r="DV29" s="656"/>
      <c r="DW29" s="628">
        <v>15.4</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766473</v>
      </c>
      <c r="S30" s="624"/>
      <c r="T30" s="624"/>
      <c r="U30" s="624"/>
      <c r="V30" s="624"/>
      <c r="W30" s="624"/>
      <c r="X30" s="624"/>
      <c r="Y30" s="625"/>
      <c r="Z30" s="626">
        <v>1.3</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97.8</v>
      </c>
      <c r="BH30" s="682"/>
      <c r="BI30" s="682"/>
      <c r="BJ30" s="682"/>
      <c r="BK30" s="682"/>
      <c r="BL30" s="682"/>
      <c r="BM30" s="618">
        <v>93.8</v>
      </c>
      <c r="BN30" s="682"/>
      <c r="BO30" s="682"/>
      <c r="BP30" s="682"/>
      <c r="BQ30" s="683"/>
      <c r="BR30" s="681">
        <v>97.3</v>
      </c>
      <c r="BS30" s="682"/>
      <c r="BT30" s="682"/>
      <c r="BU30" s="682"/>
      <c r="BV30" s="682"/>
      <c r="BW30" s="682"/>
      <c r="BX30" s="618">
        <v>92.4</v>
      </c>
      <c r="BY30" s="682"/>
      <c r="BZ30" s="682"/>
      <c r="CA30" s="682"/>
      <c r="CB30" s="683"/>
      <c r="CD30" s="686"/>
      <c r="CE30" s="687"/>
      <c r="CF30" s="637" t="s">
        <v>289</v>
      </c>
      <c r="CG30" s="638"/>
      <c r="CH30" s="638"/>
      <c r="CI30" s="638"/>
      <c r="CJ30" s="638"/>
      <c r="CK30" s="638"/>
      <c r="CL30" s="638"/>
      <c r="CM30" s="638"/>
      <c r="CN30" s="638"/>
      <c r="CO30" s="638"/>
      <c r="CP30" s="638"/>
      <c r="CQ30" s="639"/>
      <c r="CR30" s="623">
        <v>4552705</v>
      </c>
      <c r="CS30" s="624"/>
      <c r="CT30" s="624"/>
      <c r="CU30" s="624"/>
      <c r="CV30" s="624"/>
      <c r="CW30" s="624"/>
      <c r="CX30" s="624"/>
      <c r="CY30" s="625"/>
      <c r="CZ30" s="657">
        <v>8</v>
      </c>
      <c r="DA30" s="658"/>
      <c r="DB30" s="658"/>
      <c r="DC30" s="659"/>
      <c r="DD30" s="632">
        <v>4356074</v>
      </c>
      <c r="DE30" s="624"/>
      <c r="DF30" s="624"/>
      <c r="DG30" s="624"/>
      <c r="DH30" s="624"/>
      <c r="DI30" s="624"/>
      <c r="DJ30" s="624"/>
      <c r="DK30" s="625"/>
      <c r="DL30" s="632">
        <v>3763119</v>
      </c>
      <c r="DM30" s="624"/>
      <c r="DN30" s="624"/>
      <c r="DO30" s="624"/>
      <c r="DP30" s="624"/>
      <c r="DQ30" s="624"/>
      <c r="DR30" s="624"/>
      <c r="DS30" s="624"/>
      <c r="DT30" s="624"/>
      <c r="DU30" s="624"/>
      <c r="DV30" s="625"/>
      <c r="DW30" s="628">
        <v>13.2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2205412</v>
      </c>
      <c r="S31" s="624"/>
      <c r="T31" s="624"/>
      <c r="U31" s="624"/>
      <c r="V31" s="624"/>
      <c r="W31" s="624"/>
      <c r="X31" s="624"/>
      <c r="Y31" s="625"/>
      <c r="Z31" s="626">
        <v>3.7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98.1</v>
      </c>
      <c r="BH31" s="655"/>
      <c r="BI31" s="655"/>
      <c r="BJ31" s="655"/>
      <c r="BK31" s="655"/>
      <c r="BL31" s="655"/>
      <c r="BM31" s="629">
        <v>94.3</v>
      </c>
      <c r="BN31" s="679"/>
      <c r="BO31" s="679"/>
      <c r="BP31" s="679"/>
      <c r="BQ31" s="680"/>
      <c r="BR31" s="678">
        <v>97.9</v>
      </c>
      <c r="BS31" s="655"/>
      <c r="BT31" s="655"/>
      <c r="BU31" s="655"/>
      <c r="BV31" s="655"/>
      <c r="BW31" s="655"/>
      <c r="BX31" s="629">
        <v>93.1</v>
      </c>
      <c r="BY31" s="679"/>
      <c r="BZ31" s="679"/>
      <c r="CA31" s="679"/>
      <c r="CB31" s="680"/>
      <c r="CD31" s="686"/>
      <c r="CE31" s="687"/>
      <c r="CF31" s="637" t="s">
        <v>293</v>
      </c>
      <c r="CG31" s="638"/>
      <c r="CH31" s="638"/>
      <c r="CI31" s="638"/>
      <c r="CJ31" s="638"/>
      <c r="CK31" s="638"/>
      <c r="CL31" s="638"/>
      <c r="CM31" s="638"/>
      <c r="CN31" s="638"/>
      <c r="CO31" s="638"/>
      <c r="CP31" s="638"/>
      <c r="CQ31" s="639"/>
      <c r="CR31" s="623">
        <v>622321</v>
      </c>
      <c r="CS31" s="655"/>
      <c r="CT31" s="655"/>
      <c r="CU31" s="655"/>
      <c r="CV31" s="655"/>
      <c r="CW31" s="655"/>
      <c r="CX31" s="655"/>
      <c r="CY31" s="656"/>
      <c r="CZ31" s="657">
        <v>1.1000000000000001</v>
      </c>
      <c r="DA31" s="658"/>
      <c r="DB31" s="658"/>
      <c r="DC31" s="659"/>
      <c r="DD31" s="632">
        <v>622321</v>
      </c>
      <c r="DE31" s="655"/>
      <c r="DF31" s="655"/>
      <c r="DG31" s="655"/>
      <c r="DH31" s="655"/>
      <c r="DI31" s="655"/>
      <c r="DJ31" s="655"/>
      <c r="DK31" s="656"/>
      <c r="DL31" s="632">
        <v>622321</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375720</v>
      </c>
      <c r="S32" s="624"/>
      <c r="T32" s="624"/>
      <c r="U32" s="624"/>
      <c r="V32" s="624"/>
      <c r="W32" s="624"/>
      <c r="X32" s="624"/>
      <c r="Y32" s="625"/>
      <c r="Z32" s="626">
        <v>0.6</v>
      </c>
      <c r="AA32" s="626"/>
      <c r="AB32" s="626"/>
      <c r="AC32" s="626"/>
      <c r="AD32" s="627">
        <v>10006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97.3</v>
      </c>
      <c r="BH32" s="691"/>
      <c r="BI32" s="691"/>
      <c r="BJ32" s="691"/>
      <c r="BK32" s="691"/>
      <c r="BL32" s="691"/>
      <c r="BM32" s="692">
        <v>93</v>
      </c>
      <c r="BN32" s="691"/>
      <c r="BO32" s="691"/>
      <c r="BP32" s="691"/>
      <c r="BQ32" s="693"/>
      <c r="BR32" s="690">
        <v>96.6</v>
      </c>
      <c r="BS32" s="691"/>
      <c r="BT32" s="691"/>
      <c r="BU32" s="691"/>
      <c r="BV32" s="691"/>
      <c r="BW32" s="691"/>
      <c r="BX32" s="692">
        <v>91.3</v>
      </c>
      <c r="BY32" s="691"/>
      <c r="BZ32" s="691"/>
      <c r="CA32" s="691"/>
      <c r="CB32" s="693"/>
      <c r="CD32" s="688"/>
      <c r="CE32" s="689"/>
      <c r="CF32" s="637" t="s">
        <v>296</v>
      </c>
      <c r="CG32" s="638"/>
      <c r="CH32" s="638"/>
      <c r="CI32" s="638"/>
      <c r="CJ32" s="638"/>
      <c r="CK32" s="638"/>
      <c r="CL32" s="638"/>
      <c r="CM32" s="638"/>
      <c r="CN32" s="638"/>
      <c r="CO32" s="638"/>
      <c r="CP32" s="638"/>
      <c r="CQ32" s="639"/>
      <c r="CR32" s="623">
        <v>32</v>
      </c>
      <c r="CS32" s="624"/>
      <c r="CT32" s="624"/>
      <c r="CU32" s="624"/>
      <c r="CV32" s="624"/>
      <c r="CW32" s="624"/>
      <c r="CX32" s="624"/>
      <c r="CY32" s="625"/>
      <c r="CZ32" s="657">
        <v>0</v>
      </c>
      <c r="DA32" s="658"/>
      <c r="DB32" s="658"/>
      <c r="DC32" s="659"/>
      <c r="DD32" s="632">
        <v>32</v>
      </c>
      <c r="DE32" s="624"/>
      <c r="DF32" s="624"/>
      <c r="DG32" s="624"/>
      <c r="DH32" s="624"/>
      <c r="DI32" s="624"/>
      <c r="DJ32" s="624"/>
      <c r="DK32" s="625"/>
      <c r="DL32" s="632">
        <v>32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6951888</v>
      </c>
      <c r="S33" s="624"/>
      <c r="T33" s="624"/>
      <c r="U33" s="624"/>
      <c r="V33" s="624"/>
      <c r="W33" s="624"/>
      <c r="X33" s="624"/>
      <c r="Y33" s="625"/>
      <c r="Z33" s="626">
        <v>11.7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16695689</v>
      </c>
      <c r="CS33" s="655"/>
      <c r="CT33" s="655"/>
      <c r="CU33" s="655"/>
      <c r="CV33" s="655"/>
      <c r="CW33" s="655"/>
      <c r="CX33" s="655"/>
      <c r="CY33" s="656"/>
      <c r="CZ33" s="657">
        <v>29.5</v>
      </c>
      <c r="DA33" s="658"/>
      <c r="DB33" s="658"/>
      <c r="DC33" s="659"/>
      <c r="DD33" s="632">
        <v>13427807</v>
      </c>
      <c r="DE33" s="655"/>
      <c r="DF33" s="655"/>
      <c r="DG33" s="655"/>
      <c r="DH33" s="655"/>
      <c r="DI33" s="655"/>
      <c r="DJ33" s="655"/>
      <c r="DK33" s="656"/>
      <c r="DL33" s="632">
        <v>9157883</v>
      </c>
      <c r="DM33" s="655"/>
      <c r="DN33" s="655"/>
      <c r="DO33" s="655"/>
      <c r="DP33" s="655"/>
      <c r="DQ33" s="655"/>
      <c r="DR33" s="655"/>
      <c r="DS33" s="655"/>
      <c r="DT33" s="655"/>
      <c r="DU33" s="655"/>
      <c r="DV33" s="656"/>
      <c r="DW33" s="628">
        <v>32.1</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5462302</v>
      </c>
      <c r="CS34" s="624"/>
      <c r="CT34" s="624"/>
      <c r="CU34" s="624"/>
      <c r="CV34" s="624"/>
      <c r="CW34" s="624"/>
      <c r="CX34" s="624"/>
      <c r="CY34" s="625"/>
      <c r="CZ34" s="657">
        <v>9.6</v>
      </c>
      <c r="DA34" s="658"/>
      <c r="DB34" s="658"/>
      <c r="DC34" s="659"/>
      <c r="DD34" s="632">
        <v>4243690</v>
      </c>
      <c r="DE34" s="624"/>
      <c r="DF34" s="624"/>
      <c r="DG34" s="624"/>
      <c r="DH34" s="624"/>
      <c r="DI34" s="624"/>
      <c r="DJ34" s="624"/>
      <c r="DK34" s="625"/>
      <c r="DL34" s="632">
        <v>3667554</v>
      </c>
      <c r="DM34" s="624"/>
      <c r="DN34" s="624"/>
      <c r="DO34" s="624"/>
      <c r="DP34" s="624"/>
      <c r="DQ34" s="624"/>
      <c r="DR34" s="624"/>
      <c r="DS34" s="624"/>
      <c r="DT34" s="624"/>
      <c r="DU34" s="624"/>
      <c r="DV34" s="625"/>
      <c r="DW34" s="628">
        <v>12.9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1602288</v>
      </c>
      <c r="S35" s="624"/>
      <c r="T35" s="624"/>
      <c r="U35" s="624"/>
      <c r="V35" s="624"/>
      <c r="W35" s="624"/>
      <c r="X35" s="624"/>
      <c r="Y35" s="625"/>
      <c r="Z35" s="626">
        <v>2.7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6686488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-864237</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335919</v>
      </c>
      <c r="CS35" s="655"/>
      <c r="CT35" s="655"/>
      <c r="CU35" s="655"/>
      <c r="CV35" s="655"/>
      <c r="CW35" s="655"/>
      <c r="CX35" s="655"/>
      <c r="CY35" s="656"/>
      <c r="CZ35" s="657">
        <v>0.6</v>
      </c>
      <c r="DA35" s="658"/>
      <c r="DB35" s="658"/>
      <c r="DC35" s="659"/>
      <c r="DD35" s="632">
        <v>261781</v>
      </c>
      <c r="DE35" s="655"/>
      <c r="DF35" s="655"/>
      <c r="DG35" s="655"/>
      <c r="DH35" s="655"/>
      <c r="DI35" s="655"/>
      <c r="DJ35" s="655"/>
      <c r="DK35" s="656"/>
      <c r="DL35" s="632">
        <v>208707</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59527006</v>
      </c>
      <c r="S36" s="696"/>
      <c r="T36" s="696"/>
      <c r="U36" s="696"/>
      <c r="V36" s="696"/>
      <c r="W36" s="696"/>
      <c r="X36" s="696"/>
      <c r="Y36" s="697"/>
      <c r="Z36" s="698">
        <v>100</v>
      </c>
      <c r="AA36" s="698"/>
      <c r="AB36" s="698"/>
      <c r="AC36" s="698"/>
      <c r="AD36" s="699">
        <v>26905816</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883457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-2539067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3161862</v>
      </c>
      <c r="CS36" s="624"/>
      <c r="CT36" s="624"/>
      <c r="CU36" s="624"/>
      <c r="CV36" s="624"/>
      <c r="CW36" s="624"/>
      <c r="CX36" s="624"/>
      <c r="CY36" s="625"/>
      <c r="CZ36" s="657">
        <v>5.6</v>
      </c>
      <c r="DA36" s="658"/>
      <c r="DB36" s="658"/>
      <c r="DC36" s="659"/>
      <c r="DD36" s="632">
        <v>2382618</v>
      </c>
      <c r="DE36" s="624"/>
      <c r="DF36" s="624"/>
      <c r="DG36" s="624"/>
      <c r="DH36" s="624"/>
      <c r="DI36" s="624"/>
      <c r="DJ36" s="624"/>
      <c r="DK36" s="625"/>
      <c r="DL36" s="632">
        <v>1745901</v>
      </c>
      <c r="DM36" s="624"/>
      <c r="DN36" s="624"/>
      <c r="DO36" s="624"/>
      <c r="DP36" s="624"/>
      <c r="DQ36" s="624"/>
      <c r="DR36" s="624"/>
      <c r="DS36" s="624"/>
      <c r="DT36" s="624"/>
      <c r="DU36" s="624"/>
      <c r="DV36" s="625"/>
      <c r="DW36" s="628">
        <v>6.1</v>
      </c>
      <c r="DX36" s="653"/>
      <c r="DY36" s="653"/>
      <c r="DZ36" s="653"/>
      <c r="EA36" s="653"/>
      <c r="EB36" s="653"/>
      <c r="EC36" s="654"/>
    </row>
    <row r="37" spans="2:133" ht="11.25" customHeight="1">
      <c r="AQ37" s="702" t="s">
        <v>311</v>
      </c>
      <c r="AR37" s="703"/>
      <c r="AS37" s="703"/>
      <c r="AT37" s="703"/>
      <c r="AU37" s="703"/>
      <c r="AV37" s="703"/>
      <c r="AW37" s="703"/>
      <c r="AX37" s="703"/>
      <c r="AY37" s="704"/>
      <c r="AZ37" s="623">
        <v>225710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23048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1273829</v>
      </c>
      <c r="CS37" s="655"/>
      <c r="CT37" s="655"/>
      <c r="CU37" s="655"/>
      <c r="CV37" s="655"/>
      <c r="CW37" s="655"/>
      <c r="CX37" s="655"/>
      <c r="CY37" s="656"/>
      <c r="CZ37" s="657">
        <v>2.2000000000000002</v>
      </c>
      <c r="DA37" s="658"/>
      <c r="DB37" s="658"/>
      <c r="DC37" s="659"/>
      <c r="DD37" s="632">
        <v>1136941</v>
      </c>
      <c r="DE37" s="655"/>
      <c r="DF37" s="655"/>
      <c r="DG37" s="655"/>
      <c r="DH37" s="655"/>
      <c r="DI37" s="655"/>
      <c r="DJ37" s="655"/>
      <c r="DK37" s="656"/>
      <c r="DL37" s="632">
        <v>1136747</v>
      </c>
      <c r="DM37" s="655"/>
      <c r="DN37" s="655"/>
      <c r="DO37" s="655"/>
      <c r="DP37" s="655"/>
      <c r="DQ37" s="655"/>
      <c r="DR37" s="655"/>
      <c r="DS37" s="655"/>
      <c r="DT37" s="655"/>
      <c r="DU37" s="655"/>
      <c r="DV37" s="656"/>
      <c r="DW37" s="628">
        <v>4</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44598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6460778</v>
      </c>
      <c r="CS38" s="624"/>
      <c r="CT38" s="624"/>
      <c r="CU38" s="624"/>
      <c r="CV38" s="624"/>
      <c r="CW38" s="624"/>
      <c r="CX38" s="624"/>
      <c r="CY38" s="625"/>
      <c r="CZ38" s="657">
        <v>11.4</v>
      </c>
      <c r="DA38" s="658"/>
      <c r="DB38" s="658"/>
      <c r="DC38" s="659"/>
      <c r="DD38" s="632">
        <v>5459167</v>
      </c>
      <c r="DE38" s="624"/>
      <c r="DF38" s="624"/>
      <c r="DG38" s="624"/>
      <c r="DH38" s="624"/>
      <c r="DI38" s="624"/>
      <c r="DJ38" s="624"/>
      <c r="DK38" s="625"/>
      <c r="DL38" s="632">
        <v>3535721</v>
      </c>
      <c r="DM38" s="624"/>
      <c r="DN38" s="624"/>
      <c r="DO38" s="624"/>
      <c r="DP38" s="624"/>
      <c r="DQ38" s="624"/>
      <c r="DR38" s="624"/>
      <c r="DS38" s="624"/>
      <c r="DT38" s="624"/>
      <c r="DU38" s="624"/>
      <c r="DV38" s="625"/>
      <c r="DW38" s="628">
        <v>12.4</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57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1099828</v>
      </c>
      <c r="CS39" s="655"/>
      <c r="CT39" s="655"/>
      <c r="CU39" s="655"/>
      <c r="CV39" s="655"/>
      <c r="CW39" s="655"/>
      <c r="CX39" s="655"/>
      <c r="CY39" s="656"/>
      <c r="CZ39" s="657">
        <v>1.9</v>
      </c>
      <c r="DA39" s="658"/>
      <c r="DB39" s="658"/>
      <c r="DC39" s="659"/>
      <c r="DD39" s="632">
        <v>1080551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2974212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178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175000</v>
      </c>
      <c r="CS40" s="624"/>
      <c r="CT40" s="624"/>
      <c r="CU40" s="624"/>
      <c r="CV40" s="624"/>
      <c r="CW40" s="624"/>
      <c r="CX40" s="624"/>
      <c r="CY40" s="625"/>
      <c r="CZ40" s="657">
        <v>0.3</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2603109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240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11871181</v>
      </c>
      <c r="CS42" s="624"/>
      <c r="CT42" s="624"/>
      <c r="CU42" s="624"/>
      <c r="CV42" s="624"/>
      <c r="CW42" s="624"/>
      <c r="CX42" s="624"/>
      <c r="CY42" s="625"/>
      <c r="CZ42" s="657">
        <v>20.9</v>
      </c>
      <c r="DA42" s="706"/>
      <c r="DB42" s="706"/>
      <c r="DC42" s="707"/>
      <c r="DD42" s="632">
        <v>926675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227280</v>
      </c>
      <c r="CS43" s="655"/>
      <c r="CT43" s="655"/>
      <c r="CU43" s="655"/>
      <c r="CV43" s="655"/>
      <c r="CW43" s="655"/>
      <c r="CX43" s="655"/>
      <c r="CY43" s="656"/>
      <c r="CZ43" s="657">
        <v>0.4</v>
      </c>
      <c r="DA43" s="658"/>
      <c r="DB43" s="658"/>
      <c r="DC43" s="659"/>
      <c r="DD43" s="632">
        <v>222425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11841314</v>
      </c>
      <c r="CS44" s="624"/>
      <c r="CT44" s="624"/>
      <c r="CU44" s="624"/>
      <c r="CV44" s="624"/>
      <c r="CW44" s="624"/>
      <c r="CX44" s="624"/>
      <c r="CY44" s="625"/>
      <c r="CZ44" s="657">
        <v>20.9</v>
      </c>
      <c r="DA44" s="706"/>
      <c r="DB44" s="706"/>
      <c r="DC44" s="707"/>
      <c r="DD44" s="632">
        <v>924317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7113777</v>
      </c>
      <c r="CS45" s="655"/>
      <c r="CT45" s="655"/>
      <c r="CU45" s="655"/>
      <c r="CV45" s="655"/>
      <c r="CW45" s="655"/>
      <c r="CX45" s="655"/>
      <c r="CY45" s="656"/>
      <c r="CZ45" s="657">
        <v>12.6</v>
      </c>
      <c r="DA45" s="658"/>
      <c r="DB45" s="658"/>
      <c r="DC45" s="659"/>
      <c r="DD45" s="632">
        <v>141333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4718788</v>
      </c>
      <c r="CS46" s="624"/>
      <c r="CT46" s="624"/>
      <c r="CU46" s="624"/>
      <c r="CV46" s="624"/>
      <c r="CW46" s="624"/>
      <c r="CX46" s="624"/>
      <c r="CY46" s="625"/>
      <c r="CZ46" s="657">
        <v>8.3000000000000007</v>
      </c>
      <c r="DA46" s="706"/>
      <c r="DB46" s="706"/>
      <c r="DC46" s="707"/>
      <c r="DD46" s="632">
        <v>776235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29867</v>
      </c>
      <c r="CS47" s="655"/>
      <c r="CT47" s="655"/>
      <c r="CU47" s="655"/>
      <c r="CV47" s="655"/>
      <c r="CW47" s="655"/>
      <c r="CX47" s="655"/>
      <c r="CY47" s="656"/>
      <c r="CZ47" s="657">
        <v>0.1</v>
      </c>
      <c r="DA47" s="658"/>
      <c r="DB47" s="658"/>
      <c r="DC47" s="659"/>
      <c r="DD47" s="632">
        <v>2358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56681296</v>
      </c>
      <c r="CS49" s="691"/>
      <c r="CT49" s="691"/>
      <c r="CU49" s="691"/>
      <c r="CV49" s="691"/>
      <c r="CW49" s="691"/>
      <c r="CX49" s="691"/>
      <c r="CY49" s="718"/>
      <c r="CZ49" s="719">
        <v>100</v>
      </c>
      <c r="DA49" s="720"/>
      <c r="DB49" s="720"/>
      <c r="DC49" s="721"/>
      <c r="DD49" s="722">
        <v>30117633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59527</v>
      </c>
      <c r="R7" s="753"/>
      <c r="S7" s="753"/>
      <c r="T7" s="753"/>
      <c r="U7" s="753"/>
      <c r="V7" s="753">
        <v>56681</v>
      </c>
      <c r="W7" s="753"/>
      <c r="X7" s="753"/>
      <c r="Y7" s="753"/>
      <c r="Z7" s="753"/>
      <c r="AA7" s="753">
        <v>2846</v>
      </c>
      <c r="AB7" s="753"/>
      <c r="AC7" s="753"/>
      <c r="AD7" s="753"/>
      <c r="AE7" s="754"/>
      <c r="AF7" s="755">
        <v>2545</v>
      </c>
      <c r="AG7" s="756"/>
      <c r="AH7" s="756"/>
      <c r="AI7" s="756"/>
      <c r="AJ7" s="757"/>
      <c r="AK7" s="792">
        <v>765</v>
      </c>
      <c r="AL7" s="793"/>
      <c r="AM7" s="793"/>
      <c r="AN7" s="793"/>
      <c r="AO7" s="793"/>
      <c r="AP7" s="793">
        <v>51379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-2</v>
      </c>
      <c r="CI7" s="790"/>
      <c r="CJ7" s="790"/>
      <c r="CK7" s="790"/>
      <c r="CL7" s="791"/>
      <c r="CM7" s="789">
        <v>21</v>
      </c>
      <c r="CN7" s="790"/>
      <c r="CO7" s="790"/>
      <c r="CP7" s="790"/>
      <c r="CQ7" s="791"/>
      <c r="CR7" s="789">
        <v>10</v>
      </c>
      <c r="CS7" s="790"/>
      <c r="CT7" s="790"/>
      <c r="CU7" s="790"/>
      <c r="CV7" s="791"/>
      <c r="CW7" s="789" t="s">
        <v>544</v>
      </c>
      <c r="CX7" s="790"/>
      <c r="CY7" s="790"/>
      <c r="CZ7" s="790"/>
      <c r="DA7" s="791"/>
      <c r="DB7" s="789" t="s">
        <v>544</v>
      </c>
      <c r="DC7" s="790"/>
      <c r="DD7" s="790"/>
      <c r="DE7" s="790"/>
      <c r="DF7" s="791"/>
      <c r="DG7" s="789" t="s">
        <v>544</v>
      </c>
      <c r="DH7" s="790"/>
      <c r="DI7" s="790"/>
      <c r="DJ7" s="790"/>
      <c r="DK7" s="791"/>
      <c r="DL7" s="789" t="s">
        <v>544</v>
      </c>
      <c r="DM7" s="790"/>
      <c r="DN7" s="790"/>
      <c r="DO7" s="790"/>
      <c r="DP7" s="791"/>
      <c r="DQ7" s="789" t="s">
        <v>544</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19"/>
      <c r="AL22" s="820"/>
      <c r="AM22" s="820"/>
      <c r="AN22" s="820"/>
      <c r="AO22" s="820"/>
      <c r="AP22" s="820"/>
      <c r="AQ22" s="820"/>
      <c r="AR22" s="820"/>
      <c r="AS22" s="820"/>
      <c r="AT22" s="820"/>
      <c r="AU22" s="821"/>
      <c r="AV22" s="821"/>
      <c r="AW22" s="821"/>
      <c r="AX22" s="821"/>
      <c r="AY22" s="822"/>
      <c r="AZ22" s="823" t="s">
        <v>361</v>
      </c>
      <c r="BA22" s="823"/>
      <c r="BB22" s="823"/>
      <c r="BC22" s="823"/>
      <c r="BD22" s="824"/>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f>SUM(Q7)</f>
        <v>59527</v>
      </c>
      <c r="R23" s="812"/>
      <c r="S23" s="812"/>
      <c r="T23" s="812"/>
      <c r="U23" s="812"/>
      <c r="V23" s="811">
        <f t="shared" ref="V23" si="0">SUM(V7)</f>
        <v>56681</v>
      </c>
      <c r="W23" s="812"/>
      <c r="X23" s="812"/>
      <c r="Y23" s="812"/>
      <c r="Z23" s="812"/>
      <c r="AA23" s="811">
        <f t="shared" ref="AA23" si="1">SUM(AA7)</f>
        <v>2846</v>
      </c>
      <c r="AB23" s="812"/>
      <c r="AC23" s="812"/>
      <c r="AD23" s="812"/>
      <c r="AE23" s="812"/>
      <c r="AF23" s="813">
        <v>2545</v>
      </c>
      <c r="AG23" s="812"/>
      <c r="AH23" s="812"/>
      <c r="AI23" s="812"/>
      <c r="AJ23" s="814"/>
      <c r="AK23" s="815"/>
      <c r="AL23" s="816"/>
      <c r="AM23" s="816"/>
      <c r="AN23" s="816"/>
      <c r="AO23" s="816"/>
      <c r="AP23" s="812">
        <f>SUM(AP7)</f>
        <v>51379</v>
      </c>
      <c r="AQ23" s="812"/>
      <c r="AR23" s="812"/>
      <c r="AS23" s="812"/>
      <c r="AT23" s="812"/>
      <c r="AU23" s="817"/>
      <c r="AV23" s="817"/>
      <c r="AW23" s="817"/>
      <c r="AX23" s="817"/>
      <c r="AY23" s="818"/>
      <c r="AZ23" s="826" t="s">
        <v>364</v>
      </c>
      <c r="BA23" s="827"/>
      <c r="BB23" s="827"/>
      <c r="BC23" s="827"/>
      <c r="BD23" s="828"/>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5" t="s">
        <v>365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29" t="s">
        <v>370</v>
      </c>
      <c r="AG26" s="830"/>
      <c r="AH26" s="830"/>
      <c r="AI26" s="830"/>
      <c r="AJ26" s="831"/>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39">
        <v>21658</v>
      </c>
      <c r="R28" s="840"/>
      <c r="S28" s="840"/>
      <c r="T28" s="840"/>
      <c r="U28" s="840"/>
      <c r="V28" s="840">
        <v>22522</v>
      </c>
      <c r="W28" s="840"/>
      <c r="X28" s="840"/>
      <c r="Y28" s="840"/>
      <c r="Z28" s="840"/>
      <c r="AA28" s="840">
        <v>-864</v>
      </c>
      <c r="AB28" s="840"/>
      <c r="AC28" s="840"/>
      <c r="AD28" s="840"/>
      <c r="AE28" s="841"/>
      <c r="AF28" s="842">
        <v>-864</v>
      </c>
      <c r="AG28" s="840"/>
      <c r="AH28" s="840"/>
      <c r="AI28" s="840"/>
      <c r="AJ28" s="843"/>
      <c r="AK28" s="844">
        <v>2974</v>
      </c>
      <c r="AL28" s="835"/>
      <c r="AM28" s="835"/>
      <c r="AN28" s="835"/>
      <c r="AO28" s="835"/>
      <c r="AP28" s="835" t="s">
        <v>544</v>
      </c>
      <c r="AQ28" s="835"/>
      <c r="AR28" s="835"/>
      <c r="AS28" s="835"/>
      <c r="AT28" s="835"/>
      <c r="AU28" s="835" t="s">
        <v>544</v>
      </c>
      <c r="AV28" s="835"/>
      <c r="AW28" s="835"/>
      <c r="AX28" s="835"/>
      <c r="AY28" s="835"/>
      <c r="AZ28" s="836" t="s">
        <v>545</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8992</v>
      </c>
      <c r="R29" s="777"/>
      <c r="S29" s="777"/>
      <c r="T29" s="777"/>
      <c r="U29" s="777"/>
      <c r="V29" s="777">
        <v>8897</v>
      </c>
      <c r="W29" s="777"/>
      <c r="X29" s="777"/>
      <c r="Y29" s="777"/>
      <c r="Z29" s="777"/>
      <c r="AA29" s="777">
        <v>96</v>
      </c>
      <c r="AB29" s="777"/>
      <c r="AC29" s="777"/>
      <c r="AD29" s="777"/>
      <c r="AE29" s="778"/>
      <c r="AF29" s="779">
        <v>96</v>
      </c>
      <c r="AG29" s="780"/>
      <c r="AH29" s="780"/>
      <c r="AI29" s="780"/>
      <c r="AJ29" s="781"/>
      <c r="AK29" s="847">
        <v>1426</v>
      </c>
      <c r="AL29" s="848"/>
      <c r="AM29" s="848"/>
      <c r="AN29" s="848"/>
      <c r="AO29" s="848"/>
      <c r="AP29" s="848" t="s">
        <v>544</v>
      </c>
      <c r="AQ29" s="848"/>
      <c r="AR29" s="848"/>
      <c r="AS29" s="848"/>
      <c r="AT29" s="848"/>
      <c r="AU29" s="848" t="s">
        <v>544</v>
      </c>
      <c r="AV29" s="848"/>
      <c r="AW29" s="848"/>
      <c r="AX29" s="848"/>
      <c r="AY29" s="848"/>
      <c r="AZ29" s="849" t="s">
        <v>544</v>
      </c>
      <c r="BA29" s="849"/>
      <c r="BB29" s="849"/>
      <c r="BC29" s="849"/>
      <c r="BD29" s="849"/>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891</v>
      </c>
      <c r="R30" s="777"/>
      <c r="S30" s="777"/>
      <c r="T30" s="777"/>
      <c r="U30" s="777"/>
      <c r="V30" s="777">
        <v>889</v>
      </c>
      <c r="W30" s="777"/>
      <c r="X30" s="777"/>
      <c r="Y30" s="777"/>
      <c r="Z30" s="777"/>
      <c r="AA30" s="777">
        <v>2</v>
      </c>
      <c r="AB30" s="777"/>
      <c r="AC30" s="777"/>
      <c r="AD30" s="777"/>
      <c r="AE30" s="778"/>
      <c r="AF30" s="779">
        <v>2</v>
      </c>
      <c r="AG30" s="780"/>
      <c r="AH30" s="780"/>
      <c r="AI30" s="780"/>
      <c r="AJ30" s="781"/>
      <c r="AK30" s="847">
        <v>293</v>
      </c>
      <c r="AL30" s="848"/>
      <c r="AM30" s="848"/>
      <c r="AN30" s="848"/>
      <c r="AO30" s="848"/>
      <c r="AP30" s="848" t="s">
        <v>544</v>
      </c>
      <c r="AQ30" s="848"/>
      <c r="AR30" s="848"/>
      <c r="AS30" s="848"/>
      <c r="AT30" s="848"/>
      <c r="AU30" s="848" t="s">
        <v>544</v>
      </c>
      <c r="AV30" s="848"/>
      <c r="AW30" s="848"/>
      <c r="AX30" s="848"/>
      <c r="AY30" s="848"/>
      <c r="AZ30" s="849" t="s">
        <v>544</v>
      </c>
      <c r="BA30" s="849"/>
      <c r="BB30" s="849"/>
      <c r="BC30" s="849"/>
      <c r="BD30" s="849"/>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2812</v>
      </c>
      <c r="R31" s="777"/>
      <c r="S31" s="777"/>
      <c r="T31" s="777"/>
      <c r="U31" s="777"/>
      <c r="V31" s="777">
        <v>2635</v>
      </c>
      <c r="W31" s="777"/>
      <c r="X31" s="777"/>
      <c r="Y31" s="777"/>
      <c r="Z31" s="777"/>
      <c r="AA31" s="777">
        <v>177</v>
      </c>
      <c r="AB31" s="777"/>
      <c r="AC31" s="777"/>
      <c r="AD31" s="777"/>
      <c r="AE31" s="778"/>
      <c r="AF31" s="779">
        <v>2171</v>
      </c>
      <c r="AG31" s="780"/>
      <c r="AH31" s="780"/>
      <c r="AI31" s="780"/>
      <c r="AJ31" s="781"/>
      <c r="AK31" s="847">
        <v>237</v>
      </c>
      <c r="AL31" s="848"/>
      <c r="AM31" s="848"/>
      <c r="AN31" s="848"/>
      <c r="AO31" s="848"/>
      <c r="AP31" s="848">
        <v>1939</v>
      </c>
      <c r="AQ31" s="848"/>
      <c r="AR31" s="848"/>
      <c r="AS31" s="848"/>
      <c r="AT31" s="848"/>
      <c r="AU31" s="848" t="s">
        <v>544</v>
      </c>
      <c r="AV31" s="848"/>
      <c r="AW31" s="848"/>
      <c r="AX31" s="848"/>
      <c r="AY31" s="848"/>
      <c r="AZ31" s="849" t="s">
        <v>544</v>
      </c>
      <c r="BA31" s="849"/>
      <c r="BB31" s="849"/>
      <c r="BC31" s="849"/>
      <c r="BD31" s="849"/>
      <c r="BE31" s="845" t="s">
        <v>379</v>
      </c>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2614</v>
      </c>
      <c r="R32" s="777"/>
      <c r="S32" s="777"/>
      <c r="T32" s="777"/>
      <c r="U32" s="777"/>
      <c r="V32" s="777">
        <v>2593</v>
      </c>
      <c r="W32" s="777"/>
      <c r="X32" s="777"/>
      <c r="Y32" s="777"/>
      <c r="Z32" s="777"/>
      <c r="AA32" s="777">
        <v>21</v>
      </c>
      <c r="AB32" s="777"/>
      <c r="AC32" s="777"/>
      <c r="AD32" s="777"/>
      <c r="AE32" s="778"/>
      <c r="AF32" s="779">
        <v>15</v>
      </c>
      <c r="AG32" s="780"/>
      <c r="AH32" s="780"/>
      <c r="AI32" s="780"/>
      <c r="AJ32" s="781"/>
      <c r="AK32" s="847">
        <v>868</v>
      </c>
      <c r="AL32" s="848"/>
      <c r="AM32" s="848"/>
      <c r="AN32" s="848"/>
      <c r="AO32" s="848"/>
      <c r="AP32" s="848">
        <v>13268</v>
      </c>
      <c r="AQ32" s="848"/>
      <c r="AR32" s="848"/>
      <c r="AS32" s="848"/>
      <c r="AT32" s="848"/>
      <c r="AU32" s="848">
        <v>10203</v>
      </c>
      <c r="AV32" s="848"/>
      <c r="AW32" s="848"/>
      <c r="AX32" s="848"/>
      <c r="AY32" s="848"/>
      <c r="AZ32" s="849" t="s">
        <v>544</v>
      </c>
      <c r="BA32" s="849"/>
      <c r="BB32" s="849"/>
      <c r="BC32" s="849"/>
      <c r="BD32" s="849"/>
      <c r="BE32" s="845" t="s">
        <v>381</v>
      </c>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22</v>
      </c>
      <c r="R33" s="777"/>
      <c r="S33" s="777"/>
      <c r="T33" s="777"/>
      <c r="U33" s="777"/>
      <c r="V33" s="777">
        <v>22</v>
      </c>
      <c r="W33" s="777"/>
      <c r="X33" s="777"/>
      <c r="Y33" s="777"/>
      <c r="Z33" s="777"/>
      <c r="AA33" s="777">
        <v>1</v>
      </c>
      <c r="AB33" s="777"/>
      <c r="AC33" s="777"/>
      <c r="AD33" s="777"/>
      <c r="AE33" s="778"/>
      <c r="AF33" s="779">
        <v>1</v>
      </c>
      <c r="AG33" s="780"/>
      <c r="AH33" s="780"/>
      <c r="AI33" s="780"/>
      <c r="AJ33" s="781"/>
      <c r="AK33" s="847">
        <v>15</v>
      </c>
      <c r="AL33" s="848"/>
      <c r="AM33" s="848"/>
      <c r="AN33" s="848"/>
      <c r="AO33" s="848"/>
      <c r="AP33" s="848">
        <v>24</v>
      </c>
      <c r="AQ33" s="848"/>
      <c r="AR33" s="848"/>
      <c r="AS33" s="848"/>
      <c r="AT33" s="848"/>
      <c r="AU33" s="848">
        <v>21</v>
      </c>
      <c r="AV33" s="848"/>
      <c r="AW33" s="848"/>
      <c r="AX33" s="848"/>
      <c r="AY33" s="848"/>
      <c r="AZ33" s="849" t="s">
        <v>544</v>
      </c>
      <c r="BA33" s="849"/>
      <c r="BB33" s="849"/>
      <c r="BC33" s="849"/>
      <c r="BD33" s="849"/>
      <c r="BE33" s="845" t="s">
        <v>381</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7"/>
      <c r="AL34" s="848"/>
      <c r="AM34" s="848"/>
      <c r="AN34" s="848"/>
      <c r="AO34" s="848"/>
      <c r="AP34" s="848"/>
      <c r="AQ34" s="848"/>
      <c r="AR34" s="848"/>
      <c r="AS34" s="848"/>
      <c r="AT34" s="848"/>
      <c r="AU34" s="848"/>
      <c r="AV34" s="848"/>
      <c r="AW34" s="848"/>
      <c r="AX34" s="848"/>
      <c r="AY34" s="848"/>
      <c r="AZ34" s="849"/>
      <c r="BA34" s="849"/>
      <c r="BB34" s="849"/>
      <c r="BC34" s="849"/>
      <c r="BD34" s="849"/>
      <c r="BE34" s="845"/>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7"/>
      <c r="AL35" s="848"/>
      <c r="AM35" s="848"/>
      <c r="AN35" s="848"/>
      <c r="AO35" s="848"/>
      <c r="AP35" s="848"/>
      <c r="AQ35" s="848"/>
      <c r="AR35" s="848"/>
      <c r="AS35" s="848"/>
      <c r="AT35" s="848"/>
      <c r="AU35" s="848"/>
      <c r="AV35" s="848"/>
      <c r="AW35" s="848"/>
      <c r="AX35" s="848"/>
      <c r="AY35" s="848"/>
      <c r="AZ35" s="849"/>
      <c r="BA35" s="849"/>
      <c r="BB35" s="849"/>
      <c r="BC35" s="849"/>
      <c r="BD35" s="849"/>
      <c r="BE35" s="845"/>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383</v>
      </c>
      <c r="BK62" s="823"/>
      <c r="BL62" s="823"/>
      <c r="BM62" s="823"/>
      <c r="BN62" s="824"/>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1421</v>
      </c>
      <c r="AG63" s="859"/>
      <c r="AH63" s="859"/>
      <c r="AI63" s="859"/>
      <c r="AJ63" s="860"/>
      <c r="AK63" s="861"/>
      <c r="AL63" s="856"/>
      <c r="AM63" s="856"/>
      <c r="AN63" s="856"/>
      <c r="AO63" s="856"/>
      <c r="AP63" s="859">
        <f>SUM(AP28:AT33)</f>
        <v>15231</v>
      </c>
      <c r="AQ63" s="859"/>
      <c r="AR63" s="859"/>
      <c r="AS63" s="859"/>
      <c r="AT63" s="859"/>
      <c r="AU63" s="859">
        <f>SUM(AU28:AY33)</f>
        <v>10224</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69" t="s">
        <v>390</v>
      </c>
      <c r="AG66" s="830"/>
      <c r="AH66" s="830"/>
      <c r="AI66" s="830"/>
      <c r="AJ66" s="870"/>
      <c r="AK66" s="735" t="s">
        <v>391</v>
      </c>
      <c r="AL66" s="759"/>
      <c r="AM66" s="759"/>
      <c r="AN66" s="759"/>
      <c r="AO66" s="760"/>
      <c r="AP66" s="735" t="s">
        <v>392</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3"/>
      <c r="AH67" s="833"/>
      <c r="AI67" s="833"/>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6" t="s">
        <v>546</v>
      </c>
      <c r="C68" s="887"/>
      <c r="D68" s="887"/>
      <c r="E68" s="887"/>
      <c r="F68" s="887"/>
      <c r="G68" s="887"/>
      <c r="H68" s="887"/>
      <c r="I68" s="887"/>
      <c r="J68" s="887"/>
      <c r="K68" s="887"/>
      <c r="L68" s="887"/>
      <c r="M68" s="887"/>
      <c r="N68" s="887"/>
      <c r="O68" s="887"/>
      <c r="P68" s="888"/>
      <c r="Q68" s="889">
        <v>190</v>
      </c>
      <c r="R68" s="883"/>
      <c r="S68" s="883"/>
      <c r="T68" s="883"/>
      <c r="U68" s="883"/>
      <c r="V68" s="883">
        <v>183</v>
      </c>
      <c r="W68" s="883"/>
      <c r="X68" s="883"/>
      <c r="Y68" s="883"/>
      <c r="Z68" s="883"/>
      <c r="AA68" s="883">
        <v>7</v>
      </c>
      <c r="AB68" s="883"/>
      <c r="AC68" s="883"/>
      <c r="AD68" s="883"/>
      <c r="AE68" s="883"/>
      <c r="AF68" s="883">
        <v>7</v>
      </c>
      <c r="AG68" s="883"/>
      <c r="AH68" s="883"/>
      <c r="AI68" s="883"/>
      <c r="AJ68" s="883"/>
      <c r="AK68" s="883" t="s">
        <v>486</v>
      </c>
      <c r="AL68" s="883"/>
      <c r="AM68" s="883"/>
      <c r="AN68" s="883"/>
      <c r="AO68" s="883"/>
      <c r="AP68" s="883" t="s">
        <v>486</v>
      </c>
      <c r="AQ68" s="883"/>
      <c r="AR68" s="883"/>
      <c r="AS68" s="883"/>
      <c r="AT68" s="883"/>
      <c r="AU68" s="883" t="s">
        <v>486</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90" t="s">
        <v>547</v>
      </c>
      <c r="C69" s="891"/>
      <c r="D69" s="891"/>
      <c r="E69" s="891"/>
      <c r="F69" s="891"/>
      <c r="G69" s="891"/>
      <c r="H69" s="891"/>
      <c r="I69" s="891"/>
      <c r="J69" s="891"/>
      <c r="K69" s="891"/>
      <c r="L69" s="891"/>
      <c r="M69" s="891"/>
      <c r="N69" s="891"/>
      <c r="O69" s="891"/>
      <c r="P69" s="892"/>
      <c r="Q69" s="893">
        <v>9053</v>
      </c>
      <c r="R69" s="848"/>
      <c r="S69" s="848"/>
      <c r="T69" s="848"/>
      <c r="U69" s="848"/>
      <c r="V69" s="848">
        <v>8838</v>
      </c>
      <c r="W69" s="848"/>
      <c r="X69" s="848"/>
      <c r="Y69" s="848"/>
      <c r="Z69" s="848"/>
      <c r="AA69" s="848">
        <v>215</v>
      </c>
      <c r="AB69" s="848"/>
      <c r="AC69" s="848"/>
      <c r="AD69" s="848"/>
      <c r="AE69" s="848"/>
      <c r="AF69" s="848">
        <v>215</v>
      </c>
      <c r="AG69" s="848"/>
      <c r="AH69" s="848"/>
      <c r="AI69" s="848"/>
      <c r="AJ69" s="848"/>
      <c r="AK69" s="848">
        <v>12</v>
      </c>
      <c r="AL69" s="848"/>
      <c r="AM69" s="848"/>
      <c r="AN69" s="848"/>
      <c r="AO69" s="848"/>
      <c r="AP69" s="848" t="s">
        <v>486</v>
      </c>
      <c r="AQ69" s="848"/>
      <c r="AR69" s="848"/>
      <c r="AS69" s="848"/>
      <c r="AT69" s="848"/>
      <c r="AU69" s="848" t="s">
        <v>486</v>
      </c>
      <c r="AV69" s="848"/>
      <c r="AW69" s="848"/>
      <c r="AX69" s="848"/>
      <c r="AY69" s="848"/>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90" t="s">
        <v>548</v>
      </c>
      <c r="C70" s="891"/>
      <c r="D70" s="891"/>
      <c r="E70" s="891"/>
      <c r="F70" s="891"/>
      <c r="G70" s="891"/>
      <c r="H70" s="891"/>
      <c r="I70" s="891"/>
      <c r="J70" s="891"/>
      <c r="K70" s="891"/>
      <c r="L70" s="891"/>
      <c r="M70" s="891"/>
      <c r="N70" s="891"/>
      <c r="O70" s="891"/>
      <c r="P70" s="892"/>
      <c r="Q70" s="893">
        <v>153</v>
      </c>
      <c r="R70" s="848"/>
      <c r="S70" s="848"/>
      <c r="T70" s="848"/>
      <c r="U70" s="848"/>
      <c r="V70" s="848">
        <v>136</v>
      </c>
      <c r="W70" s="848"/>
      <c r="X70" s="848"/>
      <c r="Y70" s="848"/>
      <c r="Z70" s="848"/>
      <c r="AA70" s="848">
        <v>17</v>
      </c>
      <c r="AB70" s="848"/>
      <c r="AC70" s="848"/>
      <c r="AD70" s="848"/>
      <c r="AE70" s="848"/>
      <c r="AF70" s="848">
        <v>17</v>
      </c>
      <c r="AG70" s="848"/>
      <c r="AH70" s="848"/>
      <c r="AI70" s="848"/>
      <c r="AJ70" s="848"/>
      <c r="AK70" s="848" t="s">
        <v>486</v>
      </c>
      <c r="AL70" s="848"/>
      <c r="AM70" s="848"/>
      <c r="AN70" s="848"/>
      <c r="AO70" s="848"/>
      <c r="AP70" s="848" t="s">
        <v>486</v>
      </c>
      <c r="AQ70" s="848"/>
      <c r="AR70" s="848"/>
      <c r="AS70" s="848"/>
      <c r="AT70" s="848"/>
      <c r="AU70" s="848" t="s">
        <v>486</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90" t="s">
        <v>549</v>
      </c>
      <c r="C71" s="891"/>
      <c r="D71" s="891"/>
      <c r="E71" s="891"/>
      <c r="F71" s="891"/>
      <c r="G71" s="891"/>
      <c r="H71" s="891"/>
      <c r="I71" s="891"/>
      <c r="J71" s="891"/>
      <c r="K71" s="891"/>
      <c r="L71" s="891"/>
      <c r="M71" s="891"/>
      <c r="N71" s="891"/>
      <c r="O71" s="891"/>
      <c r="P71" s="892"/>
      <c r="Q71" s="893">
        <v>139</v>
      </c>
      <c r="R71" s="848"/>
      <c r="S71" s="848"/>
      <c r="T71" s="848"/>
      <c r="U71" s="848"/>
      <c r="V71" s="848">
        <v>130</v>
      </c>
      <c r="W71" s="848"/>
      <c r="X71" s="848"/>
      <c r="Y71" s="848"/>
      <c r="Z71" s="848"/>
      <c r="AA71" s="848">
        <v>9</v>
      </c>
      <c r="AB71" s="848"/>
      <c r="AC71" s="848"/>
      <c r="AD71" s="848"/>
      <c r="AE71" s="848"/>
      <c r="AF71" s="848">
        <v>9</v>
      </c>
      <c r="AG71" s="848"/>
      <c r="AH71" s="848"/>
      <c r="AI71" s="848"/>
      <c r="AJ71" s="848"/>
      <c r="AK71" s="848">
        <v>21</v>
      </c>
      <c r="AL71" s="848"/>
      <c r="AM71" s="848"/>
      <c r="AN71" s="848"/>
      <c r="AO71" s="848"/>
      <c r="AP71" s="848" t="s">
        <v>486</v>
      </c>
      <c r="AQ71" s="848"/>
      <c r="AR71" s="848"/>
      <c r="AS71" s="848"/>
      <c r="AT71" s="848"/>
      <c r="AU71" s="848" t="s">
        <v>486</v>
      </c>
      <c r="AV71" s="848"/>
      <c r="AW71" s="848"/>
      <c r="AX71" s="848"/>
      <c r="AY71" s="848"/>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90" t="s">
        <v>550</v>
      </c>
      <c r="C72" s="891"/>
      <c r="D72" s="891"/>
      <c r="E72" s="891"/>
      <c r="F72" s="891"/>
      <c r="G72" s="891"/>
      <c r="H72" s="891"/>
      <c r="I72" s="891"/>
      <c r="J72" s="891"/>
      <c r="K72" s="891"/>
      <c r="L72" s="891"/>
      <c r="M72" s="891"/>
      <c r="N72" s="891"/>
      <c r="O72" s="891"/>
      <c r="P72" s="892"/>
      <c r="Q72" s="893">
        <v>42</v>
      </c>
      <c r="R72" s="848"/>
      <c r="S72" s="848"/>
      <c r="T72" s="848"/>
      <c r="U72" s="848"/>
      <c r="V72" s="848">
        <v>19</v>
      </c>
      <c r="W72" s="848"/>
      <c r="X72" s="848"/>
      <c r="Y72" s="848"/>
      <c r="Z72" s="848"/>
      <c r="AA72" s="848">
        <v>23</v>
      </c>
      <c r="AB72" s="848"/>
      <c r="AC72" s="848"/>
      <c r="AD72" s="848"/>
      <c r="AE72" s="848"/>
      <c r="AF72" s="848">
        <v>23</v>
      </c>
      <c r="AG72" s="848"/>
      <c r="AH72" s="848"/>
      <c r="AI72" s="848"/>
      <c r="AJ72" s="848"/>
      <c r="AK72" s="848" t="s">
        <v>486</v>
      </c>
      <c r="AL72" s="848"/>
      <c r="AM72" s="848"/>
      <c r="AN72" s="848"/>
      <c r="AO72" s="848"/>
      <c r="AP72" s="848" t="s">
        <v>486</v>
      </c>
      <c r="AQ72" s="848"/>
      <c r="AR72" s="848"/>
      <c r="AS72" s="848"/>
      <c r="AT72" s="848"/>
      <c r="AU72" s="848" t="s">
        <v>486</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90" t="s">
        <v>551</v>
      </c>
      <c r="C73" s="891"/>
      <c r="D73" s="891"/>
      <c r="E73" s="891"/>
      <c r="F73" s="891"/>
      <c r="G73" s="891"/>
      <c r="H73" s="891"/>
      <c r="I73" s="891"/>
      <c r="J73" s="891"/>
      <c r="K73" s="891"/>
      <c r="L73" s="891"/>
      <c r="M73" s="891"/>
      <c r="N73" s="891"/>
      <c r="O73" s="891"/>
      <c r="P73" s="892"/>
      <c r="Q73" s="893">
        <v>1727</v>
      </c>
      <c r="R73" s="848"/>
      <c r="S73" s="848"/>
      <c r="T73" s="848"/>
      <c r="U73" s="848"/>
      <c r="V73" s="848">
        <v>1656</v>
      </c>
      <c r="W73" s="848"/>
      <c r="X73" s="848"/>
      <c r="Y73" s="848"/>
      <c r="Z73" s="848"/>
      <c r="AA73" s="848">
        <v>71</v>
      </c>
      <c r="AB73" s="848"/>
      <c r="AC73" s="848"/>
      <c r="AD73" s="848"/>
      <c r="AE73" s="848"/>
      <c r="AF73" s="848">
        <v>36</v>
      </c>
      <c r="AG73" s="848"/>
      <c r="AH73" s="848"/>
      <c r="AI73" s="848"/>
      <c r="AJ73" s="848"/>
      <c r="AK73" s="848">
        <v>98</v>
      </c>
      <c r="AL73" s="848"/>
      <c r="AM73" s="848"/>
      <c r="AN73" s="848"/>
      <c r="AO73" s="848"/>
      <c r="AP73" s="848">
        <v>1272</v>
      </c>
      <c r="AQ73" s="848"/>
      <c r="AR73" s="848"/>
      <c r="AS73" s="848"/>
      <c r="AT73" s="848"/>
      <c r="AU73" s="848">
        <v>1122</v>
      </c>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90" t="s">
        <v>552</v>
      </c>
      <c r="C74" s="891"/>
      <c r="D74" s="891"/>
      <c r="E74" s="891"/>
      <c r="F74" s="891"/>
      <c r="G74" s="891"/>
      <c r="H74" s="891"/>
      <c r="I74" s="891"/>
      <c r="J74" s="891"/>
      <c r="K74" s="891"/>
      <c r="L74" s="891"/>
      <c r="M74" s="891"/>
      <c r="N74" s="891"/>
      <c r="O74" s="891"/>
      <c r="P74" s="892"/>
      <c r="Q74" s="893">
        <v>269</v>
      </c>
      <c r="R74" s="848"/>
      <c r="S74" s="848"/>
      <c r="T74" s="848"/>
      <c r="U74" s="848"/>
      <c r="V74" s="848">
        <v>241</v>
      </c>
      <c r="W74" s="848"/>
      <c r="X74" s="848"/>
      <c r="Y74" s="848"/>
      <c r="Z74" s="848"/>
      <c r="AA74" s="848">
        <v>28</v>
      </c>
      <c r="AB74" s="848"/>
      <c r="AC74" s="848"/>
      <c r="AD74" s="848"/>
      <c r="AE74" s="848"/>
      <c r="AF74" s="848">
        <v>28</v>
      </c>
      <c r="AG74" s="848"/>
      <c r="AH74" s="848"/>
      <c r="AI74" s="848"/>
      <c r="AJ74" s="848"/>
      <c r="AK74" s="848" t="s">
        <v>486</v>
      </c>
      <c r="AL74" s="848"/>
      <c r="AM74" s="848"/>
      <c r="AN74" s="848"/>
      <c r="AO74" s="848"/>
      <c r="AP74" s="848" t="s">
        <v>486</v>
      </c>
      <c r="AQ74" s="848"/>
      <c r="AR74" s="848"/>
      <c r="AS74" s="848"/>
      <c r="AT74" s="848"/>
      <c r="AU74" s="848" t="s">
        <v>486</v>
      </c>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90" t="s">
        <v>553</v>
      </c>
      <c r="C75" s="891"/>
      <c r="D75" s="891"/>
      <c r="E75" s="891"/>
      <c r="F75" s="891"/>
      <c r="G75" s="891"/>
      <c r="H75" s="891"/>
      <c r="I75" s="891"/>
      <c r="J75" s="891"/>
      <c r="K75" s="891"/>
      <c r="L75" s="891"/>
      <c r="M75" s="891"/>
      <c r="N75" s="891"/>
      <c r="O75" s="891"/>
      <c r="P75" s="892"/>
      <c r="Q75" s="896">
        <v>141826</v>
      </c>
      <c r="R75" s="897"/>
      <c r="S75" s="897"/>
      <c r="T75" s="897"/>
      <c r="U75" s="847"/>
      <c r="V75" s="898">
        <v>135893</v>
      </c>
      <c r="W75" s="897"/>
      <c r="X75" s="897"/>
      <c r="Y75" s="897"/>
      <c r="Z75" s="847"/>
      <c r="AA75" s="898">
        <v>5934</v>
      </c>
      <c r="AB75" s="897"/>
      <c r="AC75" s="897"/>
      <c r="AD75" s="897"/>
      <c r="AE75" s="847"/>
      <c r="AF75" s="898">
        <v>5934</v>
      </c>
      <c r="AG75" s="897"/>
      <c r="AH75" s="897"/>
      <c r="AI75" s="897"/>
      <c r="AJ75" s="847"/>
      <c r="AK75" s="898">
        <v>1005</v>
      </c>
      <c r="AL75" s="897"/>
      <c r="AM75" s="897"/>
      <c r="AN75" s="897"/>
      <c r="AO75" s="847"/>
      <c r="AP75" s="898" t="s">
        <v>486</v>
      </c>
      <c r="AQ75" s="897"/>
      <c r="AR75" s="897"/>
      <c r="AS75" s="897"/>
      <c r="AT75" s="847"/>
      <c r="AU75" s="898" t="s">
        <v>486</v>
      </c>
      <c r="AV75" s="897"/>
      <c r="AW75" s="897"/>
      <c r="AX75" s="897"/>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90"/>
      <c r="C76" s="891"/>
      <c r="D76" s="891"/>
      <c r="E76" s="891"/>
      <c r="F76" s="891"/>
      <c r="G76" s="891"/>
      <c r="H76" s="891"/>
      <c r="I76" s="891"/>
      <c r="J76" s="891"/>
      <c r="K76" s="891"/>
      <c r="L76" s="891"/>
      <c r="M76" s="891"/>
      <c r="N76" s="891"/>
      <c r="O76" s="891"/>
      <c r="P76" s="892"/>
      <c r="Q76" s="896"/>
      <c r="R76" s="897"/>
      <c r="S76" s="897"/>
      <c r="T76" s="897"/>
      <c r="U76" s="847"/>
      <c r="V76" s="898"/>
      <c r="W76" s="897"/>
      <c r="X76" s="897"/>
      <c r="Y76" s="897"/>
      <c r="Z76" s="847"/>
      <c r="AA76" s="898"/>
      <c r="AB76" s="897"/>
      <c r="AC76" s="897"/>
      <c r="AD76" s="897"/>
      <c r="AE76" s="847"/>
      <c r="AF76" s="898"/>
      <c r="AG76" s="897"/>
      <c r="AH76" s="897"/>
      <c r="AI76" s="897"/>
      <c r="AJ76" s="847"/>
      <c r="AK76" s="898"/>
      <c r="AL76" s="897"/>
      <c r="AM76" s="897"/>
      <c r="AN76" s="897"/>
      <c r="AO76" s="847"/>
      <c r="AP76" s="898"/>
      <c r="AQ76" s="897"/>
      <c r="AR76" s="897"/>
      <c r="AS76" s="897"/>
      <c r="AT76" s="847"/>
      <c r="AU76" s="898"/>
      <c r="AV76" s="897"/>
      <c r="AW76" s="897"/>
      <c r="AX76" s="897"/>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90"/>
      <c r="C77" s="891"/>
      <c r="D77" s="891"/>
      <c r="E77" s="891"/>
      <c r="F77" s="891"/>
      <c r="G77" s="891"/>
      <c r="H77" s="891"/>
      <c r="I77" s="891"/>
      <c r="J77" s="891"/>
      <c r="K77" s="891"/>
      <c r="L77" s="891"/>
      <c r="M77" s="891"/>
      <c r="N77" s="891"/>
      <c r="O77" s="891"/>
      <c r="P77" s="892"/>
      <c r="Q77" s="896"/>
      <c r="R77" s="897"/>
      <c r="S77" s="897"/>
      <c r="T77" s="897"/>
      <c r="U77" s="847"/>
      <c r="V77" s="898"/>
      <c r="W77" s="897"/>
      <c r="X77" s="897"/>
      <c r="Y77" s="897"/>
      <c r="Z77" s="847"/>
      <c r="AA77" s="898"/>
      <c r="AB77" s="897"/>
      <c r="AC77" s="897"/>
      <c r="AD77" s="897"/>
      <c r="AE77" s="847"/>
      <c r="AF77" s="898"/>
      <c r="AG77" s="897"/>
      <c r="AH77" s="897"/>
      <c r="AI77" s="897"/>
      <c r="AJ77" s="847"/>
      <c r="AK77" s="898"/>
      <c r="AL77" s="897"/>
      <c r="AM77" s="897"/>
      <c r="AN77" s="897"/>
      <c r="AO77" s="847"/>
      <c r="AP77" s="898"/>
      <c r="AQ77" s="897"/>
      <c r="AR77" s="897"/>
      <c r="AS77" s="897"/>
      <c r="AT77" s="847"/>
      <c r="AU77" s="898"/>
      <c r="AV77" s="897"/>
      <c r="AW77" s="897"/>
      <c r="AX77" s="897"/>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362</v>
      </c>
      <c r="B88" s="808" t="s">
        <v>394</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f>SUM(AF68:AJ75)</f>
        <v>6269</v>
      </c>
      <c r="AG88" s="859"/>
      <c r="AH88" s="859"/>
      <c r="AI88" s="859"/>
      <c r="AJ88" s="859"/>
      <c r="AK88" s="856"/>
      <c r="AL88" s="856"/>
      <c r="AM88" s="856"/>
      <c r="AN88" s="856"/>
      <c r="AO88" s="856"/>
      <c r="AP88" s="859">
        <f>SUM(AP68:AT75)</f>
        <v>1272</v>
      </c>
      <c r="AQ88" s="859"/>
      <c r="AR88" s="859"/>
      <c r="AS88" s="859"/>
      <c r="AT88" s="859"/>
      <c r="AU88" s="859">
        <f>SUM(AU68:AY75)</f>
        <v>1122</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f>SUM(CR7)</f>
        <v>10</v>
      </c>
      <c r="CS102" s="867"/>
      <c r="CT102" s="867"/>
      <c r="CU102" s="867"/>
      <c r="CV102" s="910"/>
      <c r="CW102" s="909" t="s">
        <v>544</v>
      </c>
      <c r="CX102" s="867"/>
      <c r="CY102" s="867"/>
      <c r="CZ102" s="867"/>
      <c r="DA102" s="910"/>
      <c r="DB102" s="909" t="s">
        <v>544</v>
      </c>
      <c r="DC102" s="867"/>
      <c r="DD102" s="867"/>
      <c r="DE102" s="867"/>
      <c r="DF102" s="910"/>
      <c r="DG102" s="909" t="s">
        <v>544</v>
      </c>
      <c r="DH102" s="867"/>
      <c r="DI102" s="867"/>
      <c r="DJ102" s="867"/>
      <c r="DK102" s="910"/>
      <c r="DL102" s="909" t="s">
        <v>544</v>
      </c>
      <c r="DM102" s="867"/>
      <c r="DN102" s="867"/>
      <c r="DO102" s="867"/>
      <c r="DP102" s="910"/>
      <c r="DQ102" s="909" t="s">
        <v>544</v>
      </c>
      <c r="DR102" s="867"/>
      <c r="DS102" s="867"/>
      <c r="DT102" s="867"/>
      <c r="DU102" s="910"/>
      <c r="DV102" s="935"/>
      <c r="DW102" s="936"/>
      <c r="DX102" s="936"/>
      <c r="DY102" s="936"/>
      <c r="DZ102" s="93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0" t="s">
        <v>400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c r="A109" s="933" t="s">
        <v>402</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403</v>
      </c>
      <c r="AB109" s="912"/>
      <c r="AC109" s="912"/>
      <c r="AD109" s="912"/>
      <c r="AE109" s="913"/>
      <c r="AF109" s="911" t="s">
        <v>283</v>
      </c>
      <c r="AG109" s="912"/>
      <c r="AH109" s="912"/>
      <c r="AI109" s="912"/>
      <c r="AJ109" s="913"/>
      <c r="AK109" s="911" t="s">
        <v>282</v>
      </c>
      <c r="AL109" s="912"/>
      <c r="AM109" s="912"/>
      <c r="AN109" s="912"/>
      <c r="AO109" s="913"/>
      <c r="AP109" s="911" t="s">
        <v>404</v>
      </c>
      <c r="AQ109" s="912"/>
      <c r="AR109" s="912"/>
      <c r="AS109" s="912"/>
      <c r="AT109" s="914"/>
      <c r="AU109" s="933" t="s">
        <v>402</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403</v>
      </c>
      <c r="BR109" s="912"/>
      <c r="BS109" s="912"/>
      <c r="BT109" s="912"/>
      <c r="BU109" s="913"/>
      <c r="BV109" s="911" t="s">
        <v>283</v>
      </c>
      <c r="BW109" s="912"/>
      <c r="BX109" s="912"/>
      <c r="BY109" s="912"/>
      <c r="BZ109" s="913"/>
      <c r="CA109" s="911" t="s">
        <v>282</v>
      </c>
      <c r="CB109" s="912"/>
      <c r="CC109" s="912"/>
      <c r="CD109" s="912"/>
      <c r="CE109" s="913"/>
      <c r="CF109" s="934" t="s">
        <v>404</v>
      </c>
      <c r="CG109" s="934"/>
      <c r="CH109" s="934"/>
      <c r="CI109" s="934"/>
      <c r="CJ109" s="934"/>
      <c r="CK109" s="911" t="s">
        <v>405</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403</v>
      </c>
      <c r="DH109" s="912"/>
      <c r="DI109" s="912"/>
      <c r="DJ109" s="912"/>
      <c r="DK109" s="913"/>
      <c r="DL109" s="911" t="s">
        <v>283</v>
      </c>
      <c r="DM109" s="912"/>
      <c r="DN109" s="912"/>
      <c r="DO109" s="912"/>
      <c r="DP109" s="913"/>
      <c r="DQ109" s="911" t="s">
        <v>282</v>
      </c>
      <c r="DR109" s="912"/>
      <c r="DS109" s="912"/>
      <c r="DT109" s="912"/>
      <c r="DU109" s="913"/>
      <c r="DV109" s="911" t="s">
        <v>404</v>
      </c>
      <c r="DW109" s="912"/>
      <c r="DX109" s="912"/>
      <c r="DY109" s="912"/>
      <c r="DZ109" s="914"/>
    </row>
    <row r="110" spans="1:131" s="197" customFormat="1" ht="26.25" customHeight="1">
      <c r="A110" s="915" t="s">
        <v>406</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4298475</v>
      </c>
      <c r="AB110" s="919"/>
      <c r="AC110" s="919"/>
      <c r="AD110" s="919"/>
      <c r="AE110" s="920"/>
      <c r="AF110" s="921">
        <v>4487278</v>
      </c>
      <c r="AG110" s="919"/>
      <c r="AH110" s="919"/>
      <c r="AI110" s="919"/>
      <c r="AJ110" s="920"/>
      <c r="AK110" s="921">
        <v>4582071</v>
      </c>
      <c r="AL110" s="919"/>
      <c r="AM110" s="919"/>
      <c r="AN110" s="919"/>
      <c r="AO110" s="920"/>
      <c r="AP110" s="922">
        <v>19.8</v>
      </c>
      <c r="AQ110" s="923"/>
      <c r="AR110" s="923"/>
      <c r="AS110" s="923"/>
      <c r="AT110" s="924"/>
      <c r="AU110" s="925" t="s">
        <v>60</v>
      </c>
      <c r="AV110" s="926"/>
      <c r="AW110" s="926"/>
      <c r="AX110" s="926"/>
      <c r="AY110" s="927"/>
      <c r="AZ110" s="969" t="s">
        <v>407</v>
      </c>
      <c r="BA110" s="916"/>
      <c r="BB110" s="916"/>
      <c r="BC110" s="916"/>
      <c r="BD110" s="916"/>
      <c r="BE110" s="916"/>
      <c r="BF110" s="916"/>
      <c r="BG110" s="916"/>
      <c r="BH110" s="916"/>
      <c r="BI110" s="916"/>
      <c r="BJ110" s="916"/>
      <c r="BK110" s="916"/>
      <c r="BL110" s="916"/>
      <c r="BM110" s="916"/>
      <c r="BN110" s="916"/>
      <c r="BO110" s="916"/>
      <c r="BP110" s="917"/>
      <c r="BQ110" s="955">
        <v>48230825</v>
      </c>
      <c r="BR110" s="956"/>
      <c r="BS110" s="956"/>
      <c r="BT110" s="956"/>
      <c r="BU110" s="956"/>
      <c r="BV110" s="956">
        <v>48980312</v>
      </c>
      <c r="BW110" s="956"/>
      <c r="BX110" s="956"/>
      <c r="BY110" s="956"/>
      <c r="BZ110" s="956"/>
      <c r="CA110" s="956">
        <v>51379495</v>
      </c>
      <c r="CB110" s="956"/>
      <c r="CC110" s="956"/>
      <c r="CD110" s="956"/>
      <c r="CE110" s="956"/>
      <c r="CF110" s="970">
        <v>221.5</v>
      </c>
      <c r="CG110" s="971"/>
      <c r="CH110" s="971"/>
      <c r="CI110" s="971"/>
      <c r="CJ110" s="971"/>
      <c r="CK110" s="972" t="s">
        <v>408</v>
      </c>
      <c r="CL110" s="973"/>
      <c r="CM110" s="952" t="s">
        <v>409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410</v>
      </c>
      <c r="DH110" s="956"/>
      <c r="DI110" s="956"/>
      <c r="DJ110" s="956"/>
      <c r="DK110" s="956"/>
      <c r="DL110" s="956" t="s">
        <v>410</v>
      </c>
      <c r="DM110" s="956"/>
      <c r="DN110" s="956"/>
      <c r="DO110" s="956"/>
      <c r="DP110" s="956"/>
      <c r="DQ110" s="956" t="s">
        <v>410</v>
      </c>
      <c r="DR110" s="956"/>
      <c r="DS110" s="956"/>
      <c r="DT110" s="956"/>
      <c r="DU110" s="956"/>
      <c r="DV110" s="957" t="s">
        <v>410</v>
      </c>
      <c r="DW110" s="957"/>
      <c r="DX110" s="957"/>
      <c r="DY110" s="957"/>
      <c r="DZ110" s="958"/>
    </row>
    <row r="111" spans="1:131" s="197" customFormat="1" ht="26.25" customHeight="1">
      <c r="A111" s="959" t="s">
        <v>411</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412</v>
      </c>
      <c r="AB111" s="963"/>
      <c r="AC111" s="963"/>
      <c r="AD111" s="963"/>
      <c r="AE111" s="964"/>
      <c r="AF111" s="965" t="s">
        <v>412</v>
      </c>
      <c r="AG111" s="963"/>
      <c r="AH111" s="963"/>
      <c r="AI111" s="963"/>
      <c r="AJ111" s="964"/>
      <c r="AK111" s="965" t="s">
        <v>412</v>
      </c>
      <c r="AL111" s="963"/>
      <c r="AM111" s="963"/>
      <c r="AN111" s="963"/>
      <c r="AO111" s="964"/>
      <c r="AP111" s="966" t="s">
        <v>412</v>
      </c>
      <c r="AQ111" s="967"/>
      <c r="AR111" s="967"/>
      <c r="AS111" s="967"/>
      <c r="AT111" s="968"/>
      <c r="AU111" s="928"/>
      <c r="AV111" s="929"/>
      <c r="AW111" s="929"/>
      <c r="AX111" s="929"/>
      <c r="AY111" s="930"/>
      <c r="AZ111" s="978" t="s">
        <v>413</v>
      </c>
      <c r="BA111" s="979"/>
      <c r="BB111" s="979"/>
      <c r="BC111" s="979"/>
      <c r="BD111" s="979"/>
      <c r="BE111" s="979"/>
      <c r="BF111" s="979"/>
      <c r="BG111" s="979"/>
      <c r="BH111" s="979"/>
      <c r="BI111" s="979"/>
      <c r="BJ111" s="979"/>
      <c r="BK111" s="979"/>
      <c r="BL111" s="979"/>
      <c r="BM111" s="979"/>
      <c r="BN111" s="979"/>
      <c r="BO111" s="979"/>
      <c r="BP111" s="980"/>
      <c r="BQ111" s="948" t="s">
        <v>410</v>
      </c>
      <c r="BR111" s="949"/>
      <c r="BS111" s="949"/>
      <c r="BT111" s="949"/>
      <c r="BU111" s="949"/>
      <c r="BV111" s="949" t="s">
        <v>410</v>
      </c>
      <c r="BW111" s="949"/>
      <c r="BX111" s="949"/>
      <c r="BY111" s="949"/>
      <c r="BZ111" s="949"/>
      <c r="CA111" s="949" t="s">
        <v>410</v>
      </c>
      <c r="CB111" s="949"/>
      <c r="CC111" s="949"/>
      <c r="CD111" s="949"/>
      <c r="CE111" s="949"/>
      <c r="CF111" s="943" t="s">
        <v>410</v>
      </c>
      <c r="CG111" s="944"/>
      <c r="CH111" s="944"/>
      <c r="CI111" s="944"/>
      <c r="CJ111" s="944"/>
      <c r="CK111" s="974"/>
      <c r="CL111" s="975"/>
      <c r="CM111" s="945" t="s">
        <v>414</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410</v>
      </c>
      <c r="DH111" s="949"/>
      <c r="DI111" s="949"/>
      <c r="DJ111" s="949"/>
      <c r="DK111" s="949"/>
      <c r="DL111" s="949" t="s">
        <v>410</v>
      </c>
      <c r="DM111" s="949"/>
      <c r="DN111" s="949"/>
      <c r="DO111" s="949"/>
      <c r="DP111" s="949"/>
      <c r="DQ111" s="949" t="s">
        <v>410</v>
      </c>
      <c r="DR111" s="949"/>
      <c r="DS111" s="949"/>
      <c r="DT111" s="949"/>
      <c r="DU111" s="949"/>
      <c r="DV111" s="950" t="s">
        <v>410</v>
      </c>
      <c r="DW111" s="950"/>
      <c r="DX111" s="950"/>
      <c r="DY111" s="950"/>
      <c r="DZ111" s="951"/>
    </row>
    <row r="112" spans="1:131" s="197" customFormat="1" ht="26.25" customHeight="1">
      <c r="A112" s="981" t="s">
        <v>415</v>
      </c>
      <c r="B112" s="982"/>
      <c r="C112" s="979" t="s">
        <v>416</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108</v>
      </c>
      <c r="AB112" s="988"/>
      <c r="AC112" s="988"/>
      <c r="AD112" s="988"/>
      <c r="AE112" s="989"/>
      <c r="AF112" s="990" t="s">
        <v>108</v>
      </c>
      <c r="AG112" s="988"/>
      <c r="AH112" s="988"/>
      <c r="AI112" s="988"/>
      <c r="AJ112" s="989"/>
      <c r="AK112" s="990" t="s">
        <v>108</v>
      </c>
      <c r="AL112" s="988"/>
      <c r="AM112" s="988"/>
      <c r="AN112" s="988"/>
      <c r="AO112" s="989"/>
      <c r="AP112" s="991" t="s">
        <v>108</v>
      </c>
      <c r="AQ112" s="992"/>
      <c r="AR112" s="992"/>
      <c r="AS112" s="992"/>
      <c r="AT112" s="993"/>
      <c r="AU112" s="928"/>
      <c r="AV112" s="929"/>
      <c r="AW112" s="929"/>
      <c r="AX112" s="929"/>
      <c r="AY112" s="930"/>
      <c r="AZ112" s="978" t="s">
        <v>417</v>
      </c>
      <c r="BA112" s="979"/>
      <c r="BB112" s="979"/>
      <c r="BC112" s="979"/>
      <c r="BD112" s="979"/>
      <c r="BE112" s="979"/>
      <c r="BF112" s="979"/>
      <c r="BG112" s="979"/>
      <c r="BH112" s="979"/>
      <c r="BI112" s="979"/>
      <c r="BJ112" s="979"/>
      <c r="BK112" s="979"/>
      <c r="BL112" s="979"/>
      <c r="BM112" s="979"/>
      <c r="BN112" s="979"/>
      <c r="BO112" s="979"/>
      <c r="BP112" s="980"/>
      <c r="BQ112" s="948">
        <v>10439121</v>
      </c>
      <c r="BR112" s="949"/>
      <c r="BS112" s="949"/>
      <c r="BT112" s="949"/>
      <c r="BU112" s="949"/>
      <c r="BV112" s="949">
        <v>10281945</v>
      </c>
      <c r="BW112" s="949"/>
      <c r="BX112" s="949"/>
      <c r="BY112" s="949"/>
      <c r="BZ112" s="949"/>
      <c r="CA112" s="949">
        <v>10223953</v>
      </c>
      <c r="CB112" s="949"/>
      <c r="CC112" s="949"/>
      <c r="CD112" s="949"/>
      <c r="CE112" s="949"/>
      <c r="CF112" s="943">
        <v>44.1</v>
      </c>
      <c r="CG112" s="944"/>
      <c r="CH112" s="944"/>
      <c r="CI112" s="944"/>
      <c r="CJ112" s="944"/>
      <c r="CK112" s="974"/>
      <c r="CL112" s="975"/>
      <c r="CM112" s="945" t="s">
        <v>418</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108</v>
      </c>
      <c r="DH112" s="949"/>
      <c r="DI112" s="949"/>
      <c r="DJ112" s="949"/>
      <c r="DK112" s="949"/>
      <c r="DL112" s="949" t="s">
        <v>108</v>
      </c>
      <c r="DM112" s="949"/>
      <c r="DN112" s="949"/>
      <c r="DO112" s="949"/>
      <c r="DP112" s="949"/>
      <c r="DQ112" s="949" t="s">
        <v>108</v>
      </c>
      <c r="DR112" s="949"/>
      <c r="DS112" s="949"/>
      <c r="DT112" s="949"/>
      <c r="DU112" s="949"/>
      <c r="DV112" s="950" t="s">
        <v>108</v>
      </c>
      <c r="DW112" s="950"/>
      <c r="DX112" s="950"/>
      <c r="DY112" s="950"/>
      <c r="DZ112" s="951"/>
    </row>
    <row r="113" spans="1:130" s="197" customFormat="1" ht="26.25" customHeight="1">
      <c r="A113" s="983"/>
      <c r="B113" s="984"/>
      <c r="C113" s="979" t="s">
        <v>419</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715264</v>
      </c>
      <c r="AB113" s="963"/>
      <c r="AC113" s="963"/>
      <c r="AD113" s="963"/>
      <c r="AE113" s="964"/>
      <c r="AF113" s="965">
        <v>711249</v>
      </c>
      <c r="AG113" s="963"/>
      <c r="AH113" s="963"/>
      <c r="AI113" s="963"/>
      <c r="AJ113" s="964"/>
      <c r="AK113" s="965">
        <v>710047</v>
      </c>
      <c r="AL113" s="963"/>
      <c r="AM113" s="963"/>
      <c r="AN113" s="963"/>
      <c r="AO113" s="964"/>
      <c r="AP113" s="966">
        <v>3.1</v>
      </c>
      <c r="AQ113" s="967"/>
      <c r="AR113" s="967"/>
      <c r="AS113" s="967"/>
      <c r="AT113" s="968"/>
      <c r="AU113" s="928"/>
      <c r="AV113" s="929"/>
      <c r="AW113" s="929"/>
      <c r="AX113" s="929"/>
      <c r="AY113" s="930"/>
      <c r="AZ113" s="978" t="s">
        <v>420</v>
      </c>
      <c r="BA113" s="979"/>
      <c r="BB113" s="979"/>
      <c r="BC113" s="979"/>
      <c r="BD113" s="979"/>
      <c r="BE113" s="979"/>
      <c r="BF113" s="979"/>
      <c r="BG113" s="979"/>
      <c r="BH113" s="979"/>
      <c r="BI113" s="979"/>
      <c r="BJ113" s="979"/>
      <c r="BK113" s="979"/>
      <c r="BL113" s="979"/>
      <c r="BM113" s="979"/>
      <c r="BN113" s="979"/>
      <c r="BO113" s="979"/>
      <c r="BP113" s="980"/>
      <c r="BQ113" s="948">
        <v>1878219</v>
      </c>
      <c r="BR113" s="949"/>
      <c r="BS113" s="949"/>
      <c r="BT113" s="949"/>
      <c r="BU113" s="949"/>
      <c r="BV113" s="949">
        <v>1483131</v>
      </c>
      <c r="BW113" s="949"/>
      <c r="BX113" s="949"/>
      <c r="BY113" s="949"/>
      <c r="BZ113" s="949"/>
      <c r="CA113" s="949">
        <v>1122290</v>
      </c>
      <c r="CB113" s="949"/>
      <c r="CC113" s="949"/>
      <c r="CD113" s="949"/>
      <c r="CE113" s="949"/>
      <c r="CF113" s="943">
        <v>4.8</v>
      </c>
      <c r="CG113" s="944"/>
      <c r="CH113" s="944"/>
      <c r="CI113" s="944"/>
      <c r="CJ113" s="944"/>
      <c r="CK113" s="974"/>
      <c r="CL113" s="975"/>
      <c r="CM113" s="945" t="s">
        <v>421</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108</v>
      </c>
      <c r="DH113" s="988"/>
      <c r="DI113" s="988"/>
      <c r="DJ113" s="988"/>
      <c r="DK113" s="989"/>
      <c r="DL113" s="990" t="s">
        <v>108</v>
      </c>
      <c r="DM113" s="988"/>
      <c r="DN113" s="988"/>
      <c r="DO113" s="988"/>
      <c r="DP113" s="989"/>
      <c r="DQ113" s="990" t="s">
        <v>108</v>
      </c>
      <c r="DR113" s="988"/>
      <c r="DS113" s="988"/>
      <c r="DT113" s="988"/>
      <c r="DU113" s="989"/>
      <c r="DV113" s="991" t="s">
        <v>108</v>
      </c>
      <c r="DW113" s="992"/>
      <c r="DX113" s="992"/>
      <c r="DY113" s="992"/>
      <c r="DZ113" s="993"/>
    </row>
    <row r="114" spans="1:130" s="197" customFormat="1" ht="26.25" customHeight="1">
      <c r="A114" s="983"/>
      <c r="B114" s="984"/>
      <c r="C114" s="979" t="s">
        <v>422</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385408</v>
      </c>
      <c r="AB114" s="988"/>
      <c r="AC114" s="988"/>
      <c r="AD114" s="988"/>
      <c r="AE114" s="989"/>
      <c r="AF114" s="990">
        <v>372669</v>
      </c>
      <c r="AG114" s="988"/>
      <c r="AH114" s="988"/>
      <c r="AI114" s="988"/>
      <c r="AJ114" s="989"/>
      <c r="AK114" s="990">
        <v>373846</v>
      </c>
      <c r="AL114" s="988"/>
      <c r="AM114" s="988"/>
      <c r="AN114" s="988"/>
      <c r="AO114" s="989"/>
      <c r="AP114" s="991">
        <v>1.6</v>
      </c>
      <c r="AQ114" s="992"/>
      <c r="AR114" s="992"/>
      <c r="AS114" s="992"/>
      <c r="AT114" s="993"/>
      <c r="AU114" s="928"/>
      <c r="AV114" s="929"/>
      <c r="AW114" s="929"/>
      <c r="AX114" s="929"/>
      <c r="AY114" s="930"/>
      <c r="AZ114" s="978" t="s">
        <v>423</v>
      </c>
      <c r="BA114" s="979"/>
      <c r="BB114" s="979"/>
      <c r="BC114" s="979"/>
      <c r="BD114" s="979"/>
      <c r="BE114" s="979"/>
      <c r="BF114" s="979"/>
      <c r="BG114" s="979"/>
      <c r="BH114" s="979"/>
      <c r="BI114" s="979"/>
      <c r="BJ114" s="979"/>
      <c r="BK114" s="979"/>
      <c r="BL114" s="979"/>
      <c r="BM114" s="979"/>
      <c r="BN114" s="979"/>
      <c r="BO114" s="979"/>
      <c r="BP114" s="980"/>
      <c r="BQ114" s="948">
        <v>4071340</v>
      </c>
      <c r="BR114" s="949"/>
      <c r="BS114" s="949"/>
      <c r="BT114" s="949"/>
      <c r="BU114" s="949"/>
      <c r="BV114" s="949">
        <v>3163637</v>
      </c>
      <c r="BW114" s="949"/>
      <c r="BX114" s="949"/>
      <c r="BY114" s="949"/>
      <c r="BZ114" s="949"/>
      <c r="CA114" s="949">
        <v>2673757</v>
      </c>
      <c r="CB114" s="949"/>
      <c r="CC114" s="949"/>
      <c r="CD114" s="949"/>
      <c r="CE114" s="949"/>
      <c r="CF114" s="943">
        <v>11.5</v>
      </c>
      <c r="CG114" s="944"/>
      <c r="CH114" s="944"/>
      <c r="CI114" s="944"/>
      <c r="CJ114" s="944"/>
      <c r="CK114" s="974"/>
      <c r="CL114" s="975"/>
      <c r="CM114" s="945" t="s">
        <v>424</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108</v>
      </c>
      <c r="DH114" s="988"/>
      <c r="DI114" s="988"/>
      <c r="DJ114" s="988"/>
      <c r="DK114" s="989"/>
      <c r="DL114" s="990" t="s">
        <v>108</v>
      </c>
      <c r="DM114" s="988"/>
      <c r="DN114" s="988"/>
      <c r="DO114" s="988"/>
      <c r="DP114" s="989"/>
      <c r="DQ114" s="990" t="s">
        <v>108</v>
      </c>
      <c r="DR114" s="988"/>
      <c r="DS114" s="988"/>
      <c r="DT114" s="988"/>
      <c r="DU114" s="989"/>
      <c r="DV114" s="991" t="s">
        <v>108</v>
      </c>
      <c r="DW114" s="992"/>
      <c r="DX114" s="992"/>
      <c r="DY114" s="992"/>
      <c r="DZ114" s="993"/>
    </row>
    <row r="115" spans="1:130" s="197" customFormat="1" ht="26.25" customHeight="1">
      <c r="A115" s="983"/>
      <c r="B115" s="984"/>
      <c r="C115" s="979" t="s">
        <v>425</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t="s">
        <v>108</v>
      </c>
      <c r="AB115" s="963"/>
      <c r="AC115" s="963"/>
      <c r="AD115" s="963"/>
      <c r="AE115" s="964"/>
      <c r="AF115" s="965" t="s">
        <v>108</v>
      </c>
      <c r="AG115" s="963"/>
      <c r="AH115" s="963"/>
      <c r="AI115" s="963"/>
      <c r="AJ115" s="964"/>
      <c r="AK115" s="965" t="s">
        <v>108</v>
      </c>
      <c r="AL115" s="963"/>
      <c r="AM115" s="963"/>
      <c r="AN115" s="963"/>
      <c r="AO115" s="964"/>
      <c r="AP115" s="966" t="s">
        <v>108</v>
      </c>
      <c r="AQ115" s="967"/>
      <c r="AR115" s="967"/>
      <c r="AS115" s="967"/>
      <c r="AT115" s="968"/>
      <c r="AU115" s="928"/>
      <c r="AV115" s="929"/>
      <c r="AW115" s="929"/>
      <c r="AX115" s="929"/>
      <c r="AY115" s="930"/>
      <c r="AZ115" s="978" t="s">
        <v>426</v>
      </c>
      <c r="BA115" s="979"/>
      <c r="BB115" s="979"/>
      <c r="BC115" s="979"/>
      <c r="BD115" s="979"/>
      <c r="BE115" s="979"/>
      <c r="BF115" s="979"/>
      <c r="BG115" s="979"/>
      <c r="BH115" s="979"/>
      <c r="BI115" s="979"/>
      <c r="BJ115" s="979"/>
      <c r="BK115" s="979"/>
      <c r="BL115" s="979"/>
      <c r="BM115" s="979"/>
      <c r="BN115" s="979"/>
      <c r="BO115" s="979"/>
      <c r="BP115" s="980"/>
      <c r="BQ115" s="948" t="s">
        <v>108</v>
      </c>
      <c r="BR115" s="949"/>
      <c r="BS115" s="949"/>
      <c r="BT115" s="949"/>
      <c r="BU115" s="949"/>
      <c r="BV115" s="949">
        <v>24464</v>
      </c>
      <c r="BW115" s="949"/>
      <c r="BX115" s="949"/>
      <c r="BY115" s="949"/>
      <c r="BZ115" s="949"/>
      <c r="CA115" s="949" t="s">
        <v>108</v>
      </c>
      <c r="CB115" s="949"/>
      <c r="CC115" s="949"/>
      <c r="CD115" s="949"/>
      <c r="CE115" s="949"/>
      <c r="CF115" s="943" t="s">
        <v>108</v>
      </c>
      <c r="CG115" s="944"/>
      <c r="CH115" s="944"/>
      <c r="CI115" s="944"/>
      <c r="CJ115" s="944"/>
      <c r="CK115" s="974"/>
      <c r="CL115" s="975"/>
      <c r="CM115" s="978" t="s">
        <v>427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108</v>
      </c>
      <c r="DH115" s="988"/>
      <c r="DI115" s="988"/>
      <c r="DJ115" s="988"/>
      <c r="DK115" s="989"/>
      <c r="DL115" s="990" t="s">
        <v>108</v>
      </c>
      <c r="DM115" s="988"/>
      <c r="DN115" s="988"/>
      <c r="DO115" s="988"/>
      <c r="DP115" s="989"/>
      <c r="DQ115" s="990" t="s">
        <v>108</v>
      </c>
      <c r="DR115" s="988"/>
      <c r="DS115" s="988"/>
      <c r="DT115" s="988"/>
      <c r="DU115" s="989"/>
      <c r="DV115" s="991" t="s">
        <v>108</v>
      </c>
      <c r="DW115" s="992"/>
      <c r="DX115" s="992"/>
      <c r="DY115" s="992"/>
      <c r="DZ115" s="993"/>
    </row>
    <row r="116" spans="1:130" s="197" customFormat="1" ht="26.25" customHeight="1">
      <c r="A116" s="985"/>
      <c r="B116" s="986"/>
      <c r="C116" s="1000" t="s">
        <v>428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v>143</v>
      </c>
      <c r="AB116" s="988"/>
      <c r="AC116" s="988"/>
      <c r="AD116" s="988"/>
      <c r="AE116" s="989"/>
      <c r="AF116" s="990">
        <v>57</v>
      </c>
      <c r="AG116" s="988"/>
      <c r="AH116" s="988"/>
      <c r="AI116" s="988"/>
      <c r="AJ116" s="989"/>
      <c r="AK116" s="990">
        <v>32</v>
      </c>
      <c r="AL116" s="988"/>
      <c r="AM116" s="988"/>
      <c r="AN116" s="988"/>
      <c r="AO116" s="989"/>
      <c r="AP116" s="991">
        <v>0</v>
      </c>
      <c r="AQ116" s="992"/>
      <c r="AR116" s="992"/>
      <c r="AS116" s="992"/>
      <c r="AT116" s="993"/>
      <c r="AU116" s="928"/>
      <c r="AV116" s="929"/>
      <c r="AW116" s="929"/>
      <c r="AX116" s="929"/>
      <c r="AY116" s="930"/>
      <c r="AZ116" s="978" t="s">
        <v>429</v>
      </c>
      <c r="BA116" s="979"/>
      <c r="BB116" s="979"/>
      <c r="BC116" s="979"/>
      <c r="BD116" s="979"/>
      <c r="BE116" s="979"/>
      <c r="BF116" s="979"/>
      <c r="BG116" s="979"/>
      <c r="BH116" s="979"/>
      <c r="BI116" s="979"/>
      <c r="BJ116" s="979"/>
      <c r="BK116" s="979"/>
      <c r="BL116" s="979"/>
      <c r="BM116" s="979"/>
      <c r="BN116" s="979"/>
      <c r="BO116" s="979"/>
      <c r="BP116" s="980"/>
      <c r="BQ116" s="948" t="s">
        <v>108</v>
      </c>
      <c r="BR116" s="949"/>
      <c r="BS116" s="949"/>
      <c r="BT116" s="949"/>
      <c r="BU116" s="949"/>
      <c r="BV116" s="949" t="s">
        <v>108</v>
      </c>
      <c r="BW116" s="949"/>
      <c r="BX116" s="949"/>
      <c r="BY116" s="949"/>
      <c r="BZ116" s="949"/>
      <c r="CA116" s="949" t="s">
        <v>108</v>
      </c>
      <c r="CB116" s="949"/>
      <c r="CC116" s="949"/>
      <c r="CD116" s="949"/>
      <c r="CE116" s="949"/>
      <c r="CF116" s="943" t="s">
        <v>108</v>
      </c>
      <c r="CG116" s="944"/>
      <c r="CH116" s="944"/>
      <c r="CI116" s="944"/>
      <c r="CJ116" s="944"/>
      <c r="CK116" s="974"/>
      <c r="CL116" s="975"/>
      <c r="CM116" s="945" t="s">
        <v>430</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108</v>
      </c>
      <c r="DH116" s="988"/>
      <c r="DI116" s="988"/>
      <c r="DJ116" s="988"/>
      <c r="DK116" s="989"/>
      <c r="DL116" s="990" t="s">
        <v>108</v>
      </c>
      <c r="DM116" s="988"/>
      <c r="DN116" s="988"/>
      <c r="DO116" s="988"/>
      <c r="DP116" s="989"/>
      <c r="DQ116" s="990" t="s">
        <v>108</v>
      </c>
      <c r="DR116" s="988"/>
      <c r="DS116" s="988"/>
      <c r="DT116" s="988"/>
      <c r="DU116" s="989"/>
      <c r="DV116" s="991" t="s">
        <v>108</v>
      </c>
      <c r="DW116" s="992"/>
      <c r="DX116" s="992"/>
      <c r="DY116" s="992"/>
      <c r="DZ116" s="993"/>
    </row>
    <row r="117" spans="1:130" s="197" customFormat="1" ht="26.25" customHeight="1">
      <c r="A117" s="933" t="s">
        <v>166</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431</v>
      </c>
      <c r="Z117" s="913"/>
      <c r="AA117" s="1025">
        <v>5399290</v>
      </c>
      <c r="AB117" s="995"/>
      <c r="AC117" s="995"/>
      <c r="AD117" s="995"/>
      <c r="AE117" s="996"/>
      <c r="AF117" s="994">
        <v>5571253</v>
      </c>
      <c r="AG117" s="995"/>
      <c r="AH117" s="995"/>
      <c r="AI117" s="995"/>
      <c r="AJ117" s="996"/>
      <c r="AK117" s="994">
        <v>5665996</v>
      </c>
      <c r="AL117" s="995"/>
      <c r="AM117" s="995"/>
      <c r="AN117" s="995"/>
      <c r="AO117" s="996"/>
      <c r="AP117" s="997"/>
      <c r="AQ117" s="998"/>
      <c r="AR117" s="998"/>
      <c r="AS117" s="998"/>
      <c r="AT117" s="999"/>
      <c r="AU117" s="928"/>
      <c r="AV117" s="929"/>
      <c r="AW117" s="929"/>
      <c r="AX117" s="929"/>
      <c r="AY117" s="930"/>
      <c r="AZ117" s="1024" t="s">
        <v>432</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433</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c r="A118" s="933" t="s">
        <v>405</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403</v>
      </c>
      <c r="AB118" s="912"/>
      <c r="AC118" s="912"/>
      <c r="AD118" s="912"/>
      <c r="AE118" s="913"/>
      <c r="AF118" s="911" t="s">
        <v>283</v>
      </c>
      <c r="AG118" s="912"/>
      <c r="AH118" s="912"/>
      <c r="AI118" s="912"/>
      <c r="AJ118" s="913"/>
      <c r="AK118" s="911" t="s">
        <v>282</v>
      </c>
      <c r="AL118" s="912"/>
      <c r="AM118" s="912"/>
      <c r="AN118" s="912"/>
      <c r="AO118" s="913"/>
      <c r="AP118" s="1019" t="s">
        <v>404</v>
      </c>
      <c r="AQ118" s="1020"/>
      <c r="AR118" s="1020"/>
      <c r="AS118" s="1020"/>
      <c r="AT118" s="1021"/>
      <c r="AU118" s="931"/>
      <c r="AV118" s="932"/>
      <c r="AW118" s="932"/>
      <c r="AX118" s="932"/>
      <c r="AY118" s="932"/>
      <c r="AZ118" s="228" t="s">
        <v>166</v>
      </c>
      <c r="BA118" s="228"/>
      <c r="BB118" s="228"/>
      <c r="BC118" s="228"/>
      <c r="BD118" s="228"/>
      <c r="BE118" s="228"/>
      <c r="BF118" s="228"/>
      <c r="BG118" s="228"/>
      <c r="BH118" s="228"/>
      <c r="BI118" s="228"/>
      <c r="BJ118" s="228"/>
      <c r="BK118" s="228"/>
      <c r="BL118" s="228"/>
      <c r="BM118" s="228"/>
      <c r="BN118" s="228"/>
      <c r="BO118" s="1022" t="s">
        <v>434</v>
      </c>
      <c r="BP118" s="1023"/>
      <c r="BQ118" s="1014">
        <v>64619505</v>
      </c>
      <c r="BR118" s="1015"/>
      <c r="BS118" s="1015"/>
      <c r="BT118" s="1015"/>
      <c r="BU118" s="1015"/>
      <c r="BV118" s="1015">
        <v>63933489</v>
      </c>
      <c r="BW118" s="1015"/>
      <c r="BX118" s="1015"/>
      <c r="BY118" s="1015"/>
      <c r="BZ118" s="1015"/>
      <c r="CA118" s="1015">
        <v>65399495</v>
      </c>
      <c r="CB118" s="1015"/>
      <c r="CC118" s="1015"/>
      <c r="CD118" s="1015"/>
      <c r="CE118" s="1015"/>
      <c r="CF118" s="1016"/>
      <c r="CG118" s="1017"/>
      <c r="CH118" s="1017"/>
      <c r="CI118" s="1017"/>
      <c r="CJ118" s="1018"/>
      <c r="CK118" s="974"/>
      <c r="CL118" s="975"/>
      <c r="CM118" s="945" t="s">
        <v>435</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c r="A119" s="1003" t="s">
        <v>408</v>
      </c>
      <c r="B119" s="973"/>
      <c r="C119" s="952" t="s">
        <v>409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436</v>
      </c>
      <c r="AV119" s="1007"/>
      <c r="AW119" s="1007"/>
      <c r="AX119" s="1007"/>
      <c r="AY119" s="1008"/>
      <c r="AZ119" s="969" t="s">
        <v>437</v>
      </c>
      <c r="BA119" s="916"/>
      <c r="BB119" s="916"/>
      <c r="BC119" s="916"/>
      <c r="BD119" s="916"/>
      <c r="BE119" s="916"/>
      <c r="BF119" s="916"/>
      <c r="BG119" s="916"/>
      <c r="BH119" s="916"/>
      <c r="BI119" s="916"/>
      <c r="BJ119" s="916"/>
      <c r="BK119" s="916"/>
      <c r="BL119" s="916"/>
      <c r="BM119" s="916"/>
      <c r="BN119" s="916"/>
      <c r="BO119" s="916"/>
      <c r="BP119" s="917"/>
      <c r="BQ119" s="955">
        <v>10273222</v>
      </c>
      <c r="BR119" s="956"/>
      <c r="BS119" s="956"/>
      <c r="BT119" s="956"/>
      <c r="BU119" s="956"/>
      <c r="BV119" s="956">
        <v>11316504</v>
      </c>
      <c r="BW119" s="956"/>
      <c r="BX119" s="956"/>
      <c r="BY119" s="956"/>
      <c r="BZ119" s="956"/>
      <c r="CA119" s="956">
        <v>12093906</v>
      </c>
      <c r="CB119" s="956"/>
      <c r="CC119" s="956"/>
      <c r="CD119" s="956"/>
      <c r="CE119" s="956"/>
      <c r="CF119" s="970">
        <v>52.1</v>
      </c>
      <c r="CG119" s="971"/>
      <c r="CH119" s="971"/>
      <c r="CI119" s="971"/>
      <c r="CJ119" s="971"/>
      <c r="CK119" s="976"/>
      <c r="CL119" s="977"/>
      <c r="CM119" s="1033" t="s">
        <v>438</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t="s">
        <v>108</v>
      </c>
      <c r="DH119" s="1027"/>
      <c r="DI119" s="1027"/>
      <c r="DJ119" s="1027"/>
      <c r="DK119" s="1028"/>
      <c r="DL119" s="1029" t="s">
        <v>108</v>
      </c>
      <c r="DM119" s="1027"/>
      <c r="DN119" s="1027"/>
      <c r="DO119" s="1027"/>
      <c r="DP119" s="1028"/>
      <c r="DQ119" s="1029" t="s">
        <v>108</v>
      </c>
      <c r="DR119" s="1027"/>
      <c r="DS119" s="1027"/>
      <c r="DT119" s="1027"/>
      <c r="DU119" s="1028"/>
      <c r="DV119" s="1030" t="s">
        <v>108</v>
      </c>
      <c r="DW119" s="1031"/>
      <c r="DX119" s="1031"/>
      <c r="DY119" s="1031"/>
      <c r="DZ119" s="1032"/>
    </row>
    <row r="120" spans="1:130" s="197" customFormat="1" ht="26.25" customHeight="1">
      <c r="A120" s="1004"/>
      <c r="B120" s="975"/>
      <c r="C120" s="945" t="s">
        <v>414</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439</v>
      </c>
      <c r="BA120" s="979"/>
      <c r="BB120" s="979"/>
      <c r="BC120" s="979"/>
      <c r="BD120" s="979"/>
      <c r="BE120" s="979"/>
      <c r="BF120" s="979"/>
      <c r="BG120" s="979"/>
      <c r="BH120" s="979"/>
      <c r="BI120" s="979"/>
      <c r="BJ120" s="979"/>
      <c r="BK120" s="979"/>
      <c r="BL120" s="979"/>
      <c r="BM120" s="979"/>
      <c r="BN120" s="979"/>
      <c r="BO120" s="979"/>
      <c r="BP120" s="980"/>
      <c r="BQ120" s="948">
        <v>2575451</v>
      </c>
      <c r="BR120" s="949"/>
      <c r="BS120" s="949"/>
      <c r="BT120" s="949"/>
      <c r="BU120" s="949"/>
      <c r="BV120" s="949">
        <v>2376759</v>
      </c>
      <c r="BW120" s="949"/>
      <c r="BX120" s="949"/>
      <c r="BY120" s="949"/>
      <c r="BZ120" s="949"/>
      <c r="CA120" s="949">
        <v>2393823</v>
      </c>
      <c r="CB120" s="949"/>
      <c r="CC120" s="949"/>
      <c r="CD120" s="949"/>
      <c r="CE120" s="949"/>
      <c r="CF120" s="943">
        <v>10.3</v>
      </c>
      <c r="CG120" s="944"/>
      <c r="CH120" s="944"/>
      <c r="CI120" s="944"/>
      <c r="CJ120" s="944"/>
      <c r="CK120" s="1042" t="s">
        <v>440</v>
      </c>
      <c r="CL120" s="1043"/>
      <c r="CM120" s="1043"/>
      <c r="CN120" s="1043"/>
      <c r="CO120" s="1044"/>
      <c r="CP120" s="1050" t="s">
        <v>441</v>
      </c>
      <c r="CQ120" s="1051"/>
      <c r="CR120" s="1051"/>
      <c r="CS120" s="1051"/>
      <c r="CT120" s="1051"/>
      <c r="CU120" s="1051"/>
      <c r="CV120" s="1051"/>
      <c r="CW120" s="1051"/>
      <c r="CX120" s="1051"/>
      <c r="CY120" s="1051"/>
      <c r="CZ120" s="1051"/>
      <c r="DA120" s="1051"/>
      <c r="DB120" s="1051"/>
      <c r="DC120" s="1051"/>
      <c r="DD120" s="1051"/>
      <c r="DE120" s="1051"/>
      <c r="DF120" s="1052"/>
      <c r="DG120" s="955">
        <v>10413795</v>
      </c>
      <c r="DH120" s="956"/>
      <c r="DI120" s="956"/>
      <c r="DJ120" s="956"/>
      <c r="DK120" s="956"/>
      <c r="DL120" s="956">
        <v>10257903</v>
      </c>
      <c r="DM120" s="956"/>
      <c r="DN120" s="956"/>
      <c r="DO120" s="956"/>
      <c r="DP120" s="956"/>
      <c r="DQ120" s="956">
        <v>10202966</v>
      </c>
      <c r="DR120" s="956"/>
      <c r="DS120" s="956"/>
      <c r="DT120" s="956"/>
      <c r="DU120" s="956"/>
      <c r="DV120" s="957">
        <v>44</v>
      </c>
      <c r="DW120" s="957"/>
      <c r="DX120" s="957"/>
      <c r="DY120" s="957"/>
      <c r="DZ120" s="958"/>
    </row>
    <row r="121" spans="1:130" s="197" customFormat="1" ht="26.25" customHeight="1">
      <c r="A121" s="1004"/>
      <c r="B121" s="975"/>
      <c r="C121" s="1039" t="s">
        <v>442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443</v>
      </c>
      <c r="BA121" s="1000"/>
      <c r="BB121" s="1000"/>
      <c r="BC121" s="1000"/>
      <c r="BD121" s="1000"/>
      <c r="BE121" s="1000"/>
      <c r="BF121" s="1000"/>
      <c r="BG121" s="1000"/>
      <c r="BH121" s="1000"/>
      <c r="BI121" s="1000"/>
      <c r="BJ121" s="1000"/>
      <c r="BK121" s="1000"/>
      <c r="BL121" s="1000"/>
      <c r="BM121" s="1000"/>
      <c r="BN121" s="1000"/>
      <c r="BO121" s="1000"/>
      <c r="BP121" s="1001"/>
      <c r="BQ121" s="1014">
        <v>42418659</v>
      </c>
      <c r="BR121" s="1015"/>
      <c r="BS121" s="1015"/>
      <c r="BT121" s="1015"/>
      <c r="BU121" s="1015"/>
      <c r="BV121" s="1015">
        <v>43535173</v>
      </c>
      <c r="BW121" s="1015"/>
      <c r="BX121" s="1015"/>
      <c r="BY121" s="1015"/>
      <c r="BZ121" s="1015"/>
      <c r="CA121" s="1015">
        <v>45824193</v>
      </c>
      <c r="CB121" s="1015"/>
      <c r="CC121" s="1015"/>
      <c r="CD121" s="1015"/>
      <c r="CE121" s="1015"/>
      <c r="CF121" s="1053">
        <v>197.6</v>
      </c>
      <c r="CG121" s="1054"/>
      <c r="CH121" s="1054"/>
      <c r="CI121" s="1054"/>
      <c r="CJ121" s="1054"/>
      <c r="CK121" s="1045"/>
      <c r="CL121" s="1046"/>
      <c r="CM121" s="1046"/>
      <c r="CN121" s="1046"/>
      <c r="CO121" s="1047"/>
      <c r="CP121" s="1036" t="s">
        <v>444</v>
      </c>
      <c r="CQ121" s="1037"/>
      <c r="CR121" s="1037"/>
      <c r="CS121" s="1037"/>
      <c r="CT121" s="1037"/>
      <c r="CU121" s="1037"/>
      <c r="CV121" s="1037"/>
      <c r="CW121" s="1037"/>
      <c r="CX121" s="1037"/>
      <c r="CY121" s="1037"/>
      <c r="CZ121" s="1037"/>
      <c r="DA121" s="1037"/>
      <c r="DB121" s="1037"/>
      <c r="DC121" s="1037"/>
      <c r="DD121" s="1037"/>
      <c r="DE121" s="1037"/>
      <c r="DF121" s="1038"/>
      <c r="DG121" s="948">
        <v>25326</v>
      </c>
      <c r="DH121" s="949"/>
      <c r="DI121" s="949"/>
      <c r="DJ121" s="949"/>
      <c r="DK121" s="949"/>
      <c r="DL121" s="949">
        <v>24042</v>
      </c>
      <c r="DM121" s="949"/>
      <c r="DN121" s="949"/>
      <c r="DO121" s="949"/>
      <c r="DP121" s="949"/>
      <c r="DQ121" s="949">
        <v>20987</v>
      </c>
      <c r="DR121" s="949"/>
      <c r="DS121" s="949"/>
      <c r="DT121" s="949"/>
      <c r="DU121" s="949"/>
      <c r="DV121" s="950">
        <v>0.1</v>
      </c>
      <c r="DW121" s="950"/>
      <c r="DX121" s="950"/>
      <c r="DY121" s="950"/>
      <c r="DZ121" s="951"/>
    </row>
    <row r="122" spans="1:130" s="197" customFormat="1" ht="26.25" customHeight="1">
      <c r="A122" s="1004"/>
      <c r="B122" s="975"/>
      <c r="C122" s="945" t="s">
        <v>424</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166</v>
      </c>
      <c r="BA122" s="228"/>
      <c r="BB122" s="228"/>
      <c r="BC122" s="228"/>
      <c r="BD122" s="228"/>
      <c r="BE122" s="228"/>
      <c r="BF122" s="228"/>
      <c r="BG122" s="228"/>
      <c r="BH122" s="228"/>
      <c r="BI122" s="228"/>
      <c r="BJ122" s="228"/>
      <c r="BK122" s="228"/>
      <c r="BL122" s="228"/>
      <c r="BM122" s="228"/>
      <c r="BN122" s="228"/>
      <c r="BO122" s="1022" t="s">
        <v>445</v>
      </c>
      <c r="BP122" s="1023"/>
      <c r="BQ122" s="1063">
        <v>55267332</v>
      </c>
      <c r="BR122" s="1064"/>
      <c r="BS122" s="1064"/>
      <c r="BT122" s="1064"/>
      <c r="BU122" s="1064"/>
      <c r="BV122" s="1064">
        <v>57228436</v>
      </c>
      <c r="BW122" s="1064"/>
      <c r="BX122" s="1064"/>
      <c r="BY122" s="1064"/>
      <c r="BZ122" s="1064"/>
      <c r="CA122" s="1064">
        <v>60311922</v>
      </c>
      <c r="CB122" s="1064"/>
      <c r="CC122" s="1064"/>
      <c r="CD122" s="1064"/>
      <c r="CE122" s="1064"/>
      <c r="CF122" s="1016"/>
      <c r="CG122" s="1017"/>
      <c r="CH122" s="1017"/>
      <c r="CI122" s="1017"/>
      <c r="CJ122" s="1018"/>
      <c r="CK122" s="1045"/>
      <c r="CL122" s="1046"/>
      <c r="CM122" s="1046"/>
      <c r="CN122" s="1046"/>
      <c r="CO122" s="1047"/>
      <c r="CP122" s="1036" t="s">
        <v>446</v>
      </c>
      <c r="CQ122" s="1037"/>
      <c r="CR122" s="1037"/>
      <c r="CS122" s="1037"/>
      <c r="CT122" s="1037"/>
      <c r="CU122" s="1037"/>
      <c r="CV122" s="1037"/>
      <c r="CW122" s="1037"/>
      <c r="CX122" s="1037"/>
      <c r="CY122" s="1037"/>
      <c r="CZ122" s="1037"/>
      <c r="DA122" s="1037"/>
      <c r="DB122" s="1037"/>
      <c r="DC122" s="1037"/>
      <c r="DD122" s="1037"/>
      <c r="DE122" s="1037"/>
      <c r="DF122" s="1038"/>
      <c r="DG122" s="948" t="s">
        <v>108</v>
      </c>
      <c r="DH122" s="949"/>
      <c r="DI122" s="949"/>
      <c r="DJ122" s="949"/>
      <c r="DK122" s="949"/>
      <c r="DL122" s="949" t="s">
        <v>108</v>
      </c>
      <c r="DM122" s="949"/>
      <c r="DN122" s="949"/>
      <c r="DO122" s="949"/>
      <c r="DP122" s="949"/>
      <c r="DQ122" s="949" t="s">
        <v>108</v>
      </c>
      <c r="DR122" s="949"/>
      <c r="DS122" s="949"/>
      <c r="DT122" s="949"/>
      <c r="DU122" s="949"/>
      <c r="DV122" s="950" t="s">
        <v>108</v>
      </c>
      <c r="DW122" s="950"/>
      <c r="DX122" s="950"/>
      <c r="DY122" s="950"/>
      <c r="DZ122" s="951"/>
    </row>
    <row r="123" spans="1:130" s="197" customFormat="1" ht="26.25" customHeight="1" thickBot="1">
      <c r="A123" s="1004"/>
      <c r="B123" s="975"/>
      <c r="C123" s="945" t="s">
        <v>430</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108</v>
      </c>
      <c r="AB123" s="988"/>
      <c r="AC123" s="988"/>
      <c r="AD123" s="988"/>
      <c r="AE123" s="989"/>
      <c r="AF123" s="990" t="s">
        <v>108</v>
      </c>
      <c r="AG123" s="988"/>
      <c r="AH123" s="988"/>
      <c r="AI123" s="988"/>
      <c r="AJ123" s="989"/>
      <c r="AK123" s="990" t="s">
        <v>108</v>
      </c>
      <c r="AL123" s="988"/>
      <c r="AM123" s="988"/>
      <c r="AN123" s="988"/>
      <c r="AO123" s="989"/>
      <c r="AP123" s="991" t="s">
        <v>108</v>
      </c>
      <c r="AQ123" s="992"/>
      <c r="AR123" s="992"/>
      <c r="AS123" s="992"/>
      <c r="AT123" s="993"/>
      <c r="AU123" s="1060" t="s">
        <v>447</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41.3</v>
      </c>
      <c r="BR123" s="1056"/>
      <c r="BS123" s="1056"/>
      <c r="BT123" s="1056"/>
      <c r="BU123" s="1056"/>
      <c r="BV123" s="1056">
        <v>29.5</v>
      </c>
      <c r="BW123" s="1056"/>
      <c r="BX123" s="1056"/>
      <c r="BY123" s="1056"/>
      <c r="BZ123" s="1056"/>
      <c r="CA123" s="1056">
        <v>21.9</v>
      </c>
      <c r="CB123" s="1056"/>
      <c r="CC123" s="1056"/>
      <c r="CD123" s="1056"/>
      <c r="CE123" s="1056"/>
      <c r="CF123" s="1057"/>
      <c r="CG123" s="1058"/>
      <c r="CH123" s="1058"/>
      <c r="CI123" s="1058"/>
      <c r="CJ123" s="1059"/>
      <c r="CK123" s="1045"/>
      <c r="CL123" s="1046"/>
      <c r="CM123" s="1046"/>
      <c r="CN123" s="1046"/>
      <c r="CO123" s="1047"/>
      <c r="CP123" s="1036"/>
      <c r="CQ123" s="1037"/>
      <c r="CR123" s="1037"/>
      <c r="CS123" s="1037"/>
      <c r="CT123" s="1037"/>
      <c r="CU123" s="1037"/>
      <c r="CV123" s="1037"/>
      <c r="CW123" s="1037"/>
      <c r="CX123" s="1037"/>
      <c r="CY123" s="1037"/>
      <c r="CZ123" s="1037"/>
      <c r="DA123" s="1037"/>
      <c r="DB123" s="1037"/>
      <c r="DC123" s="1037"/>
      <c r="DD123" s="1037"/>
      <c r="DE123" s="1037"/>
      <c r="DF123" s="1038"/>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197" customFormat="1" ht="26.25" customHeight="1">
      <c r="A124" s="1004"/>
      <c r="B124" s="975"/>
      <c r="C124" s="945" t="s">
        <v>433</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448</v>
      </c>
      <c r="AB124" s="988"/>
      <c r="AC124" s="988"/>
      <c r="AD124" s="988"/>
      <c r="AE124" s="989"/>
      <c r="AF124" s="990" t="s">
        <v>448</v>
      </c>
      <c r="AG124" s="988"/>
      <c r="AH124" s="988"/>
      <c r="AI124" s="988"/>
      <c r="AJ124" s="989"/>
      <c r="AK124" s="990" t="s">
        <v>448</v>
      </c>
      <c r="AL124" s="988"/>
      <c r="AM124" s="988"/>
      <c r="AN124" s="988"/>
      <c r="AO124" s="989"/>
      <c r="AP124" s="991" t="s">
        <v>448</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449</v>
      </c>
      <c r="CQ124" s="1037"/>
      <c r="CR124" s="1037"/>
      <c r="CS124" s="1037"/>
      <c r="CT124" s="1037"/>
      <c r="CU124" s="1037"/>
      <c r="CV124" s="1037"/>
      <c r="CW124" s="1037"/>
      <c r="CX124" s="1037"/>
      <c r="CY124" s="1037"/>
      <c r="CZ124" s="1037"/>
      <c r="DA124" s="1037"/>
      <c r="DB124" s="1037"/>
      <c r="DC124" s="1037"/>
      <c r="DD124" s="1037"/>
      <c r="DE124" s="1037"/>
      <c r="DF124" s="1038"/>
      <c r="DG124" s="1026" t="s">
        <v>448</v>
      </c>
      <c r="DH124" s="1027"/>
      <c r="DI124" s="1027"/>
      <c r="DJ124" s="1027"/>
      <c r="DK124" s="1028"/>
      <c r="DL124" s="1029" t="s">
        <v>448</v>
      </c>
      <c r="DM124" s="1027"/>
      <c r="DN124" s="1027"/>
      <c r="DO124" s="1027"/>
      <c r="DP124" s="1028"/>
      <c r="DQ124" s="1029" t="s">
        <v>448</v>
      </c>
      <c r="DR124" s="1027"/>
      <c r="DS124" s="1027"/>
      <c r="DT124" s="1027"/>
      <c r="DU124" s="1028"/>
      <c r="DV124" s="1030" t="s">
        <v>448</v>
      </c>
      <c r="DW124" s="1031"/>
      <c r="DX124" s="1031"/>
      <c r="DY124" s="1031"/>
      <c r="DZ124" s="1032"/>
    </row>
    <row r="125" spans="1:130" s="197" customFormat="1" ht="26.25" customHeight="1" thickBot="1">
      <c r="A125" s="1004"/>
      <c r="B125" s="975"/>
      <c r="C125" s="945" t="s">
        <v>435</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448</v>
      </c>
      <c r="AB125" s="988"/>
      <c r="AC125" s="988"/>
      <c r="AD125" s="988"/>
      <c r="AE125" s="989"/>
      <c r="AF125" s="990" t="s">
        <v>448</v>
      </c>
      <c r="AG125" s="988"/>
      <c r="AH125" s="988"/>
      <c r="AI125" s="988"/>
      <c r="AJ125" s="989"/>
      <c r="AK125" s="990" t="s">
        <v>448</v>
      </c>
      <c r="AL125" s="988"/>
      <c r="AM125" s="988"/>
      <c r="AN125" s="988"/>
      <c r="AO125" s="989"/>
      <c r="AP125" s="991" t="s">
        <v>448</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450</v>
      </c>
      <c r="CL125" s="1043"/>
      <c r="CM125" s="1043"/>
      <c r="CN125" s="1043"/>
      <c r="CO125" s="1044"/>
      <c r="CP125" s="969" t="s">
        <v>451</v>
      </c>
      <c r="CQ125" s="916"/>
      <c r="CR125" s="916"/>
      <c r="CS125" s="916"/>
      <c r="CT125" s="916"/>
      <c r="CU125" s="916"/>
      <c r="CV125" s="916"/>
      <c r="CW125" s="916"/>
      <c r="CX125" s="916"/>
      <c r="CY125" s="916"/>
      <c r="CZ125" s="916"/>
      <c r="DA125" s="916"/>
      <c r="DB125" s="916"/>
      <c r="DC125" s="916"/>
      <c r="DD125" s="916"/>
      <c r="DE125" s="916"/>
      <c r="DF125" s="917"/>
      <c r="DG125" s="955" t="s">
        <v>448</v>
      </c>
      <c r="DH125" s="956"/>
      <c r="DI125" s="956"/>
      <c r="DJ125" s="956"/>
      <c r="DK125" s="956"/>
      <c r="DL125" s="956" t="s">
        <v>448</v>
      </c>
      <c r="DM125" s="956"/>
      <c r="DN125" s="956"/>
      <c r="DO125" s="956"/>
      <c r="DP125" s="956"/>
      <c r="DQ125" s="956" t="s">
        <v>448</v>
      </c>
      <c r="DR125" s="956"/>
      <c r="DS125" s="956"/>
      <c r="DT125" s="956"/>
      <c r="DU125" s="956"/>
      <c r="DV125" s="957" t="s">
        <v>448</v>
      </c>
      <c r="DW125" s="957"/>
      <c r="DX125" s="957"/>
      <c r="DY125" s="957"/>
      <c r="DZ125" s="958"/>
    </row>
    <row r="126" spans="1:130" s="197" customFormat="1" ht="26.25" customHeight="1">
      <c r="A126" s="1004"/>
      <c r="B126" s="975"/>
      <c r="C126" s="945" t="s">
        <v>438</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448</v>
      </c>
      <c r="AB126" s="988"/>
      <c r="AC126" s="988"/>
      <c r="AD126" s="988"/>
      <c r="AE126" s="989"/>
      <c r="AF126" s="990" t="s">
        <v>448</v>
      </c>
      <c r="AG126" s="988"/>
      <c r="AH126" s="988"/>
      <c r="AI126" s="988"/>
      <c r="AJ126" s="989"/>
      <c r="AK126" s="990" t="s">
        <v>448</v>
      </c>
      <c r="AL126" s="988"/>
      <c r="AM126" s="988"/>
      <c r="AN126" s="988"/>
      <c r="AO126" s="989"/>
      <c r="AP126" s="991" t="s">
        <v>448</v>
      </c>
      <c r="AQ126" s="992"/>
      <c r="AR126" s="992"/>
      <c r="AS126" s="992"/>
      <c r="AT126" s="993"/>
      <c r="AU126" s="233"/>
      <c r="AV126" s="233"/>
      <c r="AW126" s="233"/>
      <c r="AX126" s="1065" t="s">
        <v>452</v>
      </c>
      <c r="AY126" s="1066"/>
      <c r="AZ126" s="1066"/>
      <c r="BA126" s="1066"/>
      <c r="BB126" s="1066"/>
      <c r="BC126" s="1066"/>
      <c r="BD126" s="1066"/>
      <c r="BE126" s="1067"/>
      <c r="BF126" s="1081" t="s">
        <v>453</v>
      </c>
      <c r="BG126" s="1066"/>
      <c r="BH126" s="1066"/>
      <c r="BI126" s="1066"/>
      <c r="BJ126" s="1066"/>
      <c r="BK126" s="1066"/>
      <c r="BL126" s="1067"/>
      <c r="BM126" s="1081" t="s">
        <v>454</v>
      </c>
      <c r="BN126" s="1066"/>
      <c r="BO126" s="1066"/>
      <c r="BP126" s="1066"/>
      <c r="BQ126" s="1066"/>
      <c r="BR126" s="1066"/>
      <c r="BS126" s="1067"/>
      <c r="BT126" s="1081" t="s">
        <v>455</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456</v>
      </c>
      <c r="CQ126" s="979"/>
      <c r="CR126" s="979"/>
      <c r="CS126" s="979"/>
      <c r="CT126" s="979"/>
      <c r="CU126" s="979"/>
      <c r="CV126" s="979"/>
      <c r="CW126" s="979"/>
      <c r="CX126" s="979"/>
      <c r="CY126" s="979"/>
      <c r="CZ126" s="979"/>
      <c r="DA126" s="979"/>
      <c r="DB126" s="979"/>
      <c r="DC126" s="979"/>
      <c r="DD126" s="979"/>
      <c r="DE126" s="979"/>
      <c r="DF126" s="980"/>
      <c r="DG126" s="948" t="s">
        <v>448</v>
      </c>
      <c r="DH126" s="949"/>
      <c r="DI126" s="949"/>
      <c r="DJ126" s="949"/>
      <c r="DK126" s="949"/>
      <c r="DL126" s="949">
        <v>24464</v>
      </c>
      <c r="DM126" s="949"/>
      <c r="DN126" s="949"/>
      <c r="DO126" s="949"/>
      <c r="DP126" s="949"/>
      <c r="DQ126" s="949" t="s">
        <v>448</v>
      </c>
      <c r="DR126" s="949"/>
      <c r="DS126" s="949"/>
      <c r="DT126" s="949"/>
      <c r="DU126" s="949"/>
      <c r="DV126" s="950" t="s">
        <v>448</v>
      </c>
      <c r="DW126" s="950"/>
      <c r="DX126" s="950"/>
      <c r="DY126" s="950"/>
      <c r="DZ126" s="951"/>
    </row>
    <row r="127" spans="1:130" s="197" customFormat="1" ht="26.25" customHeight="1" thickBot="1">
      <c r="A127" s="1005"/>
      <c r="B127" s="977"/>
      <c r="C127" s="1033" t="s">
        <v>457</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t="s">
        <v>448</v>
      </c>
      <c r="AB127" s="988"/>
      <c r="AC127" s="988"/>
      <c r="AD127" s="988"/>
      <c r="AE127" s="989"/>
      <c r="AF127" s="990" t="s">
        <v>448</v>
      </c>
      <c r="AG127" s="988"/>
      <c r="AH127" s="988"/>
      <c r="AI127" s="988"/>
      <c r="AJ127" s="989"/>
      <c r="AK127" s="990" t="s">
        <v>448</v>
      </c>
      <c r="AL127" s="988"/>
      <c r="AM127" s="988"/>
      <c r="AN127" s="988"/>
      <c r="AO127" s="989"/>
      <c r="AP127" s="991" t="s">
        <v>448</v>
      </c>
      <c r="AQ127" s="992"/>
      <c r="AR127" s="992"/>
      <c r="AS127" s="992"/>
      <c r="AT127" s="993"/>
      <c r="AU127" s="233"/>
      <c r="AV127" s="233"/>
      <c r="AW127" s="233"/>
      <c r="AX127" s="915" t="s">
        <v>458</v>
      </c>
      <c r="AY127" s="916"/>
      <c r="AZ127" s="916"/>
      <c r="BA127" s="916"/>
      <c r="BB127" s="916"/>
      <c r="BC127" s="916"/>
      <c r="BD127" s="916"/>
      <c r="BE127" s="917"/>
      <c r="BF127" s="1070" t="s">
        <v>448</v>
      </c>
      <c r="BG127" s="1071"/>
      <c r="BH127" s="1071"/>
      <c r="BI127" s="1071"/>
      <c r="BJ127" s="1071"/>
      <c r="BK127" s="1071"/>
      <c r="BL127" s="1080"/>
      <c r="BM127" s="1070">
        <v>11.97</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459</v>
      </c>
      <c r="CQ127" s="1074"/>
      <c r="CR127" s="1074"/>
      <c r="CS127" s="1074"/>
      <c r="CT127" s="1074"/>
      <c r="CU127" s="1074"/>
      <c r="CV127" s="1074"/>
      <c r="CW127" s="1074"/>
      <c r="CX127" s="1074"/>
      <c r="CY127" s="1074"/>
      <c r="CZ127" s="1074"/>
      <c r="DA127" s="1074"/>
      <c r="DB127" s="1074"/>
      <c r="DC127" s="1074"/>
      <c r="DD127" s="1074"/>
      <c r="DE127" s="1074"/>
      <c r="DF127" s="1075"/>
      <c r="DG127" s="1076" t="s">
        <v>460</v>
      </c>
      <c r="DH127" s="1077"/>
      <c r="DI127" s="1077"/>
      <c r="DJ127" s="1077"/>
      <c r="DK127" s="1077"/>
      <c r="DL127" s="1077" t="s">
        <v>461</v>
      </c>
      <c r="DM127" s="1077"/>
      <c r="DN127" s="1077"/>
      <c r="DO127" s="1077"/>
      <c r="DP127" s="1077"/>
      <c r="DQ127" s="1077" t="s">
        <v>461</v>
      </c>
      <c r="DR127" s="1077"/>
      <c r="DS127" s="1077"/>
      <c r="DT127" s="1077"/>
      <c r="DU127" s="1077"/>
      <c r="DV127" s="1078" t="s">
        <v>461</v>
      </c>
      <c r="DW127" s="1078"/>
      <c r="DX127" s="1078"/>
      <c r="DY127" s="1078"/>
      <c r="DZ127" s="1079"/>
    </row>
    <row r="128" spans="1:130" s="197" customFormat="1" ht="26.25" customHeight="1">
      <c r="A128" s="1100" t="s">
        <v>462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463</v>
      </c>
      <c r="X128" s="1102"/>
      <c r="Y128" s="1102"/>
      <c r="Z128" s="1103"/>
      <c r="AA128" s="1118">
        <v>217431</v>
      </c>
      <c r="AB128" s="1119"/>
      <c r="AC128" s="1119"/>
      <c r="AD128" s="1119"/>
      <c r="AE128" s="1120"/>
      <c r="AF128" s="1121">
        <v>339836</v>
      </c>
      <c r="AG128" s="1119"/>
      <c r="AH128" s="1119"/>
      <c r="AI128" s="1119"/>
      <c r="AJ128" s="1120"/>
      <c r="AK128" s="1121">
        <v>196631</v>
      </c>
      <c r="AL128" s="1119"/>
      <c r="AM128" s="1119"/>
      <c r="AN128" s="1119"/>
      <c r="AO128" s="1120"/>
      <c r="AP128" s="1122"/>
      <c r="AQ128" s="1123"/>
      <c r="AR128" s="1123"/>
      <c r="AS128" s="1123"/>
      <c r="AT128" s="1124"/>
      <c r="AU128" s="235"/>
      <c r="AV128" s="235"/>
      <c r="AW128" s="235"/>
      <c r="AX128" s="1083" t="s">
        <v>464</v>
      </c>
      <c r="AY128" s="979"/>
      <c r="AZ128" s="979"/>
      <c r="BA128" s="979"/>
      <c r="BB128" s="979"/>
      <c r="BC128" s="979"/>
      <c r="BD128" s="979"/>
      <c r="BE128" s="980"/>
      <c r="BF128" s="1095" t="s">
        <v>448</v>
      </c>
      <c r="BG128" s="1096"/>
      <c r="BH128" s="1096"/>
      <c r="BI128" s="1096"/>
      <c r="BJ128" s="1096"/>
      <c r="BK128" s="1096"/>
      <c r="BL128" s="1097"/>
      <c r="BM128" s="1095">
        <v>16.97</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9" t="s">
        <v>89</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465</v>
      </c>
      <c r="X129" s="1090"/>
      <c r="Y129" s="1090"/>
      <c r="Z129" s="1091"/>
      <c r="AA129" s="987">
        <v>25699252</v>
      </c>
      <c r="AB129" s="988"/>
      <c r="AC129" s="988"/>
      <c r="AD129" s="988"/>
      <c r="AE129" s="989"/>
      <c r="AF129" s="990">
        <v>26201260</v>
      </c>
      <c r="AG129" s="988"/>
      <c r="AH129" s="988"/>
      <c r="AI129" s="988"/>
      <c r="AJ129" s="989"/>
      <c r="AK129" s="990">
        <v>26834486</v>
      </c>
      <c r="AL129" s="988"/>
      <c r="AM129" s="988"/>
      <c r="AN129" s="988"/>
      <c r="AO129" s="989"/>
      <c r="AP129" s="1092"/>
      <c r="AQ129" s="1093"/>
      <c r="AR129" s="1093"/>
      <c r="AS129" s="1093"/>
      <c r="AT129" s="1094"/>
      <c r="AU129" s="235"/>
      <c r="AV129" s="235"/>
      <c r="AW129" s="235"/>
      <c r="AX129" s="1083" t="s">
        <v>466</v>
      </c>
      <c r="AY129" s="979"/>
      <c r="AZ129" s="979"/>
      <c r="BA129" s="979"/>
      <c r="BB129" s="979"/>
      <c r="BC129" s="979"/>
      <c r="BD129" s="979"/>
      <c r="BE129" s="980"/>
      <c r="BF129" s="1084">
        <v>8.1999999999999993</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9" t="s">
        <v>467</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468</v>
      </c>
      <c r="X130" s="1090"/>
      <c r="Y130" s="1090"/>
      <c r="Z130" s="1091"/>
      <c r="AA130" s="987">
        <v>3102133</v>
      </c>
      <c r="AB130" s="988"/>
      <c r="AC130" s="988"/>
      <c r="AD130" s="988"/>
      <c r="AE130" s="989"/>
      <c r="AF130" s="990">
        <v>3502316</v>
      </c>
      <c r="AG130" s="988"/>
      <c r="AH130" s="988"/>
      <c r="AI130" s="988"/>
      <c r="AJ130" s="989"/>
      <c r="AK130" s="990">
        <v>3641879</v>
      </c>
      <c r="AL130" s="988"/>
      <c r="AM130" s="988"/>
      <c r="AN130" s="988"/>
      <c r="AO130" s="989"/>
      <c r="AP130" s="1092"/>
      <c r="AQ130" s="1093"/>
      <c r="AR130" s="1093"/>
      <c r="AS130" s="1093"/>
      <c r="AT130" s="1094"/>
      <c r="AU130" s="235"/>
      <c r="AV130" s="235"/>
      <c r="AW130" s="235"/>
      <c r="AX130" s="1142" t="s">
        <v>469</v>
      </c>
      <c r="AY130" s="1074"/>
      <c r="AZ130" s="1074"/>
      <c r="BA130" s="1074"/>
      <c r="BB130" s="1074"/>
      <c r="BC130" s="1074"/>
      <c r="BD130" s="1074"/>
      <c r="BE130" s="1075"/>
      <c r="BF130" s="1104">
        <v>21.9</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470</v>
      </c>
      <c r="X131" s="1113"/>
      <c r="Y131" s="1113"/>
      <c r="Z131" s="1114"/>
      <c r="AA131" s="1026">
        <v>22597119</v>
      </c>
      <c r="AB131" s="1027"/>
      <c r="AC131" s="1027"/>
      <c r="AD131" s="1027"/>
      <c r="AE131" s="1028"/>
      <c r="AF131" s="1029">
        <v>22698944</v>
      </c>
      <c r="AG131" s="1027"/>
      <c r="AH131" s="1027"/>
      <c r="AI131" s="1027"/>
      <c r="AJ131" s="1028"/>
      <c r="AK131" s="1029">
        <v>23192607</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6" t="s">
        <v>471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472</v>
      </c>
      <c r="W132" s="1130"/>
      <c r="X132" s="1130"/>
      <c r="Y132" s="1130"/>
      <c r="Z132" s="1131"/>
      <c r="AA132" s="1132">
        <v>9.2035006760000009</v>
      </c>
      <c r="AB132" s="1133"/>
      <c r="AC132" s="1133"/>
      <c r="AD132" s="1133"/>
      <c r="AE132" s="1134"/>
      <c r="AF132" s="1135">
        <v>7.617539389</v>
      </c>
      <c r="AG132" s="1133"/>
      <c r="AH132" s="1133"/>
      <c r="AI132" s="1133"/>
      <c r="AJ132" s="1134"/>
      <c r="AK132" s="1135">
        <v>7.8796057729999998</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473</v>
      </c>
      <c r="W133" s="1137"/>
      <c r="X133" s="1137"/>
      <c r="Y133" s="1137"/>
      <c r="Z133" s="1138"/>
      <c r="AA133" s="1139">
        <v>9.9</v>
      </c>
      <c r="AB133" s="1140"/>
      <c r="AC133" s="1140"/>
      <c r="AD133" s="1140"/>
      <c r="AE133" s="1141"/>
      <c r="AF133" s="1139">
        <v>8.9</v>
      </c>
      <c r="AG133" s="1140"/>
      <c r="AH133" s="1140"/>
      <c r="AI133" s="1140"/>
      <c r="AJ133" s="1141"/>
      <c r="AK133" s="1139">
        <v>8.1999999999999993</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6" t="s">
        <v>476</v>
      </c>
      <c r="L7" s="254"/>
      <c r="M7" s="255" t="s">
        <v>477</v>
      </c>
      <c r="N7" s="256"/>
    </row>
    <row r="8" spans="1:16">
      <c r="A8" s="248"/>
      <c r="B8" s="244"/>
      <c r="C8" s="244"/>
      <c r="D8" s="244"/>
      <c r="E8" s="244"/>
      <c r="F8" s="244"/>
      <c r="G8" s="257"/>
      <c r="H8" s="258"/>
      <c r="I8" s="258"/>
      <c r="J8" s="259"/>
      <c r="K8" s="1147"/>
      <c r="L8" s="260" t="s">
        <v>478</v>
      </c>
      <c r="M8" s="261" t="s">
        <v>479</v>
      </c>
      <c r="N8" s="262" t="s">
        <v>480</v>
      </c>
    </row>
    <row r="9" spans="1:16">
      <c r="A9" s="248"/>
      <c r="B9" s="244"/>
      <c r="C9" s="244"/>
      <c r="D9" s="244"/>
      <c r="E9" s="244"/>
      <c r="F9" s="244"/>
      <c r="G9" s="1148" t="s">
        <v>481</v>
      </c>
      <c r="H9" s="1149"/>
      <c r="I9" s="1149"/>
      <c r="J9" s="1150"/>
      <c r="K9" s="263">
        <v>6565092</v>
      </c>
      <c r="L9" s="264">
        <v>53769</v>
      </c>
      <c r="M9" s="265">
        <v>59425</v>
      </c>
      <c r="N9" s="266">
        <v>-9.5</v>
      </c>
    </row>
    <row r="10" spans="1:16">
      <c r="A10" s="248"/>
      <c r="B10" s="244"/>
      <c r="C10" s="244"/>
      <c r="D10" s="244"/>
      <c r="E10" s="244"/>
      <c r="F10" s="244"/>
      <c r="G10" s="1148" t="s">
        <v>482</v>
      </c>
      <c r="H10" s="1149"/>
      <c r="I10" s="1149"/>
      <c r="J10" s="1150"/>
      <c r="K10" s="267">
        <v>394081</v>
      </c>
      <c r="L10" s="268">
        <v>3228</v>
      </c>
      <c r="M10" s="269">
        <v>4056</v>
      </c>
      <c r="N10" s="270">
        <v>-20.399999999999999</v>
      </c>
    </row>
    <row r="11" spans="1:16" ht="13.5" customHeight="1">
      <c r="A11" s="248"/>
      <c r="B11" s="244"/>
      <c r="C11" s="244"/>
      <c r="D11" s="244"/>
      <c r="E11" s="244"/>
      <c r="F11" s="244"/>
      <c r="G11" s="1148" t="s">
        <v>483</v>
      </c>
      <c r="H11" s="1149"/>
      <c r="I11" s="1149"/>
      <c r="J11" s="1150"/>
      <c r="K11" s="267">
        <v>85605</v>
      </c>
      <c r="L11" s="268">
        <v>701</v>
      </c>
      <c r="M11" s="269">
        <v>4833</v>
      </c>
      <c r="N11" s="270">
        <v>-85.5</v>
      </c>
    </row>
    <row r="12" spans="1:16" ht="13.5" customHeight="1">
      <c r="A12" s="248"/>
      <c r="B12" s="244"/>
      <c r="C12" s="244"/>
      <c r="D12" s="244"/>
      <c r="E12" s="244"/>
      <c r="F12" s="244"/>
      <c r="G12" s="1148" t="s">
        <v>484</v>
      </c>
      <c r="H12" s="1149"/>
      <c r="I12" s="1149"/>
      <c r="J12" s="1150"/>
      <c r="K12" s="267">
        <v>4078</v>
      </c>
      <c r="L12" s="268">
        <v>33</v>
      </c>
      <c r="M12" s="269">
        <v>359</v>
      </c>
      <c r="N12" s="270">
        <v>-90.8</v>
      </c>
    </row>
    <row r="13" spans="1:16" ht="13.5" customHeight="1">
      <c r="A13" s="248"/>
      <c r="B13" s="244"/>
      <c r="C13" s="244"/>
      <c r="D13" s="244"/>
      <c r="E13" s="244"/>
      <c r="F13" s="244"/>
      <c r="G13" s="1148" t="s">
        <v>485</v>
      </c>
      <c r="H13" s="1149"/>
      <c r="I13" s="1149"/>
      <c r="J13" s="1150"/>
      <c r="K13" s="267" t="s">
        <v>486</v>
      </c>
      <c r="L13" s="268" t="s">
        <v>486</v>
      </c>
      <c r="M13" s="269" t="s">
        <v>486</v>
      </c>
      <c r="N13" s="270" t="s">
        <v>486</v>
      </c>
    </row>
    <row r="14" spans="1:16" ht="13.5" customHeight="1">
      <c r="A14" s="248"/>
      <c r="B14" s="244"/>
      <c r="C14" s="244"/>
      <c r="D14" s="244"/>
      <c r="E14" s="244"/>
      <c r="F14" s="244"/>
      <c r="G14" s="1148" t="s">
        <v>487</v>
      </c>
      <c r="H14" s="1149"/>
      <c r="I14" s="1149"/>
      <c r="J14" s="1150"/>
      <c r="K14" s="267">
        <v>459405</v>
      </c>
      <c r="L14" s="268">
        <v>3763</v>
      </c>
      <c r="M14" s="269">
        <v>2483</v>
      </c>
      <c r="N14" s="270">
        <v>51.6</v>
      </c>
    </row>
    <row r="15" spans="1:16" ht="13.5" customHeight="1">
      <c r="A15" s="248"/>
      <c r="B15" s="244"/>
      <c r="C15" s="244"/>
      <c r="D15" s="244"/>
      <c r="E15" s="244"/>
      <c r="F15" s="244"/>
      <c r="G15" s="1148" t="s">
        <v>488</v>
      </c>
      <c r="H15" s="1149"/>
      <c r="I15" s="1149"/>
      <c r="J15" s="1150"/>
      <c r="K15" s="267">
        <v>227280</v>
      </c>
      <c r="L15" s="268">
        <v>1861</v>
      </c>
      <c r="M15" s="269">
        <v>1661</v>
      </c>
      <c r="N15" s="270">
        <v>12</v>
      </c>
    </row>
    <row r="16" spans="1:16">
      <c r="A16" s="248"/>
      <c r="B16" s="244"/>
      <c r="C16" s="244"/>
      <c r="D16" s="244"/>
      <c r="E16" s="244"/>
      <c r="F16" s="244"/>
      <c r="G16" s="1151" t="s">
        <v>489</v>
      </c>
      <c r="H16" s="1152"/>
      <c r="I16" s="1152"/>
      <c r="J16" s="1153"/>
      <c r="K16" s="268">
        <v>-722224</v>
      </c>
      <c r="L16" s="268">
        <v>-5915</v>
      </c>
      <c r="M16" s="269">
        <v>-5705</v>
      </c>
      <c r="N16" s="270">
        <v>3.7</v>
      </c>
    </row>
    <row r="17" spans="1:16">
      <c r="A17" s="248"/>
      <c r="B17" s="244"/>
      <c r="C17" s="244"/>
      <c r="D17" s="244"/>
      <c r="E17" s="244"/>
      <c r="F17" s="244"/>
      <c r="G17" s="1151" t="s">
        <v>166</v>
      </c>
      <c r="H17" s="1152"/>
      <c r="I17" s="1152"/>
      <c r="J17" s="1153"/>
      <c r="K17" s="268">
        <v>7013317</v>
      </c>
      <c r="L17" s="268">
        <v>57440</v>
      </c>
      <c r="M17" s="269">
        <v>67113</v>
      </c>
      <c r="N17" s="270">
        <v>-14.4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3" t="s">
        <v>494</v>
      </c>
      <c r="H21" s="1144"/>
      <c r="I21" s="1144"/>
      <c r="J21" s="1145"/>
      <c r="K21" s="280">
        <v>6.13</v>
      </c>
      <c r="L21" s="281">
        <v>6.44</v>
      </c>
      <c r="M21" s="282">
        <v>-0.31</v>
      </c>
      <c r="N21" s="249"/>
      <c r="O21" s="283"/>
      <c r="P21" s="279"/>
    </row>
    <row r="22" spans="1:16" s="284" customFormat="1">
      <c r="A22" s="279"/>
      <c r="B22" s="249"/>
      <c r="C22" s="249"/>
      <c r="D22" s="249"/>
      <c r="E22" s="249"/>
      <c r="F22" s="249"/>
      <c r="G22" s="1143" t="s">
        <v>495</v>
      </c>
      <c r="H22" s="1144"/>
      <c r="I22" s="1144"/>
      <c r="J22" s="1145"/>
      <c r="K22" s="285">
        <v>95.9</v>
      </c>
      <c r="L22" s="286">
        <v>98.9</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6" t="s">
        <v>476</v>
      </c>
      <c r="L30" s="254"/>
      <c r="M30" s="255" t="s">
        <v>477</v>
      </c>
      <c r="N30" s="256"/>
    </row>
    <row r="31" spans="1:16">
      <c r="A31" s="248"/>
      <c r="B31" s="244"/>
      <c r="C31" s="244"/>
      <c r="D31" s="244"/>
      <c r="E31" s="244"/>
      <c r="F31" s="244"/>
      <c r="G31" s="257"/>
      <c r="H31" s="258"/>
      <c r="I31" s="258"/>
      <c r="J31" s="259"/>
      <c r="K31" s="1147"/>
      <c r="L31" s="260" t="s">
        <v>478</v>
      </c>
      <c r="M31" s="261" t="s">
        <v>479</v>
      </c>
      <c r="N31" s="262" t="s">
        <v>480</v>
      </c>
    </row>
    <row r="32" spans="1:16" ht="27" customHeight="1">
      <c r="A32" s="248"/>
      <c r="B32" s="244"/>
      <c r="C32" s="244"/>
      <c r="D32" s="244"/>
      <c r="E32" s="244"/>
      <c r="F32" s="244"/>
      <c r="G32" s="1159" t="s">
        <v>499</v>
      </c>
      <c r="H32" s="1160"/>
      <c r="I32" s="1160"/>
      <c r="J32" s="1161"/>
      <c r="K32" s="294">
        <v>4582071</v>
      </c>
      <c r="L32" s="294">
        <v>37528</v>
      </c>
      <c r="M32" s="295">
        <v>38730</v>
      </c>
      <c r="N32" s="296">
        <v>-3.1</v>
      </c>
    </row>
    <row r="33" spans="1:16" ht="13.5" customHeight="1">
      <c r="A33" s="248"/>
      <c r="B33" s="244"/>
      <c r="C33" s="244"/>
      <c r="D33" s="244"/>
      <c r="E33" s="244"/>
      <c r="F33" s="244"/>
      <c r="G33" s="1159" t="s">
        <v>500</v>
      </c>
      <c r="H33" s="1160"/>
      <c r="I33" s="1160"/>
      <c r="J33" s="1161"/>
      <c r="K33" s="294" t="s">
        <v>486</v>
      </c>
      <c r="L33" s="294" t="s">
        <v>486</v>
      </c>
      <c r="M33" s="295" t="s">
        <v>486</v>
      </c>
      <c r="N33" s="296" t="s">
        <v>486</v>
      </c>
    </row>
    <row r="34" spans="1:16" ht="27" customHeight="1">
      <c r="A34" s="248"/>
      <c r="B34" s="244"/>
      <c r="C34" s="244"/>
      <c r="D34" s="244"/>
      <c r="E34" s="244"/>
      <c r="F34" s="244"/>
      <c r="G34" s="1159" t="s">
        <v>501</v>
      </c>
      <c r="H34" s="1160"/>
      <c r="I34" s="1160"/>
      <c r="J34" s="1161"/>
      <c r="K34" s="294" t="s">
        <v>486</v>
      </c>
      <c r="L34" s="294" t="s">
        <v>486</v>
      </c>
      <c r="M34" s="295">
        <v>20</v>
      </c>
      <c r="N34" s="296" t="s">
        <v>486</v>
      </c>
    </row>
    <row r="35" spans="1:16" ht="27" customHeight="1">
      <c r="A35" s="248"/>
      <c r="B35" s="244"/>
      <c r="C35" s="244"/>
      <c r="D35" s="244"/>
      <c r="E35" s="244"/>
      <c r="F35" s="244"/>
      <c r="G35" s="1159" t="s">
        <v>502</v>
      </c>
      <c r="H35" s="1160"/>
      <c r="I35" s="1160"/>
      <c r="J35" s="1161"/>
      <c r="K35" s="294">
        <v>710047</v>
      </c>
      <c r="L35" s="294">
        <v>5815</v>
      </c>
      <c r="M35" s="295">
        <v>9869</v>
      </c>
      <c r="N35" s="296">
        <v>-41.1</v>
      </c>
    </row>
    <row r="36" spans="1:16" ht="27" customHeight="1">
      <c r="A36" s="248"/>
      <c r="B36" s="244"/>
      <c r="C36" s="244"/>
      <c r="D36" s="244"/>
      <c r="E36" s="244"/>
      <c r="F36" s="244"/>
      <c r="G36" s="1159" t="s">
        <v>503</v>
      </c>
      <c r="H36" s="1160"/>
      <c r="I36" s="1160"/>
      <c r="J36" s="1161"/>
      <c r="K36" s="294">
        <v>373846</v>
      </c>
      <c r="L36" s="294">
        <v>3062</v>
      </c>
      <c r="M36" s="295">
        <v>1414</v>
      </c>
      <c r="N36" s="296">
        <v>116.5</v>
      </c>
    </row>
    <row r="37" spans="1:16" ht="13.5" customHeight="1">
      <c r="A37" s="248"/>
      <c r="B37" s="244"/>
      <c r="C37" s="244"/>
      <c r="D37" s="244"/>
      <c r="E37" s="244"/>
      <c r="F37" s="244"/>
      <c r="G37" s="1159" t="s">
        <v>504</v>
      </c>
      <c r="H37" s="1160"/>
      <c r="I37" s="1160"/>
      <c r="J37" s="1161"/>
      <c r="K37" s="294" t="s">
        <v>486</v>
      </c>
      <c r="L37" s="294" t="s">
        <v>486</v>
      </c>
      <c r="M37" s="295">
        <v>1206</v>
      </c>
      <c r="N37" s="296" t="s">
        <v>486</v>
      </c>
    </row>
    <row r="38" spans="1:16" ht="27" customHeight="1">
      <c r="A38" s="248"/>
      <c r="B38" s="244"/>
      <c r="C38" s="244"/>
      <c r="D38" s="244"/>
      <c r="E38" s="244"/>
      <c r="F38" s="244"/>
      <c r="G38" s="1162" t="s">
        <v>505</v>
      </c>
      <c r="H38" s="1163"/>
      <c r="I38" s="1163"/>
      <c r="J38" s="1164"/>
      <c r="K38" s="297">
        <v>32</v>
      </c>
      <c r="L38" s="297">
        <v>0</v>
      </c>
      <c r="M38" s="298">
        <v>1</v>
      </c>
      <c r="N38" s="299">
        <v>-100</v>
      </c>
      <c r="O38" s="293"/>
    </row>
    <row r="39" spans="1:16">
      <c r="A39" s="248"/>
      <c r="B39" s="244"/>
      <c r="C39" s="244"/>
      <c r="D39" s="244"/>
      <c r="E39" s="244"/>
      <c r="F39" s="244"/>
      <c r="G39" s="1162" t="s">
        <v>506</v>
      </c>
      <c r="H39" s="1163"/>
      <c r="I39" s="1163"/>
      <c r="J39" s="1164"/>
      <c r="K39" s="300">
        <v>-196631</v>
      </c>
      <c r="L39" s="300">
        <v>-1610</v>
      </c>
      <c r="M39" s="301">
        <v>-5887</v>
      </c>
      <c r="N39" s="302">
        <v>-72.7</v>
      </c>
      <c r="O39" s="293"/>
    </row>
    <row r="40" spans="1:16" ht="27" customHeight="1">
      <c r="A40" s="248"/>
      <c r="B40" s="244"/>
      <c r="C40" s="244"/>
      <c r="D40" s="244"/>
      <c r="E40" s="244"/>
      <c r="F40" s="244"/>
      <c r="G40" s="1159" t="s">
        <v>507</v>
      </c>
      <c r="H40" s="1160"/>
      <c r="I40" s="1160"/>
      <c r="J40" s="1161"/>
      <c r="K40" s="300">
        <v>-3641879</v>
      </c>
      <c r="L40" s="300">
        <v>-29827</v>
      </c>
      <c r="M40" s="301">
        <v>-31918</v>
      </c>
      <c r="N40" s="302">
        <v>-6.6</v>
      </c>
      <c r="O40" s="293"/>
    </row>
    <row r="41" spans="1:16">
      <c r="A41" s="248"/>
      <c r="B41" s="244"/>
      <c r="C41" s="244"/>
      <c r="D41" s="244"/>
      <c r="E41" s="244"/>
      <c r="F41" s="244"/>
      <c r="G41" s="1165" t="s">
        <v>277</v>
      </c>
      <c r="H41" s="1166"/>
      <c r="I41" s="1166"/>
      <c r="J41" s="1167"/>
      <c r="K41" s="294">
        <v>1827486</v>
      </c>
      <c r="L41" s="300">
        <v>14967</v>
      </c>
      <c r="M41" s="301">
        <v>13436</v>
      </c>
      <c r="N41" s="302">
        <v>11.4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4" t="s">
        <v>476</v>
      </c>
      <c r="J49" s="1156" t="s">
        <v>511</v>
      </c>
      <c r="K49" s="1157"/>
      <c r="L49" s="1157"/>
      <c r="M49" s="1157"/>
      <c r="N49" s="1158"/>
    </row>
    <row r="50" spans="1:14">
      <c r="A50" s="248"/>
      <c r="B50" s="244"/>
      <c r="C50" s="244"/>
      <c r="D50" s="244"/>
      <c r="E50" s="244"/>
      <c r="F50" s="244"/>
      <c r="G50" s="312"/>
      <c r="H50" s="313"/>
      <c r="I50" s="1155"/>
      <c r="J50" s="314" t="s">
        <v>512</v>
      </c>
      <c r="K50" s="315" t="s">
        <v>513</v>
      </c>
      <c r="L50" s="316" t="s">
        <v>514</v>
      </c>
      <c r="M50" s="317" t="s">
        <v>515</v>
      </c>
      <c r="N50" s="318" t="s">
        <v>516</v>
      </c>
    </row>
    <row r="51" spans="1:14">
      <c r="A51" s="248"/>
      <c r="B51" s="244"/>
      <c r="C51" s="244"/>
      <c r="D51" s="244"/>
      <c r="E51" s="244"/>
      <c r="F51" s="244"/>
      <c r="G51" s="310" t="s">
        <v>517</v>
      </c>
      <c r="H51" s="311"/>
      <c r="I51" s="319">
        <v>6746986</v>
      </c>
      <c r="J51" s="320">
        <v>56433</v>
      </c>
      <c r="K51" s="321">
        <v>-18.100000000000001</v>
      </c>
      <c r="L51" s="322">
        <v>41433</v>
      </c>
      <c r="M51" s="323">
        <v>-19.2</v>
      </c>
      <c r="N51" s="324">
        <v>1.1000000000000001</v>
      </c>
    </row>
    <row r="52" spans="1:14">
      <c r="A52" s="248"/>
      <c r="B52" s="244"/>
      <c r="C52" s="244"/>
      <c r="D52" s="244"/>
      <c r="E52" s="244"/>
      <c r="F52" s="244"/>
      <c r="G52" s="325"/>
      <c r="H52" s="326" t="s">
        <v>518</v>
      </c>
      <c r="I52" s="327">
        <v>1684857</v>
      </c>
      <c r="J52" s="328">
        <v>14092</v>
      </c>
      <c r="K52" s="329">
        <v>-41.4</v>
      </c>
      <c r="L52" s="330">
        <v>22351</v>
      </c>
      <c r="M52" s="331">
        <v>-23.1</v>
      </c>
      <c r="N52" s="332">
        <v>-18.3</v>
      </c>
    </row>
    <row r="53" spans="1:14">
      <c r="A53" s="248"/>
      <c r="B53" s="244"/>
      <c r="C53" s="244"/>
      <c r="D53" s="244"/>
      <c r="E53" s="244"/>
      <c r="F53" s="244"/>
      <c r="G53" s="310" t="s">
        <v>519</v>
      </c>
      <c r="H53" s="311"/>
      <c r="I53" s="319">
        <v>7664177</v>
      </c>
      <c r="J53" s="320">
        <v>63688</v>
      </c>
      <c r="K53" s="321">
        <v>12.9</v>
      </c>
      <c r="L53" s="322">
        <v>43493</v>
      </c>
      <c r="M53" s="323">
        <v>5</v>
      </c>
      <c r="N53" s="324">
        <v>7.9</v>
      </c>
    </row>
    <row r="54" spans="1:14">
      <c r="A54" s="248"/>
      <c r="B54" s="244"/>
      <c r="C54" s="244"/>
      <c r="D54" s="244"/>
      <c r="E54" s="244"/>
      <c r="F54" s="244"/>
      <c r="G54" s="325"/>
      <c r="H54" s="326" t="s">
        <v>518</v>
      </c>
      <c r="I54" s="327">
        <v>774552</v>
      </c>
      <c r="J54" s="328">
        <v>6436</v>
      </c>
      <c r="K54" s="329">
        <v>-54.3</v>
      </c>
      <c r="L54" s="330">
        <v>23254</v>
      </c>
      <c r="M54" s="331">
        <v>4</v>
      </c>
      <c r="N54" s="332">
        <v>-58.3</v>
      </c>
    </row>
    <row r="55" spans="1:14">
      <c r="A55" s="248"/>
      <c r="B55" s="244"/>
      <c r="C55" s="244"/>
      <c r="D55" s="244"/>
      <c r="E55" s="244"/>
      <c r="F55" s="244"/>
      <c r="G55" s="310" t="s">
        <v>520</v>
      </c>
      <c r="H55" s="311"/>
      <c r="I55" s="319">
        <v>8305392</v>
      </c>
      <c r="J55" s="320">
        <v>68665</v>
      </c>
      <c r="K55" s="321">
        <v>7.8</v>
      </c>
      <c r="L55" s="322">
        <v>50840</v>
      </c>
      <c r="M55" s="323">
        <v>16.899999999999999</v>
      </c>
      <c r="N55" s="324">
        <v>-9.1</v>
      </c>
    </row>
    <row r="56" spans="1:14">
      <c r="A56" s="248"/>
      <c r="B56" s="244"/>
      <c r="C56" s="244"/>
      <c r="D56" s="244"/>
      <c r="E56" s="244"/>
      <c r="F56" s="244"/>
      <c r="G56" s="325"/>
      <c r="H56" s="326" t="s">
        <v>518</v>
      </c>
      <c r="I56" s="327">
        <v>2051963</v>
      </c>
      <c r="J56" s="328">
        <v>16965</v>
      </c>
      <c r="K56" s="329">
        <v>163.6</v>
      </c>
      <c r="L56" s="330">
        <v>25367</v>
      </c>
      <c r="M56" s="331">
        <v>9.1</v>
      </c>
      <c r="N56" s="332">
        <v>154.5</v>
      </c>
    </row>
    <row r="57" spans="1:14">
      <c r="A57" s="248"/>
      <c r="B57" s="244"/>
      <c r="C57" s="244"/>
      <c r="D57" s="244"/>
      <c r="E57" s="244"/>
      <c r="F57" s="244"/>
      <c r="G57" s="310" t="s">
        <v>521</v>
      </c>
      <c r="H57" s="311"/>
      <c r="I57" s="319">
        <v>9062625</v>
      </c>
      <c r="J57" s="320">
        <v>74577</v>
      </c>
      <c r="K57" s="321">
        <v>8.6</v>
      </c>
      <c r="L57" s="322">
        <v>53605</v>
      </c>
      <c r="M57" s="323">
        <v>5.4</v>
      </c>
      <c r="N57" s="324">
        <v>3.2</v>
      </c>
    </row>
    <row r="58" spans="1:14">
      <c r="A58" s="248"/>
      <c r="B58" s="244"/>
      <c r="C58" s="244"/>
      <c r="D58" s="244"/>
      <c r="E58" s="244"/>
      <c r="F58" s="244"/>
      <c r="G58" s="325"/>
      <c r="H58" s="326" t="s">
        <v>518</v>
      </c>
      <c r="I58" s="327">
        <v>2206891</v>
      </c>
      <c r="J58" s="328">
        <v>18161</v>
      </c>
      <c r="K58" s="329">
        <v>7</v>
      </c>
      <c r="L58" s="330">
        <v>28343</v>
      </c>
      <c r="M58" s="331">
        <v>11.7</v>
      </c>
      <c r="N58" s="332">
        <v>-4.7</v>
      </c>
    </row>
    <row r="59" spans="1:14">
      <c r="A59" s="248"/>
      <c r="B59" s="244"/>
      <c r="C59" s="244"/>
      <c r="D59" s="244"/>
      <c r="E59" s="244"/>
      <c r="F59" s="244"/>
      <c r="G59" s="310" t="s">
        <v>522</v>
      </c>
      <c r="H59" s="311"/>
      <c r="I59" s="319">
        <v>11841314</v>
      </c>
      <c r="J59" s="320">
        <v>96981</v>
      </c>
      <c r="K59" s="321">
        <v>30</v>
      </c>
      <c r="L59" s="322">
        <v>58051</v>
      </c>
      <c r="M59" s="323">
        <v>8.3000000000000007</v>
      </c>
      <c r="N59" s="324">
        <v>21.7</v>
      </c>
    </row>
    <row r="60" spans="1:14">
      <c r="A60" s="248"/>
      <c r="B60" s="244"/>
      <c r="C60" s="244"/>
      <c r="D60" s="244"/>
      <c r="E60" s="244"/>
      <c r="F60" s="244"/>
      <c r="G60" s="325"/>
      <c r="H60" s="326" t="s">
        <v>518</v>
      </c>
      <c r="I60" s="333">
        <v>4718788</v>
      </c>
      <c r="J60" s="328">
        <v>38647</v>
      </c>
      <c r="K60" s="329">
        <v>112.8</v>
      </c>
      <c r="L60" s="330">
        <v>32143</v>
      </c>
      <c r="M60" s="331">
        <v>13.4</v>
      </c>
      <c r="N60" s="332">
        <v>99.4</v>
      </c>
    </row>
    <row r="61" spans="1:14">
      <c r="A61" s="248"/>
      <c r="B61" s="244"/>
      <c r="C61" s="244"/>
      <c r="D61" s="244"/>
      <c r="E61" s="244"/>
      <c r="F61" s="244"/>
      <c r="G61" s="310" t="s">
        <v>523</v>
      </c>
      <c r="H61" s="334"/>
      <c r="I61" s="335">
        <v>8724099</v>
      </c>
      <c r="J61" s="336">
        <v>72069</v>
      </c>
      <c r="K61" s="337">
        <v>8.1999999999999993</v>
      </c>
      <c r="L61" s="338">
        <v>49484</v>
      </c>
      <c r="M61" s="339">
        <v>3.3</v>
      </c>
      <c r="N61" s="324">
        <v>4.9000000000000004</v>
      </c>
    </row>
    <row r="62" spans="1:14">
      <c r="A62" s="248"/>
      <c r="B62" s="244"/>
      <c r="C62" s="244"/>
      <c r="D62" s="244"/>
      <c r="E62" s="244"/>
      <c r="F62" s="244"/>
      <c r="G62" s="325"/>
      <c r="H62" s="326" t="s">
        <v>518</v>
      </c>
      <c r="I62" s="327">
        <v>2287410</v>
      </c>
      <c r="J62" s="328">
        <v>18860</v>
      </c>
      <c r="K62" s="329">
        <v>37.5</v>
      </c>
      <c r="L62" s="330">
        <v>26292</v>
      </c>
      <c r="M62" s="331">
        <v>3</v>
      </c>
      <c r="N62" s="332">
        <v>34.5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8" t="s">
        <v>3</v>
      </c>
      <c r="D47" s="1168"/>
      <c r="E47" s="1169"/>
      <c r="F47" s="11">
        <v>15.97</v>
      </c>
      <c r="G47" s="12">
        <v>17.420000000000002</v>
      </c>
      <c r="H47" s="12">
        <v>17.850000000000001</v>
      </c>
      <c r="I47" s="12">
        <v>19.37</v>
      </c>
      <c r="J47" s="13">
        <v>20.71</v>
      </c>
    </row>
    <row r="48" spans="2:10" ht="57.75" customHeight="1">
      <c r="B48" s="14"/>
      <c r="C48" s="1170" t="s">
        <v>4</v>
      </c>
      <c r="D48" s="1170"/>
      <c r="E48" s="1171"/>
      <c r="F48" s="15">
        <v>4.62</v>
      </c>
      <c r="G48" s="16">
        <v>5.87</v>
      </c>
      <c r="H48" s="16">
        <v>6.34</v>
      </c>
      <c r="I48" s="16">
        <v>7.15</v>
      </c>
      <c r="J48" s="17">
        <v>9.48</v>
      </c>
    </row>
    <row r="49" spans="2:10" ht="57.75" customHeight="1" thickBot="1">
      <c r="B49" s="18"/>
      <c r="C49" s="1172" t="s">
        <v>5</v>
      </c>
      <c r="D49" s="1172"/>
      <c r="E49" s="1173"/>
      <c r="F49" s="19">
        <v>1.32</v>
      </c>
      <c r="G49" s="20">
        <v>3.98</v>
      </c>
      <c r="H49" s="20">
        <v>7.82</v>
      </c>
      <c r="I49" s="20">
        <v>4.1100000000000003</v>
      </c>
      <c r="J49" s="21">
        <v>6.51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2017-05-16T05:41:01Z</cp:lastPrinted>
  <dcterms:created xsi:type="dcterms:W3CDTF">2017-02-15T23:45:00Z</dcterms:created>
  <dcterms:modified xsi:type="dcterms:W3CDTF">2017-05-23T07:43:55Z</dcterms:modified>
  <cp:category/>
</cp:coreProperties>
</file>