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55" tabRatio="3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BW42" i="9" s="1"/>
  <c r="BW43"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<sst xmlns="http://schemas.openxmlformats.org/spreadsheetml/2006/main" count="1002" uniqueCount="544">
  <si>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</si>
  <si>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</si>
  <si>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</si>
  <si>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</si>
  <si>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</si>
  <si>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</si>
  <si>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</si>
  <si>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</si>
  <si>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</si>
  <si>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</si>
  <si>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</si>
  <si>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</si>
  <si>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</si>
  <si>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</si>
  <si>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</si>
  <si>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</si>
  <si>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</si>
  <si>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</si>
  <si>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</si>
  <si>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</si>
  <si>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</si>
  <si>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</si>
  <si>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</si>
  <si>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</si>
  <si>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</si>
  <si>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</si>
  <si>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</si>
  <si>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</si>
  <si>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</si>
  <si>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</si>
  <si>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</si>
  <si>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</si>
  <si>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</si>
  <si>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</si>
  <si>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</si>
  <si>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</si>
  <si>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</si>
  <si>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</si>
  <si>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</si>
  <si>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</si>
  <si>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</si>
  <si>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</si>
  <si>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</si>
  <si>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</si>
  <si>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</si>
  <si>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</si>
  <si>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</si>
  <si>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</si>
  <si>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</si>
  <si>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</si>
  <si>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</si>
  <si>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</si>
  <si>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</si>
  <si>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</si>
  <si>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</si>
  <si>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</si>
  <si>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</si>
  <si>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</si>
  <si>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</si>
  <si>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</si>
  <si>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</si>
  <si>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</si>
  <si>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</si>
  <si>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</si>
  <si>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</si>
  <si>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</si>
  <si>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</si>
  <si>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</si>
  <si>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</si>
  <si>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</si>
  <si>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</si>
  <si>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</si>
  <si>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</si>
  <si>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</si>
  <si>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</si>
  <si>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</si>
  <si>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</si>
  <si>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</si>
  <si>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</si>
  <si>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</si>
  <si>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</si>
  <si>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</si>
  <si>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</si>
  <si>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</si>
  <si>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</si>
  <si>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</si>
  <si>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</si>
  <si>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</si>
  <si>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</si>
  <si>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</si>
  <si>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</si>
  <si>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</si>
  <si>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</si>
  <si>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</si>
  <si>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</si>
  <si>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</si>
  <si>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</si>
  <si>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</si>
  <si>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</si>
  <si>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</si>
  <si>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</si>
  <si>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</si>
  <si>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</si>
  <si>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</si>
  <si>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</si>
  <si>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</si>
  <si>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</si>
  <si>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</si>
  <si>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</si>
  <si>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</si>
  <si>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</si>
  <si>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</si>
  <si>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</si>
  <si>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</si>
  <si>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</si>
  <si>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</si>
  <si>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</si>
  <si>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</si>
  <si>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</si>
  <si>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</si>
  <si>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</si>
  <si>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</si>
  <si>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</si>
  <si>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</si>
  <si>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</si>
  <si>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</si>
  <si>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</si>
  <si>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</si>
  <si>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</si>
  <si>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</si>
  <si>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</si>
  <si>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</si>
  <si>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</si>
  <si>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</si>
  <si>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</si>
  <si>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</si>
  <si>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</si>
  <si>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</si>
  <si>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</si>
  <si>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</si>
  <si>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</si>
  <si>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</si>
  <si>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</si>
  <si>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</si>
  <si>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</si>
  <si>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</si>
  <si>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</si>
  <si>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</si>
  <si>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</si>
  <si>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</si>
  <si>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</si>
  <si>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</si>
  <si>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</si>
  <si>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</si>
  <si>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</si>
  <si>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</si>
  <si>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</si>
  <si>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</si>
  <si>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</si>
  <si>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</si>
  <si>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</si>
  <si>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</si>
  <si>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</si>
  <si>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</si>
  <si>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</si>
  <si>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</si>
  <si>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</si>
  <si>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</si>
  <si>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</si>
  <si>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</si>
  <si>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</si>
  <si>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</si>
  <si>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</si>
  <si>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</si>
  <si>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</si>
  <si>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</si>
  <si>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</si>
  <si>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</si>
  <si>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</si>
  <si>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</si>
  <si>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</si>
  <si>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</si>
  <si>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</si>
  <si>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</si>
  <si>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</si>
  <si>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</si>
  <si>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</si>
  <si>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</si>
  <si>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</si>
  <si>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</si>
  <si>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</si>
  <si>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</si>
  <si>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</si>
  <si>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</si>
  <si>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</si>
  <si>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</si>
  <si>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沖縄県与那原町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</si>
  <si>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</si>
  <si>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</si>
  <si>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</si>
  <si>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</si>
  <si>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</si>
  <si>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</si>
  <si>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</si>
  <si>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</si>
  <si>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</si>
  <si>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</si>
  <si>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</si>
  <si>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</si>
  <si>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</si>
  <si>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</si>
  <si>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</si>
  <si>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</si>
  <si>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</si>
  <si>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</si>
  <si>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</si>
  <si>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</si>
  <si>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</si>
  <si>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</si>
  <si>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</si>
  <si>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</si>
  <si>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</si>
  <si>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</si>
  <si>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</si>
  <si>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</si>
  <si>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</si>
  <si>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</si>
  <si>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</si>
  <si>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</si>
  <si>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</si>
  <si>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</si>
  <si>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</si>
  <si>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</si>
  <si>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</si>
  <si>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</si>
  <si>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</si>
  <si>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</si>
  <si>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</si>
  <si>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</si>
  <si>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</si>
  <si>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</si>
  <si>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</si>
  <si>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</si>
  <si>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</si>
  <si>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</si>
  <si>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</si>
  <si>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</si>
  <si>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</si>
  <si>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</si>
  <si>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</si>
  <si>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</si>
  <si>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</si>
  <si>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</si>
  <si>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</si>
  <si>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</si>
  <si>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</si>
  <si>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</si>
  <si>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</si>
  <si>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</si>
  <si>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</si>
  <si>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</si>
  <si>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</si>
  <si>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</si>
  <si>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</si>
  <si>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</si>
  <si>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</si>
  <si>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</si>
  <si>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</si>
  <si>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</si>
  <si>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</si>
  <si>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</si>
  <si>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</si>
  <si>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</si>
  <si>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</si>
  <si>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</si>
  <si>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</si>
  <si>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</si>
  <si>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</si>
  <si>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</si>
  <si>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</si>
  <si>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</si>
  <si>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</si>
  <si>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</si>
  <si>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</si>
  <si>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</si>
  <si>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</si>
  <si>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</si>
  <si>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</si>
  <si>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</si>
  <si>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</si>
  <si>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</si>
  <si>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</si>
  <si>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</si>
  <si>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</si>
  <si>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</si>
  <si>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</si>
  <si>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</si>
  <si>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</si>
  <si>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</si>
  <si>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</si>
  <si>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</si>
  <si>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</si>
  <si>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</si>
  <si>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</si>
  <si>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</si>
  <si>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</si>
  <si>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</si>
  <si>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</si>
  <si>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</si>
  <si>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</si>
  <si>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</si>
  <si>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</si>
  <si>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</si>
  <si>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</si>
  <si>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</si>
  <si>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</si>
  <si>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</si>
  <si>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</si>
  <si>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</si>
  <si>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</si>
  <si>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</si>
  <si>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</si>
  <si>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</si>
  <si>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</si>
  <si>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</si>
  <si>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</si>
  <si>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</si>
  <si>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</si>
  <si>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</si>
  <si>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</si>
  <si>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</si>
  <si>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</si>
  <si>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</si>
  <si>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</si>
  <si>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</si>
  <si>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</si>
  <si>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</si>
  <si>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</si>
  <si>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</si>
  <si>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</si>
  <si>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</si>
  <si>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</si>
  <si>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</si>
  <si>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</si>
  <si>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</si>
  <si>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</si>
  <si>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</si>
  <si>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</si>
  <si>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沖縄県与那原町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</si>
  <si>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</si>
  <si>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</si>
  <si>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</si>
  <si>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</si>
  <si>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</si>
  <si>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</si>
  <si>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</si>
  <si>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</si>
  <si>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</si>
  <si>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</si>
  <si>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</si>
  <si>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</si>
  <si>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</si>
  <si>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</si>
  <si>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</si>
  <si>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</si>
  <si>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</si>
  <si>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</si>
  <si>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</si>
  <si>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</si>
  <si>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</si>
  <si>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</si>
  <si>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</si>
  <si>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</si>
  <si>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</si>
  <si>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</si>
  <si>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</si>
  <si>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</si>
  <si>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</si>
  <si>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</si>
  <si>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</si>
  <si>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</si>
  <si>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</si>
  <si>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</si>
  <si>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</si>
  <si>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</si>
  <si>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</si>
  <si>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</si>
  <si>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</si>
  <si>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</si>
  <si>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</si>
  <si>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</si>
  <si>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</si>
  <si>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</si>
  <si>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</si>
  <si>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</si>
  <si>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</si>
  <si>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</si>
  <si>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</si>
  <si>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</si>
  <si>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</si>
  <si>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</si>
  <si>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</si>
  <si>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</si>
  <si>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</si>
  <si>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</si>
  <si>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</si>
  <si>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</si>
  <si>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</si>
  <si>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</si>
  <si>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</si>
  <si>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</si>
  <si>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</si>
  <si>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</si>
  <si>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</si>
  <si>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</si>
  <si>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</si>
  <si>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</si>
  <si>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</si>
  <si>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</si>
  <si>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</si>
  <si>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</si>
  <si>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</si>
  <si>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</si>
  <si>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</si>
  <si>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</si>
  <si>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</si>
  <si>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</si>
  <si>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</si>
  <si>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</si>
  <si>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</si>
  <si>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</si>
  <si>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</si>
  <si>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</si>
  <si>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</si>
  <si>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</si>
  <si>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</si>
  <si>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</si>
  <si>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</si>
  <si>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</si>
  <si>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</si>
  <si>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</si>
  <si>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</si>
  <si>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</si>
  <si>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</si>
  <si>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</si>
  <si>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</si>
  <si>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</si>
  <si>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</si>
  <si>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</si>
  <si>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</si>
  <si>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</si>
  <si>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</si>
  <si>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</si>
  <si>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</si>
  <si>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</si>
  <si>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</si>
  <si>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</si>
  <si>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</si>
  <si>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</si>
  <si>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</si>
  <si>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</si>
  <si>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</si>
  <si>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</si>
  <si>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</si>
  <si>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</si>
  <si>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</si>
  <si>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</si>
  <si>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</si>
  <si>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</si>
  <si>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</si>
  <si>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</si>
  <si>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</si>
  <si>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</si>
  <si>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</si>
  <si>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</si>
  <si>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</si>
  <si>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</si>
  <si>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</si>
  <si>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</si>
  <si>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</si>
  <si>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</si>
  <si>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</si>
  <si>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</si>
  <si>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</si>
  <si>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</si>
  <si>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</si>
  <si>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</si>
  <si>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</si>
  <si>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</si>
  <si>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</si>
  <si>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</si>
  <si>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</si>
  <si>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</si>
  <si>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</si>
  <si>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</si>
  <si>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</si>
  <si>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</si>
  <si>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</si>
  <si>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</si>
  <si>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</si>
  <si>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</si>
  <si>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</si>
  <si>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</si>
  <si>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</si>
  <si>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</si>
  <si>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</si>
  <si>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</si>
  <si>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</si>
  <si>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</si>
  <si>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</si>
  <si>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</si>
  <si>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</si>
  <si>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</si>
  <si>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</si>
  <si>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</si>
  <si>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</si>
  <si>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</si>
  <si>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</si>
  <si>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</si>
  <si>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</si>
  <si>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</si>
  <si>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0.40</t>
  </si>
  <si>
    <t>▲ 1.56</t>
  </si>
  <si>
    <t>▲ 2.29</t>
  </si>
  <si>
    <t>▲ 1.26</t>
  </si>
  <si>
    <t>一般会計</t>
  </si>
  <si>
    <t>水道事業会計</t>
  </si>
  <si>
    <t>公共下水道事業特別会計</t>
  </si>
  <si>
    <t>国民健康保険特別会計</t>
  </si>
  <si>
    <t>▲ 0.45</t>
  </si>
  <si>
    <t>後期高齢者医療特別会計</t>
  </si>
  <si>
    <t>その他会計（赤字）</t>
  </si>
  <si>
    <t>その他会計（黒字）</t>
  </si>
  <si>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</si>
  <si>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</si>
  <si>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phoneticPr fontId="2"/>
  </si>
  <si>
    <t>東部消防組合</t>
    <phoneticPr fontId="2"/>
  </si>
  <si>
    <t>南部広域行政組合</t>
    <phoneticPr fontId="2"/>
  </si>
  <si>
    <t>南部広域市町村圏事務組合</t>
    <phoneticPr fontId="2"/>
  </si>
  <si>
    <t>沖縄県介護保険広域連合（一般会計等）</t>
    <phoneticPr fontId="2"/>
  </si>
  <si>
    <t>沖縄県後期高齢者医療広域連合（一般会計等）</t>
    <phoneticPr fontId="2"/>
  </si>
  <si>
    <t>沖縄県後期高齢者医療広域連合（事業勘定）</t>
    <phoneticPr fontId="2"/>
  </si>
  <si>
    <t>沖縄県介護保険広域連合（保険事業勘定）</t>
    <rPh sb="12" eb="14">
      <t>ホケン</t>
    </rPh>
    <phoneticPr fontId="2"/>
  </si>
  <si>
    <t>沖縄県町村土地開発公社　与那原支社</t>
    <rPh sb="0" eb="3">
      <t>オキナワケン</t>
    </rPh>
    <rPh sb="3" eb="5">
      <t>マチムラ</t>
    </rPh>
    <rPh sb="5" eb="7">
      <t>トチ</t>
    </rPh>
    <rPh sb="7" eb="9">
      <t>カイハツ</t>
    </rPh>
    <rPh sb="9" eb="11">
      <t>コウシャ</t>
    </rPh>
    <rPh sb="12" eb="15">
      <t>ヨナバル</t>
    </rPh>
    <rPh sb="15" eb="17">
      <t>シシャ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</si>
</sst>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43320</c:v>
                </c:pt>
                <c:pt idx="1">
                  <c:v>56893</c:v>
                </c:pt>
                <c:pt idx="2">
                  <c:v>123018</c:v>
                </c:pt>
                <c:pt idx="3">
                  <c:v>56854</c:v>
                </c:pt>
                <c:pt idx="4">
                  <c:v>100342</c:v>
                </c:pt>
              </c:numCache>
            </c:numRef>
          </c:val>
          <c:smooth val="0"/>
        </c:ser>
        <c:dLbls>
          <c:showLegendKey val="0"/>
          <c:showVal val="0"/>
          <c:showCatName val="0"/>
          <c:showSerName val="0"/>
          <c:showPercent val="0"/>
          <c:showBubbleSize val="0"/>
        </c:dLbls>
        <c:marker val="1"/>
        <c:smooth val="0"/>
        <c:axId val="105969152"/>
        <c:axId val="105971072"/>
      </c:lineChart>
      <c:catAx>
        <c:axId val="10596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71072"/>
        <c:crosses val="autoZero"/>
        <c:auto val="1"/>
        <c:lblAlgn val="ctr"/>
        <c:lblOffset val="100"/>
        <c:tickLblSkip val="1"/>
        <c:tickMarkSkip val="1"/>
        <c:noMultiLvlLbl val="0"/>
      </c:catAx>
      <c:valAx>
        <c:axId val="105971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6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5.92</c:v>
                </c:pt>
                <c:pt idx="1">
                  <c:v>5.26</c:v>
                </c:pt>
                <c:pt idx="2">
                  <c:v>3.65</c:v>
                </c:pt>
                <c:pt idx="3">
                  <c:v>1.22</c:v>
                </c:pt>
                <c:pt idx="4">
                  <c:v>10.35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40.79</c:v>
                </c:pt>
                <c:pt idx="1">
                  <c:v>42.01</c:v>
                </c:pt>
                <c:pt idx="2">
                  <c:v>44.21</c:v>
                </c:pt>
                <c:pt idx="3">
                  <c:v>42.49</c:v>
                </c:pt>
                <c:pt idx="4">
                  <c:v>32.880000000000003</c:v>
                </c:pt>
              </c:numCache>
            </c:numRef>
          </c:val>
        </c:ser>
        <c:dLbls>
          <c:showLegendKey val="0"/>
          <c:showVal val="0"/>
          <c:showCatName val="0"/>
          <c:showSerName val="0"/>
          <c:showPercent val="0"/>
          <c:showBubbleSize val="0"/>
        </c:dLbls>
        <c:gapWidth val="250"/>
        <c:overlap val="100"/>
        <c:axId val="108924928"/>
        <c:axId val="1089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2.68</c:v>
                </c:pt>
                <c:pt idx="1">
                  <c:v>-0.4</c:v>
                </c:pt>
                <c:pt idx="2">
                  <c:v>-1.56</c:v>
                </c:pt>
                <c:pt idx="3">
                  <c:v>-2.29</c:v>
                </c:pt>
                <c:pt idx="4">
                  <c:v>-1.26</c:v>
                </c:pt>
              </c:numCache>
            </c:numRef>
          </c:val>
          <c:smooth val="0"/>
        </c:ser>
        <c:dLbls>
          <c:showLegendKey val="0"/>
          <c:showVal val="0"/>
          <c:showCatName val="0"/>
          <c:showSerName val="0"/>
          <c:showPercent val="0"/>
          <c:showBubbleSize val="0"/>
        </c:dLbls>
        <c:marker val="1"/>
        <c:smooth val="0"/>
        <c:axId val="108924928"/>
        <c:axId val="108926848"/>
      </c:lineChart>
      <c:catAx>
        <c:axId val="1089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26848"/>
        <c:crosses val="autoZero"/>
        <c:auto val="1"/>
        <c:lblAlgn val="ctr"/>
        <c:lblOffset val="100"/>
        <c:tickLblSkip val="1"/>
        <c:tickMarkSkip val="1"/>
        <c:noMultiLvlLbl val="0"/>
      </c:catAx>
      <c:valAx>
        <c:axId val="1089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1.1100000000000001</c:v>
                </c:pt>
                <c:pt idx="2">
                  <c:v>#N/A</c:v>
                </c:pt>
                <c:pt idx="3">
                  <c:v>0.3</c:v>
                </c:pt>
                <c:pt idx="4">
                  <c:v>0.45</c:v>
                </c:pt>
                <c:pt idx="5">
                  <c:v>#N/A</c:v>
                </c:pt>
                <c:pt idx="6">
                  <c:v>#N/A</c:v>
                </c:pt>
                <c:pt idx="7">
                  <c:v>0.19</c:v>
                </c:pt>
                <c:pt idx="8">
                  <c:v>#N/A</c:v>
                </c:pt>
                <c:pt idx="9">
                  <c:v>7.0000000000000007E-2</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0.24</c:v>
                </c:pt>
                <c:pt idx="4">
                  <c:v>#N/A</c:v>
                </c:pt>
                <c:pt idx="5">
                  <c:v>0.18</c:v>
                </c:pt>
                <c:pt idx="6">
                  <c:v>#N/A</c:v>
                </c:pt>
                <c:pt idx="7">
                  <c:v>0.42</c:v>
                </c:pt>
                <c:pt idx="8">
                  <c:v>#N/A</c:v>
                </c:pt>
                <c:pt idx="9">
                  <c:v>0.28999999999999998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7.14</c:v>
                </c:pt>
                <c:pt idx="2">
                  <c:v>#N/A</c:v>
                </c:pt>
                <c:pt idx="3">
                  <c:v>7.89</c:v>
                </c:pt>
                <c:pt idx="4">
                  <c:v>#N/A</c:v>
                </c:pt>
                <c:pt idx="5">
                  <c:v>8.85</c:v>
                </c:pt>
                <c:pt idx="6">
                  <c:v>#N/A</c:v>
                </c:pt>
                <c:pt idx="7">
                  <c:v>7.26</c:v>
                </c:pt>
                <c:pt idx="8">
                  <c:v>#N/A</c:v>
                </c:pt>
                <c:pt idx="9">
                  <c:v>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5.91</c:v>
                </c:pt>
                <c:pt idx="2">
                  <c:v>#N/A</c:v>
                </c:pt>
                <c:pt idx="3">
                  <c:v>5.26</c:v>
                </c:pt>
                <c:pt idx="4">
                  <c:v>#N/A</c:v>
                </c:pt>
                <c:pt idx="5">
                  <c:v>3.65</c:v>
                </c:pt>
                <c:pt idx="6">
                  <c:v>#N/A</c:v>
                </c:pt>
                <c:pt idx="7">
                  <c:v>1.21</c:v>
                </c:pt>
                <c:pt idx="8">
                  <c:v>#N/A</c:v>
                </c:pt>
                <c:pt idx="9">
                  <c:v>10.35</c:v>
                </c:pt>
              </c:numCache>
            </c:numRef>
          </c:val>
        </c:ser>
        <c:dLbls>
          <c:showLegendKey val="0"/>
          <c:showVal val="0"/>
          <c:showCatName val="0"/>
          <c:showSerName val="0"/>
          <c:showPercent val="0"/>
          <c:showBubbleSize val="0"/>
        </c:dLbls>
        <c:gapWidth val="150"/>
        <c:overlap val="100"/>
        <c:axId val="130628224"/>
        <c:axId val="130630016"/>
      </c:barChart>
      <c:catAx>
        <c:axId val="1306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30016"/>
        <c:crosses val="autoZero"/>
        <c:auto val="1"/>
        <c:lblAlgn val="ctr"/>
        <c:lblOffset val="100"/>
        <c:tickLblSkip val="1"/>
        <c:tickMarkSkip val="1"/>
        <c:noMultiLvlLbl val="0"/>
      </c:catAx>
      <c:valAx>
        <c:axId val="13063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2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358</c:v>
                </c:pt>
                <c:pt idx="5">
                  <c:v>398</c:v>
                </c:pt>
                <c:pt idx="8">
                  <c:v>415</c:v>
                </c:pt>
                <c:pt idx="11">
                  <c:v>441</c:v>
                </c:pt>
                <c:pt idx="14">
                  <c:v>472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49</c:v>
                </c:pt>
                <c:pt idx="6">
                  <c:v>47</c:v>
                </c:pt>
                <c:pt idx="9">
                  <c:v>47</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c:v>
                </c:pt>
                <c:pt idx="3">
                  <c:v>104</c:v>
                </c:pt>
                <c:pt idx="6">
                  <c:v>112</c:v>
                </c:pt>
                <c:pt idx="9">
                  <c:v>130</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471</c:v>
                </c:pt>
                <c:pt idx="3">
                  <c:v>478</c:v>
                </c:pt>
                <c:pt idx="6">
                  <c:v>515</c:v>
                </c:pt>
                <c:pt idx="9">
                  <c:v>534</c:v>
                </c:pt>
                <c:pt idx="12">
                  <c:v>516</c:v>
                </c:pt>
              </c:numCache>
            </c:numRef>
          </c:val>
        </c:ser>
        <c:dLbls>
          <c:showLegendKey val="0"/>
          <c:showVal val="0"/>
          <c:showCatName val="0"/>
          <c:showSerName val="0"/>
          <c:showPercent val="0"/>
          <c:showBubbleSize val="0"/>
        </c:dLbls>
        <c:gapWidth val="100"/>
        <c:overlap val="100"/>
        <c:axId val="123434112"/>
        <c:axId val="12343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253</c:v>
                </c:pt>
                <c:pt idx="2">
                  <c:v>#N/A</c:v>
                </c:pt>
                <c:pt idx="3">
                  <c:v>#N/A</c:v>
                </c:pt>
                <c:pt idx="4">
                  <c:v>233</c:v>
                </c:pt>
                <c:pt idx="5">
                  <c:v>#N/A</c:v>
                </c:pt>
                <c:pt idx="6">
                  <c:v>#N/A</c:v>
                </c:pt>
                <c:pt idx="7">
                  <c:v>260</c:v>
                </c:pt>
                <c:pt idx="8">
                  <c:v>#N/A</c:v>
                </c:pt>
                <c:pt idx="9">
                  <c:v>#N/A</c:v>
                </c:pt>
                <c:pt idx="10">
                  <c:v>270</c:v>
                </c:pt>
                <c:pt idx="11">
                  <c:v>#N/A</c:v>
                </c:pt>
                <c:pt idx="12">
                  <c:v>#N/A</c:v>
                </c:pt>
                <c:pt idx="13">
                  <c:v>234</c:v>
                </c:pt>
                <c:pt idx="14">
                  <c:v>#N/A</c:v>
                </c:pt>
              </c:numCache>
            </c:numRef>
          </c:val>
          <c:smooth val="0"/>
        </c:ser>
        <c:dLbls>
          <c:showLegendKey val="0"/>
          <c:showVal val="0"/>
          <c:showCatName val="0"/>
          <c:showSerName val="0"/>
          <c:showPercent val="0"/>
          <c:showBubbleSize val="0"/>
        </c:dLbls>
        <c:marker val="1"/>
        <c:smooth val="0"/>
        <c:axId val="123434112"/>
        <c:axId val="123436032"/>
      </c:lineChart>
      <c:catAx>
        <c:axId val="1234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36032"/>
        <c:crosses val="autoZero"/>
        <c:auto val="1"/>
        <c:lblAlgn val="ctr"/>
        <c:lblOffset val="100"/>
        <c:tickLblSkip val="1"/>
        <c:tickMarkSkip val="1"/>
        <c:noMultiLvlLbl val="0"/>
      </c:catAx>
      <c:valAx>
        <c:axId val="12343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3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5411</c:v>
                </c:pt>
                <c:pt idx="5">
                  <c:v>5603</c:v>
                </c:pt>
                <c:pt idx="8">
                  <c:v>5575</c:v>
                </c:pt>
                <c:pt idx="11">
                  <c:v>5739</c:v>
                </c:pt>
                <c:pt idx="14">
                  <c:v>5811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544</c:v>
                </c:pt>
                <c:pt idx="5">
                  <c:v>527</c:v>
                </c:pt>
                <c:pt idx="8">
                  <c:v>508</c:v>
                </c:pt>
                <c:pt idx="11">
                  <c:v>484</c:v>
                </c:pt>
                <c:pt idx="14">
                  <c:v>459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2046</c:v>
                </c:pt>
                <c:pt idx="5">
                  <c:v>2160</c:v>
                </c:pt>
                <c:pt idx="8">
                  <c:v>1964</c:v>
                </c:pt>
                <c:pt idx="11">
                  <c:v>1925</c:v>
                </c:pt>
                <c:pt idx="14">
                  <c:v>1572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502</c:v>
                </c:pt>
                <c:pt idx="3">
                  <c:v>478</c:v>
                </c:pt>
                <c:pt idx="6">
                  <c:v>449</c:v>
                </c:pt>
                <c:pt idx="9">
                  <c:v>348</c:v>
                </c:pt>
                <c:pt idx="12">
                  <c:v>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675</c:v>
                </c:pt>
                <c:pt idx="3">
                  <c:v>573</c:v>
                </c:pt>
                <c:pt idx="6">
                  <c:v>533</c:v>
                </c:pt>
                <c:pt idx="9">
                  <c:v>580</c:v>
                </c:pt>
                <c:pt idx="12">
                  <c:v>578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2198</c:v>
                </c:pt>
                <c:pt idx="3">
                  <c:v>2262</c:v>
                </c:pt>
                <c:pt idx="6">
                  <c:v>2337</c:v>
                </c:pt>
                <c:pt idx="9">
                  <c:v>2347</c:v>
                </c:pt>
                <c:pt idx="12">
                  <c:v>2689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5618</c:v>
                </c:pt>
                <c:pt idx="3">
                  <c:v>5762</c:v>
                </c:pt>
                <c:pt idx="6">
                  <c:v>6182</c:v>
                </c:pt>
                <c:pt idx="9">
                  <c:v>6215</c:v>
                </c:pt>
                <c:pt idx="12">
                  <c:v>6413</c:v>
                </c:pt>
              </c:numCache>
            </c:numRef>
          </c:val>
        </c:ser>
        <c:dLbls>
          <c:showLegendKey val="0"/>
          <c:showVal val="0"/>
          <c:showCatName val="0"/>
          <c:showSerName val="0"/>
          <c:showPercent val="0"/>
          <c:showBubbleSize val="0"/>
        </c:dLbls>
        <c:gapWidth val="100"/>
        <c:overlap val="100"/>
        <c:axId val="130483328"/>
        <c:axId val="13048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993</c:v>
                </c:pt>
                <c:pt idx="2">
                  <c:v>#N/A</c:v>
                </c:pt>
                <c:pt idx="3">
                  <c:v>#N/A</c:v>
                </c:pt>
                <c:pt idx="4">
                  <c:v>784</c:v>
                </c:pt>
                <c:pt idx="5">
                  <c:v>#N/A</c:v>
                </c:pt>
                <c:pt idx="6">
                  <c:v>#N/A</c:v>
                </c:pt>
                <c:pt idx="7">
                  <c:v>1454</c:v>
                </c:pt>
                <c:pt idx="8">
                  <c:v>#N/A</c:v>
                </c:pt>
                <c:pt idx="9">
                  <c:v>#N/A</c:v>
                </c:pt>
                <c:pt idx="10">
                  <c:v>1342</c:v>
                </c:pt>
                <c:pt idx="11">
                  <c:v>#N/A</c:v>
                </c:pt>
                <c:pt idx="12">
                  <c:v>#N/A</c:v>
                </c:pt>
                <c:pt idx="13">
                  <c:v>2144</c:v>
                </c:pt>
                <c:pt idx="14">
                  <c:v>#N/A</c:v>
                </c:pt>
              </c:numCache>
            </c:numRef>
          </c:val>
          <c:smooth val="0"/>
        </c:ser>
        <c:dLbls>
          <c:showLegendKey val="0"/>
          <c:showVal val="0"/>
          <c:showCatName val="0"/>
          <c:showSerName val="0"/>
          <c:showPercent val="0"/>
          <c:showBubbleSize val="0"/>
        </c:dLbls>
        <c:marker val="1"/>
        <c:smooth val="0"/>
        <c:axId val="130483328"/>
        <c:axId val="130485248"/>
      </c:lineChart>
      <c:catAx>
        <c:axId val="1304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485248"/>
        <c:crosses val="autoZero"/>
        <c:auto val="1"/>
        <c:lblAlgn val="ctr"/>
        <c:lblOffset val="100"/>
        <c:tickLblSkip val="1"/>
        <c:tickMarkSkip val="1"/>
        <c:noMultiLvlLbl val="0"/>
      </c:catAx>
      <c:valAx>
        <c:axId val="1304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18,643
18,551
5.18
8,146,818
7,726,022
368,808
3,563,135
6,412,679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全国平均を下回る所得や町内に中心となる基幹産業がないため、財政基盤が弱く類似団体平均値より低い値である。</a:t>
          </a:r>
          <a:endParaRPr lang="ja-JP" altLang="ja-JP" sz="1400">
            <a:effectLst/>
          </a:endParaRPr>
        </a:p>
        <a:p>
          <a:r>
            <a:rPr lang="ja-JP" altLang="ja-JP" sz="1100">
              <a:solidFill>
                <a:schemeClr val="dk1"/>
              </a:solidFill>
              <a:effectLst/>
              <a:latin typeface="+mn-lt"/>
              <a:ea typeface="+mn-ea"/>
              <a:cs typeface="+mn-cs"/>
            </a:rPr>
            <a:t>今後は埋立地域の更なる人口増加や、企業誘致による地方税増加が予想され財政力指数も徐々に増加することが予想される。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14817</xdr:rowOff>
    </xdr:to>
    <xdr:cxnSp macro="">
      <xdr:nvCxnSpPr>
        <xdr:cNvPr id="68" name="直線コネクタ 67"/>
        <xdr:cNvCxnSpPr/>
      </xdr:nvCxnSpPr>
      <xdr:spPr>
        <a:xfrm flipV="1">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1" name="直線コネクタ 70"/>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26307</xdr:rowOff>
    </xdr:to>
    <xdr:cxnSp macro="">
      <xdr:nvCxnSpPr>
        <xdr:cNvPr id="74" name="直線コネクタ 73"/>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7" name="円/楕円 86"/>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8"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1" name="円/楕円 90"/>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2" name="テキスト ボックス 91"/>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次年度以降更に扶助費、補助費、交際費、普通建設費、公共施設の維持管理費の増加により年々悪化することが予想されるため、一層の自主財源の確保を行いや行政改革を推進し現水準を維持及び減少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119253</xdr:rowOff>
    </xdr:to>
    <xdr:cxnSp macro="">
      <xdr:nvCxnSpPr>
        <xdr:cNvPr id="129" name="直線コネクタ 128"/>
        <xdr:cNvCxnSpPr/>
      </xdr:nvCxnSpPr>
      <xdr:spPr>
        <a:xfrm flipV="1">
          <a:off x="4114800" y="1072261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75819</xdr:rowOff>
    </xdr:from>
    <xdr:to>
      <xdr:col>6</xdr:col>
      <xdr:colOff>0</xdr:colOff>
      <xdr:row>62</xdr:row>
      <xdr:rowOff>119253</xdr:rowOff>
    </xdr:to>
    <xdr:cxnSp macro="">
      <xdr:nvCxnSpPr>
        <xdr:cNvPr id="132" name="直線コネクタ 131"/>
        <xdr:cNvCxnSpPr/>
      </xdr:nvCxnSpPr>
      <xdr:spPr>
        <a:xfrm>
          <a:off x="3225800" y="1070571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46863</xdr:rowOff>
    </xdr:from>
    <xdr:to>
      <xdr:col>4</xdr:col>
      <xdr:colOff>482600</xdr:colOff>
      <xdr:row>62</xdr:row>
      <xdr:rowOff>75819</xdr:rowOff>
    </xdr:to>
    <xdr:cxnSp macro="">
      <xdr:nvCxnSpPr>
        <xdr:cNvPr id="135" name="直線コネクタ 134"/>
        <xdr:cNvCxnSpPr/>
      </xdr:nvCxnSpPr>
      <xdr:spPr>
        <a:xfrm>
          <a:off x="2336800" y="106767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131445</xdr:rowOff>
    </xdr:from>
    <xdr:to>
      <xdr:col>3</xdr:col>
      <xdr:colOff>279400</xdr:colOff>
      <xdr:row>62</xdr:row>
      <xdr:rowOff>46863</xdr:rowOff>
    </xdr:to>
    <xdr:cxnSp macro="">
      <xdr:nvCxnSpPr>
        <xdr:cNvPr id="138" name="直線コネクタ 137"/>
        <xdr:cNvCxnSpPr/>
      </xdr:nvCxnSpPr>
      <xdr:spPr>
        <a:xfrm>
          <a:off x="1447800" y="105898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8" name="円/楕円 147"/>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49"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68453</xdr:rowOff>
    </xdr:from>
    <xdr:to>
      <xdr:col>6</xdr:col>
      <xdr:colOff>50800</xdr:colOff>
      <xdr:row>62</xdr:row>
      <xdr:rowOff>170053</xdr:rowOff>
    </xdr:to>
    <xdr:sp macro="" textlink="">
      <xdr:nvSpPr>
        <xdr:cNvPr id="150" name="円/楕円 149"/>
        <xdr:cNvSpPr/>
      </xdr:nvSpPr>
      <xdr:spPr>
        <a:xfrm>
          <a:off x="4064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154830</xdr:rowOff>
    </xdr:from>
    <xdr:ext cx="736600" cy="259045"/>
    <xdr:sp macro="" textlink="">
      <xdr:nvSpPr>
        <xdr:cNvPr id="151" name="テキスト ボックス 150"/>
        <xdr:cNvSpPr txBox="1"/>
      </xdr:nvSpPr>
      <xdr:spPr>
        <a:xfrm>
          <a:off x="3733800" y="1078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25019</xdr:rowOff>
    </xdr:from>
    <xdr:to>
      <xdr:col>4</xdr:col>
      <xdr:colOff>533400</xdr:colOff>
      <xdr:row>62</xdr:row>
      <xdr:rowOff>126619</xdr:rowOff>
    </xdr:to>
    <xdr:sp macro="" textlink="">
      <xdr:nvSpPr>
        <xdr:cNvPr id="152" name="円/楕円 151"/>
        <xdr:cNvSpPr/>
      </xdr:nvSpPr>
      <xdr:spPr>
        <a:xfrm>
          <a:off x="3175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136796</xdr:rowOff>
    </xdr:from>
    <xdr:ext cx="762000" cy="259045"/>
    <xdr:sp macro="" textlink="">
      <xdr:nvSpPr>
        <xdr:cNvPr id="153" name="テキスト ボックス 152"/>
        <xdr:cNvSpPr txBox="1"/>
      </xdr:nvSpPr>
      <xdr:spPr>
        <a:xfrm>
          <a:off x="2844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167513</xdr:rowOff>
    </xdr:from>
    <xdr:to>
      <xdr:col>3</xdr:col>
      <xdr:colOff>330200</xdr:colOff>
      <xdr:row>62</xdr:row>
      <xdr:rowOff>97663</xdr:rowOff>
    </xdr:to>
    <xdr:sp macro="" textlink="">
      <xdr:nvSpPr>
        <xdr:cNvPr id="154" name="円/楕円 153"/>
        <xdr:cNvSpPr/>
      </xdr:nvSpPr>
      <xdr:spPr>
        <a:xfrm>
          <a:off x="2286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107840</xdr:rowOff>
    </xdr:from>
    <xdr:ext cx="762000" cy="259045"/>
    <xdr:sp macro="" textlink="">
      <xdr:nvSpPr>
        <xdr:cNvPr id="155" name="テキスト ボックス 154"/>
        <xdr:cNvSpPr txBox="1"/>
      </xdr:nvSpPr>
      <xdr:spPr>
        <a:xfrm>
          <a:off x="1955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80645</xdr:rowOff>
    </xdr:from>
    <xdr:to>
      <xdr:col>2</xdr:col>
      <xdr:colOff>127000</xdr:colOff>
      <xdr:row>62</xdr:row>
      <xdr:rowOff>10795</xdr:rowOff>
    </xdr:to>
    <xdr:sp macro="" textlink="">
      <xdr:nvSpPr>
        <xdr:cNvPr id="156" name="円/楕円 155"/>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20972</xdr:rowOff>
    </xdr:from>
    <xdr:ext cx="762000" cy="259045"/>
    <xdr:sp macro="" textlink="">
      <xdr:nvSpPr>
        <xdr:cNvPr id="157" name="テキスト ボックス 156"/>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与那原町緊急財政健全化計画及び集中改革プランに沿って定員管理、給与の適正化に努めているため、類似団体平均値よりは大幅に下回っている。次年度以降も維持できるように努めていきたい。</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46399</xdr:rowOff>
    </xdr:from>
    <xdr:to>
      <xdr:col>7</xdr:col>
      <xdr:colOff>152400</xdr:colOff>
      <xdr:row>81</xdr:row>
      <xdr:rowOff>78366</xdr:rowOff>
    </xdr:to>
    <xdr:cxnSp macro="">
      <xdr:nvCxnSpPr>
        <xdr:cNvPr id="190" name="直線コネクタ 189"/>
        <xdr:cNvCxnSpPr/>
      </xdr:nvCxnSpPr>
      <xdr:spPr>
        <a:xfrm>
          <a:off x="4114800" y="13933849"/>
          <a:ext cx="8382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150096</xdr:rowOff>
    </xdr:from>
    <xdr:to>
      <xdr:col>6</xdr:col>
      <xdr:colOff>0</xdr:colOff>
      <xdr:row>81</xdr:row>
      <xdr:rowOff>46399</xdr:rowOff>
    </xdr:to>
    <xdr:cxnSp macro="">
      <xdr:nvCxnSpPr>
        <xdr:cNvPr id="193" name="直線コネクタ 192"/>
        <xdr:cNvCxnSpPr/>
      </xdr:nvCxnSpPr>
      <xdr:spPr>
        <a:xfrm>
          <a:off x="3225800" y="13866096"/>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150096</xdr:rowOff>
    </xdr:from>
    <xdr:to>
      <xdr:col>4</xdr:col>
      <xdr:colOff>482600</xdr:colOff>
      <xdr:row>80</xdr:row>
      <xdr:rowOff>165447</xdr:rowOff>
    </xdr:to>
    <xdr:cxnSp macro="">
      <xdr:nvCxnSpPr>
        <xdr:cNvPr id="196" name="直線コネクタ 195"/>
        <xdr:cNvCxnSpPr/>
      </xdr:nvCxnSpPr>
      <xdr:spPr>
        <a:xfrm flipV="1">
          <a:off x="2336800" y="13866096"/>
          <a:ext cx="8890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123746</xdr:rowOff>
    </xdr:from>
    <xdr:to>
      <xdr:col>3</xdr:col>
      <xdr:colOff>279400</xdr:colOff>
      <xdr:row>80</xdr:row>
      <xdr:rowOff>165447</xdr:rowOff>
    </xdr:to>
    <xdr:cxnSp macro="">
      <xdr:nvCxnSpPr>
        <xdr:cNvPr id="199" name="直線コネクタ 198"/>
        <xdr:cNvCxnSpPr/>
      </xdr:nvCxnSpPr>
      <xdr:spPr>
        <a:xfrm>
          <a:off x="1447800" y="13839746"/>
          <a:ext cx="889000" cy="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27566</xdr:rowOff>
    </xdr:from>
    <xdr:to>
      <xdr:col>7</xdr:col>
      <xdr:colOff>203200</xdr:colOff>
      <xdr:row>81</xdr:row>
      <xdr:rowOff>129166</xdr:rowOff>
    </xdr:to>
    <xdr:sp macro="" textlink="">
      <xdr:nvSpPr>
        <xdr:cNvPr id="209" name="円/楕円 208"/>
        <xdr:cNvSpPr/>
      </xdr:nvSpPr>
      <xdr:spPr>
        <a:xfrm>
          <a:off x="4902200" y="13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44093</xdr:rowOff>
    </xdr:from>
    <xdr:ext cx="762000" cy="259045"/>
    <xdr:sp macro="" textlink="">
      <xdr:nvSpPr>
        <xdr:cNvPr id="210" name="人件費・物件費等の状況該当値テキスト"/>
        <xdr:cNvSpPr txBox="1"/>
      </xdr:nvSpPr>
      <xdr:spPr>
        <a:xfrm>
          <a:off x="5041900" y="1376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167049</xdr:rowOff>
    </xdr:from>
    <xdr:to>
      <xdr:col>6</xdr:col>
      <xdr:colOff>50800</xdr:colOff>
      <xdr:row>81</xdr:row>
      <xdr:rowOff>97199</xdr:rowOff>
    </xdr:to>
    <xdr:sp macro="" textlink="">
      <xdr:nvSpPr>
        <xdr:cNvPr id="211" name="円/楕円 210"/>
        <xdr:cNvSpPr/>
      </xdr:nvSpPr>
      <xdr:spPr>
        <a:xfrm>
          <a:off x="4064000" y="13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107376</xdr:rowOff>
    </xdr:from>
    <xdr:ext cx="736600" cy="259045"/>
    <xdr:sp macro="" textlink="">
      <xdr:nvSpPr>
        <xdr:cNvPr id="212" name="テキスト ボックス 211"/>
        <xdr:cNvSpPr txBox="1"/>
      </xdr:nvSpPr>
      <xdr:spPr>
        <a:xfrm>
          <a:off x="3733800" y="1365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99296</xdr:rowOff>
    </xdr:from>
    <xdr:to>
      <xdr:col>4</xdr:col>
      <xdr:colOff>533400</xdr:colOff>
      <xdr:row>81</xdr:row>
      <xdr:rowOff>29446</xdr:rowOff>
    </xdr:to>
    <xdr:sp macro="" textlink="">
      <xdr:nvSpPr>
        <xdr:cNvPr id="213" name="円/楕円 212"/>
        <xdr:cNvSpPr/>
      </xdr:nvSpPr>
      <xdr:spPr>
        <a:xfrm>
          <a:off x="3175000" y="13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39623</xdr:rowOff>
    </xdr:from>
    <xdr:ext cx="762000" cy="259045"/>
    <xdr:sp macro="" textlink="">
      <xdr:nvSpPr>
        <xdr:cNvPr id="214" name="テキスト ボックス 213"/>
        <xdr:cNvSpPr txBox="1"/>
      </xdr:nvSpPr>
      <xdr:spPr>
        <a:xfrm>
          <a:off x="2844800" y="135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114647</xdr:rowOff>
    </xdr:from>
    <xdr:to>
      <xdr:col>3</xdr:col>
      <xdr:colOff>330200</xdr:colOff>
      <xdr:row>81</xdr:row>
      <xdr:rowOff>44797</xdr:rowOff>
    </xdr:to>
    <xdr:sp macro="" textlink="">
      <xdr:nvSpPr>
        <xdr:cNvPr id="215" name="円/楕円 214"/>
        <xdr:cNvSpPr/>
      </xdr:nvSpPr>
      <xdr:spPr>
        <a:xfrm>
          <a:off x="2286000" y="138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54974</xdr:rowOff>
    </xdr:from>
    <xdr:ext cx="762000" cy="259045"/>
    <xdr:sp macro="" textlink="">
      <xdr:nvSpPr>
        <xdr:cNvPr id="216" name="テキスト ボックス 215"/>
        <xdr:cNvSpPr txBox="1"/>
      </xdr:nvSpPr>
      <xdr:spPr>
        <a:xfrm>
          <a:off x="1955800" y="1359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72946</xdr:rowOff>
    </xdr:from>
    <xdr:to>
      <xdr:col>2</xdr:col>
      <xdr:colOff>127000</xdr:colOff>
      <xdr:row>81</xdr:row>
      <xdr:rowOff>3096</xdr:rowOff>
    </xdr:to>
    <xdr:sp macro="" textlink="">
      <xdr:nvSpPr>
        <xdr:cNvPr id="217" name="円/楕円 216"/>
        <xdr:cNvSpPr/>
      </xdr:nvSpPr>
      <xdr:spPr>
        <a:xfrm>
          <a:off x="1397000" y="137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13273</xdr:rowOff>
    </xdr:from>
    <xdr:ext cx="762000" cy="259045"/>
    <xdr:sp macro="" textlink="">
      <xdr:nvSpPr>
        <xdr:cNvPr id="218" name="テキスト ボックス 217"/>
        <xdr:cNvSpPr txBox="1"/>
      </xdr:nvSpPr>
      <xdr:spPr>
        <a:xfrm>
          <a:off x="1066800" y="1355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給与体系の見直しが遅れ、類似団体平均を３．</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上回り全国町村平均をも</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また、全国的にも高い水準にあるため、地域の民間企業の平均給与の状況を踏まえ、給与の適正化に努めることにより、今後４年間で類似団体平均の水準である９６．</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％まで低下させる。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25718</xdr:rowOff>
    </xdr:to>
    <xdr:cxnSp macro="">
      <xdr:nvCxnSpPr>
        <xdr:cNvPr id="248" name="直線コネクタ 247"/>
        <xdr:cNvCxnSpPr/>
      </xdr:nvCxnSpPr>
      <xdr:spPr>
        <a:xfrm>
          <a:off x="16179800" y="145929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19686</xdr:rowOff>
    </xdr:from>
    <xdr:to>
      <xdr:col>23</xdr:col>
      <xdr:colOff>406400</xdr:colOff>
      <xdr:row>88</xdr:row>
      <xdr:rowOff>0</xdr:rowOff>
    </xdr:to>
    <xdr:cxnSp macro="">
      <xdr:nvCxnSpPr>
        <xdr:cNvPr id="251" name="直線コネクタ 250"/>
        <xdr:cNvCxnSpPr/>
      </xdr:nvCxnSpPr>
      <xdr:spPr>
        <a:xfrm flipV="1">
          <a:off x="15290800" y="14592936"/>
          <a:ext cx="8890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88</xdr:row>
      <xdr:rowOff>0</xdr:rowOff>
    </xdr:to>
    <xdr:cxnSp macro="">
      <xdr:nvCxnSpPr>
        <xdr:cNvPr id="254" name="直線コネクタ 253"/>
        <xdr:cNvCxnSpPr/>
      </xdr:nvCxnSpPr>
      <xdr:spPr>
        <a:xfrm>
          <a:off x="14401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118745</xdr:rowOff>
    </xdr:from>
    <xdr:to>
      <xdr:col>21</xdr:col>
      <xdr:colOff>0</xdr:colOff>
      <xdr:row>87</xdr:row>
      <xdr:rowOff>99061</xdr:rowOff>
    </xdr:to>
    <xdr:cxnSp macro="">
      <xdr:nvCxnSpPr>
        <xdr:cNvPr id="257" name="直線コネクタ 256"/>
        <xdr:cNvCxnSpPr/>
      </xdr:nvCxnSpPr>
      <xdr:spPr>
        <a:xfrm>
          <a:off x="13512800" y="14520545"/>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67" name="円/楕円 266"/>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118445</xdr:rowOff>
    </xdr:from>
    <xdr:ext cx="762000" cy="259045"/>
    <xdr:sp macro="" textlink="">
      <xdr:nvSpPr>
        <xdr:cNvPr id="268" name="給与水準   （国との比較）該当値テキスト"/>
        <xdr:cNvSpPr txBox="1"/>
      </xdr:nvSpPr>
      <xdr:spPr>
        <a:xfrm>
          <a:off x="17106900" y="14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140336</xdr:rowOff>
    </xdr:from>
    <xdr:to>
      <xdr:col>23</xdr:col>
      <xdr:colOff>457200</xdr:colOff>
      <xdr:row>85</xdr:row>
      <xdr:rowOff>70486</xdr:rowOff>
    </xdr:to>
    <xdr:sp macro="" textlink="">
      <xdr:nvSpPr>
        <xdr:cNvPr id="269" name="円/楕円 268"/>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55263</xdr:rowOff>
    </xdr:from>
    <xdr:ext cx="736600" cy="259045"/>
    <xdr:sp macro="" textlink="">
      <xdr:nvSpPr>
        <xdr:cNvPr id="270" name="テキスト ボックス 269"/>
        <xdr:cNvSpPr txBox="1"/>
      </xdr:nvSpPr>
      <xdr:spPr>
        <a:xfrm>
          <a:off x="15798800" y="1462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1" name="円/楕円 27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2" name="テキスト ボックス 27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73" name="円/楕円 272"/>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134638</xdr:rowOff>
    </xdr:from>
    <xdr:ext cx="762000" cy="259045"/>
    <xdr:sp macro="" textlink="">
      <xdr:nvSpPr>
        <xdr:cNvPr id="274" name="テキスト ボックス 273"/>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67945</xdr:rowOff>
    </xdr:from>
    <xdr:to>
      <xdr:col>19</xdr:col>
      <xdr:colOff>533400</xdr:colOff>
      <xdr:row>84</xdr:row>
      <xdr:rowOff>169545</xdr:rowOff>
    </xdr:to>
    <xdr:sp macro="" textlink="">
      <xdr:nvSpPr>
        <xdr:cNvPr id="275" name="円/楕円 274"/>
        <xdr:cNvSpPr/>
      </xdr:nvSpPr>
      <xdr:spPr>
        <a:xfrm>
          <a:off x="13462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154322</xdr:rowOff>
    </xdr:from>
    <xdr:ext cx="762000" cy="259045"/>
    <xdr:sp macro="" textlink="">
      <xdr:nvSpPr>
        <xdr:cNvPr id="276" name="テキスト ボックス 275"/>
        <xdr:cNvSpPr txBox="1"/>
      </xdr:nvSpPr>
      <xdr:spPr>
        <a:xfrm>
          <a:off x="13131800" y="1455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与那原町定員管理適正化計画に基づき職員削減に努めており、その結果、類似団体平均を大幅に下回る職員数となっている。今後とも計画とサービス提供のバランスを考慮しながら適正化に努めます。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68298</xdr:rowOff>
    </xdr:from>
    <xdr:to>
      <xdr:col>24</xdr:col>
      <xdr:colOff>558800</xdr:colOff>
      <xdr:row>60</xdr:row>
      <xdr:rowOff>92428</xdr:rowOff>
    </xdr:to>
    <xdr:cxnSp macro="">
      <xdr:nvCxnSpPr>
        <xdr:cNvPr id="311" name="直線コネクタ 310"/>
        <xdr:cNvCxnSpPr/>
      </xdr:nvCxnSpPr>
      <xdr:spPr>
        <a:xfrm>
          <a:off x="16179800" y="1035529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58914</xdr:rowOff>
    </xdr:from>
    <xdr:to>
      <xdr:col>23</xdr:col>
      <xdr:colOff>406400</xdr:colOff>
      <xdr:row>60</xdr:row>
      <xdr:rowOff>68298</xdr:rowOff>
    </xdr:to>
    <xdr:cxnSp macro="">
      <xdr:nvCxnSpPr>
        <xdr:cNvPr id="314" name="直線コネクタ 313"/>
        <xdr:cNvCxnSpPr/>
      </xdr:nvCxnSpPr>
      <xdr:spPr>
        <a:xfrm>
          <a:off x="15290800" y="1034591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58914</xdr:rowOff>
    </xdr:from>
    <xdr:to>
      <xdr:col>22</xdr:col>
      <xdr:colOff>203200</xdr:colOff>
      <xdr:row>60</xdr:row>
      <xdr:rowOff>66957</xdr:rowOff>
    </xdr:to>
    <xdr:cxnSp macro="">
      <xdr:nvCxnSpPr>
        <xdr:cNvPr id="317" name="直線コネクタ 316"/>
        <xdr:cNvCxnSpPr/>
      </xdr:nvCxnSpPr>
      <xdr:spPr>
        <a:xfrm flipV="1">
          <a:off x="14401800" y="103459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66957</xdr:rowOff>
    </xdr:from>
    <xdr:to>
      <xdr:col>21</xdr:col>
      <xdr:colOff>0</xdr:colOff>
      <xdr:row>60</xdr:row>
      <xdr:rowOff>83044</xdr:rowOff>
    </xdr:to>
    <xdr:cxnSp macro="">
      <xdr:nvCxnSpPr>
        <xdr:cNvPr id="320" name="直線コネクタ 319"/>
        <xdr:cNvCxnSpPr/>
      </xdr:nvCxnSpPr>
      <xdr:spPr>
        <a:xfrm flipV="1">
          <a:off x="13512800" y="103539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41628</xdr:rowOff>
    </xdr:from>
    <xdr:to>
      <xdr:col>24</xdr:col>
      <xdr:colOff>609600</xdr:colOff>
      <xdr:row>60</xdr:row>
      <xdr:rowOff>143228</xdr:rowOff>
    </xdr:to>
    <xdr:sp macro="" textlink="">
      <xdr:nvSpPr>
        <xdr:cNvPr id="330" name="円/楕円 329"/>
        <xdr:cNvSpPr/>
      </xdr:nvSpPr>
      <xdr:spPr>
        <a:xfrm>
          <a:off x="16967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58155</xdr:rowOff>
    </xdr:from>
    <xdr:ext cx="762000" cy="259045"/>
    <xdr:sp macro="" textlink="">
      <xdr:nvSpPr>
        <xdr:cNvPr id="331" name="定員管理の状況該当値テキスト"/>
        <xdr:cNvSpPr txBox="1"/>
      </xdr:nvSpPr>
      <xdr:spPr>
        <a:xfrm>
          <a:off x="17106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17498</xdr:rowOff>
    </xdr:from>
    <xdr:to>
      <xdr:col>23</xdr:col>
      <xdr:colOff>457200</xdr:colOff>
      <xdr:row>60</xdr:row>
      <xdr:rowOff>119098</xdr:rowOff>
    </xdr:to>
    <xdr:sp macro="" textlink="">
      <xdr:nvSpPr>
        <xdr:cNvPr id="332" name="円/楕円 331"/>
        <xdr:cNvSpPr/>
      </xdr:nvSpPr>
      <xdr:spPr>
        <a:xfrm>
          <a:off x="16129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129275</xdr:rowOff>
    </xdr:from>
    <xdr:ext cx="736600" cy="259045"/>
    <xdr:sp macro="" textlink="">
      <xdr:nvSpPr>
        <xdr:cNvPr id="333" name="テキスト ボックス 332"/>
        <xdr:cNvSpPr txBox="1"/>
      </xdr:nvSpPr>
      <xdr:spPr>
        <a:xfrm>
          <a:off x="15798800" y="1007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8114</xdr:rowOff>
    </xdr:from>
    <xdr:to>
      <xdr:col>22</xdr:col>
      <xdr:colOff>254000</xdr:colOff>
      <xdr:row>60</xdr:row>
      <xdr:rowOff>109714</xdr:rowOff>
    </xdr:to>
    <xdr:sp macro="" textlink="">
      <xdr:nvSpPr>
        <xdr:cNvPr id="334" name="円/楕円 333"/>
        <xdr:cNvSpPr/>
      </xdr:nvSpPr>
      <xdr:spPr>
        <a:xfrm>
          <a:off x="15240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119891</xdr:rowOff>
    </xdr:from>
    <xdr:ext cx="762000" cy="259045"/>
    <xdr:sp macro="" textlink="">
      <xdr:nvSpPr>
        <xdr:cNvPr id="335" name="テキスト ボックス 334"/>
        <xdr:cNvSpPr txBox="1"/>
      </xdr:nvSpPr>
      <xdr:spPr>
        <a:xfrm>
          <a:off x="14909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16157</xdr:rowOff>
    </xdr:from>
    <xdr:to>
      <xdr:col>21</xdr:col>
      <xdr:colOff>50800</xdr:colOff>
      <xdr:row>60</xdr:row>
      <xdr:rowOff>117757</xdr:rowOff>
    </xdr:to>
    <xdr:sp macro="" textlink="">
      <xdr:nvSpPr>
        <xdr:cNvPr id="336" name="円/楕円 335"/>
        <xdr:cNvSpPr/>
      </xdr:nvSpPr>
      <xdr:spPr>
        <a:xfrm>
          <a:off x="14351000" y="10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127934</xdr:rowOff>
    </xdr:from>
    <xdr:ext cx="762000" cy="259045"/>
    <xdr:sp macro="" textlink="">
      <xdr:nvSpPr>
        <xdr:cNvPr id="337" name="テキスト ボックス 336"/>
        <xdr:cNvSpPr txBox="1"/>
      </xdr:nvSpPr>
      <xdr:spPr>
        <a:xfrm>
          <a:off x="14020800" y="100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32244</xdr:rowOff>
    </xdr:from>
    <xdr:to>
      <xdr:col>19</xdr:col>
      <xdr:colOff>533400</xdr:colOff>
      <xdr:row>60</xdr:row>
      <xdr:rowOff>133844</xdr:rowOff>
    </xdr:to>
    <xdr:sp macro="" textlink="">
      <xdr:nvSpPr>
        <xdr:cNvPr id="338" name="円/楕円 337"/>
        <xdr:cNvSpPr/>
      </xdr:nvSpPr>
      <xdr:spPr>
        <a:xfrm>
          <a:off x="13462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144021</xdr:rowOff>
    </xdr:from>
    <xdr:ext cx="762000" cy="259045"/>
    <xdr:sp macro="" textlink="">
      <xdr:nvSpPr>
        <xdr:cNvPr id="339" name="テキスト ボックス 338"/>
        <xdr:cNvSpPr txBox="1"/>
      </xdr:nvSpPr>
      <xdr:spPr>
        <a:xfrm>
          <a:off x="13131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大型公共投資の適切な取拾選択により、類似団体平均を下回っている。</a:t>
          </a:r>
          <a:endParaRPr lang="ja-JP" altLang="ja-JP" sz="1400">
            <a:effectLst/>
          </a:endParaRPr>
        </a:p>
        <a:p>
          <a:r>
            <a:rPr lang="ja-JP" altLang="ja-JP" sz="1100">
              <a:solidFill>
                <a:schemeClr val="dk1"/>
              </a:solidFill>
              <a:effectLst/>
              <a:latin typeface="+mn-lt"/>
              <a:ea typeface="+mn-ea"/>
              <a:cs typeface="+mn-cs"/>
            </a:rPr>
            <a:t>今後は沖縄振興特別推進交付金事業等の元金償還が始まることにより、公債費率が上昇することが懸念されるので、事業の緊急性、必要性を勘案しつつ、投資的経費の抑制に努めます。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39</xdr:row>
      <xdr:rowOff>153670</xdr:rowOff>
    </xdr:to>
    <xdr:cxnSp macro="">
      <xdr:nvCxnSpPr>
        <xdr:cNvPr id="373" name="直線コネクタ 372"/>
        <xdr:cNvCxnSpPr/>
      </xdr:nvCxnSpPr>
      <xdr:spPr>
        <a:xfrm flipV="1">
          <a:off x="16179800" y="68321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76" name="直線コネクタ 375"/>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14394</xdr:rowOff>
    </xdr:to>
    <xdr:cxnSp macro="">
      <xdr:nvCxnSpPr>
        <xdr:cNvPr id="379" name="直線コネクタ 378"/>
        <xdr:cNvCxnSpPr/>
      </xdr:nvCxnSpPr>
      <xdr:spPr>
        <a:xfrm flipV="1">
          <a:off x="14401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135044</xdr:rowOff>
    </xdr:to>
    <xdr:cxnSp macro="">
      <xdr:nvCxnSpPr>
        <xdr:cNvPr id="382" name="直線コネクタ 381"/>
        <xdr:cNvCxnSpPr/>
      </xdr:nvCxnSpPr>
      <xdr:spPr>
        <a:xfrm flipV="1">
          <a:off x="13512800" y="6872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92" name="円/楕円 39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39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4" name="円/楕円 39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5" name="テキスト ボックス 39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6" name="円/楕円 39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7" name="テキスト ボックス 39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398" name="円/楕円 397"/>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00" name="円/楕円 399"/>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401" name="テキスト ボックス 400"/>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与那原町緊急財政健全化計画及び集中改革プランに沿って定員管理、給与の適正化に努めている。次年度以降も</a:t>
          </a:r>
          <a:r>
            <a:rPr lang="ja-JP" altLang="en-US" sz="1100">
              <a:solidFill>
                <a:sysClr val="windowText" lastClr="000000"/>
              </a:solidFill>
              <a:effectLst/>
              <a:latin typeface="+mn-lt"/>
              <a:ea typeface="+mn-ea"/>
              <a:cs typeface="+mn-cs"/>
            </a:rPr>
            <a:t>継続して</a:t>
          </a:r>
          <a:r>
            <a:rPr lang="ja-JP" altLang="ja-JP" sz="1100">
              <a:solidFill>
                <a:sysClr val="windowText" lastClr="000000"/>
              </a:solidFill>
              <a:effectLst/>
              <a:latin typeface="+mn-lt"/>
              <a:ea typeface="+mn-ea"/>
              <a:cs typeface="+mn-cs"/>
            </a:rPr>
            <a:t>努めていきたい。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16</xdr:row>
      <xdr:rowOff>38964</xdr:rowOff>
    </xdr:to>
    <xdr:cxnSp macro="">
      <xdr:nvCxnSpPr>
        <xdr:cNvPr id="433" name="直線コネクタ 432"/>
        <xdr:cNvCxnSpPr/>
      </xdr:nvCxnSpPr>
      <xdr:spPr>
        <a:xfrm>
          <a:off x="16179800" y="2656205"/>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84455</xdr:rowOff>
    </xdr:from>
    <xdr:to>
      <xdr:col>23</xdr:col>
      <xdr:colOff>406400</xdr:colOff>
      <xdr:row>15</xdr:row>
      <xdr:rowOff>110033</xdr:rowOff>
    </xdr:to>
    <xdr:cxnSp macro="">
      <xdr:nvCxnSpPr>
        <xdr:cNvPr id="436" name="直線コネクタ 435"/>
        <xdr:cNvCxnSpPr/>
      </xdr:nvCxnSpPr>
      <xdr:spPr>
        <a:xfrm flipV="1">
          <a:off x="15290800" y="265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38" name="テキスト ボックス 437"/>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4343</xdr:rowOff>
    </xdr:from>
    <xdr:to>
      <xdr:col>22</xdr:col>
      <xdr:colOff>203200</xdr:colOff>
      <xdr:row>15</xdr:row>
      <xdr:rowOff>110033</xdr:rowOff>
    </xdr:to>
    <xdr:cxnSp macro="">
      <xdr:nvCxnSpPr>
        <xdr:cNvPr id="439" name="直線コネクタ 438"/>
        <xdr:cNvCxnSpPr/>
      </xdr:nvCxnSpPr>
      <xdr:spPr>
        <a:xfrm>
          <a:off x="14401800" y="2576093"/>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1" name="テキスト ボックス 440"/>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xdr:rowOff>
    </xdr:from>
    <xdr:to>
      <xdr:col>21</xdr:col>
      <xdr:colOff>0</xdr:colOff>
      <xdr:row>15</xdr:row>
      <xdr:rowOff>43434</xdr:rowOff>
    </xdr:to>
    <xdr:cxnSp macro="">
      <xdr:nvCxnSpPr>
        <xdr:cNvPr id="442" name="直線コネクタ 441"/>
        <xdr:cNvCxnSpPr/>
      </xdr:nvCxnSpPr>
      <xdr:spPr>
        <a:xfrm flipV="1">
          <a:off x="13512800" y="257609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4" name="テキスト ボックス 443"/>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46" name="テキスト ボックス 445"/>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159614</xdr:rowOff>
    </xdr:from>
    <xdr:to>
      <xdr:col>24</xdr:col>
      <xdr:colOff>609600</xdr:colOff>
      <xdr:row>16</xdr:row>
      <xdr:rowOff>89764</xdr:rowOff>
    </xdr:to>
    <xdr:sp macro="" textlink="">
      <xdr:nvSpPr>
        <xdr:cNvPr id="452" name="円/楕円 451"/>
        <xdr:cNvSpPr/>
      </xdr:nvSpPr>
      <xdr:spPr>
        <a:xfrm>
          <a:off x="169672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131691</xdr:rowOff>
    </xdr:from>
    <xdr:ext cx="762000" cy="259045"/>
    <xdr:sp macro="" textlink="">
      <xdr:nvSpPr>
        <xdr:cNvPr id="453" name="将来負担の状況該当値テキスト"/>
        <xdr:cNvSpPr txBox="1"/>
      </xdr:nvSpPr>
      <xdr:spPr>
        <a:xfrm>
          <a:off x="17106900" y="27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33655</xdr:rowOff>
    </xdr:from>
    <xdr:to>
      <xdr:col>23</xdr:col>
      <xdr:colOff>457200</xdr:colOff>
      <xdr:row>15</xdr:row>
      <xdr:rowOff>135255</xdr:rowOff>
    </xdr:to>
    <xdr:sp macro="" textlink="">
      <xdr:nvSpPr>
        <xdr:cNvPr id="454" name="円/楕円 453"/>
        <xdr:cNvSpPr/>
      </xdr:nvSpPr>
      <xdr:spPr>
        <a:xfrm>
          <a:off x="16129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145432</xdr:rowOff>
    </xdr:from>
    <xdr:ext cx="736600" cy="259045"/>
    <xdr:sp macro="" textlink="">
      <xdr:nvSpPr>
        <xdr:cNvPr id="455" name="テキスト ボックス 454"/>
        <xdr:cNvSpPr txBox="1"/>
      </xdr:nvSpPr>
      <xdr:spPr>
        <a:xfrm>
          <a:off x="15798800" y="237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59233</xdr:rowOff>
    </xdr:from>
    <xdr:to>
      <xdr:col>22</xdr:col>
      <xdr:colOff>254000</xdr:colOff>
      <xdr:row>15</xdr:row>
      <xdr:rowOff>160833</xdr:rowOff>
    </xdr:to>
    <xdr:sp macro="" textlink="">
      <xdr:nvSpPr>
        <xdr:cNvPr id="456" name="円/楕円 455"/>
        <xdr:cNvSpPr/>
      </xdr:nvSpPr>
      <xdr:spPr>
        <a:xfrm>
          <a:off x="15240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171010</xdr:rowOff>
    </xdr:from>
    <xdr:ext cx="762000" cy="259045"/>
    <xdr:sp macro="" textlink="">
      <xdr:nvSpPr>
        <xdr:cNvPr id="457" name="テキスト ボックス 456"/>
        <xdr:cNvSpPr txBox="1"/>
      </xdr:nvSpPr>
      <xdr:spPr>
        <a:xfrm>
          <a:off x="14909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124993</xdr:rowOff>
    </xdr:from>
    <xdr:to>
      <xdr:col>21</xdr:col>
      <xdr:colOff>50800</xdr:colOff>
      <xdr:row>15</xdr:row>
      <xdr:rowOff>55143</xdr:rowOff>
    </xdr:to>
    <xdr:sp macro="" textlink="">
      <xdr:nvSpPr>
        <xdr:cNvPr id="458" name="円/楕円 457"/>
        <xdr:cNvSpPr/>
      </xdr:nvSpPr>
      <xdr:spPr>
        <a:xfrm>
          <a:off x="14351000" y="25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65320</xdr:rowOff>
    </xdr:from>
    <xdr:ext cx="762000" cy="259045"/>
    <xdr:sp macro="" textlink="">
      <xdr:nvSpPr>
        <xdr:cNvPr id="459" name="テキスト ボックス 458"/>
        <xdr:cNvSpPr txBox="1"/>
      </xdr:nvSpPr>
      <xdr:spPr>
        <a:xfrm>
          <a:off x="14020800" y="22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164084</xdr:rowOff>
    </xdr:from>
    <xdr:to>
      <xdr:col>19</xdr:col>
      <xdr:colOff>533400</xdr:colOff>
      <xdr:row>15</xdr:row>
      <xdr:rowOff>94234</xdr:rowOff>
    </xdr:to>
    <xdr:sp macro="" textlink="">
      <xdr:nvSpPr>
        <xdr:cNvPr id="460" name="円/楕円 459"/>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104411</xdr:rowOff>
    </xdr:from>
    <xdr:ext cx="762000" cy="259045"/>
    <xdr:sp macro="" textlink="">
      <xdr:nvSpPr>
        <xdr:cNvPr id="461" name="テキスト ボックス 460"/>
        <xdr:cNvSpPr txBox="1"/>
      </xdr:nvSpPr>
      <xdr:spPr>
        <a:xfrm>
          <a:off x="13131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18,643
18,551
5.18
8,146,818
7,726,022
368,808
3,563,135
6,412,679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与那原町緊急財政健全化計画及び集中改革プランに沿って定員管理、給与の適正化に努めており、類似団体平均</a:t>
          </a:r>
          <a:r>
            <a:rPr lang="ja-JP" altLang="en-US" sz="1100">
              <a:solidFill>
                <a:schemeClr val="dk1"/>
              </a:solidFill>
              <a:effectLst/>
              <a:latin typeface="+mn-lt"/>
              <a:ea typeface="+mn-ea"/>
              <a:cs typeface="+mn-cs"/>
            </a:rPr>
            <a:t>並みとなっている。</a:t>
          </a:r>
          <a:r>
            <a:rPr lang="ja-JP" altLang="ja-JP" sz="1100">
              <a:solidFill>
                <a:schemeClr val="dk1"/>
              </a:solidFill>
              <a:effectLst/>
              <a:latin typeface="+mn-lt"/>
              <a:ea typeface="+mn-ea"/>
              <a:cs typeface="+mn-cs"/>
            </a:rPr>
            <a:t>今後も適正化計画に基づき、人権費抑制に努めます。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14986</xdr:rowOff>
    </xdr:to>
    <xdr:cxnSp macro="">
      <xdr:nvCxnSpPr>
        <xdr:cNvPr id="62" name="直線コネクタ 61"/>
        <xdr:cNvCxnSpPr/>
      </xdr:nvCxnSpPr>
      <xdr:spPr>
        <a:xfrm>
          <a:off x="3987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19558</xdr:rowOff>
    </xdr:to>
    <xdr:cxnSp macro="">
      <xdr:nvCxnSpPr>
        <xdr:cNvPr id="65" name="直線コネクタ 64"/>
        <xdr:cNvCxnSpPr/>
      </xdr:nvCxnSpPr>
      <xdr:spPr>
        <a:xfrm flipV="1">
          <a:off x="3098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19558</xdr:rowOff>
    </xdr:to>
    <xdr:cxnSp macro="">
      <xdr:nvCxnSpPr>
        <xdr:cNvPr id="68" name="直線コネクタ 67"/>
        <xdr:cNvCxnSpPr/>
      </xdr:nvCxnSpPr>
      <xdr:spPr>
        <a:xfrm>
          <a:off x="2209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163576</xdr:rowOff>
    </xdr:to>
    <xdr:cxnSp macro="">
      <xdr:nvCxnSpPr>
        <xdr:cNvPr id="71" name="直線コネクタ 70"/>
        <xdr:cNvCxnSpPr/>
      </xdr:nvCxnSpPr>
      <xdr:spPr>
        <a:xfrm>
          <a:off x="1320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1" name="円/楕円 80"/>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2"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3" name="円/楕円 82"/>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84" name="テキスト ボックス 83"/>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5" name="円/楕円 84"/>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80535</xdr:rowOff>
    </xdr:from>
    <xdr:ext cx="762000" cy="259045"/>
    <xdr:sp macro="" textlink="">
      <xdr:nvSpPr>
        <xdr:cNvPr id="86" name="テキスト ボックス 85"/>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7" name="円/楕円 86"/>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88" name="テキスト ボックス 87"/>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89" name="円/楕円 88"/>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0" name="テキスト ボックス 89"/>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前年度までは、与那原町緊急財政健全化計画及び集中改革プランに沿って需用費の減に努めているためていたが、平成</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年度は類似団体平均よりも上回っ</a:t>
          </a:r>
          <a:r>
            <a:rPr lang="ja-JP" altLang="en-US" sz="1100">
              <a:solidFill>
                <a:schemeClr val="dk1"/>
              </a:solidFill>
              <a:effectLst/>
              <a:latin typeface="+mn-lt"/>
              <a:ea typeface="+mn-ea"/>
              <a:cs typeface="+mn-cs"/>
            </a:rPr>
            <a:t>たが、平成２６年度には下回った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計画</a:t>
          </a:r>
          <a:r>
            <a:rPr lang="ja-JP" altLang="en-US" sz="1100">
              <a:solidFill>
                <a:schemeClr val="dk1"/>
              </a:solidFill>
              <a:effectLst/>
              <a:latin typeface="+mn-lt"/>
              <a:ea typeface="+mn-ea"/>
              <a:cs typeface="+mn-cs"/>
            </a:rPr>
            <a:t>的な見直しにより</a:t>
          </a:r>
          <a:r>
            <a:rPr lang="ja-JP" altLang="ja-JP" sz="1100">
              <a:solidFill>
                <a:schemeClr val="dk1"/>
              </a:solidFill>
              <a:effectLst/>
              <a:latin typeface="+mn-lt"/>
              <a:ea typeface="+mn-ea"/>
              <a:cs typeface="+mn-cs"/>
            </a:rPr>
            <a:t>需用費や委託料等の抑制を図り、財政健全化に努めます。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16</xdr:row>
      <xdr:rowOff>6169</xdr:rowOff>
    </xdr:to>
    <xdr:cxnSp macro="">
      <xdr:nvCxnSpPr>
        <xdr:cNvPr id="125" name="直線コネクタ 124"/>
        <xdr:cNvCxnSpPr/>
      </xdr:nvCxnSpPr>
      <xdr:spPr>
        <a:xfrm flipV="1">
          <a:off x="15671800" y="2546894"/>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16</xdr:row>
      <xdr:rowOff>6169</xdr:rowOff>
    </xdr:to>
    <xdr:cxnSp macro="">
      <xdr:nvCxnSpPr>
        <xdr:cNvPr id="128" name="直線コネクタ 127"/>
        <xdr:cNvCxnSpPr/>
      </xdr:nvCxnSpPr>
      <xdr:spPr>
        <a:xfrm>
          <a:off x="14782800" y="259914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107406</xdr:rowOff>
    </xdr:from>
    <xdr:to>
      <xdr:col>21</xdr:col>
      <xdr:colOff>361950</xdr:colOff>
      <xdr:row>15</xdr:row>
      <xdr:rowOff>27396</xdr:rowOff>
    </xdr:to>
    <xdr:cxnSp macro="">
      <xdr:nvCxnSpPr>
        <xdr:cNvPr id="131" name="直線コネクタ 130"/>
        <xdr:cNvCxnSpPr/>
      </xdr:nvCxnSpPr>
      <xdr:spPr>
        <a:xfrm>
          <a:off x="13893800" y="25077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68217</xdr:rowOff>
    </xdr:from>
    <xdr:to>
      <xdr:col>20</xdr:col>
      <xdr:colOff>158750</xdr:colOff>
      <xdr:row>14</xdr:row>
      <xdr:rowOff>107406</xdr:rowOff>
    </xdr:to>
    <xdr:cxnSp macro="">
      <xdr:nvCxnSpPr>
        <xdr:cNvPr id="134" name="直線コネクタ 133"/>
        <xdr:cNvCxnSpPr/>
      </xdr:nvCxnSpPr>
      <xdr:spPr>
        <a:xfrm>
          <a:off x="13004800" y="24685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95794</xdr:rowOff>
    </xdr:from>
    <xdr:to>
      <xdr:col>24</xdr:col>
      <xdr:colOff>82550</xdr:colOff>
      <xdr:row>15</xdr:row>
      <xdr:rowOff>25944</xdr:rowOff>
    </xdr:to>
    <xdr:sp macro="" textlink="">
      <xdr:nvSpPr>
        <xdr:cNvPr id="144" name="円/楕円 143"/>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112321</xdr:rowOff>
    </xdr:from>
    <xdr:ext cx="762000" cy="259045"/>
    <xdr:sp macro="" textlink="">
      <xdr:nvSpPr>
        <xdr:cNvPr id="145"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46" name="円/楕円 145"/>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41746</xdr:rowOff>
    </xdr:from>
    <xdr:ext cx="736600" cy="259045"/>
    <xdr:sp macro="" textlink="">
      <xdr:nvSpPr>
        <xdr:cNvPr id="147" name="テキスト ボックス 146"/>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48" name="円/楕円 147"/>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49" name="テキスト ボックス 148"/>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56606</xdr:rowOff>
    </xdr:from>
    <xdr:to>
      <xdr:col>20</xdr:col>
      <xdr:colOff>209550</xdr:colOff>
      <xdr:row>14</xdr:row>
      <xdr:rowOff>158206</xdr:rowOff>
    </xdr:to>
    <xdr:sp macro="" textlink="">
      <xdr:nvSpPr>
        <xdr:cNvPr id="150" name="円/楕円 149"/>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168383</xdr:rowOff>
    </xdr:from>
    <xdr:ext cx="762000" cy="259045"/>
    <xdr:sp macro="" textlink="">
      <xdr:nvSpPr>
        <xdr:cNvPr id="151" name="テキスト ボックス 150"/>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17417</xdr:rowOff>
    </xdr:from>
    <xdr:to>
      <xdr:col>19</xdr:col>
      <xdr:colOff>6350</xdr:colOff>
      <xdr:row>14</xdr:row>
      <xdr:rowOff>119017</xdr:rowOff>
    </xdr:to>
    <xdr:sp macro="" textlink="">
      <xdr:nvSpPr>
        <xdr:cNvPr id="152" name="円/楕円 151"/>
        <xdr:cNvSpPr/>
      </xdr:nvSpPr>
      <xdr:spPr>
        <a:xfrm>
          <a:off x="12954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129194</xdr:rowOff>
    </xdr:from>
    <xdr:ext cx="762000" cy="259045"/>
    <xdr:sp macro="" textlink="">
      <xdr:nvSpPr>
        <xdr:cNvPr id="153" name="テキスト ボックス 152"/>
        <xdr:cNvSpPr txBox="1"/>
      </xdr:nvSpPr>
      <xdr:spPr>
        <a:xfrm>
          <a:off x="12623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扶助費については、類似団体では最も高くなっているが、その原因として、埋立地区の人口増に伴い児童手当、障害児通所支援給付費、更生医療給付費が増えたためであります。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今後とも埋立地区の人口増加や長引く不況等により扶助費は年々増加するものと思われます。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37193</xdr:rowOff>
    </xdr:from>
    <xdr:to>
      <xdr:col>7</xdr:col>
      <xdr:colOff>15875</xdr:colOff>
      <xdr:row>62</xdr:row>
      <xdr:rowOff>45357</xdr:rowOff>
    </xdr:to>
    <xdr:cxnSp macro="">
      <xdr:nvCxnSpPr>
        <xdr:cNvPr id="188" name="直線コネクタ 187"/>
        <xdr:cNvCxnSpPr/>
      </xdr:nvCxnSpPr>
      <xdr:spPr>
        <a:xfrm>
          <a:off x="3987800" y="104956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61</xdr:row>
      <xdr:rowOff>37193</xdr:rowOff>
    </xdr:to>
    <xdr:cxnSp macro="">
      <xdr:nvCxnSpPr>
        <xdr:cNvPr id="191" name="直線コネクタ 190"/>
        <xdr:cNvCxnSpPr/>
      </xdr:nvCxnSpPr>
      <xdr:spPr>
        <a:xfrm>
          <a:off x="3098800" y="9695543"/>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59</xdr:row>
      <xdr:rowOff>69850</xdr:rowOff>
    </xdr:to>
    <xdr:cxnSp macro="">
      <xdr:nvCxnSpPr>
        <xdr:cNvPr id="194" name="直線コネクタ 193"/>
        <xdr:cNvCxnSpPr/>
      </xdr:nvCxnSpPr>
      <xdr:spPr>
        <a:xfrm flipV="1">
          <a:off x="2209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59</xdr:row>
      <xdr:rowOff>69850</xdr:rowOff>
    </xdr:to>
    <xdr:cxnSp macro="">
      <xdr:nvCxnSpPr>
        <xdr:cNvPr id="197" name="直線コネクタ 196"/>
        <xdr:cNvCxnSpPr/>
      </xdr:nvCxnSpPr>
      <xdr:spPr>
        <a:xfrm>
          <a:off x="1320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166007</xdr:rowOff>
    </xdr:from>
    <xdr:to>
      <xdr:col>7</xdr:col>
      <xdr:colOff>66675</xdr:colOff>
      <xdr:row>62</xdr:row>
      <xdr:rowOff>96157</xdr:rowOff>
    </xdr:to>
    <xdr:sp macro="" textlink="">
      <xdr:nvSpPr>
        <xdr:cNvPr id="207" name="円/楕円 206"/>
        <xdr:cNvSpPr/>
      </xdr:nvSpPr>
      <xdr:spPr>
        <a:xfrm>
          <a:off x="47752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74584</xdr:rowOff>
    </xdr:from>
    <xdr:ext cx="762000" cy="259045"/>
    <xdr:sp macro="" textlink="">
      <xdr:nvSpPr>
        <xdr:cNvPr id="208" name="扶助費該当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157843</xdr:rowOff>
    </xdr:from>
    <xdr:to>
      <xdr:col>5</xdr:col>
      <xdr:colOff>600075</xdr:colOff>
      <xdr:row>61</xdr:row>
      <xdr:rowOff>87993</xdr:rowOff>
    </xdr:to>
    <xdr:sp macro="" textlink="">
      <xdr:nvSpPr>
        <xdr:cNvPr id="209" name="円/楕円 208"/>
        <xdr:cNvSpPr/>
      </xdr:nvSpPr>
      <xdr:spPr>
        <a:xfrm>
          <a:off x="3937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72770</xdr:rowOff>
    </xdr:from>
    <xdr:ext cx="736600" cy="259045"/>
    <xdr:sp macro="" textlink="">
      <xdr:nvSpPr>
        <xdr:cNvPr id="210" name="テキスト ボックス 209"/>
        <xdr:cNvSpPr txBox="1"/>
      </xdr:nvSpPr>
      <xdr:spPr>
        <a:xfrm>
          <a:off x="3606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1" name="円/楕円 210"/>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2" name="テキスト ボックス 211"/>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3" name="円/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125185</xdr:rowOff>
    </xdr:from>
    <xdr:to>
      <xdr:col>1</xdr:col>
      <xdr:colOff>676275</xdr:colOff>
      <xdr:row>59</xdr:row>
      <xdr:rowOff>55335</xdr:rowOff>
    </xdr:to>
    <xdr:sp macro="" textlink="">
      <xdr:nvSpPr>
        <xdr:cNvPr id="215" name="円/楕円 214"/>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40112</xdr:rowOff>
    </xdr:from>
    <xdr:ext cx="762000" cy="259045"/>
    <xdr:sp macro="" textlink="">
      <xdr:nvSpPr>
        <xdr:cNvPr id="216" name="テキスト ボックス 215"/>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類似団体より</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回っており、他会計への繰出金の適正化を図るなどし、一般会計の負担を軽減していくよう努める。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57</xdr:row>
      <xdr:rowOff>78994</xdr:rowOff>
    </xdr:to>
    <xdr:cxnSp macro="">
      <xdr:nvCxnSpPr>
        <xdr:cNvPr id="246" name="直線コネクタ 245"/>
        <xdr:cNvCxnSpPr/>
      </xdr:nvCxnSpPr>
      <xdr:spPr>
        <a:xfrm>
          <a:off x="15671800" y="96047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49276</xdr:rowOff>
    </xdr:to>
    <xdr:cxnSp macro="">
      <xdr:nvCxnSpPr>
        <xdr:cNvPr id="249" name="直線コネクタ 248"/>
        <xdr:cNvCxnSpPr/>
      </xdr:nvCxnSpPr>
      <xdr:spPr>
        <a:xfrm flipV="1">
          <a:off x="14782800" y="9604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57</xdr:row>
      <xdr:rowOff>46990</xdr:rowOff>
    </xdr:to>
    <xdr:cxnSp macro="">
      <xdr:nvCxnSpPr>
        <xdr:cNvPr id="252" name="直線コネクタ 251"/>
        <xdr:cNvCxnSpPr/>
      </xdr:nvCxnSpPr>
      <xdr:spPr>
        <a:xfrm flipV="1">
          <a:off x="13893800" y="96504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46990</xdr:rowOff>
    </xdr:to>
    <xdr:cxnSp macro="">
      <xdr:nvCxnSpPr>
        <xdr:cNvPr id="255" name="直線コネクタ 254"/>
        <xdr:cNvCxnSpPr/>
      </xdr:nvCxnSpPr>
      <xdr:spPr>
        <a:xfrm>
          <a:off x="13004800" y="9792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28194</xdr:rowOff>
    </xdr:from>
    <xdr:to>
      <xdr:col>24</xdr:col>
      <xdr:colOff>82550</xdr:colOff>
      <xdr:row>57</xdr:row>
      <xdr:rowOff>129794</xdr:rowOff>
    </xdr:to>
    <xdr:sp macro="" textlink="">
      <xdr:nvSpPr>
        <xdr:cNvPr id="265" name="円/楕円 264"/>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271</xdr:rowOff>
    </xdr:from>
    <xdr:ext cx="762000" cy="259045"/>
    <xdr:sp macro="" textlink="">
      <xdr:nvSpPr>
        <xdr:cNvPr id="266"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7" name="円/楕円 266"/>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8" name="テキスト ボックス 267"/>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9" name="円/楕円 268"/>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70" name="テキスト ボックス 269"/>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1" name="円/楕円 270"/>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2" name="テキスト ボックス 27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3" name="円/楕円 272"/>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4" name="テキスト ボックス 273"/>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補助費については、類似団体平均値より</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．８ポイント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回っています。</a:t>
          </a:r>
          <a:endParaRPr lang="ja-JP" altLang="ja-JP" sz="1400">
            <a:effectLst/>
          </a:endParaRPr>
        </a:p>
        <a:p>
          <a:r>
            <a:rPr lang="ja-JP" altLang="ja-JP" sz="1100">
              <a:solidFill>
                <a:schemeClr val="dk1"/>
              </a:solidFill>
              <a:effectLst/>
              <a:latin typeface="+mn-lt"/>
              <a:ea typeface="+mn-ea"/>
              <a:cs typeface="+mn-cs"/>
            </a:rPr>
            <a:t>今後とも各種団体への補助金を精査し、見直し、廃止を含めて健全化に努めます。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37</xdr:row>
      <xdr:rowOff>120142</xdr:rowOff>
    </xdr:to>
    <xdr:cxnSp macro="">
      <xdr:nvCxnSpPr>
        <xdr:cNvPr id="304" name="直線コネクタ 303"/>
        <xdr:cNvCxnSpPr/>
      </xdr:nvCxnSpPr>
      <xdr:spPr>
        <a:xfrm flipV="1">
          <a:off x="15671800" y="625348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38</xdr:row>
      <xdr:rowOff>127000</xdr:rowOff>
    </xdr:to>
    <xdr:cxnSp macro="">
      <xdr:nvCxnSpPr>
        <xdr:cNvPr id="307" name="直線コネクタ 306"/>
        <xdr:cNvCxnSpPr/>
      </xdr:nvCxnSpPr>
      <xdr:spPr>
        <a:xfrm flipV="1">
          <a:off x="14782800" y="6463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127000</xdr:rowOff>
    </xdr:to>
    <xdr:cxnSp macro="">
      <xdr:nvCxnSpPr>
        <xdr:cNvPr id="310" name="直線コネクタ 309"/>
        <xdr:cNvCxnSpPr/>
      </xdr:nvCxnSpPr>
      <xdr:spPr>
        <a:xfrm>
          <a:off x="13893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69850</xdr:rowOff>
    </xdr:to>
    <xdr:cxnSp macro="">
      <xdr:nvCxnSpPr>
        <xdr:cNvPr id="313" name="直線コネクタ 312"/>
        <xdr:cNvCxnSpPr/>
      </xdr:nvCxnSpPr>
      <xdr:spPr>
        <a:xfrm>
          <a:off x="13004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3" name="円/楕円 322"/>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4"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5" name="円/楕円 324"/>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6" name="テキスト ボックス 325"/>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7" name="円/楕円 326"/>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28" name="テキスト ボックス 327"/>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9" name="円/楕円 32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0" name="テキスト ボックス 32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1" name="円/楕円 330"/>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2" name="テキスト ボックス 331"/>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類似団体平均より下回っているが、今後沖縄振興特別推進交付金事業の元利償還や学校給食センターや庁舎や与那原小学校等の建替えも控えているので今後増加してくものと思われる。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28702</xdr:rowOff>
    </xdr:to>
    <xdr:cxnSp macro="">
      <xdr:nvCxnSpPr>
        <xdr:cNvPr id="362" name="直線コネクタ 361"/>
        <xdr:cNvCxnSpPr/>
      </xdr:nvCxnSpPr>
      <xdr:spPr>
        <a:xfrm flipV="1">
          <a:off x="3987800" y="13207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28702</xdr:rowOff>
    </xdr:to>
    <xdr:cxnSp macro="">
      <xdr:nvCxnSpPr>
        <xdr:cNvPr id="365" name="直線コネクタ 364"/>
        <xdr:cNvCxnSpPr/>
      </xdr:nvCxnSpPr>
      <xdr:spPr>
        <a:xfrm>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19558</xdr:rowOff>
    </xdr:to>
    <xdr:cxnSp macro="">
      <xdr:nvCxnSpPr>
        <xdr:cNvPr id="368" name="直線コネクタ 367"/>
        <xdr:cNvCxnSpPr/>
      </xdr:nvCxnSpPr>
      <xdr:spPr>
        <a:xfrm>
          <a:off x="2209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71" name="直線コネクタ 370"/>
        <xdr:cNvCxnSpPr/>
      </xdr:nvCxnSpPr>
      <xdr:spPr>
        <a:xfrm flipV="1">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1" name="円/楕円 380"/>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2"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3" name="円/楕円 382"/>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4" name="テキスト ボックス 383"/>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5" name="円/楕円 384"/>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86" name="テキスト ボックス 385"/>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7" name="円/楕円 386"/>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8" name="テキスト ボックス 38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89" name="円/楕円 388"/>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0" name="テキスト ボックス 38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若干下回っているが、今後沖縄振興特別推進事業でのハード事業の整備や学校給食センターや与那原小学校の建替え庁舎建設等も控えており今後増加していくものと思われるので、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50800</xdr:rowOff>
    </xdr:to>
    <xdr:cxnSp macro="">
      <xdr:nvCxnSpPr>
        <xdr:cNvPr id="423" name="直線コネクタ 422"/>
        <xdr:cNvCxnSpPr/>
      </xdr:nvCxnSpPr>
      <xdr:spPr>
        <a:xfrm flipV="1">
          <a:off x="15671800" y="13401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50800</xdr:rowOff>
    </xdr:to>
    <xdr:cxnSp macro="">
      <xdr:nvCxnSpPr>
        <xdr:cNvPr id="426" name="直線コネクタ 425"/>
        <xdr:cNvCxnSpPr/>
      </xdr:nvCxnSpPr>
      <xdr:spPr>
        <a:xfrm>
          <a:off x="14782800" y="13362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77</xdr:row>
      <xdr:rowOff>161289</xdr:rowOff>
    </xdr:to>
    <xdr:cxnSp macro="">
      <xdr:nvCxnSpPr>
        <xdr:cNvPr id="429" name="直線コネクタ 428"/>
        <xdr:cNvCxnSpPr/>
      </xdr:nvCxnSpPr>
      <xdr:spPr>
        <a:xfrm>
          <a:off x="13893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149861</xdr:rowOff>
    </xdr:to>
    <xdr:cxnSp macro="">
      <xdr:nvCxnSpPr>
        <xdr:cNvPr id="432" name="直線コネクタ 431"/>
        <xdr:cNvCxnSpPr/>
      </xdr:nvCxnSpPr>
      <xdr:spPr>
        <a:xfrm>
          <a:off x="13004800" y="132067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2" name="円/楕円 441"/>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3"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44" name="円/楕円 443"/>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5" name="テキスト ボックス 44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6" name="円/楕円 445"/>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7" name="テキスト ボックス 446"/>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8" name="円/楕円 447"/>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9" name="テキスト ボックス 448"/>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0" name="円/楕円 449"/>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51" name="テキスト ボックス 450"/>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161887</xdr:rowOff>
    </xdr:from>
    <xdr:to>
      <xdr:col>4</xdr:col>
      <xdr:colOff>1117600</xdr:colOff>
      <xdr:row>19</xdr:row>
      <xdr:rowOff>167310</xdr:rowOff>
    </xdr:to>
    <xdr:cxnSp macro="">
      <xdr:nvCxnSpPr>
        <xdr:cNvPr id="50" name="直線コネクタ 49"/>
        <xdr:cNvCxnSpPr/>
      </xdr:nvCxnSpPr>
      <xdr:spPr bwMode="auto">
        <a:xfrm>
          <a:off x="5003800" y="3295612"/>
          <a:ext cx="647700" cy="17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161887</xdr:rowOff>
    </xdr:from>
    <xdr:to>
      <xdr:col>4</xdr:col>
      <xdr:colOff>469900</xdr:colOff>
      <xdr:row>19</xdr:row>
      <xdr:rowOff>77356</xdr:rowOff>
    </xdr:to>
    <xdr:cxnSp macro="">
      <xdr:nvCxnSpPr>
        <xdr:cNvPr id="53" name="直線コネクタ 52"/>
        <xdr:cNvCxnSpPr/>
      </xdr:nvCxnSpPr>
      <xdr:spPr bwMode="auto">
        <a:xfrm flipV="1">
          <a:off x="4305300" y="3295612"/>
          <a:ext cx="698500" cy="8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77356</xdr:rowOff>
    </xdr:from>
    <xdr:to>
      <xdr:col>3</xdr:col>
      <xdr:colOff>904875</xdr:colOff>
      <xdr:row>20</xdr:row>
      <xdr:rowOff>9220</xdr:rowOff>
    </xdr:to>
    <xdr:cxnSp macro="">
      <xdr:nvCxnSpPr>
        <xdr:cNvPr id="56" name="直線コネクタ 55"/>
        <xdr:cNvCxnSpPr/>
      </xdr:nvCxnSpPr>
      <xdr:spPr bwMode="auto">
        <a:xfrm flipV="1">
          <a:off x="3606800" y="3382531"/>
          <a:ext cx="698500" cy="10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9220</xdr:rowOff>
    </xdr:from>
    <xdr:to>
      <xdr:col>3</xdr:col>
      <xdr:colOff>206375</xdr:colOff>
      <xdr:row>20</xdr:row>
      <xdr:rowOff>28105</xdr:rowOff>
    </xdr:to>
    <xdr:cxnSp macro="">
      <xdr:nvCxnSpPr>
        <xdr:cNvPr id="59" name="直線コネクタ 58"/>
        <xdr:cNvCxnSpPr/>
      </xdr:nvCxnSpPr>
      <xdr:spPr bwMode="auto">
        <a:xfrm flipV="1">
          <a:off x="2908300" y="3485845"/>
          <a:ext cx="698500" cy="1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116510</xdr:rowOff>
    </xdr:from>
    <xdr:to>
      <xdr:col>5</xdr:col>
      <xdr:colOff>34925</xdr:colOff>
      <xdr:row>20</xdr:row>
      <xdr:rowOff>46660</xdr:rowOff>
    </xdr:to>
    <xdr:sp macro="" textlink="">
      <xdr:nvSpPr>
        <xdr:cNvPr id="69" name="円/楕円 68"/>
        <xdr:cNvSpPr/>
      </xdr:nvSpPr>
      <xdr:spPr bwMode="auto">
        <a:xfrm>
          <a:off x="5600700" y="342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88587</xdr:rowOff>
    </xdr:from>
    <xdr:ext cx="762000" cy="259045"/>
    <xdr:sp macro="" textlink="">
      <xdr:nvSpPr>
        <xdr:cNvPr id="70" name="人口1人当たり決算額の推移該当値テキスト130"/>
        <xdr:cNvSpPr txBox="1"/>
      </xdr:nvSpPr>
      <xdr:spPr>
        <a:xfrm>
          <a:off x="5740400" y="33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111087</xdr:rowOff>
    </xdr:from>
    <xdr:to>
      <xdr:col>4</xdr:col>
      <xdr:colOff>520700</xdr:colOff>
      <xdr:row>19</xdr:row>
      <xdr:rowOff>41237</xdr:rowOff>
    </xdr:to>
    <xdr:sp macro="" textlink="">
      <xdr:nvSpPr>
        <xdr:cNvPr id="71" name="円/楕円 70"/>
        <xdr:cNvSpPr/>
      </xdr:nvSpPr>
      <xdr:spPr bwMode="auto">
        <a:xfrm>
          <a:off x="4953000" y="324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26014</xdr:rowOff>
    </xdr:from>
    <xdr:ext cx="736600" cy="259045"/>
    <xdr:sp macro="" textlink="">
      <xdr:nvSpPr>
        <xdr:cNvPr id="72" name="テキスト ボックス 71"/>
        <xdr:cNvSpPr txBox="1"/>
      </xdr:nvSpPr>
      <xdr:spPr>
        <a:xfrm>
          <a:off x="4622800" y="333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26556</xdr:rowOff>
    </xdr:from>
    <xdr:to>
      <xdr:col>3</xdr:col>
      <xdr:colOff>955675</xdr:colOff>
      <xdr:row>19</xdr:row>
      <xdr:rowOff>128156</xdr:rowOff>
    </xdr:to>
    <xdr:sp macro="" textlink="">
      <xdr:nvSpPr>
        <xdr:cNvPr id="73" name="円/楕円 72"/>
        <xdr:cNvSpPr/>
      </xdr:nvSpPr>
      <xdr:spPr bwMode="auto">
        <a:xfrm>
          <a:off x="4254500" y="333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112933</xdr:rowOff>
    </xdr:from>
    <xdr:ext cx="762000" cy="259045"/>
    <xdr:sp macro="" textlink="">
      <xdr:nvSpPr>
        <xdr:cNvPr id="74" name="テキスト ボックス 73"/>
        <xdr:cNvSpPr txBox="1"/>
      </xdr:nvSpPr>
      <xdr:spPr>
        <a:xfrm>
          <a:off x="3924300" y="341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129870</xdr:rowOff>
    </xdr:from>
    <xdr:to>
      <xdr:col>3</xdr:col>
      <xdr:colOff>257175</xdr:colOff>
      <xdr:row>20</xdr:row>
      <xdr:rowOff>60020</xdr:rowOff>
    </xdr:to>
    <xdr:sp macro="" textlink="">
      <xdr:nvSpPr>
        <xdr:cNvPr id="75" name="円/楕円 74"/>
        <xdr:cNvSpPr/>
      </xdr:nvSpPr>
      <xdr:spPr bwMode="auto">
        <a:xfrm>
          <a:off x="3556000" y="343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44797</xdr:rowOff>
    </xdr:from>
    <xdr:ext cx="762000" cy="259045"/>
    <xdr:sp macro="" textlink="">
      <xdr:nvSpPr>
        <xdr:cNvPr id="76" name="テキスト ボックス 75"/>
        <xdr:cNvSpPr txBox="1"/>
      </xdr:nvSpPr>
      <xdr:spPr>
        <a:xfrm>
          <a:off x="3225800" y="352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148755</xdr:rowOff>
    </xdr:from>
    <xdr:to>
      <xdr:col>2</xdr:col>
      <xdr:colOff>692150</xdr:colOff>
      <xdr:row>20</xdr:row>
      <xdr:rowOff>78905</xdr:rowOff>
    </xdr:to>
    <xdr:sp macro="" textlink="">
      <xdr:nvSpPr>
        <xdr:cNvPr id="77" name="円/楕円 76"/>
        <xdr:cNvSpPr/>
      </xdr:nvSpPr>
      <xdr:spPr bwMode="auto">
        <a:xfrm>
          <a:off x="2857500" y="345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63682</xdr:rowOff>
    </xdr:from>
    <xdr:ext cx="762000" cy="259045"/>
    <xdr:sp macro="" textlink="">
      <xdr:nvSpPr>
        <xdr:cNvPr id="78" name="テキスト ボックス 77"/>
        <xdr:cNvSpPr txBox="1"/>
      </xdr:nvSpPr>
      <xdr:spPr>
        <a:xfrm>
          <a:off x="2527300" y="354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23238</xdr:rowOff>
    </xdr:from>
    <xdr:to>
      <xdr:col>4</xdr:col>
      <xdr:colOff>1117600</xdr:colOff>
      <xdr:row>37</xdr:row>
      <xdr:rowOff>68318</xdr:rowOff>
    </xdr:to>
    <xdr:cxnSp macro="">
      <xdr:nvCxnSpPr>
        <xdr:cNvPr id="110" name="直線コネクタ 109"/>
        <xdr:cNvCxnSpPr/>
      </xdr:nvCxnSpPr>
      <xdr:spPr bwMode="auto">
        <a:xfrm>
          <a:off x="5003800" y="7147938"/>
          <a:ext cx="6477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23238</xdr:rowOff>
    </xdr:from>
    <xdr:to>
      <xdr:col>4</xdr:col>
      <xdr:colOff>469900</xdr:colOff>
      <xdr:row>37</xdr:row>
      <xdr:rowOff>30348</xdr:rowOff>
    </xdr:to>
    <xdr:cxnSp macro="">
      <xdr:nvCxnSpPr>
        <xdr:cNvPr id="113" name="直線コネクタ 112"/>
        <xdr:cNvCxnSpPr/>
      </xdr:nvCxnSpPr>
      <xdr:spPr bwMode="auto">
        <a:xfrm flipV="1">
          <a:off x="4305300" y="7147938"/>
          <a:ext cx="698500" cy="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30348</xdr:rowOff>
    </xdr:from>
    <xdr:to>
      <xdr:col>3</xdr:col>
      <xdr:colOff>904875</xdr:colOff>
      <xdr:row>37</xdr:row>
      <xdr:rowOff>51905</xdr:rowOff>
    </xdr:to>
    <xdr:cxnSp macro="">
      <xdr:nvCxnSpPr>
        <xdr:cNvPr id="116" name="直線コネクタ 115"/>
        <xdr:cNvCxnSpPr/>
      </xdr:nvCxnSpPr>
      <xdr:spPr bwMode="auto">
        <a:xfrm flipV="1">
          <a:off x="3606800" y="7155048"/>
          <a:ext cx="6985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15466</xdr:rowOff>
    </xdr:from>
    <xdr:to>
      <xdr:col>3</xdr:col>
      <xdr:colOff>206375</xdr:colOff>
      <xdr:row>37</xdr:row>
      <xdr:rowOff>51905</xdr:rowOff>
    </xdr:to>
    <xdr:cxnSp macro="">
      <xdr:nvCxnSpPr>
        <xdr:cNvPr id="119" name="直線コネクタ 118"/>
        <xdr:cNvCxnSpPr/>
      </xdr:nvCxnSpPr>
      <xdr:spPr bwMode="auto">
        <a:xfrm>
          <a:off x="2908300" y="7140166"/>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17518</xdr:rowOff>
    </xdr:from>
    <xdr:to>
      <xdr:col>5</xdr:col>
      <xdr:colOff>34925</xdr:colOff>
      <xdr:row>37</xdr:row>
      <xdr:rowOff>119118</xdr:rowOff>
    </xdr:to>
    <xdr:sp macro="" textlink="">
      <xdr:nvSpPr>
        <xdr:cNvPr id="129" name="円/楕円 128"/>
        <xdr:cNvSpPr/>
      </xdr:nvSpPr>
      <xdr:spPr bwMode="auto">
        <a:xfrm>
          <a:off x="5600700" y="714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161045</xdr:rowOff>
    </xdr:from>
    <xdr:ext cx="762000" cy="259045"/>
    <xdr:sp macro="" textlink="">
      <xdr:nvSpPr>
        <xdr:cNvPr id="130" name="人口1人当たり決算額の推移該当値テキスト445"/>
        <xdr:cNvSpPr txBox="1"/>
      </xdr:nvSpPr>
      <xdr:spPr>
        <a:xfrm>
          <a:off x="5740400" y="7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143888</xdr:rowOff>
    </xdr:from>
    <xdr:to>
      <xdr:col>4</xdr:col>
      <xdr:colOff>520700</xdr:colOff>
      <xdr:row>37</xdr:row>
      <xdr:rowOff>74038</xdr:rowOff>
    </xdr:to>
    <xdr:sp macro="" textlink="">
      <xdr:nvSpPr>
        <xdr:cNvPr id="131" name="円/楕円 130"/>
        <xdr:cNvSpPr/>
      </xdr:nvSpPr>
      <xdr:spPr bwMode="auto">
        <a:xfrm>
          <a:off x="4953000" y="709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58815</xdr:rowOff>
    </xdr:from>
    <xdr:ext cx="736600" cy="259045"/>
    <xdr:sp macro="" textlink="">
      <xdr:nvSpPr>
        <xdr:cNvPr id="132" name="テキスト ボックス 131"/>
        <xdr:cNvSpPr txBox="1"/>
      </xdr:nvSpPr>
      <xdr:spPr>
        <a:xfrm>
          <a:off x="4622800" y="718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150998</xdr:rowOff>
    </xdr:from>
    <xdr:to>
      <xdr:col>3</xdr:col>
      <xdr:colOff>955675</xdr:colOff>
      <xdr:row>37</xdr:row>
      <xdr:rowOff>81148</xdr:rowOff>
    </xdr:to>
    <xdr:sp macro="" textlink="">
      <xdr:nvSpPr>
        <xdr:cNvPr id="133" name="円/楕円 132"/>
        <xdr:cNvSpPr/>
      </xdr:nvSpPr>
      <xdr:spPr bwMode="auto">
        <a:xfrm>
          <a:off x="4254500" y="710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65925</xdr:rowOff>
    </xdr:from>
    <xdr:ext cx="762000" cy="259045"/>
    <xdr:sp macro="" textlink="">
      <xdr:nvSpPr>
        <xdr:cNvPr id="134" name="テキスト ボックス 133"/>
        <xdr:cNvSpPr txBox="1"/>
      </xdr:nvSpPr>
      <xdr:spPr>
        <a:xfrm>
          <a:off x="3924300" y="71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1105</xdr:rowOff>
    </xdr:from>
    <xdr:to>
      <xdr:col>3</xdr:col>
      <xdr:colOff>257175</xdr:colOff>
      <xdr:row>37</xdr:row>
      <xdr:rowOff>102705</xdr:rowOff>
    </xdr:to>
    <xdr:sp macro="" textlink="">
      <xdr:nvSpPr>
        <xdr:cNvPr id="135" name="円/楕円 134"/>
        <xdr:cNvSpPr/>
      </xdr:nvSpPr>
      <xdr:spPr bwMode="auto">
        <a:xfrm>
          <a:off x="3556000" y="712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87482</xdr:rowOff>
    </xdr:from>
    <xdr:ext cx="762000" cy="259045"/>
    <xdr:sp macro="" textlink="">
      <xdr:nvSpPr>
        <xdr:cNvPr id="136" name="テキスト ボックス 135"/>
        <xdr:cNvSpPr txBox="1"/>
      </xdr:nvSpPr>
      <xdr:spPr>
        <a:xfrm>
          <a:off x="3225800" y="721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136116</xdr:rowOff>
    </xdr:from>
    <xdr:to>
      <xdr:col>2</xdr:col>
      <xdr:colOff>692150</xdr:colOff>
      <xdr:row>37</xdr:row>
      <xdr:rowOff>66266</xdr:rowOff>
    </xdr:to>
    <xdr:sp macro="" textlink="">
      <xdr:nvSpPr>
        <xdr:cNvPr id="137" name="円/楕円 136"/>
        <xdr:cNvSpPr/>
      </xdr:nvSpPr>
      <xdr:spPr bwMode="auto">
        <a:xfrm>
          <a:off x="2857500" y="708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51043</xdr:rowOff>
    </xdr:from>
    <xdr:ext cx="762000" cy="259045"/>
    <xdr:sp macro="" textlink="">
      <xdr:nvSpPr>
        <xdr:cNvPr id="138" name="テキスト ボックス 137"/>
        <xdr:cNvSpPr txBox="1"/>
      </xdr:nvSpPr>
      <xdr:spPr>
        <a:xfrm>
          <a:off x="2527300" y="71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xdr:txBody>
    </xdr:sp>
    <xdr:clientData/>
  </xdr:twoCellAnchor>
  <xdr:twoCellAnchor>
    <xdr:from>
      <xdr:col>10</xdr:col>
      <xdr:colOff>485776</xdr:colOff>
      <xdr:row>45</xdr:row>
      <xdr:rowOff>342900</xdr:rowOff>
    </xdr:from>
    <xdr:to>
      <xdr:col>14</xdr:col>
      <xdr:colOff>478631</xdr:colOff>
      <xdr:row>1048576</xdr:row>
      <xdr:rowOff>1757363</xdr:rowOff>
    </xdr:to>
    <xdr:sp macro="" textlink="" fLocksText="0">
      <xdr:nvSpPr>
        <xdr:cNvPr id="15" name="テキスト ボックス 14"/>
        <xdr:cNvSpPr txBox="1"/>
      </xdr:nvSpPr>
      <xdr:spPr>
        <a:xfrm>
          <a:off x="11144251" y="9934575"/>
          <a:ext cx="4450555" cy="415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財政調整基金残高については前年度に比べ</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減って</a:t>
          </a:r>
          <a:r>
            <a:rPr lang="ja-JP" altLang="ja-JP" sz="1100">
              <a:solidFill>
                <a:schemeClr val="dk1"/>
              </a:solidFill>
              <a:effectLst/>
              <a:latin typeface="+mn-lt"/>
              <a:ea typeface="+mn-ea"/>
              <a:cs typeface="+mn-cs"/>
            </a:rPr>
            <a:t>おり、実質収支について</a:t>
          </a:r>
          <a:r>
            <a:rPr lang="ja-JP" altLang="en-US" sz="1100">
              <a:solidFill>
                <a:schemeClr val="dk1"/>
              </a:solidFill>
              <a:effectLst/>
              <a:latin typeface="+mn-lt"/>
              <a:ea typeface="+mn-ea"/>
              <a:cs typeface="+mn-cs"/>
            </a:rPr>
            <a:t>は９．１３</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実質単年度収支</a:t>
          </a:r>
          <a:r>
            <a:rPr lang="ja-JP" altLang="en-US" sz="1100">
              <a:solidFill>
                <a:schemeClr val="dk1"/>
              </a:solidFill>
              <a:effectLst/>
              <a:latin typeface="+mn-lt"/>
              <a:ea typeface="+mn-ea"/>
              <a:cs typeface="+mn-cs"/>
            </a:rPr>
            <a:t>は１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３％</a:t>
          </a:r>
          <a:r>
            <a:rPr lang="ja-JP" altLang="en-US" sz="1100">
              <a:solidFill>
                <a:schemeClr val="dk1"/>
              </a:solidFill>
              <a:effectLst/>
              <a:latin typeface="+mn-lt"/>
              <a:ea typeface="+mn-ea"/>
              <a:cs typeface="+mn-cs"/>
            </a:rPr>
            <a:t>上がって</a:t>
          </a:r>
          <a:r>
            <a:rPr lang="ja-JP" altLang="ja-JP" sz="1100">
              <a:solidFill>
                <a:schemeClr val="dk1"/>
              </a:solidFill>
              <a:effectLst/>
              <a:latin typeface="+mn-lt"/>
              <a:ea typeface="+mn-ea"/>
              <a:cs typeface="+mn-cs"/>
            </a:rPr>
            <a:t>いる。</a:t>
          </a:r>
          <a:endParaRPr lang="ja-JP" altLang="ja-JP">
            <a:effectLst/>
          </a:endParaRPr>
        </a:p>
        <a:p>
          <a:r>
            <a:rPr lang="ja-JP" altLang="ja-JP" sz="1100">
              <a:solidFill>
                <a:schemeClr val="dk1"/>
              </a:solidFill>
              <a:effectLst/>
              <a:latin typeface="+mn-lt"/>
              <a:ea typeface="+mn-ea"/>
              <a:cs typeface="+mn-cs"/>
            </a:rPr>
            <a:t>今後も財政の</a:t>
          </a:r>
          <a:r>
            <a:rPr lang="ja-JP" altLang="en-US" sz="1100">
              <a:solidFill>
                <a:schemeClr val="dk1"/>
              </a:solidFill>
              <a:effectLst/>
              <a:latin typeface="+mn-lt"/>
              <a:ea typeface="+mn-ea"/>
              <a:cs typeface="+mn-cs"/>
            </a:rPr>
            <a:t>健全化に努める。</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年度においては、水道事業会計、一般会計、公共下水道特別会計、後期高齢者医療特別会計の４会計で黒字となっています。</a:t>
          </a:r>
          <a:endParaRPr lang="ja-JP" altLang="ja-JP" sz="1400">
            <a:effectLst/>
          </a:endParaRPr>
        </a:p>
        <a:p>
          <a:r>
            <a:rPr lang="ja-JP" altLang="ja-JP" sz="1100">
              <a:solidFill>
                <a:schemeClr val="dk1"/>
              </a:solidFill>
              <a:effectLst/>
              <a:latin typeface="+mn-lt"/>
              <a:ea typeface="+mn-ea"/>
              <a:cs typeface="+mn-cs"/>
            </a:rPr>
            <a:t>国民健康保険特別会計では法定外の繰入を</a:t>
          </a:r>
          <a:r>
            <a:rPr lang="ja-JP" altLang="en-US" sz="1100">
              <a:solidFill>
                <a:schemeClr val="dk1"/>
              </a:solidFill>
              <a:effectLst/>
              <a:latin typeface="+mn-lt"/>
              <a:ea typeface="+mn-ea"/>
              <a:cs typeface="+mn-cs"/>
            </a:rPr>
            <a:t>１．１８</a:t>
          </a:r>
          <a:r>
            <a:rPr lang="ja-JP" altLang="ja-JP" sz="1100">
              <a:solidFill>
                <a:schemeClr val="dk1"/>
              </a:solidFill>
              <a:effectLst/>
              <a:latin typeface="+mn-lt"/>
              <a:ea typeface="+mn-ea"/>
              <a:cs typeface="+mn-cs"/>
            </a:rPr>
            <a:t>億円繰入している。今後は法定外繰入</a:t>
          </a:r>
          <a:r>
            <a:rPr lang="ja-JP" altLang="en-US" sz="1100">
              <a:solidFill>
                <a:schemeClr val="dk1"/>
              </a:solidFill>
              <a:effectLst/>
              <a:latin typeface="+mn-lt"/>
              <a:ea typeface="+mn-ea"/>
              <a:cs typeface="+mn-cs"/>
            </a:rPr>
            <a:t>を減らせるよう</a:t>
          </a:r>
          <a:r>
            <a:rPr lang="ja-JP" altLang="ja-JP" sz="1100">
              <a:solidFill>
                <a:schemeClr val="dk1"/>
              </a:solidFill>
              <a:effectLst/>
              <a:latin typeface="+mn-lt"/>
              <a:ea typeface="+mn-ea"/>
              <a:cs typeface="+mn-cs"/>
            </a:rPr>
            <a:t>経営努力を進める。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前年度に比べ元利償還金等が１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算入公債費等</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前年度に比べ</a:t>
          </a:r>
          <a:r>
            <a:rPr lang="ja-JP" altLang="en-US" sz="1100">
              <a:solidFill>
                <a:schemeClr val="dk1"/>
              </a:solidFill>
              <a:effectLst/>
              <a:latin typeface="+mn-lt"/>
              <a:ea typeface="+mn-ea"/>
              <a:cs typeface="+mn-cs"/>
            </a:rPr>
            <a:t>３１</a:t>
          </a:r>
          <a:r>
            <a:rPr lang="ja-JP" altLang="ja-JP" sz="1100">
              <a:solidFill>
                <a:schemeClr val="dk1"/>
              </a:solidFill>
              <a:effectLst/>
              <a:latin typeface="+mn-lt"/>
              <a:ea typeface="+mn-ea"/>
              <a:cs typeface="+mn-cs"/>
            </a:rPr>
            <a:t>百万円増加している。</a:t>
          </a:r>
          <a:endParaRPr lang="ja-JP" altLang="ja-JP" sz="1400">
            <a:effectLst/>
          </a:endParaRPr>
        </a:p>
        <a:p>
          <a:r>
            <a:rPr lang="ja-JP" altLang="ja-JP" sz="1100">
              <a:solidFill>
                <a:schemeClr val="dk1"/>
              </a:solidFill>
              <a:effectLst/>
              <a:latin typeface="+mn-lt"/>
              <a:ea typeface="+mn-ea"/>
              <a:cs typeface="+mn-cs"/>
            </a:rPr>
            <a:t>実質公債費比率の分子は昨年</a:t>
          </a:r>
          <a:r>
            <a:rPr lang="ja-JP" altLang="en-US" sz="1100">
              <a:solidFill>
                <a:schemeClr val="dk1"/>
              </a:solidFill>
              <a:effectLst/>
              <a:latin typeface="+mn-lt"/>
              <a:ea typeface="+mn-ea"/>
              <a:cs typeface="+mn-cs"/>
            </a:rPr>
            <a:t>２７０</a:t>
          </a:r>
          <a:r>
            <a:rPr lang="ja-JP" altLang="ja-JP" sz="1100">
              <a:solidFill>
                <a:schemeClr val="dk1"/>
              </a:solidFill>
              <a:effectLst/>
              <a:latin typeface="+mn-lt"/>
              <a:ea typeface="+mn-ea"/>
              <a:cs typeface="+mn-cs"/>
            </a:rPr>
            <a:t>百万円に対し</a:t>
          </a:r>
          <a:r>
            <a:rPr lang="ja-JP" altLang="en-US" sz="1100">
              <a:solidFill>
                <a:schemeClr val="dk1"/>
              </a:solidFill>
              <a:effectLst/>
              <a:latin typeface="+mn-lt"/>
              <a:ea typeface="+mn-ea"/>
              <a:cs typeface="+mn-cs"/>
            </a:rPr>
            <a:t>２３４</a:t>
          </a:r>
          <a:r>
            <a:rPr lang="ja-JP" altLang="ja-JP" sz="1100">
              <a:solidFill>
                <a:schemeClr val="dk1"/>
              </a:solidFill>
              <a:effectLst/>
              <a:latin typeface="+mn-lt"/>
              <a:ea typeface="+mn-ea"/>
              <a:cs typeface="+mn-cs"/>
            </a:rPr>
            <a:t>百万円と</a:t>
          </a:r>
          <a:r>
            <a:rPr lang="ja-JP" altLang="en-US" sz="1100">
              <a:solidFill>
                <a:schemeClr val="dk1"/>
              </a:solidFill>
              <a:effectLst/>
              <a:latin typeface="+mn-lt"/>
              <a:ea typeface="+mn-ea"/>
              <a:cs typeface="+mn-cs"/>
            </a:rPr>
            <a:t>３６</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13</xdr:col>
      <xdr:colOff>390525</xdr:colOff>
      <xdr:row>40</xdr:row>
      <xdr:rowOff>19050</xdr:rowOff>
    </xdr:from>
    <xdr:to>
      <xdr:col>18</xdr:col>
      <xdr:colOff>30955</xdr:colOff>
      <xdr:row>51</xdr:row>
      <xdr:rowOff>300038</xdr:rowOff>
    </xdr:to>
    <xdr:sp macro="" textlink="" fLocksText="0">
      <xdr:nvSpPr>
        <xdr:cNvPr id="24" name="テキスト ボックス 23"/>
        <xdr:cNvSpPr txBox="1"/>
      </xdr:nvSpPr>
      <xdr:spPr>
        <a:xfrm>
          <a:off x="13106400" y="7962900"/>
          <a:ext cx="4450555" cy="415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将来負担</a:t>
          </a:r>
          <a:r>
            <a:rPr lang="ja-JP" altLang="en-US" sz="1100">
              <a:solidFill>
                <a:sysClr val="windowText" lastClr="000000"/>
              </a:solidFill>
              <a:effectLst/>
              <a:latin typeface="+mn-lt"/>
              <a:ea typeface="+mn-ea"/>
              <a:cs typeface="+mn-cs"/>
            </a:rPr>
            <a:t>比率</a:t>
          </a:r>
          <a:r>
            <a:rPr lang="ja-JP" altLang="ja-JP" sz="1100">
              <a:solidFill>
                <a:sysClr val="windowText" lastClr="000000"/>
              </a:solidFill>
              <a:effectLst/>
              <a:latin typeface="+mn-lt"/>
              <a:ea typeface="+mn-ea"/>
              <a:cs typeface="+mn-cs"/>
            </a:rPr>
            <a:t>は前年度に比べ</a:t>
          </a:r>
          <a:r>
            <a:rPr lang="ja-JP" altLang="en-US" sz="1100">
              <a:solidFill>
                <a:sysClr val="windowText" lastClr="000000"/>
              </a:solidFill>
              <a:effectLst/>
              <a:latin typeface="+mn-lt"/>
              <a:ea typeface="+mn-ea"/>
              <a:cs typeface="+mn-cs"/>
            </a:rPr>
            <a:t>１１</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しておりその中でも</a:t>
          </a:r>
          <a:r>
            <a:rPr lang="ja-JP" altLang="en-US" sz="1100">
              <a:solidFill>
                <a:sysClr val="windowText" lastClr="000000"/>
              </a:solidFill>
              <a:effectLst/>
              <a:latin typeface="+mn-lt"/>
              <a:ea typeface="+mn-ea"/>
              <a:cs typeface="+mn-cs"/>
            </a:rPr>
            <a:t>退職手当負担見込額</a:t>
          </a:r>
          <a:r>
            <a:rPr lang="ja-JP" altLang="ja-JP" sz="1100">
              <a:solidFill>
                <a:sysClr val="windowText" lastClr="000000"/>
              </a:solidFill>
              <a:effectLst/>
              <a:latin typeface="+mn-lt"/>
              <a:ea typeface="+mn-ea"/>
              <a:cs typeface="+mn-cs"/>
            </a:rPr>
            <a:t>が</a:t>
          </a:r>
          <a:r>
            <a:rPr lang="ja-JP" altLang="en-US" sz="1100">
              <a:solidFill>
                <a:sysClr val="windowText" lastClr="000000"/>
              </a:solidFill>
              <a:effectLst/>
              <a:latin typeface="+mn-lt"/>
              <a:ea typeface="+mn-ea"/>
              <a:cs typeface="+mn-cs"/>
            </a:rPr>
            <a:t>４２</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充当可能財源等では</a:t>
          </a:r>
          <a:r>
            <a:rPr lang="ja-JP" altLang="en-US" sz="1100">
              <a:solidFill>
                <a:sysClr val="windowText" lastClr="000000"/>
              </a:solidFill>
              <a:effectLst/>
              <a:latin typeface="+mn-lt"/>
              <a:ea typeface="+mn-ea"/>
              <a:cs typeface="+mn-cs"/>
            </a:rPr>
            <a:t>１０１</a:t>
          </a:r>
          <a:r>
            <a:rPr lang="ja-JP" altLang="ja-JP" sz="1100">
              <a:solidFill>
                <a:sysClr val="windowText" lastClr="000000"/>
              </a:solidFill>
              <a:effectLst/>
              <a:latin typeface="+mn-lt"/>
              <a:ea typeface="+mn-ea"/>
              <a:cs typeface="+mn-cs"/>
            </a:rPr>
            <a:t>百万円減少しており、その中でも充当可能基金</a:t>
          </a:r>
          <a:r>
            <a:rPr lang="ja-JP" altLang="en-US" sz="1100">
              <a:solidFill>
                <a:sysClr val="windowText" lastClr="000000"/>
              </a:solidFill>
              <a:effectLst/>
              <a:latin typeface="+mn-lt"/>
              <a:ea typeface="+mn-ea"/>
              <a:cs typeface="+mn-cs"/>
            </a:rPr>
            <a:t>２５</a:t>
          </a:r>
          <a:r>
            <a:rPr lang="ja-JP" altLang="ja-JP" sz="1100">
              <a:solidFill>
                <a:sysClr val="windowText" lastClr="000000"/>
              </a:solidFill>
              <a:effectLst/>
              <a:latin typeface="+mn-lt"/>
              <a:ea typeface="+mn-ea"/>
              <a:cs typeface="+mn-cs"/>
            </a:rPr>
            <a:t>百万円減少している。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8146818</v>
      </c>
      <c r="BO4" s="379"/>
      <c r="BP4" s="379"/>
      <c r="BQ4" s="379"/>
      <c r="BR4" s="379"/>
      <c r="BS4" s="379"/>
      <c r="BT4" s="379"/>
      <c r="BU4" s="380"/>
      <c r="BV4" s="378">
        <v>6929071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10.4</v>
      </c>
      <c r="CU4" s="556"/>
      <c r="CV4" s="556"/>
      <c r="CW4" s="556"/>
      <c r="CX4" s="556"/>
      <c r="CY4" s="556"/>
      <c r="CZ4" s="556"/>
      <c r="DA4" s="557"/>
      <c r="DB4" s="555">
        <v>1.2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7726022</v>
      </c>
      <c r="BO5" s="384"/>
      <c r="BP5" s="384"/>
      <c r="BQ5" s="384"/>
      <c r="BR5" s="384"/>
      <c r="BS5" s="384"/>
      <c r="BT5" s="384"/>
      <c r="BU5" s="385"/>
      <c r="BV5" s="383">
        <v>6861206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88.1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420796</v>
      </c>
      <c r="BO6" s="384"/>
      <c r="BP6" s="384"/>
      <c r="BQ6" s="384"/>
      <c r="BR6" s="384"/>
      <c r="BS6" s="384"/>
      <c r="BT6" s="384"/>
      <c r="BU6" s="385"/>
      <c r="BV6" s="383">
        <v>67865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92.6</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51988</v>
      </c>
      <c r="BO7" s="384"/>
      <c r="BP7" s="384"/>
      <c r="BQ7" s="384"/>
      <c r="BR7" s="384"/>
      <c r="BS7" s="384"/>
      <c r="BT7" s="384"/>
      <c r="BU7" s="385"/>
      <c r="BV7" s="383">
        <v>24309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3563135</v>
      </c>
      <c r="CU7" s="384"/>
      <c r="CV7" s="384"/>
      <c r="CW7" s="384"/>
      <c r="CX7" s="384"/>
      <c r="CY7" s="384"/>
      <c r="CZ7" s="384"/>
      <c r="DA7" s="385"/>
      <c r="DB7" s="383">
        <v>3572711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368808</v>
      </c>
      <c r="BO8" s="384"/>
      <c r="BP8" s="384"/>
      <c r="BQ8" s="384"/>
      <c r="BR8" s="384"/>
      <c r="BS8" s="384"/>
      <c r="BT8" s="384"/>
      <c r="BU8" s="385"/>
      <c r="BV8" s="383">
        <v>43556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16318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325252</v>
      </c>
      <c r="BO9" s="384"/>
      <c r="BP9" s="384"/>
      <c r="BQ9" s="384"/>
      <c r="BR9" s="384"/>
      <c r="BS9" s="384"/>
      <c r="BT9" s="384"/>
      <c r="BU9" s="385"/>
      <c r="BV9" s="383">
        <v>-81795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15343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t="s">
        <v>107</v>
      </c>
      <c r="BO10" s="384"/>
      <c r="BP10" s="384"/>
      <c r="BQ10" s="384"/>
      <c r="BR10" s="384"/>
      <c r="BS10" s="384"/>
      <c r="BT10" s="384"/>
      <c r="BU10" s="385"/>
      <c r="BV10" s="383">
        <v>100000</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100</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18643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370000</v>
      </c>
      <c r="BO12" s="384"/>
      <c r="BP12" s="384"/>
      <c r="BQ12" s="384"/>
      <c r="BR12" s="384"/>
      <c r="BS12" s="384"/>
      <c r="BT12" s="384"/>
      <c r="BU12" s="385"/>
      <c r="BV12" s="383">
        <v>100000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18551</v>
      </c>
      <c r="S13" s="485"/>
      <c r="T13" s="485"/>
      <c r="U13" s="485"/>
      <c r="V13" s="486"/>
      <c r="W13" s="472" t="s">
        <v>125</v>
      </c>
      <c r="X13" s="396"/>
      <c r="Y13" s="396"/>
      <c r="Z13" s="396"/>
      <c r="AA13" s="396"/>
      <c r="AB13" s="397"/>
      <c r="AC13" s="359">
        <v>118</v>
      </c>
      <c r="AD13" s="360"/>
      <c r="AE13" s="360"/>
      <c r="AF13" s="360"/>
      <c r="AG13" s="361"/>
      <c r="AH13" s="359">
        <v>143</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-44748</v>
      </c>
      <c r="BO13" s="384"/>
      <c r="BP13" s="384"/>
      <c r="BQ13" s="384"/>
      <c r="BR13" s="384"/>
      <c r="BS13" s="384"/>
      <c r="BT13" s="384"/>
      <c r="BU13" s="385"/>
      <c r="BV13" s="383">
        <v>-81795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18546</v>
      </c>
      <c r="S14" s="485"/>
      <c r="T14" s="485"/>
      <c r="U14" s="485"/>
      <c r="V14" s="486"/>
      <c r="W14" s="487"/>
      <c r="X14" s="399"/>
      <c r="Y14" s="399"/>
      <c r="Z14" s="399"/>
      <c r="AA14" s="399"/>
      <c r="AB14" s="400"/>
      <c r="AC14" s="477">
        <v>1.8</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68.599999999999994</v>
      </c>
      <c r="CU14" s="456"/>
      <c r="CV14" s="456"/>
      <c r="CW14" s="456"/>
      <c r="CX14" s="456"/>
      <c r="CY14" s="456"/>
      <c r="CZ14" s="456"/>
      <c r="DA14" s="457"/>
      <c r="DB14" s="488">
        <v>42.5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18454</v>
      </c>
      <c r="S15" s="485"/>
      <c r="T15" s="485"/>
      <c r="U15" s="485"/>
      <c r="V15" s="486"/>
      <c r="W15" s="472" t="s">
        <v>132</v>
      </c>
      <c r="X15" s="396"/>
      <c r="Y15" s="396"/>
      <c r="Z15" s="396"/>
      <c r="AA15" s="396"/>
      <c r="AB15" s="397"/>
      <c r="AC15" s="359">
        <v>1055</v>
      </c>
      <c r="AD15" s="360"/>
      <c r="AE15" s="360"/>
      <c r="AF15" s="360"/>
      <c r="AG15" s="361"/>
      <c r="AH15" s="359">
        <v>1229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1329978</v>
      </c>
      <c r="BO15" s="379"/>
      <c r="BP15" s="379"/>
      <c r="BQ15" s="379"/>
      <c r="BR15" s="379"/>
      <c r="BS15" s="379"/>
      <c r="BT15" s="379"/>
      <c r="BU15" s="380"/>
      <c r="BV15" s="378">
        <v>1236996</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16.399999999999999</v>
      </c>
      <c r="AD16" s="478"/>
      <c r="AE16" s="478"/>
      <c r="AF16" s="478"/>
      <c r="AG16" s="479"/>
      <c r="AH16" s="477">
        <v>18.899999999999999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2965941</v>
      </c>
      <c r="BO16" s="384"/>
      <c r="BP16" s="384"/>
      <c r="BQ16" s="384"/>
      <c r="BR16" s="384"/>
      <c r="BS16" s="384"/>
      <c r="BT16" s="384"/>
      <c r="BU16" s="385"/>
      <c r="BV16" s="383">
        <v>2979376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5262</v>
      </c>
      <c r="AD17" s="360"/>
      <c r="AE17" s="360"/>
      <c r="AF17" s="360"/>
      <c r="AG17" s="361"/>
      <c r="AH17" s="359">
        <v>5063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1714391</v>
      </c>
      <c r="BO17" s="384"/>
      <c r="BP17" s="384"/>
      <c r="BQ17" s="384"/>
      <c r="BR17" s="384"/>
      <c r="BS17" s="384"/>
      <c r="BT17" s="384"/>
      <c r="BU17" s="385"/>
      <c r="BV17" s="383">
        <v>1611286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5.18</v>
      </c>
      <c r="M18" s="448"/>
      <c r="N18" s="448"/>
      <c r="O18" s="448"/>
      <c r="P18" s="448"/>
      <c r="Q18" s="448"/>
      <c r="R18" s="449"/>
      <c r="S18" s="449"/>
      <c r="T18" s="449"/>
      <c r="U18" s="449"/>
      <c r="V18" s="450"/>
      <c r="W18" s="464"/>
      <c r="X18" s="465"/>
      <c r="Y18" s="465"/>
      <c r="Z18" s="465"/>
      <c r="AA18" s="465"/>
      <c r="AB18" s="473"/>
      <c r="AC18" s="347">
        <v>81.8</v>
      </c>
      <c r="AD18" s="348"/>
      <c r="AE18" s="348"/>
      <c r="AF18" s="348"/>
      <c r="AG18" s="451"/>
      <c r="AH18" s="347">
        <v>78.099999999999994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3097797</v>
      </c>
      <c r="BO18" s="384"/>
      <c r="BP18" s="384"/>
      <c r="BQ18" s="384"/>
      <c r="BR18" s="384"/>
      <c r="BS18" s="384"/>
      <c r="BT18" s="384"/>
      <c r="BU18" s="385"/>
      <c r="BV18" s="383">
        <v>3199077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3150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4346127</v>
      </c>
      <c r="BO19" s="384"/>
      <c r="BP19" s="384"/>
      <c r="BQ19" s="384"/>
      <c r="BR19" s="384"/>
      <c r="BS19" s="384"/>
      <c r="BT19" s="384"/>
      <c r="BU19" s="385"/>
      <c r="BV19" s="383">
        <v>4226874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5805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6412679</v>
      </c>
      <c r="BO23" s="384"/>
      <c r="BP23" s="384"/>
      <c r="BQ23" s="384"/>
      <c r="BR23" s="384"/>
      <c r="BS23" s="384"/>
      <c r="BT23" s="384"/>
      <c r="BU23" s="385"/>
      <c r="BV23" s="383">
        <v>6214721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7290</v>
      </c>
      <c r="R24" s="360"/>
      <c r="S24" s="360"/>
      <c r="T24" s="360"/>
      <c r="U24" s="360"/>
      <c r="V24" s="361"/>
      <c r="W24" s="425"/>
      <c r="X24" s="416"/>
      <c r="Y24" s="417"/>
      <c r="Z24" s="356" t="s">
        <v>155</v>
      </c>
      <c r="AA24" s="357"/>
      <c r="AB24" s="357"/>
      <c r="AC24" s="357"/>
      <c r="AD24" s="357"/>
      <c r="AE24" s="357"/>
      <c r="AF24" s="357"/>
      <c r="AG24" s="358"/>
      <c r="AH24" s="359">
        <v>99</v>
      </c>
      <c r="AI24" s="360"/>
      <c r="AJ24" s="360"/>
      <c r="AK24" s="360"/>
      <c r="AL24" s="361"/>
      <c r="AM24" s="359">
        <v>286209</v>
      </c>
      <c r="AN24" s="360"/>
      <c r="AO24" s="360"/>
      <c r="AP24" s="360"/>
      <c r="AQ24" s="360"/>
      <c r="AR24" s="361"/>
      <c r="AS24" s="359">
        <v>2891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5570586</v>
      </c>
      <c r="BO24" s="384"/>
      <c r="BP24" s="384"/>
      <c r="BQ24" s="384"/>
      <c r="BR24" s="384"/>
      <c r="BS24" s="384"/>
      <c r="BT24" s="384"/>
      <c r="BU24" s="385"/>
      <c r="BV24" s="383">
        <v>5238933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5900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166914</v>
      </c>
      <c r="BO25" s="379"/>
      <c r="BP25" s="379"/>
      <c r="BQ25" s="379"/>
      <c r="BR25" s="379"/>
      <c r="BS25" s="379"/>
      <c r="BT25" s="379"/>
      <c r="BU25" s="380"/>
      <c r="BV25" s="378">
        <v>708734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5540</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10656</v>
      </c>
      <c r="AN26" s="360"/>
      <c r="AO26" s="360"/>
      <c r="AP26" s="360"/>
      <c r="AQ26" s="360"/>
      <c r="AR26" s="361"/>
      <c r="AS26" s="359">
        <v>3552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2760</v>
      </c>
      <c r="R27" s="360"/>
      <c r="S27" s="360"/>
      <c r="T27" s="360"/>
      <c r="U27" s="360"/>
      <c r="V27" s="361"/>
      <c r="W27" s="425"/>
      <c r="X27" s="416"/>
      <c r="Y27" s="417"/>
      <c r="Z27" s="356" t="s">
        <v>164</v>
      </c>
      <c r="AA27" s="357"/>
      <c r="AB27" s="357"/>
      <c r="AC27" s="357"/>
      <c r="AD27" s="357"/>
      <c r="AE27" s="357"/>
      <c r="AF27" s="357"/>
      <c r="AG27" s="358"/>
      <c r="AH27" s="359">
        <v>11</v>
      </c>
      <c r="AI27" s="360"/>
      <c r="AJ27" s="360"/>
      <c r="AK27" s="360"/>
      <c r="AL27" s="361"/>
      <c r="AM27" s="359">
        <v>31342</v>
      </c>
      <c r="AN27" s="360"/>
      <c r="AO27" s="360"/>
      <c r="AP27" s="360"/>
      <c r="AQ27" s="360"/>
      <c r="AR27" s="361"/>
      <c r="AS27" s="359">
        <v>2849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2272</v>
      </c>
      <c r="BO27" s="387"/>
      <c r="BP27" s="387"/>
      <c r="BQ27" s="387"/>
      <c r="BR27" s="387"/>
      <c r="BS27" s="387"/>
      <c r="BT27" s="387"/>
      <c r="BU27" s="388"/>
      <c r="BV27" s="386">
        <v>2272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2300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1171618</v>
      </c>
      <c r="BO28" s="379"/>
      <c r="BP28" s="379"/>
      <c r="BQ28" s="379"/>
      <c r="BR28" s="379"/>
      <c r="BS28" s="379"/>
      <c r="BT28" s="379"/>
      <c r="BU28" s="380"/>
      <c r="BV28" s="378">
        <v>1518062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2150</v>
      </c>
      <c r="R29" s="360"/>
      <c r="S29" s="360"/>
      <c r="T29" s="360"/>
      <c r="U29" s="360"/>
      <c r="V29" s="361"/>
      <c r="W29" s="426"/>
      <c r="X29" s="427"/>
      <c r="Y29" s="428"/>
      <c r="Z29" s="356" t="s">
        <v>171</v>
      </c>
      <c r="AA29" s="357"/>
      <c r="AB29" s="357"/>
      <c r="AC29" s="357"/>
      <c r="AD29" s="357"/>
      <c r="AE29" s="357"/>
      <c r="AF29" s="357"/>
      <c r="AG29" s="358"/>
      <c r="AH29" s="359">
        <v>110</v>
      </c>
      <c r="AI29" s="360"/>
      <c r="AJ29" s="360"/>
      <c r="AK29" s="360"/>
      <c r="AL29" s="361"/>
      <c r="AM29" s="359">
        <v>317551</v>
      </c>
      <c r="AN29" s="360"/>
      <c r="AO29" s="360"/>
      <c r="AP29" s="360"/>
      <c r="AQ29" s="360"/>
      <c r="AR29" s="361"/>
      <c r="AS29" s="359">
        <v>2887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106597</v>
      </c>
      <c r="BO29" s="384"/>
      <c r="BP29" s="384"/>
      <c r="BQ29" s="384"/>
      <c r="BR29" s="384"/>
      <c r="BS29" s="384"/>
      <c r="BT29" s="384"/>
      <c r="BU29" s="385"/>
      <c r="BV29" s="383">
        <v>106565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291612</v>
      </c>
      <c r="BO30" s="387"/>
      <c r="BP30" s="387"/>
      <c r="BQ30" s="387"/>
      <c r="BR30" s="387"/>
      <c r="BS30" s="387"/>
      <c r="BT30" s="387"/>
      <c r="BU30" s="388"/>
      <c r="BV30" s="386">
        <v>290617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東部清掃施設組合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沖縄県町村土地開発公社　与那原支社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沖縄県市町村自治会館管理組合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沖縄県市町村総合事務組合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東部消防組合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南部広域行政組合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南部広域市町村圏事務組合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沖縄県介護保険広域連合（一般会計等）</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沖縄県介護保険広域連合（保険事業勘定）</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沖縄県後期高齢者医療広域連合（一般会計等）</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沖縄県後期高齢者医療広域連合（事業勘定）</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5618</v>
      </c>
      <c r="J41" s="83">
        <v>5762</v>
      </c>
      <c r="K41" s="83">
        <v>6182</v>
      </c>
      <c r="L41" s="83">
        <v>6215</v>
      </c>
      <c r="M41" s="84">
        <v>6413</v>
      </c>
    </row>
    <row r="42" spans="2:13" ht="27.75" customHeight="1" x14ac:dyDescent="0.15">
      <c r="B42" s="1171"/>
      <c r="C42" s="1172"/>
      <c r="D42" s="85"/>
      <c r="E42" s="1175" t="s">
        <v>26</v>
      </c>
      <c r="F42" s="1175"/>
      <c r="G42" s="1175"/>
      <c r="H42" s="1176"/>
      <c r="I42" s="86">
        <v>0</v>
      </c>
      <c r="J42" s="87">
        <v>0</v>
      </c>
      <c r="K42" s="87" t="s">
        <v>478</v>
      </c>
      <c r="L42" s="87" t="s">
        <v>478</v>
      </c>
      <c r="M42" s="88" t="s">
        <v>478</v>
      </c>
    </row>
    <row r="43" spans="2:13" ht="27.75" customHeight="1" x14ac:dyDescent="0.15">
      <c r="B43" s="1171"/>
      <c r="C43" s="1172"/>
      <c r="D43" s="85"/>
      <c r="E43" s="1175" t="s">
        <v>27</v>
      </c>
      <c r="F43" s="1175"/>
      <c r="G43" s="1175"/>
      <c r="H43" s="1176"/>
      <c r="I43" s="86">
        <v>2198</v>
      </c>
      <c r="J43" s="87">
        <v>2262</v>
      </c>
      <c r="K43" s="87">
        <v>2337</v>
      </c>
      <c r="L43" s="87">
        <v>2347</v>
      </c>
      <c r="M43" s="88">
        <v>2689</v>
      </c>
    </row>
    <row r="44" spans="2:13" ht="27.75" customHeight="1" x14ac:dyDescent="0.15">
      <c r="B44" s="1171"/>
      <c r="C44" s="1172"/>
      <c r="D44" s="85"/>
      <c r="E44" s="1175" t="s">
        <v>28</v>
      </c>
      <c r="F44" s="1175"/>
      <c r="G44" s="1175"/>
      <c r="H44" s="1176"/>
      <c r="I44" s="86">
        <v>675</v>
      </c>
      <c r="J44" s="87">
        <v>573</v>
      </c>
      <c r="K44" s="87">
        <v>533</v>
      </c>
      <c r="L44" s="87">
        <v>580</v>
      </c>
      <c r="M44" s="88">
        <v>578</v>
      </c>
    </row>
    <row r="45" spans="2:13" ht="27.75" customHeight="1" x14ac:dyDescent="0.15">
      <c r="B45" s="1171"/>
      <c r="C45" s="1172"/>
      <c r="D45" s="85"/>
      <c r="E45" s="1175" t="s">
        <v>29</v>
      </c>
      <c r="F45" s="1175"/>
      <c r="G45" s="1175"/>
      <c r="H45" s="1176"/>
      <c r="I45" s="86">
        <v>502</v>
      </c>
      <c r="J45" s="87">
        <v>478</v>
      </c>
      <c r="K45" s="87">
        <v>449</v>
      </c>
      <c r="L45" s="87">
        <v>348</v>
      </c>
      <c r="M45" s="88">
        <v>306</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2046</v>
      </c>
      <c r="J49" s="87">
        <v>2160</v>
      </c>
      <c r="K49" s="87">
        <v>1964</v>
      </c>
      <c r="L49" s="87">
        <v>1925</v>
      </c>
      <c r="M49" s="88">
        <v>1572</v>
      </c>
    </row>
    <row r="50" spans="2:13" ht="27.75" customHeight="1" x14ac:dyDescent="0.15">
      <c r="B50" s="1171"/>
      <c r="C50" s="1172"/>
      <c r="D50" s="85"/>
      <c r="E50" s="1175" t="s">
        <v>35</v>
      </c>
      <c r="F50" s="1175"/>
      <c r="G50" s="1175"/>
      <c r="H50" s="1176"/>
      <c r="I50" s="86">
        <v>544</v>
      </c>
      <c r="J50" s="87">
        <v>527</v>
      </c>
      <c r="K50" s="87">
        <v>508</v>
      </c>
      <c r="L50" s="87">
        <v>484</v>
      </c>
      <c r="M50" s="88">
        <v>459</v>
      </c>
    </row>
    <row r="51" spans="2:13" ht="27.75" customHeight="1" x14ac:dyDescent="0.15">
      <c r="B51" s="1173"/>
      <c r="C51" s="1174"/>
      <c r="D51" s="85"/>
      <c r="E51" s="1175" t="s">
        <v>36</v>
      </c>
      <c r="F51" s="1175"/>
      <c r="G51" s="1175"/>
      <c r="H51" s="1176"/>
      <c r="I51" s="86">
        <v>5411</v>
      </c>
      <c r="J51" s="87">
        <v>5603</v>
      </c>
      <c r="K51" s="87">
        <v>5575</v>
      </c>
      <c r="L51" s="87">
        <v>5739</v>
      </c>
      <c r="M51" s="88">
        <v>5811</v>
      </c>
    </row>
    <row r="52" spans="2:13" ht="27.75" customHeight="1" thickBot="1" x14ac:dyDescent="0.2">
      <c r="B52" s="1177" t="s">
        <v>37</v>
      </c>
      <c r="C52" s="1178"/>
      <c r="D52" s="90"/>
      <c r="E52" s="1179" t="s">
        <v>38</v>
      </c>
      <c r="F52" s="1179"/>
      <c r="G52" s="1179"/>
      <c r="H52" s="1180"/>
      <c r="I52" s="91">
        <v>993</v>
      </c>
      <c r="J52" s="92">
        <v>784</v>
      </c>
      <c r="K52" s="92">
        <v>1454</v>
      </c>
      <c r="L52" s="92">
        <v>1342</v>
      </c>
      <c r="M52" s="93">
        <v>2144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43320</v>
      </c>
      <c r="E3" s="116"/>
      <c r="F3" s="117">
        <v>64717</v>
      </c>
      <c r="G3" s="118"/>
      <c r="H3" s="119"/>
    </row>
    <row r="4" spans="1:8" x14ac:dyDescent="0.15">
      <c r="A4" s="120"/>
      <c r="B4" s="121"/>
      <c r="C4" s="122"/>
      <c r="D4" s="123">
        <v>25351</v>
      </c>
      <c r="E4" s="124"/>
      <c r="F4" s="125">
        <v>31931</v>
      </c>
      <c r="G4" s="126"/>
      <c r="H4" s="127"/>
    </row>
    <row r="5" spans="1:8" x14ac:dyDescent="0.15">
      <c r="A5" s="108" t="s">
        <v>510</v>
      </c>
      <c r="B5" s="113"/>
      <c r="C5" s="114"/>
      <c r="D5" s="115">
        <v>56893</v>
      </c>
      <c r="E5" s="116"/>
      <c r="F5" s="117">
        <v>61557</v>
      </c>
      <c r="G5" s="118"/>
      <c r="H5" s="119"/>
    </row>
    <row r="6" spans="1:8" x14ac:dyDescent="0.15">
      <c r="A6" s="120"/>
      <c r="B6" s="121"/>
      <c r="C6" s="122"/>
      <c r="D6" s="123">
        <v>13068</v>
      </c>
      <c r="E6" s="124"/>
      <c r="F6" s="125">
        <v>32497</v>
      </c>
      <c r="G6" s="126"/>
      <c r="H6" s="127"/>
    </row>
    <row r="7" spans="1:8" x14ac:dyDescent="0.15">
      <c r="A7" s="108" t="s">
        <v>511</v>
      </c>
      <c r="B7" s="113"/>
      <c r="C7" s="114"/>
      <c r="D7" s="115">
        <v>123018</v>
      </c>
      <c r="E7" s="116"/>
      <c r="F7" s="117">
        <v>69806</v>
      </c>
      <c r="G7" s="118"/>
      <c r="H7" s="119"/>
    </row>
    <row r="8" spans="1:8" x14ac:dyDescent="0.15">
      <c r="A8" s="120"/>
      <c r="B8" s="121"/>
      <c r="C8" s="122"/>
      <c r="D8" s="123">
        <v>32161</v>
      </c>
      <c r="E8" s="124"/>
      <c r="F8" s="125">
        <v>32823</v>
      </c>
      <c r="G8" s="126"/>
      <c r="H8" s="127"/>
    </row>
    <row r="9" spans="1:8" x14ac:dyDescent="0.15">
      <c r="A9" s="108" t="s">
        <v>512</v>
      </c>
      <c r="B9" s="113"/>
      <c r="C9" s="114"/>
      <c r="D9" s="115">
        <v>56854</v>
      </c>
      <c r="E9" s="116"/>
      <c r="F9" s="117">
        <v>74444</v>
      </c>
      <c r="G9" s="118"/>
      <c r="H9" s="119"/>
    </row>
    <row r="10" spans="1:8" x14ac:dyDescent="0.15">
      <c r="A10" s="120"/>
      <c r="B10" s="121"/>
      <c r="C10" s="122"/>
      <c r="D10" s="123">
        <v>10773</v>
      </c>
      <c r="E10" s="124"/>
      <c r="F10" s="125">
        <v>34175</v>
      </c>
      <c r="G10" s="126"/>
      <c r="H10" s="127"/>
    </row>
    <row r="11" spans="1:8" x14ac:dyDescent="0.15">
      <c r="A11" s="108" t="s">
        <v>513</v>
      </c>
      <c r="B11" s="113"/>
      <c r="C11" s="114"/>
      <c r="D11" s="115">
        <v>100342</v>
      </c>
      <c r="E11" s="116"/>
      <c r="F11" s="117">
        <v>85205</v>
      </c>
      <c r="G11" s="118"/>
      <c r="H11" s="119"/>
    </row>
    <row r="12" spans="1:8" x14ac:dyDescent="0.15">
      <c r="A12" s="120"/>
      <c r="B12" s="121"/>
      <c r="C12" s="128"/>
      <c r="D12" s="123">
        <v>12842</v>
      </c>
      <c r="E12" s="124"/>
      <c r="F12" s="125">
        <v>38847</v>
      </c>
      <c r="G12" s="126"/>
      <c r="H12" s="127"/>
    </row>
    <row r="13" spans="1:8" x14ac:dyDescent="0.15">
      <c r="A13" s="108"/>
      <c r="B13" s="113"/>
      <c r="C13" s="129"/>
      <c r="D13" s="130">
        <v>76085</v>
      </c>
      <c r="E13" s="131"/>
      <c r="F13" s="132">
        <v>71146</v>
      </c>
      <c r="G13" s="133"/>
      <c r="H13" s="119"/>
    </row>
    <row r="14" spans="1:8" x14ac:dyDescent="0.15">
      <c r="A14" s="120"/>
      <c r="B14" s="121"/>
      <c r="C14" s="122"/>
      <c r="D14" s="123">
        <v>18839</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5.92</v>
      </c>
      <c r="C19" s="134">
        <f>ROUND(VALUE(SUBSTITUTE(実質収支比率等に係る経年分析!G$48,"▲","-")),2)</f>
        <v>5.26</v>
      </c>
      <c r="D19" s="134">
        <f>ROUND(VALUE(SUBSTITUTE(実質収支比率等に係る経年分析!H$48,"▲","-")),2)</f>
        <v>3.65</v>
      </c>
      <c r="E19" s="134">
        <f>ROUND(VALUE(SUBSTITUTE(実質収支比率等に係る経年分析!I$48,"▲","-")),2)</f>
        <v>1.22</v>
      </c>
      <c r="F19" s="134">
        <f>ROUND(VALUE(SUBSTITUTE(実質収支比率等に係る経年分析!J$48,"▲","-")),2)</f>
        <v>10.35</v>
      </c>
    </row>
    <row r="20" spans="1:11" x14ac:dyDescent="0.15">
      <c r="A20" s="134" t="s">
        <v>43</v>
      </c>
      <c r="B20" s="134">
        <f>ROUND(VALUE(SUBSTITUTE(実質収支比率等に係る経年分析!F$47,"▲","-")),2)</f>
        <v>40.79</v>
      </c>
      <c r="C20" s="134">
        <f>ROUND(VALUE(SUBSTITUTE(実質収支比率等に係る経年分析!G$47,"▲","-")),2)</f>
        <v>42.01</v>
      </c>
      <c r="D20" s="134">
        <f>ROUND(VALUE(SUBSTITUTE(実質収支比率等に係る経年分析!H$47,"▲","-")),2)</f>
        <v>44.21</v>
      </c>
      <c r="E20" s="134">
        <f>ROUND(VALUE(SUBSTITUTE(実質収支比率等に係る経年分析!I$47,"▲","-")),2)</f>
        <v>42.49</v>
      </c>
      <c r="F20" s="134">
        <f>ROUND(VALUE(SUBSTITUTE(実質収支比率等に係る経年分析!J$47,"▲","-")),2)</f>
        <v>32.880000000000003</v>
      </c>
    </row>
    <row r="21" spans="1:11" x14ac:dyDescent="0.15">
      <c r="A21" s="134" t="s">
        <v>44</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-0.4</v>
      </c>
      <c r="D21" s="134">
        <f>IF(ISNUMBER(VALUE(SUBSTITUTE(実質収支比率等に係る経年分析!H$49,"▲","-"))),ROUND(VALUE(SUBSTITUTE(実質収支比率等に係る経年分析!H$49,"▲","-")),2),NA())</f>
        <v>-1.56</v>
      </c>
      <c r="E21" s="134">
        <f>IF(ISNUMBER(VALUE(SUBSTITUTE(実質収支比率等に係る経年分析!I$49,"▲","-"))),ROUND(VALUE(SUBSTITUTE(実質収支比率等に係る経年分析!I$49,"▲","-")),2),NA())</f>
        <v>-2.29</v>
      </c>
      <c r="F21" s="134">
        <f>IF(ISNUMBER(VALUE(SUBSTITUTE(実質収支比率等に係る経年分析!J$49,"▲","-"))),ROUND(VALUE(SUBSTITUTE(実質収支比率等に係る経年分析!J$49,"▲","-")),2),NA())</f>
        <v>-1.26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1.1100000000000001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f>IF(ROUND(VALUE(SUBSTITUTE(連結実質赤字比率に係る赤字・黒字の構成分析!H$37,"▲", "-")), 2) &lt; 0, ABS(ROUND(VALUE(SUBSTITUTE(連結実質赤字比率に係る赤字・黒字の構成分析!H$37,"▲", "-")), 2)), NA())</f>
        <v>0.45</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358</v>
      </c>
      <c r="E42" s="136"/>
      <c r="F42" s="136"/>
      <c r="G42" s="136">
        <f>'実質公債費比率（分子）の構造'!L$52</f>
        <v>398</v>
      </c>
      <c r="H42" s="136"/>
      <c r="I42" s="136"/>
      <c r="J42" s="136">
        <f>'実質公債費比率（分子）の構造'!M$52</f>
        <v>415</v>
      </c>
      <c r="K42" s="136"/>
      <c r="L42" s="136"/>
      <c r="M42" s="136">
        <f>'実質公債費比率（分子）の構造'!N$52</f>
        <v>441</v>
      </c>
      <c r="N42" s="136"/>
      <c r="O42" s="136"/>
      <c r="P42" s="136">
        <f>'実質公債費比率（分子）の構造'!O$52</f>
        <v>472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44</v>
      </c>
      <c r="C45" s="136"/>
      <c r="D45" s="136"/>
      <c r="E45" s="136">
        <f>'実質公債費比率（分子）の構造'!L$49</f>
        <v>49</v>
      </c>
      <c r="F45" s="136"/>
      <c r="G45" s="136"/>
      <c r="H45" s="136">
        <f>'実質公債費比率（分子）の構造'!M$49</f>
        <v>47</v>
      </c>
      <c r="I45" s="136"/>
      <c r="J45" s="136"/>
      <c r="K45" s="136">
        <f>'実質公債費比率（分子）の構造'!N$49</f>
        <v>47</v>
      </c>
      <c r="L45" s="136"/>
      <c r="M45" s="136"/>
      <c r="N45" s="136">
        <f>'実質公債費比率（分子）の構造'!O$49</f>
        <v>38</v>
      </c>
      <c r="O45" s="136"/>
      <c r="P45" s="136"/>
    </row>
    <row r="46" spans="1:16" x14ac:dyDescent="0.15">
      <c r="A46" s="136" t="s">
        <v>55</v>
      </c>
      <c r="B46" s="136">
        <f>'実質公債費比率（分子）の構造'!K$48</f>
        <v>96</v>
      </c>
      <c r="C46" s="136"/>
      <c r="D46" s="136"/>
      <c r="E46" s="136">
        <f>'実質公債費比率（分子）の構造'!L$48</f>
        <v>104</v>
      </c>
      <c r="F46" s="136"/>
      <c r="G46" s="136"/>
      <c r="H46" s="136">
        <f>'実質公債費比率（分子）の構造'!M$48</f>
        <v>112</v>
      </c>
      <c r="I46" s="136"/>
      <c r="J46" s="136"/>
      <c r="K46" s="136">
        <f>'実質公債費比率（分子）の構造'!N$48</f>
        <v>130</v>
      </c>
      <c r="L46" s="136"/>
      <c r="M46" s="136"/>
      <c r="N46" s="136">
        <f>'実質公債費比率（分子）の構造'!O$48</f>
        <v>152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471</v>
      </c>
      <c r="C49" s="136"/>
      <c r="D49" s="136"/>
      <c r="E49" s="136">
        <f>'実質公債費比率（分子）の構造'!L$45</f>
        <v>478</v>
      </c>
      <c r="F49" s="136"/>
      <c r="G49" s="136"/>
      <c r="H49" s="136">
        <f>'実質公債費比率（分子）の構造'!M$45</f>
        <v>515</v>
      </c>
      <c r="I49" s="136"/>
      <c r="J49" s="136"/>
      <c r="K49" s="136">
        <f>'実質公債費比率（分子）の構造'!N$45</f>
        <v>534</v>
      </c>
      <c r="L49" s="136"/>
      <c r="M49" s="136"/>
      <c r="N49" s="136">
        <f>'実質公債費比率（分子）の構造'!O$45</f>
        <v>516</v>
      </c>
      <c r="O49" s="136"/>
      <c r="P49" s="136"/>
    </row>
    <row r="50" spans="1:16" x14ac:dyDescent="0.15">
      <c r="A50" s="136" t="s">
        <v>59</v>
      </c>
      <c r="B50" s="136" t="e">
        <f>NA()</f>
        <v>#N/A</v>
      </c>
      <c r="C50" s="136">
        <f>IF(ISNUMBER('実質公債費比率（分子）の構造'!K$53),'実質公債費比率（分子）の構造'!K$53,NA())</f>
        <v>253</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270</v>
      </c>
      <c r="M50" s="136" t="e">
        <f>NA()</f>
        <v>#N/A</v>
      </c>
      <c r="N50" s="136" t="e">
        <f>NA()</f>
        <v>#N/A</v>
      </c>
      <c r="O50" s="136">
        <f>IF(ISNUMBER('実質公債費比率（分子）の構造'!O$53),'実質公債費比率（分子）の構造'!O$53,NA())</f>
        <v>234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5411</v>
      </c>
      <c r="E56" s="135"/>
      <c r="F56" s="135"/>
      <c r="G56" s="135">
        <f>'将来負担比率（分子）の構造'!J$51</f>
        <v>5603</v>
      </c>
      <c r="H56" s="135"/>
      <c r="I56" s="135"/>
      <c r="J56" s="135">
        <f>'将来負担比率（分子）の構造'!K$51</f>
        <v>5575</v>
      </c>
      <c r="K56" s="135"/>
      <c r="L56" s="135"/>
      <c r="M56" s="135">
        <f>'将来負担比率（分子）の構造'!L$51</f>
        <v>5739</v>
      </c>
      <c r="N56" s="135"/>
      <c r="O56" s="135"/>
      <c r="P56" s="135">
        <f>'将来負担比率（分子）の構造'!M$51</f>
        <v>5811</v>
      </c>
    </row>
    <row r="57" spans="1:16" x14ac:dyDescent="0.15">
      <c r="A57" s="135" t="s">
        <v>35</v>
      </c>
      <c r="B57" s="135"/>
      <c r="C57" s="135"/>
      <c r="D57" s="135">
        <f>'将来負担比率（分子）の構造'!I$50</f>
        <v>544</v>
      </c>
      <c r="E57" s="135"/>
      <c r="F57" s="135"/>
      <c r="G57" s="135">
        <f>'将来負担比率（分子）の構造'!J$50</f>
        <v>527</v>
      </c>
      <c r="H57" s="135"/>
      <c r="I57" s="135"/>
      <c r="J57" s="135">
        <f>'将来負担比率（分子）の構造'!K$50</f>
        <v>508</v>
      </c>
      <c r="K57" s="135"/>
      <c r="L57" s="135"/>
      <c r="M57" s="135">
        <f>'将来負担比率（分子）の構造'!L$50</f>
        <v>484</v>
      </c>
      <c r="N57" s="135"/>
      <c r="O57" s="135"/>
      <c r="P57" s="135">
        <f>'将来負担比率（分子）の構造'!M$50</f>
        <v>459</v>
      </c>
    </row>
    <row r="58" spans="1:16" x14ac:dyDescent="0.15">
      <c r="A58" s="135" t="s">
        <v>34</v>
      </c>
      <c r="B58" s="135"/>
      <c r="C58" s="135"/>
      <c r="D58" s="135">
        <f>'将来負担比率（分子）の構造'!I$49</f>
        <v>2046</v>
      </c>
      <c r="E58" s="135"/>
      <c r="F58" s="135"/>
      <c r="G58" s="135">
        <f>'将来負担比率（分子）の構造'!J$49</f>
        <v>2160</v>
      </c>
      <c r="H58" s="135"/>
      <c r="I58" s="135"/>
      <c r="J58" s="135">
        <f>'将来負担比率（分子）の構造'!K$49</f>
        <v>1964</v>
      </c>
      <c r="K58" s="135"/>
      <c r="L58" s="135"/>
      <c r="M58" s="135">
        <f>'将来負担比率（分子）の構造'!L$49</f>
        <v>1925</v>
      </c>
      <c r="N58" s="135"/>
      <c r="O58" s="135"/>
      <c r="P58" s="135">
        <f>'将来負担比率（分子）の構造'!M$49</f>
        <v>1572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502</v>
      </c>
      <c r="C62" s="135"/>
      <c r="D62" s="135"/>
      <c r="E62" s="135">
        <f>'将来負担比率（分子）の構造'!J$45</f>
        <v>478</v>
      </c>
      <c r="F62" s="135"/>
      <c r="G62" s="135"/>
      <c r="H62" s="135">
        <f>'将来負担比率（分子）の構造'!K$45</f>
        <v>449</v>
      </c>
      <c r="I62" s="135"/>
      <c r="J62" s="135"/>
      <c r="K62" s="135">
        <f>'将来負担比率（分子）の構造'!L$45</f>
        <v>348</v>
      </c>
      <c r="L62" s="135"/>
      <c r="M62" s="135"/>
      <c r="N62" s="135">
        <f>'将来負担比率（分子）の構造'!M$45</f>
        <v>306</v>
      </c>
      <c r="O62" s="135"/>
      <c r="P62" s="135"/>
    </row>
    <row r="63" spans="1:16" x14ac:dyDescent="0.15">
      <c r="A63" s="135" t="s">
        <v>28</v>
      </c>
      <c r="B63" s="135">
        <f>'将来負担比率（分子）の構造'!I$44</f>
        <v>675</v>
      </c>
      <c r="C63" s="135"/>
      <c r="D63" s="135"/>
      <c r="E63" s="135">
        <f>'将来負担比率（分子）の構造'!J$44</f>
        <v>573</v>
      </c>
      <c r="F63" s="135"/>
      <c r="G63" s="135"/>
      <c r="H63" s="135">
        <f>'将来負担比率（分子）の構造'!K$44</f>
        <v>533</v>
      </c>
      <c r="I63" s="135"/>
      <c r="J63" s="135"/>
      <c r="K63" s="135">
        <f>'将来負担比率（分子）の構造'!L$44</f>
        <v>580</v>
      </c>
      <c r="L63" s="135"/>
      <c r="M63" s="135"/>
      <c r="N63" s="135">
        <f>'将来負担比率（分子）の構造'!M$44</f>
        <v>578</v>
      </c>
      <c r="O63" s="135"/>
      <c r="P63" s="135"/>
    </row>
    <row r="64" spans="1:16" x14ac:dyDescent="0.15">
      <c r="A64" s="135" t="s">
        <v>27</v>
      </c>
      <c r="B64" s="135">
        <f>'将来負担比率（分子）の構造'!I$43</f>
        <v>2198</v>
      </c>
      <c r="C64" s="135"/>
      <c r="D64" s="135"/>
      <c r="E64" s="135">
        <f>'将来負担比率（分子）の構造'!J$43</f>
        <v>2262</v>
      </c>
      <c r="F64" s="135"/>
      <c r="G64" s="135"/>
      <c r="H64" s="135">
        <f>'将来負担比率（分子）の構造'!K$43</f>
        <v>2337</v>
      </c>
      <c r="I64" s="135"/>
      <c r="J64" s="135"/>
      <c r="K64" s="135">
        <f>'将来負担比率（分子）の構造'!L$43</f>
        <v>2347</v>
      </c>
      <c r="L64" s="135"/>
      <c r="M64" s="135"/>
      <c r="N64" s="135">
        <f>'将来負担比率（分子）の構造'!M$43</f>
        <v>2689</v>
      </c>
      <c r="O64" s="135"/>
      <c r="P64" s="135"/>
    </row>
    <row r="65" spans="1:16" x14ac:dyDescent="0.15">
      <c r="A65" s="135" t="s">
        <v>26</v>
      </c>
      <c r="B65" s="135">
        <f>'将来負担比率（分子）の構造'!I$42</f>
        <v>0</v>
      </c>
      <c r="C65" s="135"/>
      <c r="D65" s="135"/>
      <c r="E65" s="135">
        <f>'将来負担比率（分子）の構造'!J$42</f>
        <v>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5618</v>
      </c>
      <c r="C66" s="135"/>
      <c r="D66" s="135"/>
      <c r="E66" s="135">
        <f>'将来負担比率（分子）の構造'!J$41</f>
        <v>5762</v>
      </c>
      <c r="F66" s="135"/>
      <c r="G66" s="135"/>
      <c r="H66" s="135">
        <f>'将来負担比率（分子）の構造'!K$41</f>
        <v>6182</v>
      </c>
      <c r="I66" s="135"/>
      <c r="J66" s="135"/>
      <c r="K66" s="135">
        <f>'将来負担比率（分子）の構造'!L$41</f>
        <v>6215</v>
      </c>
      <c r="L66" s="135"/>
      <c r="M66" s="135"/>
      <c r="N66" s="135">
        <f>'将来負担比率（分子）の構造'!M$41</f>
        <v>6413</v>
      </c>
      <c r="O66" s="135"/>
      <c r="P66" s="135"/>
    </row>
    <row r="67" spans="1:16" x14ac:dyDescent="0.15">
      <c r="A67" s="135" t="s">
        <v>63</v>
      </c>
      <c r="B67" s="135" t="e">
        <f>NA()</f>
        <v>#N/A</v>
      </c>
      <c r="C67" s="135">
        <f>IF(ISNUMBER('将来負担比率（分子）の構造'!I$52), IF('将来負担比率（分子）の構造'!I$52 &lt; 0, 0, '将来負担比率（分子）の構造'!I$52), NA())</f>
        <v>993</v>
      </c>
      <c r="D67" s="135" t="e">
        <f>NA()</f>
        <v>#N/A</v>
      </c>
      <c r="E67" s="135" t="e">
        <f>NA()</f>
        <v>#N/A</v>
      </c>
      <c r="F67" s="135">
        <f>IF(ISNUMBER('将来負担比率（分子）の構造'!J$52), IF('将来負担比率（分子）の構造'!J$52 &lt; 0, 0, '将来負担比率（分子）の構造'!J$52), NA())</f>
        <v>784</v>
      </c>
      <c r="G67" s="135" t="e">
        <f>NA()</f>
        <v>#N/A</v>
      </c>
      <c r="H67" s="135" t="e">
        <f>NA()</f>
        <v>#N/A</v>
      </c>
      <c r="I67" s="135">
        <f>IF(ISNUMBER('将来負担比率（分子）の構造'!K$52), IF('将来負担比率（分子）の構造'!K$52 &lt; 0, 0, '将来負担比率（分子）の構造'!K$52), NA())</f>
        <v>1454</v>
      </c>
      <c r="J67" s="135" t="e">
        <f>NA()</f>
        <v>#N/A</v>
      </c>
      <c r="K67" s="135" t="e">
        <f>NA()</f>
        <v>#N/A</v>
      </c>
      <c r="L67" s="135">
        <f>IF(ISNUMBER('将来負担比率（分子）の構造'!L$52), IF('将来負担比率（分子）の構造'!L$52 &lt; 0, 0, '将来負担比率（分子）の構造'!L$52), NA())</f>
        <v>1342</v>
      </c>
      <c r="M67" s="135" t="e">
        <f>NA()</f>
        <v>#N/A</v>
      </c>
      <c r="N67" s="135" t="e">
        <f>NA()</f>
        <v>#N/A</v>
      </c>
      <c r="O67" s="135">
        <f>IF(ISNUMBER('将来負担比率（分子）の構造'!M$52), IF('将来負担比率（分子）の構造'!M$52 &lt; 0, 0, '将来負担比率（分子）の構造'!M$52), NA())</f>
        <v>2144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1505744</v>
      </c>
      <c r="S5" s="639"/>
      <c r="T5" s="639"/>
      <c r="U5" s="639"/>
      <c r="V5" s="639"/>
      <c r="W5" s="639"/>
      <c r="X5" s="639"/>
      <c r="Y5" s="686"/>
      <c r="Z5" s="699">
        <v>18.5</v>
      </c>
      <c r="AA5" s="699"/>
      <c r="AB5" s="699"/>
      <c r="AC5" s="699"/>
      <c r="AD5" s="700">
        <v>1505744</v>
      </c>
      <c r="AE5" s="700"/>
      <c r="AF5" s="700"/>
      <c r="AG5" s="700"/>
      <c r="AH5" s="700"/>
      <c r="AI5" s="700"/>
      <c r="AJ5" s="700"/>
      <c r="AK5" s="700"/>
      <c r="AL5" s="687">
        <v>45</v>
      </c>
      <c r="AM5" s="656"/>
      <c r="AN5" s="656"/>
      <c r="AO5" s="688"/>
      <c r="AP5" s="675" t="s">
        <v>209</v>
      </c>
      <c r="AQ5" s="676"/>
      <c r="AR5" s="676"/>
      <c r="AS5" s="676"/>
      <c r="AT5" s="676"/>
      <c r="AU5" s="676"/>
      <c r="AV5" s="676"/>
      <c r="AW5" s="676"/>
      <c r="AX5" s="676"/>
      <c r="AY5" s="676"/>
      <c r="AZ5" s="676"/>
      <c r="BA5" s="676"/>
      <c r="BB5" s="676"/>
      <c r="BC5" s="676"/>
      <c r="BD5" s="676"/>
      <c r="BE5" s="676"/>
      <c r="BF5" s="677"/>
      <c r="BG5" s="588">
        <v>1505744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32289</v>
      </c>
      <c r="S6" s="589"/>
      <c r="T6" s="589"/>
      <c r="U6" s="589"/>
      <c r="V6" s="589"/>
      <c r="W6" s="589"/>
      <c r="X6" s="589"/>
      <c r="Y6" s="590"/>
      <c r="Z6" s="641">
        <v>0.4</v>
      </c>
      <c r="AA6" s="641"/>
      <c r="AB6" s="641"/>
      <c r="AC6" s="641"/>
      <c r="AD6" s="642">
        <v>32289</v>
      </c>
      <c r="AE6" s="642"/>
      <c r="AF6" s="642"/>
      <c r="AG6" s="642"/>
      <c r="AH6" s="642"/>
      <c r="AI6" s="642"/>
      <c r="AJ6" s="642"/>
      <c r="AK6" s="642"/>
      <c r="AL6" s="611">
        <v>1</v>
      </c>
      <c r="AM6" s="643"/>
      <c r="AN6" s="643"/>
      <c r="AO6" s="644"/>
      <c r="AP6" s="585" t="s">
        <v>215</v>
      </c>
      <c r="AQ6" s="586"/>
      <c r="AR6" s="586"/>
      <c r="AS6" s="586"/>
      <c r="AT6" s="586"/>
      <c r="AU6" s="586"/>
      <c r="AV6" s="586"/>
      <c r="AW6" s="586"/>
      <c r="AX6" s="586"/>
      <c r="AY6" s="586"/>
      <c r="AZ6" s="586"/>
      <c r="BA6" s="586"/>
      <c r="BB6" s="586"/>
      <c r="BC6" s="586"/>
      <c r="BD6" s="586"/>
      <c r="BE6" s="586"/>
      <c r="BF6" s="587"/>
      <c r="BG6" s="588">
        <v>1505744</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103509</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103509</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2619</v>
      </c>
      <c r="S7" s="589"/>
      <c r="T7" s="589"/>
      <c r="U7" s="589"/>
      <c r="V7" s="589"/>
      <c r="W7" s="589"/>
      <c r="X7" s="589"/>
      <c r="Y7" s="590"/>
      <c r="Z7" s="641">
        <v>0</v>
      </c>
      <c r="AA7" s="641"/>
      <c r="AB7" s="641"/>
      <c r="AC7" s="641"/>
      <c r="AD7" s="642">
        <v>2619</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672073</v>
      </c>
      <c r="BH7" s="589"/>
      <c r="BI7" s="589"/>
      <c r="BJ7" s="589"/>
      <c r="BK7" s="589"/>
      <c r="BL7" s="589"/>
      <c r="BM7" s="589"/>
      <c r="BN7" s="590"/>
      <c r="BO7" s="641">
        <v>44.6</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2052089</v>
      </c>
      <c r="CS7" s="589"/>
      <c r="CT7" s="589"/>
      <c r="CU7" s="589"/>
      <c r="CV7" s="589"/>
      <c r="CW7" s="589"/>
      <c r="CX7" s="589"/>
      <c r="CY7" s="590"/>
      <c r="CZ7" s="641">
        <v>26.6</v>
      </c>
      <c r="DA7" s="641"/>
      <c r="DB7" s="641"/>
      <c r="DC7" s="641"/>
      <c r="DD7" s="594">
        <v>1356921</v>
      </c>
      <c r="DE7" s="589"/>
      <c r="DF7" s="589"/>
      <c r="DG7" s="589"/>
      <c r="DH7" s="589"/>
      <c r="DI7" s="589"/>
      <c r="DJ7" s="589"/>
      <c r="DK7" s="589"/>
      <c r="DL7" s="589"/>
      <c r="DM7" s="589"/>
      <c r="DN7" s="589"/>
      <c r="DO7" s="589"/>
      <c r="DP7" s="590"/>
      <c r="DQ7" s="594">
        <v>576800</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3952</v>
      </c>
      <c r="S8" s="589"/>
      <c r="T8" s="589"/>
      <c r="U8" s="589"/>
      <c r="V8" s="589"/>
      <c r="W8" s="589"/>
      <c r="X8" s="589"/>
      <c r="Y8" s="590"/>
      <c r="Z8" s="641">
        <v>0</v>
      </c>
      <c r="AA8" s="641"/>
      <c r="AB8" s="641"/>
      <c r="AC8" s="641"/>
      <c r="AD8" s="642">
        <v>3952</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22554</v>
      </c>
      <c r="BH8" s="589"/>
      <c r="BI8" s="589"/>
      <c r="BJ8" s="589"/>
      <c r="BK8" s="589"/>
      <c r="BL8" s="589"/>
      <c r="BM8" s="589"/>
      <c r="BN8" s="590"/>
      <c r="BO8" s="641">
        <v>1.5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2409347</v>
      </c>
      <c r="CS8" s="589"/>
      <c r="CT8" s="589"/>
      <c r="CU8" s="589"/>
      <c r="CV8" s="589"/>
      <c r="CW8" s="589"/>
      <c r="CX8" s="589"/>
      <c r="CY8" s="590"/>
      <c r="CZ8" s="641">
        <v>31.2</v>
      </c>
      <c r="DA8" s="641"/>
      <c r="DB8" s="641"/>
      <c r="DC8" s="641"/>
      <c r="DD8" s="594">
        <v>1045</v>
      </c>
      <c r="DE8" s="589"/>
      <c r="DF8" s="589"/>
      <c r="DG8" s="589"/>
      <c r="DH8" s="589"/>
      <c r="DI8" s="589"/>
      <c r="DJ8" s="589"/>
      <c r="DK8" s="589"/>
      <c r="DL8" s="589"/>
      <c r="DM8" s="589"/>
      <c r="DN8" s="589"/>
      <c r="DO8" s="589"/>
      <c r="DP8" s="590"/>
      <c r="DQ8" s="594">
        <v>971095</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2993</v>
      </c>
      <c r="S9" s="589"/>
      <c r="T9" s="589"/>
      <c r="U9" s="589"/>
      <c r="V9" s="589"/>
      <c r="W9" s="589"/>
      <c r="X9" s="589"/>
      <c r="Y9" s="590"/>
      <c r="Z9" s="641">
        <v>0</v>
      </c>
      <c r="AA9" s="641"/>
      <c r="AB9" s="641"/>
      <c r="AC9" s="641"/>
      <c r="AD9" s="642">
        <v>2993</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555752</v>
      </c>
      <c r="BH9" s="589"/>
      <c r="BI9" s="589"/>
      <c r="BJ9" s="589"/>
      <c r="BK9" s="589"/>
      <c r="BL9" s="589"/>
      <c r="BM9" s="589"/>
      <c r="BN9" s="590"/>
      <c r="BO9" s="641">
        <v>36.9</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626578</v>
      </c>
      <c r="CS9" s="589"/>
      <c r="CT9" s="589"/>
      <c r="CU9" s="589"/>
      <c r="CV9" s="589"/>
      <c r="CW9" s="589"/>
      <c r="CX9" s="589"/>
      <c r="CY9" s="590"/>
      <c r="CZ9" s="641">
        <v>8.1</v>
      </c>
      <c r="DA9" s="641"/>
      <c r="DB9" s="641"/>
      <c r="DC9" s="641"/>
      <c r="DD9" s="594" t="s">
        <v>223</v>
      </c>
      <c r="DE9" s="589"/>
      <c r="DF9" s="589"/>
      <c r="DG9" s="589"/>
      <c r="DH9" s="589"/>
      <c r="DI9" s="589"/>
      <c r="DJ9" s="589"/>
      <c r="DK9" s="589"/>
      <c r="DL9" s="589"/>
      <c r="DM9" s="589"/>
      <c r="DN9" s="589"/>
      <c r="DO9" s="589"/>
      <c r="DP9" s="590"/>
      <c r="DQ9" s="594">
        <v>558455</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141417</v>
      </c>
      <c r="S10" s="589"/>
      <c r="T10" s="589"/>
      <c r="U10" s="589"/>
      <c r="V10" s="589"/>
      <c r="W10" s="589"/>
      <c r="X10" s="589"/>
      <c r="Y10" s="590"/>
      <c r="Z10" s="641">
        <v>1.7</v>
      </c>
      <c r="AA10" s="641"/>
      <c r="AB10" s="641"/>
      <c r="AC10" s="641"/>
      <c r="AD10" s="642">
        <v>141417</v>
      </c>
      <c r="AE10" s="642"/>
      <c r="AF10" s="642"/>
      <c r="AG10" s="642"/>
      <c r="AH10" s="642"/>
      <c r="AI10" s="642"/>
      <c r="AJ10" s="642"/>
      <c r="AK10" s="642"/>
      <c r="AL10" s="611">
        <v>4.2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34680</v>
      </c>
      <c r="BH10" s="589"/>
      <c r="BI10" s="589"/>
      <c r="BJ10" s="589"/>
      <c r="BK10" s="589"/>
      <c r="BL10" s="589"/>
      <c r="BM10" s="589"/>
      <c r="BN10" s="590"/>
      <c r="BO10" s="641">
        <v>2.2999999999999998</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1638</v>
      </c>
      <c r="S11" s="589"/>
      <c r="T11" s="589"/>
      <c r="U11" s="589"/>
      <c r="V11" s="589"/>
      <c r="W11" s="589"/>
      <c r="X11" s="589"/>
      <c r="Y11" s="590"/>
      <c r="Z11" s="641">
        <v>0</v>
      </c>
      <c r="AA11" s="641"/>
      <c r="AB11" s="641"/>
      <c r="AC11" s="641"/>
      <c r="AD11" s="642">
        <v>1638</v>
      </c>
      <c r="AE11" s="642"/>
      <c r="AF11" s="642"/>
      <c r="AG11" s="642"/>
      <c r="AH11" s="642"/>
      <c r="AI11" s="642"/>
      <c r="AJ11" s="642"/>
      <c r="AK11" s="642"/>
      <c r="AL11" s="611">
        <v>0</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59087</v>
      </c>
      <c r="BH11" s="589"/>
      <c r="BI11" s="589"/>
      <c r="BJ11" s="589"/>
      <c r="BK11" s="589"/>
      <c r="BL11" s="589"/>
      <c r="BM11" s="589"/>
      <c r="BN11" s="590"/>
      <c r="BO11" s="641">
        <v>3.9</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34305</v>
      </c>
      <c r="CS11" s="589"/>
      <c r="CT11" s="589"/>
      <c r="CU11" s="589"/>
      <c r="CV11" s="589"/>
      <c r="CW11" s="589"/>
      <c r="CX11" s="589"/>
      <c r="CY11" s="590"/>
      <c r="CZ11" s="641">
        <v>0.4</v>
      </c>
      <c r="DA11" s="641"/>
      <c r="DB11" s="641"/>
      <c r="DC11" s="641"/>
      <c r="DD11" s="594">
        <v>7883</v>
      </c>
      <c r="DE11" s="589"/>
      <c r="DF11" s="589"/>
      <c r="DG11" s="589"/>
      <c r="DH11" s="589"/>
      <c r="DI11" s="589"/>
      <c r="DJ11" s="589"/>
      <c r="DK11" s="589"/>
      <c r="DL11" s="589"/>
      <c r="DM11" s="589"/>
      <c r="DN11" s="589"/>
      <c r="DO11" s="589"/>
      <c r="DP11" s="590"/>
      <c r="DQ11" s="594">
        <v>29986</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690504</v>
      </c>
      <c r="BH12" s="589"/>
      <c r="BI12" s="589"/>
      <c r="BJ12" s="589"/>
      <c r="BK12" s="589"/>
      <c r="BL12" s="589"/>
      <c r="BM12" s="589"/>
      <c r="BN12" s="590"/>
      <c r="BO12" s="641">
        <v>45.9</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195295</v>
      </c>
      <c r="CS12" s="589"/>
      <c r="CT12" s="589"/>
      <c r="CU12" s="589"/>
      <c r="CV12" s="589"/>
      <c r="CW12" s="589"/>
      <c r="CX12" s="589"/>
      <c r="CY12" s="590"/>
      <c r="CZ12" s="641">
        <v>2.5</v>
      </c>
      <c r="DA12" s="641"/>
      <c r="DB12" s="641"/>
      <c r="DC12" s="641"/>
      <c r="DD12" s="594">
        <v>9979</v>
      </c>
      <c r="DE12" s="589"/>
      <c r="DF12" s="589"/>
      <c r="DG12" s="589"/>
      <c r="DH12" s="589"/>
      <c r="DI12" s="589"/>
      <c r="DJ12" s="589"/>
      <c r="DK12" s="589"/>
      <c r="DL12" s="589"/>
      <c r="DM12" s="589"/>
      <c r="DN12" s="589"/>
      <c r="DO12" s="589"/>
      <c r="DP12" s="590"/>
      <c r="DQ12" s="594">
        <v>32779</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3102</v>
      </c>
      <c r="S13" s="589"/>
      <c r="T13" s="589"/>
      <c r="U13" s="589"/>
      <c r="V13" s="589"/>
      <c r="W13" s="589"/>
      <c r="X13" s="589"/>
      <c r="Y13" s="590"/>
      <c r="Z13" s="641">
        <v>0</v>
      </c>
      <c r="AA13" s="641"/>
      <c r="AB13" s="641"/>
      <c r="AC13" s="641"/>
      <c r="AD13" s="642">
        <v>3102</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680933</v>
      </c>
      <c r="BH13" s="589"/>
      <c r="BI13" s="589"/>
      <c r="BJ13" s="589"/>
      <c r="BK13" s="589"/>
      <c r="BL13" s="589"/>
      <c r="BM13" s="589"/>
      <c r="BN13" s="590"/>
      <c r="BO13" s="641">
        <v>45.2</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685185</v>
      </c>
      <c r="CS13" s="589"/>
      <c r="CT13" s="589"/>
      <c r="CU13" s="589"/>
      <c r="CV13" s="589"/>
      <c r="CW13" s="589"/>
      <c r="CX13" s="589"/>
      <c r="CY13" s="590"/>
      <c r="CZ13" s="641">
        <v>8.9</v>
      </c>
      <c r="DA13" s="641"/>
      <c r="DB13" s="641"/>
      <c r="DC13" s="641"/>
      <c r="DD13" s="594">
        <v>279984</v>
      </c>
      <c r="DE13" s="589"/>
      <c r="DF13" s="589"/>
      <c r="DG13" s="589"/>
      <c r="DH13" s="589"/>
      <c r="DI13" s="589"/>
      <c r="DJ13" s="589"/>
      <c r="DK13" s="589"/>
      <c r="DL13" s="589"/>
      <c r="DM13" s="589"/>
      <c r="DN13" s="589"/>
      <c r="DO13" s="589"/>
      <c r="DP13" s="590"/>
      <c r="DQ13" s="594">
        <v>376270</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51182</v>
      </c>
      <c r="BH14" s="589"/>
      <c r="BI14" s="589"/>
      <c r="BJ14" s="589"/>
      <c r="BK14" s="589"/>
      <c r="BL14" s="589"/>
      <c r="BM14" s="589"/>
      <c r="BN14" s="590"/>
      <c r="BO14" s="641">
        <v>3.4</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219281</v>
      </c>
      <c r="CS14" s="589"/>
      <c r="CT14" s="589"/>
      <c r="CU14" s="589"/>
      <c r="CV14" s="589"/>
      <c r="CW14" s="589"/>
      <c r="CX14" s="589"/>
      <c r="CY14" s="590"/>
      <c r="CZ14" s="641">
        <v>2.8</v>
      </c>
      <c r="DA14" s="641"/>
      <c r="DB14" s="641"/>
      <c r="DC14" s="641"/>
      <c r="DD14" s="594" t="s">
        <v>223</v>
      </c>
      <c r="DE14" s="589"/>
      <c r="DF14" s="589"/>
      <c r="DG14" s="589"/>
      <c r="DH14" s="589"/>
      <c r="DI14" s="589"/>
      <c r="DJ14" s="589"/>
      <c r="DK14" s="589"/>
      <c r="DL14" s="589"/>
      <c r="DM14" s="589"/>
      <c r="DN14" s="589"/>
      <c r="DO14" s="589"/>
      <c r="DP14" s="590"/>
      <c r="DQ14" s="594">
        <v>219281</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10688</v>
      </c>
      <c r="S15" s="589"/>
      <c r="T15" s="589"/>
      <c r="U15" s="589"/>
      <c r="V15" s="589"/>
      <c r="W15" s="589"/>
      <c r="X15" s="589"/>
      <c r="Y15" s="590"/>
      <c r="Z15" s="641">
        <v>0.1</v>
      </c>
      <c r="AA15" s="641"/>
      <c r="AB15" s="641"/>
      <c r="AC15" s="641"/>
      <c r="AD15" s="642">
        <v>10688</v>
      </c>
      <c r="AE15" s="642"/>
      <c r="AF15" s="642"/>
      <c r="AG15" s="642"/>
      <c r="AH15" s="642"/>
      <c r="AI15" s="642"/>
      <c r="AJ15" s="642"/>
      <c r="AK15" s="642"/>
      <c r="AL15" s="611">
        <v>0.3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91985</v>
      </c>
      <c r="BH15" s="589"/>
      <c r="BI15" s="589"/>
      <c r="BJ15" s="589"/>
      <c r="BK15" s="589"/>
      <c r="BL15" s="589"/>
      <c r="BM15" s="589"/>
      <c r="BN15" s="590"/>
      <c r="BO15" s="641">
        <v>6.1</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884502</v>
      </c>
      <c r="CS15" s="589"/>
      <c r="CT15" s="589"/>
      <c r="CU15" s="589"/>
      <c r="CV15" s="589"/>
      <c r="CW15" s="589"/>
      <c r="CX15" s="589"/>
      <c r="CY15" s="590"/>
      <c r="CZ15" s="641">
        <v>11.4</v>
      </c>
      <c r="DA15" s="641"/>
      <c r="DB15" s="641"/>
      <c r="DC15" s="641"/>
      <c r="DD15" s="594">
        <v>214859</v>
      </c>
      <c r="DE15" s="589"/>
      <c r="DF15" s="589"/>
      <c r="DG15" s="589"/>
      <c r="DH15" s="589"/>
      <c r="DI15" s="589"/>
      <c r="DJ15" s="589"/>
      <c r="DK15" s="589"/>
      <c r="DL15" s="589"/>
      <c r="DM15" s="589"/>
      <c r="DN15" s="589"/>
      <c r="DO15" s="589"/>
      <c r="DP15" s="590"/>
      <c r="DQ15" s="594">
        <v>574647</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1796969</v>
      </c>
      <c r="S16" s="589"/>
      <c r="T16" s="589"/>
      <c r="U16" s="589"/>
      <c r="V16" s="589"/>
      <c r="W16" s="589"/>
      <c r="X16" s="589"/>
      <c r="Y16" s="590"/>
      <c r="Z16" s="641">
        <v>22.1</v>
      </c>
      <c r="AA16" s="641"/>
      <c r="AB16" s="641"/>
      <c r="AC16" s="641"/>
      <c r="AD16" s="642">
        <v>1635963</v>
      </c>
      <c r="AE16" s="642"/>
      <c r="AF16" s="642"/>
      <c r="AG16" s="642"/>
      <c r="AH16" s="642"/>
      <c r="AI16" s="642"/>
      <c r="AJ16" s="642"/>
      <c r="AK16" s="642"/>
      <c r="AL16" s="611">
        <v>48.9</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5</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2</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1635963</v>
      </c>
      <c r="S17" s="589"/>
      <c r="T17" s="589"/>
      <c r="U17" s="589"/>
      <c r="V17" s="589"/>
      <c r="W17" s="589"/>
      <c r="X17" s="589"/>
      <c r="Y17" s="590"/>
      <c r="Z17" s="641">
        <v>20.100000000000001</v>
      </c>
      <c r="AA17" s="641"/>
      <c r="AB17" s="641"/>
      <c r="AC17" s="641"/>
      <c r="AD17" s="642">
        <v>1635963</v>
      </c>
      <c r="AE17" s="642"/>
      <c r="AF17" s="642"/>
      <c r="AG17" s="642"/>
      <c r="AH17" s="642"/>
      <c r="AI17" s="642"/>
      <c r="AJ17" s="642"/>
      <c r="AK17" s="642"/>
      <c r="AL17" s="611">
        <v>48.9</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515926</v>
      </c>
      <c r="CS17" s="589"/>
      <c r="CT17" s="589"/>
      <c r="CU17" s="589"/>
      <c r="CV17" s="589"/>
      <c r="CW17" s="589"/>
      <c r="CX17" s="589"/>
      <c r="CY17" s="590"/>
      <c r="CZ17" s="641">
        <v>6.7</v>
      </c>
      <c r="DA17" s="641"/>
      <c r="DB17" s="641"/>
      <c r="DC17" s="641"/>
      <c r="DD17" s="594" t="s">
        <v>223</v>
      </c>
      <c r="DE17" s="589"/>
      <c r="DF17" s="589"/>
      <c r="DG17" s="589"/>
      <c r="DH17" s="589"/>
      <c r="DI17" s="589"/>
      <c r="DJ17" s="589"/>
      <c r="DK17" s="589"/>
      <c r="DL17" s="589"/>
      <c r="DM17" s="589"/>
      <c r="DN17" s="589"/>
      <c r="DO17" s="589"/>
      <c r="DP17" s="590"/>
      <c r="DQ17" s="594">
        <v>485346</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161006</v>
      </c>
      <c r="S18" s="589"/>
      <c r="T18" s="589"/>
      <c r="U18" s="589"/>
      <c r="V18" s="589"/>
      <c r="W18" s="589"/>
      <c r="X18" s="589"/>
      <c r="Y18" s="590"/>
      <c r="Z18" s="641">
        <v>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3501411</v>
      </c>
      <c r="S20" s="589"/>
      <c r="T20" s="589"/>
      <c r="U20" s="589"/>
      <c r="V20" s="589"/>
      <c r="W20" s="589"/>
      <c r="X20" s="589"/>
      <c r="Y20" s="590"/>
      <c r="Z20" s="641">
        <v>43</v>
      </c>
      <c r="AA20" s="641"/>
      <c r="AB20" s="641"/>
      <c r="AC20" s="641"/>
      <c r="AD20" s="642">
        <v>3340405</v>
      </c>
      <c r="AE20" s="642"/>
      <c r="AF20" s="642"/>
      <c r="AG20" s="642"/>
      <c r="AH20" s="642"/>
      <c r="AI20" s="642"/>
      <c r="AJ20" s="642"/>
      <c r="AK20" s="642"/>
      <c r="AL20" s="611">
        <v>99.8</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7726022</v>
      </c>
      <c r="CS20" s="589"/>
      <c r="CT20" s="589"/>
      <c r="CU20" s="589"/>
      <c r="CV20" s="589"/>
      <c r="CW20" s="589"/>
      <c r="CX20" s="589"/>
      <c r="CY20" s="590"/>
      <c r="CZ20" s="641">
        <v>100</v>
      </c>
      <c r="DA20" s="641"/>
      <c r="DB20" s="641"/>
      <c r="DC20" s="641"/>
      <c r="DD20" s="594">
        <v>1870671</v>
      </c>
      <c r="DE20" s="589"/>
      <c r="DF20" s="589"/>
      <c r="DG20" s="589"/>
      <c r="DH20" s="589"/>
      <c r="DI20" s="589"/>
      <c r="DJ20" s="589"/>
      <c r="DK20" s="589"/>
      <c r="DL20" s="589"/>
      <c r="DM20" s="589"/>
      <c r="DN20" s="589"/>
      <c r="DO20" s="589"/>
      <c r="DP20" s="590"/>
      <c r="DQ20" s="594">
        <v>3928170</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2311</v>
      </c>
      <c r="S21" s="589"/>
      <c r="T21" s="589"/>
      <c r="U21" s="589"/>
      <c r="V21" s="589"/>
      <c r="W21" s="589"/>
      <c r="X21" s="589"/>
      <c r="Y21" s="590"/>
      <c r="Z21" s="641">
        <v>0</v>
      </c>
      <c r="AA21" s="641"/>
      <c r="AB21" s="641"/>
      <c r="AC21" s="641"/>
      <c r="AD21" s="642">
        <v>2311</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118112</v>
      </c>
      <c r="S22" s="589"/>
      <c r="T22" s="589"/>
      <c r="U22" s="589"/>
      <c r="V22" s="589"/>
      <c r="W22" s="589"/>
      <c r="X22" s="589"/>
      <c r="Y22" s="590"/>
      <c r="Z22" s="641">
        <v>1.4</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64179</v>
      </c>
      <c r="S23" s="589"/>
      <c r="T23" s="589"/>
      <c r="U23" s="589"/>
      <c r="V23" s="589"/>
      <c r="W23" s="589"/>
      <c r="X23" s="589"/>
      <c r="Y23" s="590"/>
      <c r="Z23" s="641">
        <v>0.8</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12824</v>
      </c>
      <c r="S24" s="589"/>
      <c r="T24" s="589"/>
      <c r="U24" s="589"/>
      <c r="V24" s="589"/>
      <c r="W24" s="589"/>
      <c r="X24" s="589"/>
      <c r="Y24" s="590"/>
      <c r="Z24" s="641">
        <v>0.2</v>
      </c>
      <c r="AA24" s="641"/>
      <c r="AB24" s="641"/>
      <c r="AC24" s="641"/>
      <c r="AD24" s="642">
        <v>282</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3137999</v>
      </c>
      <c r="CS24" s="639"/>
      <c r="CT24" s="639"/>
      <c r="CU24" s="639"/>
      <c r="CV24" s="639"/>
      <c r="CW24" s="639"/>
      <c r="CX24" s="639"/>
      <c r="CY24" s="686"/>
      <c r="CZ24" s="690">
        <v>40.6</v>
      </c>
      <c r="DA24" s="691"/>
      <c r="DB24" s="691"/>
      <c r="DC24" s="692"/>
      <c r="DD24" s="685">
        <v>1849417</v>
      </c>
      <c r="DE24" s="639"/>
      <c r="DF24" s="639"/>
      <c r="DG24" s="639"/>
      <c r="DH24" s="639"/>
      <c r="DI24" s="639"/>
      <c r="DJ24" s="639"/>
      <c r="DK24" s="686"/>
      <c r="DL24" s="685">
        <v>1763341</v>
      </c>
      <c r="DM24" s="639"/>
      <c r="DN24" s="639"/>
      <c r="DO24" s="639"/>
      <c r="DP24" s="639"/>
      <c r="DQ24" s="639"/>
      <c r="DR24" s="639"/>
      <c r="DS24" s="639"/>
      <c r="DT24" s="639"/>
      <c r="DU24" s="639"/>
      <c r="DV24" s="686"/>
      <c r="DW24" s="687">
        <v>49.5</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987006</v>
      </c>
      <c r="S25" s="589"/>
      <c r="T25" s="589"/>
      <c r="U25" s="589"/>
      <c r="V25" s="589"/>
      <c r="W25" s="589"/>
      <c r="X25" s="589"/>
      <c r="Y25" s="590"/>
      <c r="Z25" s="641">
        <v>12.1</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1039749</v>
      </c>
      <c r="CS25" s="607"/>
      <c r="CT25" s="607"/>
      <c r="CU25" s="607"/>
      <c r="CV25" s="607"/>
      <c r="CW25" s="607"/>
      <c r="CX25" s="607"/>
      <c r="CY25" s="608"/>
      <c r="CZ25" s="591">
        <v>13.5</v>
      </c>
      <c r="DA25" s="609"/>
      <c r="DB25" s="609"/>
      <c r="DC25" s="610"/>
      <c r="DD25" s="594">
        <v>931700</v>
      </c>
      <c r="DE25" s="607"/>
      <c r="DF25" s="607"/>
      <c r="DG25" s="607"/>
      <c r="DH25" s="607"/>
      <c r="DI25" s="607"/>
      <c r="DJ25" s="607"/>
      <c r="DK25" s="608"/>
      <c r="DL25" s="594">
        <v>845629</v>
      </c>
      <c r="DM25" s="607"/>
      <c r="DN25" s="607"/>
      <c r="DO25" s="607"/>
      <c r="DP25" s="607"/>
      <c r="DQ25" s="607"/>
      <c r="DR25" s="607"/>
      <c r="DS25" s="607"/>
      <c r="DT25" s="607"/>
      <c r="DU25" s="607"/>
      <c r="DV25" s="608"/>
      <c r="DW25" s="611">
        <v>23.8</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546871</v>
      </c>
      <c r="CS26" s="589"/>
      <c r="CT26" s="589"/>
      <c r="CU26" s="589"/>
      <c r="CV26" s="589"/>
      <c r="CW26" s="589"/>
      <c r="CX26" s="589"/>
      <c r="CY26" s="590"/>
      <c r="CZ26" s="591">
        <v>7.1</v>
      </c>
      <c r="DA26" s="609"/>
      <c r="DB26" s="609"/>
      <c r="DC26" s="610"/>
      <c r="DD26" s="594">
        <v>485357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2136967</v>
      </c>
      <c r="S27" s="589"/>
      <c r="T27" s="589"/>
      <c r="U27" s="589"/>
      <c r="V27" s="589"/>
      <c r="W27" s="589"/>
      <c r="X27" s="589"/>
      <c r="Y27" s="590"/>
      <c r="Z27" s="641">
        <v>26.2</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1505744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1582324</v>
      </c>
      <c r="CS27" s="607"/>
      <c r="CT27" s="607"/>
      <c r="CU27" s="607"/>
      <c r="CV27" s="607"/>
      <c r="CW27" s="607"/>
      <c r="CX27" s="607"/>
      <c r="CY27" s="608"/>
      <c r="CZ27" s="591">
        <v>20.5</v>
      </c>
      <c r="DA27" s="609"/>
      <c r="DB27" s="609"/>
      <c r="DC27" s="610"/>
      <c r="DD27" s="594">
        <v>432371</v>
      </c>
      <c r="DE27" s="607"/>
      <c r="DF27" s="607"/>
      <c r="DG27" s="607"/>
      <c r="DH27" s="607"/>
      <c r="DI27" s="607"/>
      <c r="DJ27" s="607"/>
      <c r="DK27" s="608"/>
      <c r="DL27" s="594">
        <v>432366</v>
      </c>
      <c r="DM27" s="607"/>
      <c r="DN27" s="607"/>
      <c r="DO27" s="607"/>
      <c r="DP27" s="607"/>
      <c r="DQ27" s="607"/>
      <c r="DR27" s="607"/>
      <c r="DS27" s="607"/>
      <c r="DT27" s="607"/>
      <c r="DU27" s="607"/>
      <c r="DV27" s="608"/>
      <c r="DW27" s="611">
        <v>12.1</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3979</v>
      </c>
      <c r="S28" s="589"/>
      <c r="T28" s="589"/>
      <c r="U28" s="589"/>
      <c r="V28" s="589"/>
      <c r="W28" s="589"/>
      <c r="X28" s="589"/>
      <c r="Y28" s="590"/>
      <c r="Z28" s="641">
        <v>0</v>
      </c>
      <c r="AA28" s="641"/>
      <c r="AB28" s="641"/>
      <c r="AC28" s="641"/>
      <c r="AD28" s="642">
        <v>3312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515926</v>
      </c>
      <c r="CS28" s="589"/>
      <c r="CT28" s="589"/>
      <c r="CU28" s="589"/>
      <c r="CV28" s="589"/>
      <c r="CW28" s="589"/>
      <c r="CX28" s="589"/>
      <c r="CY28" s="590"/>
      <c r="CZ28" s="591">
        <v>6.7</v>
      </c>
      <c r="DA28" s="609"/>
      <c r="DB28" s="609"/>
      <c r="DC28" s="610"/>
      <c r="DD28" s="594">
        <v>485346</v>
      </c>
      <c r="DE28" s="589"/>
      <c r="DF28" s="589"/>
      <c r="DG28" s="589"/>
      <c r="DH28" s="589"/>
      <c r="DI28" s="589"/>
      <c r="DJ28" s="589"/>
      <c r="DK28" s="590"/>
      <c r="DL28" s="594">
        <v>485346</v>
      </c>
      <c r="DM28" s="589"/>
      <c r="DN28" s="589"/>
      <c r="DO28" s="589"/>
      <c r="DP28" s="589"/>
      <c r="DQ28" s="589"/>
      <c r="DR28" s="589"/>
      <c r="DS28" s="589"/>
      <c r="DT28" s="589"/>
      <c r="DU28" s="589"/>
      <c r="DV28" s="590"/>
      <c r="DW28" s="611">
        <v>13.6</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3005</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515869</v>
      </c>
      <c r="CS29" s="607"/>
      <c r="CT29" s="607"/>
      <c r="CU29" s="607"/>
      <c r="CV29" s="607"/>
      <c r="CW29" s="607"/>
      <c r="CX29" s="607"/>
      <c r="CY29" s="608"/>
      <c r="CZ29" s="591">
        <v>6.7</v>
      </c>
      <c r="DA29" s="609"/>
      <c r="DB29" s="609"/>
      <c r="DC29" s="610"/>
      <c r="DD29" s="594">
        <v>485289</v>
      </c>
      <c r="DE29" s="607"/>
      <c r="DF29" s="607"/>
      <c r="DG29" s="607"/>
      <c r="DH29" s="607"/>
      <c r="DI29" s="607"/>
      <c r="DJ29" s="607"/>
      <c r="DK29" s="608"/>
      <c r="DL29" s="594">
        <v>485289</v>
      </c>
      <c r="DM29" s="607"/>
      <c r="DN29" s="607"/>
      <c r="DO29" s="607"/>
      <c r="DP29" s="607"/>
      <c r="DQ29" s="607"/>
      <c r="DR29" s="607"/>
      <c r="DS29" s="607"/>
      <c r="DT29" s="607"/>
      <c r="DU29" s="607"/>
      <c r="DV29" s="608"/>
      <c r="DW29" s="611">
        <v>13.6</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429639</v>
      </c>
      <c r="S30" s="589"/>
      <c r="T30" s="589"/>
      <c r="U30" s="589"/>
      <c r="V30" s="589"/>
      <c r="W30" s="589"/>
      <c r="X30" s="589"/>
      <c r="Y30" s="590"/>
      <c r="Z30" s="641">
        <v>5.3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99.3</v>
      </c>
      <c r="BH30" s="655"/>
      <c r="BI30" s="655"/>
      <c r="BJ30" s="655"/>
      <c r="BK30" s="655"/>
      <c r="BL30" s="655"/>
      <c r="BM30" s="656">
        <v>98</v>
      </c>
      <c r="BN30" s="655"/>
      <c r="BO30" s="655"/>
      <c r="BP30" s="655"/>
      <c r="BQ30" s="657"/>
      <c r="BR30" s="654">
        <v>99</v>
      </c>
      <c r="BS30" s="655"/>
      <c r="BT30" s="655"/>
      <c r="BU30" s="655"/>
      <c r="BV30" s="655"/>
      <c r="BW30" s="655"/>
      <c r="BX30" s="656">
        <v>96.9</v>
      </c>
      <c r="BY30" s="655"/>
      <c r="BZ30" s="655"/>
      <c r="CA30" s="655"/>
      <c r="CB30" s="657"/>
      <c r="CD30" s="660"/>
      <c r="CE30" s="661"/>
      <c r="CF30" s="625" t="s">
        <v>295</v>
      </c>
      <c r="CG30" s="622"/>
      <c r="CH30" s="622"/>
      <c r="CI30" s="622"/>
      <c r="CJ30" s="622"/>
      <c r="CK30" s="622"/>
      <c r="CL30" s="622"/>
      <c r="CM30" s="622"/>
      <c r="CN30" s="622"/>
      <c r="CO30" s="622"/>
      <c r="CP30" s="622"/>
      <c r="CQ30" s="623"/>
      <c r="CR30" s="588">
        <v>433423</v>
      </c>
      <c r="CS30" s="589"/>
      <c r="CT30" s="589"/>
      <c r="CU30" s="589"/>
      <c r="CV30" s="589"/>
      <c r="CW30" s="589"/>
      <c r="CX30" s="589"/>
      <c r="CY30" s="590"/>
      <c r="CZ30" s="591">
        <v>5.6</v>
      </c>
      <c r="DA30" s="609"/>
      <c r="DB30" s="609"/>
      <c r="DC30" s="610"/>
      <c r="DD30" s="594">
        <v>402843</v>
      </c>
      <c r="DE30" s="589"/>
      <c r="DF30" s="589"/>
      <c r="DG30" s="589"/>
      <c r="DH30" s="589"/>
      <c r="DI30" s="589"/>
      <c r="DJ30" s="589"/>
      <c r="DK30" s="590"/>
      <c r="DL30" s="594">
        <v>402843</v>
      </c>
      <c r="DM30" s="589"/>
      <c r="DN30" s="589"/>
      <c r="DO30" s="589"/>
      <c r="DP30" s="589"/>
      <c r="DQ30" s="589"/>
      <c r="DR30" s="589"/>
      <c r="DS30" s="589"/>
      <c r="DT30" s="589"/>
      <c r="DU30" s="589"/>
      <c r="DV30" s="590"/>
      <c r="DW30" s="611">
        <v>11.3</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44309</v>
      </c>
      <c r="S31" s="589"/>
      <c r="T31" s="589"/>
      <c r="U31" s="589"/>
      <c r="V31" s="589"/>
      <c r="W31" s="589"/>
      <c r="X31" s="589"/>
      <c r="Y31" s="590"/>
      <c r="Z31" s="641">
        <v>0.5</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99.5</v>
      </c>
      <c r="BH31" s="607"/>
      <c r="BI31" s="607"/>
      <c r="BJ31" s="607"/>
      <c r="BK31" s="607"/>
      <c r="BL31" s="607"/>
      <c r="BM31" s="643">
        <v>98.8</v>
      </c>
      <c r="BN31" s="653"/>
      <c r="BO31" s="653"/>
      <c r="BP31" s="653"/>
      <c r="BQ31" s="617"/>
      <c r="BR31" s="652">
        <v>99.2</v>
      </c>
      <c r="BS31" s="607"/>
      <c r="BT31" s="607"/>
      <c r="BU31" s="607"/>
      <c r="BV31" s="607"/>
      <c r="BW31" s="607"/>
      <c r="BX31" s="643">
        <v>98.2</v>
      </c>
      <c r="BY31" s="653"/>
      <c r="BZ31" s="653"/>
      <c r="CA31" s="653"/>
      <c r="CB31" s="617"/>
      <c r="CD31" s="660"/>
      <c r="CE31" s="661"/>
      <c r="CF31" s="625" t="s">
        <v>299</v>
      </c>
      <c r="CG31" s="622"/>
      <c r="CH31" s="622"/>
      <c r="CI31" s="622"/>
      <c r="CJ31" s="622"/>
      <c r="CK31" s="622"/>
      <c r="CL31" s="622"/>
      <c r="CM31" s="622"/>
      <c r="CN31" s="622"/>
      <c r="CO31" s="622"/>
      <c r="CP31" s="622"/>
      <c r="CQ31" s="623"/>
      <c r="CR31" s="588">
        <v>82446</v>
      </c>
      <c r="CS31" s="607"/>
      <c r="CT31" s="607"/>
      <c r="CU31" s="607"/>
      <c r="CV31" s="607"/>
      <c r="CW31" s="607"/>
      <c r="CX31" s="607"/>
      <c r="CY31" s="608"/>
      <c r="CZ31" s="591">
        <v>1.1000000000000001</v>
      </c>
      <c r="DA31" s="609"/>
      <c r="DB31" s="609"/>
      <c r="DC31" s="610"/>
      <c r="DD31" s="594">
        <v>82446</v>
      </c>
      <c r="DE31" s="607"/>
      <c r="DF31" s="607"/>
      <c r="DG31" s="607"/>
      <c r="DH31" s="607"/>
      <c r="DI31" s="607"/>
      <c r="DJ31" s="607"/>
      <c r="DK31" s="608"/>
      <c r="DL31" s="594">
        <v>82446</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211695</v>
      </c>
      <c r="S32" s="589"/>
      <c r="T32" s="589"/>
      <c r="U32" s="589"/>
      <c r="V32" s="589"/>
      <c r="W32" s="589"/>
      <c r="X32" s="589"/>
      <c r="Y32" s="590"/>
      <c r="Z32" s="641">
        <v>2.6</v>
      </c>
      <c r="AA32" s="641"/>
      <c r="AB32" s="641"/>
      <c r="AC32" s="641"/>
      <c r="AD32" s="642">
        <v>148</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99.1</v>
      </c>
      <c r="BH32" s="573"/>
      <c r="BI32" s="573"/>
      <c r="BJ32" s="573"/>
      <c r="BK32" s="573"/>
      <c r="BL32" s="573"/>
      <c r="BM32" s="636">
        <v>97</v>
      </c>
      <c r="BN32" s="573"/>
      <c r="BO32" s="573"/>
      <c r="BP32" s="573"/>
      <c r="BQ32" s="630"/>
      <c r="BR32" s="651">
        <v>98.6</v>
      </c>
      <c r="BS32" s="573"/>
      <c r="BT32" s="573"/>
      <c r="BU32" s="573"/>
      <c r="BV32" s="573"/>
      <c r="BW32" s="573"/>
      <c r="BX32" s="636">
        <v>95.4</v>
      </c>
      <c r="BY32" s="573"/>
      <c r="BZ32" s="573"/>
      <c r="CA32" s="573"/>
      <c r="CB32" s="630"/>
      <c r="CD32" s="662"/>
      <c r="CE32" s="663"/>
      <c r="CF32" s="625" t="s">
        <v>302</v>
      </c>
      <c r="CG32" s="622"/>
      <c r="CH32" s="622"/>
      <c r="CI32" s="622"/>
      <c r="CJ32" s="622"/>
      <c r="CK32" s="622"/>
      <c r="CL32" s="622"/>
      <c r="CM32" s="622"/>
      <c r="CN32" s="622"/>
      <c r="CO32" s="622"/>
      <c r="CP32" s="622"/>
      <c r="CQ32" s="623"/>
      <c r="CR32" s="588">
        <v>57</v>
      </c>
      <c r="CS32" s="589"/>
      <c r="CT32" s="589"/>
      <c r="CU32" s="589"/>
      <c r="CV32" s="589"/>
      <c r="CW32" s="589"/>
      <c r="CX32" s="589"/>
      <c r="CY32" s="590"/>
      <c r="CZ32" s="591">
        <v>0</v>
      </c>
      <c r="DA32" s="609"/>
      <c r="DB32" s="609"/>
      <c r="DC32" s="610"/>
      <c r="DD32" s="594">
        <v>57</v>
      </c>
      <c r="DE32" s="589"/>
      <c r="DF32" s="589"/>
      <c r="DG32" s="589"/>
      <c r="DH32" s="589"/>
      <c r="DI32" s="589"/>
      <c r="DJ32" s="589"/>
      <c r="DK32" s="590"/>
      <c r="DL32" s="594">
        <v>57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631381</v>
      </c>
      <c r="S33" s="589"/>
      <c r="T33" s="589"/>
      <c r="U33" s="589"/>
      <c r="V33" s="589"/>
      <c r="W33" s="589"/>
      <c r="X33" s="589"/>
      <c r="Y33" s="590"/>
      <c r="Z33" s="641">
        <v>7.8</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2717347</v>
      </c>
      <c r="CS33" s="607"/>
      <c r="CT33" s="607"/>
      <c r="CU33" s="607"/>
      <c r="CV33" s="607"/>
      <c r="CW33" s="607"/>
      <c r="CX33" s="607"/>
      <c r="CY33" s="608"/>
      <c r="CZ33" s="591">
        <v>35.200000000000003</v>
      </c>
      <c r="DA33" s="609"/>
      <c r="DB33" s="609"/>
      <c r="DC33" s="610"/>
      <c r="DD33" s="594">
        <v>1896241</v>
      </c>
      <c r="DE33" s="607"/>
      <c r="DF33" s="607"/>
      <c r="DG33" s="607"/>
      <c r="DH33" s="607"/>
      <c r="DI33" s="607"/>
      <c r="DJ33" s="607"/>
      <c r="DK33" s="608"/>
      <c r="DL33" s="594">
        <v>1334456</v>
      </c>
      <c r="DM33" s="607"/>
      <c r="DN33" s="607"/>
      <c r="DO33" s="607"/>
      <c r="DP33" s="607"/>
      <c r="DQ33" s="607"/>
      <c r="DR33" s="607"/>
      <c r="DS33" s="607"/>
      <c r="DT33" s="607"/>
      <c r="DU33" s="607"/>
      <c r="DV33" s="608"/>
      <c r="DW33" s="611">
        <v>37.5</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1264450</v>
      </c>
      <c r="CS34" s="589"/>
      <c r="CT34" s="589"/>
      <c r="CU34" s="589"/>
      <c r="CV34" s="589"/>
      <c r="CW34" s="589"/>
      <c r="CX34" s="589"/>
      <c r="CY34" s="590"/>
      <c r="CZ34" s="591">
        <v>16.399999999999999</v>
      </c>
      <c r="DA34" s="609"/>
      <c r="DB34" s="609"/>
      <c r="DC34" s="610"/>
      <c r="DD34" s="594">
        <v>624941</v>
      </c>
      <c r="DE34" s="589"/>
      <c r="DF34" s="589"/>
      <c r="DG34" s="589"/>
      <c r="DH34" s="589"/>
      <c r="DI34" s="589"/>
      <c r="DJ34" s="589"/>
      <c r="DK34" s="590"/>
      <c r="DL34" s="594">
        <v>383099</v>
      </c>
      <c r="DM34" s="589"/>
      <c r="DN34" s="589"/>
      <c r="DO34" s="589"/>
      <c r="DP34" s="589"/>
      <c r="DQ34" s="589"/>
      <c r="DR34" s="589"/>
      <c r="DS34" s="589"/>
      <c r="DT34" s="589"/>
      <c r="DU34" s="589"/>
      <c r="DV34" s="590"/>
      <c r="DW34" s="611">
        <v>10.8</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212781</v>
      </c>
      <c r="S35" s="589"/>
      <c r="T35" s="589"/>
      <c r="U35" s="589"/>
      <c r="V35" s="589"/>
      <c r="W35" s="589"/>
      <c r="X35" s="589"/>
      <c r="Y35" s="590"/>
      <c r="Z35" s="641">
        <v>2.6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734081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2676</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29565</v>
      </c>
      <c r="CS35" s="607"/>
      <c r="CT35" s="607"/>
      <c r="CU35" s="607"/>
      <c r="CV35" s="607"/>
      <c r="CW35" s="607"/>
      <c r="CX35" s="607"/>
      <c r="CY35" s="608"/>
      <c r="CZ35" s="591">
        <v>0.4</v>
      </c>
      <c r="DA35" s="609"/>
      <c r="DB35" s="609"/>
      <c r="DC35" s="610"/>
      <c r="DD35" s="594">
        <v>26391</v>
      </c>
      <c r="DE35" s="607"/>
      <c r="DF35" s="607"/>
      <c r="DG35" s="607"/>
      <c r="DH35" s="607"/>
      <c r="DI35" s="607"/>
      <c r="DJ35" s="607"/>
      <c r="DK35" s="608"/>
      <c r="DL35" s="594">
        <v>26340</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8146818</v>
      </c>
      <c r="S36" s="629"/>
      <c r="T36" s="629"/>
      <c r="U36" s="629"/>
      <c r="V36" s="629"/>
      <c r="W36" s="629"/>
      <c r="X36" s="629"/>
      <c r="Y36" s="632"/>
      <c r="Z36" s="633">
        <v>100</v>
      </c>
      <c r="AA36" s="633"/>
      <c r="AB36" s="633"/>
      <c r="AC36" s="633"/>
      <c r="AD36" s="634">
        <v>3346458</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169200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-135611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688464</v>
      </c>
      <c r="CS36" s="589"/>
      <c r="CT36" s="589"/>
      <c r="CU36" s="589"/>
      <c r="CV36" s="589"/>
      <c r="CW36" s="589"/>
      <c r="CX36" s="589"/>
      <c r="CY36" s="590"/>
      <c r="CZ36" s="591">
        <v>8.9</v>
      </c>
      <c r="DA36" s="609"/>
      <c r="DB36" s="609"/>
      <c r="DC36" s="610"/>
      <c r="DD36" s="594">
        <v>572095</v>
      </c>
      <c r="DE36" s="589"/>
      <c r="DF36" s="589"/>
      <c r="DG36" s="589"/>
      <c r="DH36" s="589"/>
      <c r="DI36" s="589"/>
      <c r="DJ36" s="589"/>
      <c r="DK36" s="590"/>
      <c r="DL36" s="594">
        <v>408164</v>
      </c>
      <c r="DM36" s="589"/>
      <c r="DN36" s="589"/>
      <c r="DO36" s="589"/>
      <c r="DP36" s="589"/>
      <c r="DQ36" s="589"/>
      <c r="DR36" s="589"/>
      <c r="DS36" s="589"/>
      <c r="DT36" s="589"/>
      <c r="DU36" s="589"/>
      <c r="DV36" s="590"/>
      <c r="DW36" s="611">
        <v>11.5</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240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2882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473293</v>
      </c>
      <c r="CS37" s="607"/>
      <c r="CT37" s="607"/>
      <c r="CU37" s="607"/>
      <c r="CV37" s="607"/>
      <c r="CW37" s="607"/>
      <c r="CX37" s="607"/>
      <c r="CY37" s="608"/>
      <c r="CZ37" s="591">
        <v>6.1</v>
      </c>
      <c r="DA37" s="609"/>
      <c r="DB37" s="609"/>
      <c r="DC37" s="610"/>
      <c r="DD37" s="594">
        <v>450868</v>
      </c>
      <c r="DE37" s="607"/>
      <c r="DF37" s="607"/>
      <c r="DG37" s="607"/>
      <c r="DH37" s="607"/>
      <c r="DI37" s="607"/>
      <c r="DJ37" s="607"/>
      <c r="DK37" s="608"/>
      <c r="DL37" s="594">
        <v>322694</v>
      </c>
      <c r="DM37" s="607"/>
      <c r="DN37" s="607"/>
      <c r="DO37" s="607"/>
      <c r="DP37" s="607"/>
      <c r="DQ37" s="607"/>
      <c r="DR37" s="607"/>
      <c r="DS37" s="607"/>
      <c r="DT37" s="607"/>
      <c r="DU37" s="607"/>
      <c r="DV37" s="608"/>
      <c r="DW37" s="611">
        <v>9.1</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5546</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733841</v>
      </c>
      <c r="CS38" s="589"/>
      <c r="CT38" s="589"/>
      <c r="CU38" s="589"/>
      <c r="CV38" s="589"/>
      <c r="CW38" s="589"/>
      <c r="CX38" s="589"/>
      <c r="CY38" s="590"/>
      <c r="CZ38" s="591">
        <v>9.5</v>
      </c>
      <c r="DA38" s="609"/>
      <c r="DB38" s="609"/>
      <c r="DC38" s="610"/>
      <c r="DD38" s="594">
        <v>671850</v>
      </c>
      <c r="DE38" s="589"/>
      <c r="DF38" s="589"/>
      <c r="DG38" s="589"/>
      <c r="DH38" s="589"/>
      <c r="DI38" s="589"/>
      <c r="DJ38" s="589"/>
      <c r="DK38" s="590"/>
      <c r="DL38" s="594">
        <v>516853</v>
      </c>
      <c r="DM38" s="589"/>
      <c r="DN38" s="589"/>
      <c r="DO38" s="589"/>
      <c r="DP38" s="589"/>
      <c r="DQ38" s="589"/>
      <c r="DR38" s="589"/>
      <c r="DS38" s="589"/>
      <c r="DT38" s="589"/>
      <c r="DU38" s="589"/>
      <c r="DV38" s="590"/>
      <c r="DW38" s="611">
        <v>14.5</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60</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1027</v>
      </c>
      <c r="CS39" s="607"/>
      <c r="CT39" s="607"/>
      <c r="CU39" s="607"/>
      <c r="CV39" s="607"/>
      <c r="CW39" s="607"/>
      <c r="CX39" s="607"/>
      <c r="CY39" s="608"/>
      <c r="CZ39" s="591">
        <v>0</v>
      </c>
      <c r="DA39" s="609"/>
      <c r="DB39" s="609"/>
      <c r="DC39" s="610"/>
      <c r="DD39" s="594">
        <v>964</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295580</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154</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269061</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246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1870676</v>
      </c>
      <c r="CS42" s="589"/>
      <c r="CT42" s="589"/>
      <c r="CU42" s="589"/>
      <c r="CV42" s="589"/>
      <c r="CW42" s="589"/>
      <c r="CX42" s="589"/>
      <c r="CY42" s="590"/>
      <c r="CZ42" s="591">
        <v>24.2</v>
      </c>
      <c r="DA42" s="592"/>
      <c r="DB42" s="592"/>
      <c r="DC42" s="593"/>
      <c r="DD42" s="594">
        <v>182512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t="s">
        <v>321</v>
      </c>
      <c r="CS43" s="607"/>
      <c r="CT43" s="607"/>
      <c r="CU43" s="607"/>
      <c r="CV43" s="607"/>
      <c r="CW43" s="607"/>
      <c r="CX43" s="607"/>
      <c r="CY43" s="608"/>
      <c r="CZ43" s="591" t="s">
        <v>321</v>
      </c>
      <c r="DA43" s="609"/>
      <c r="DB43" s="609"/>
      <c r="DC43" s="610"/>
      <c r="DD43" s="594" t="s">
        <v>321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1" t="s">
        <v>290</v>
      </c>
      <c r="CE44" s="602"/>
      <c r="CF44" s="585" t="s">
        <v>340</v>
      </c>
      <c r="CG44" s="586"/>
      <c r="CH44" s="586"/>
      <c r="CI44" s="586"/>
      <c r="CJ44" s="586"/>
      <c r="CK44" s="586"/>
      <c r="CL44" s="586"/>
      <c r="CM44" s="586"/>
      <c r="CN44" s="586"/>
      <c r="CO44" s="586"/>
      <c r="CP44" s="586"/>
      <c r="CQ44" s="587"/>
      <c r="CR44" s="588">
        <v>1870671</v>
      </c>
      <c r="CS44" s="589"/>
      <c r="CT44" s="589"/>
      <c r="CU44" s="589"/>
      <c r="CV44" s="589"/>
      <c r="CW44" s="589"/>
      <c r="CX44" s="589"/>
      <c r="CY44" s="590"/>
      <c r="CZ44" s="591">
        <v>24.2</v>
      </c>
      <c r="DA44" s="592"/>
      <c r="DB44" s="592"/>
      <c r="DC44" s="593"/>
      <c r="DD44" s="594">
        <v>182510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341</v>
      </c>
      <c r="CG45" s="586"/>
      <c r="CH45" s="586"/>
      <c r="CI45" s="586"/>
      <c r="CJ45" s="586"/>
      <c r="CK45" s="586"/>
      <c r="CL45" s="586"/>
      <c r="CM45" s="586"/>
      <c r="CN45" s="586"/>
      <c r="CO45" s="586"/>
      <c r="CP45" s="586"/>
      <c r="CQ45" s="587"/>
      <c r="CR45" s="588">
        <v>1631253</v>
      </c>
      <c r="CS45" s="607"/>
      <c r="CT45" s="607"/>
      <c r="CU45" s="607"/>
      <c r="CV45" s="607"/>
      <c r="CW45" s="607"/>
      <c r="CX45" s="607"/>
      <c r="CY45" s="608"/>
      <c r="CZ45" s="591">
        <v>21.1</v>
      </c>
      <c r="DA45" s="609"/>
      <c r="DB45" s="609"/>
      <c r="DC45" s="610"/>
      <c r="DD45" s="594">
        <v>12600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342</v>
      </c>
      <c r="CG46" s="586"/>
      <c r="CH46" s="586"/>
      <c r="CI46" s="586"/>
      <c r="CJ46" s="586"/>
      <c r="CK46" s="586"/>
      <c r="CL46" s="586"/>
      <c r="CM46" s="586"/>
      <c r="CN46" s="586"/>
      <c r="CO46" s="586"/>
      <c r="CP46" s="586"/>
      <c r="CQ46" s="587"/>
      <c r="CR46" s="588">
        <v>239418</v>
      </c>
      <c r="CS46" s="589"/>
      <c r="CT46" s="589"/>
      <c r="CU46" s="589"/>
      <c r="CV46" s="589"/>
      <c r="CW46" s="589"/>
      <c r="CX46" s="589"/>
      <c r="CY46" s="590"/>
      <c r="CZ46" s="591">
        <v>3.1</v>
      </c>
      <c r="DA46" s="592"/>
      <c r="DB46" s="592"/>
      <c r="DC46" s="593"/>
      <c r="DD46" s="594">
        <v>169910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343</v>
      </c>
      <c r="CG47" s="586"/>
      <c r="CH47" s="586"/>
      <c r="CI47" s="586"/>
      <c r="CJ47" s="586"/>
      <c r="CK47" s="586"/>
      <c r="CL47" s="586"/>
      <c r="CM47" s="586"/>
      <c r="CN47" s="586"/>
      <c r="CO47" s="586"/>
      <c r="CP47" s="586"/>
      <c r="CQ47" s="587"/>
      <c r="CR47" s="588">
        <v>5</v>
      </c>
      <c r="CS47" s="607"/>
      <c r="CT47" s="607"/>
      <c r="CU47" s="607"/>
      <c r="CV47" s="607"/>
      <c r="CW47" s="607"/>
      <c r="CX47" s="607"/>
      <c r="CY47" s="608"/>
      <c r="CZ47" s="591">
        <v>0</v>
      </c>
      <c r="DA47" s="609"/>
      <c r="DB47" s="609"/>
      <c r="DC47" s="610"/>
      <c r="DD47" s="594">
        <v>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7726022</v>
      </c>
      <c r="CS49" s="573"/>
      <c r="CT49" s="573"/>
      <c r="CU49" s="573"/>
      <c r="CV49" s="573"/>
      <c r="CW49" s="573"/>
      <c r="CX49" s="573"/>
      <c r="CY49" s="574"/>
      <c r="CZ49" s="575">
        <v>100</v>
      </c>
      <c r="DA49" s="576"/>
      <c r="DB49" s="576"/>
      <c r="DC49" s="577"/>
      <c r="DD49" s="578">
        <v>3928170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0">
        <v>8147</v>
      </c>
      <c r="R7" s="1101"/>
      <c r="S7" s="1101"/>
      <c r="T7" s="1101"/>
      <c r="U7" s="1101"/>
      <c r="V7" s="1101">
        <v>7726</v>
      </c>
      <c r="W7" s="1101"/>
      <c r="X7" s="1101"/>
      <c r="Y7" s="1101"/>
      <c r="Z7" s="1101"/>
      <c r="AA7" s="1101">
        <v>421</v>
      </c>
      <c r="AB7" s="1101"/>
      <c r="AC7" s="1101"/>
      <c r="AD7" s="1101"/>
      <c r="AE7" s="1102"/>
      <c r="AF7" s="1103">
        <v>369</v>
      </c>
      <c r="AG7" s="1104"/>
      <c r="AH7" s="1104"/>
      <c r="AI7" s="1104"/>
      <c r="AJ7" s="1105"/>
      <c r="AK7" s="1087">
        <v>0</v>
      </c>
      <c r="AL7" s="1088"/>
      <c r="AM7" s="1088"/>
      <c r="AN7" s="1088"/>
      <c r="AO7" s="1088"/>
      <c r="AP7" s="1088">
        <v>6412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11</v>
      </c>
      <c r="CI7" s="1085"/>
      <c r="CJ7" s="1085"/>
      <c r="CK7" s="1085"/>
      <c r="CL7" s="1086"/>
      <c r="CM7" s="1084">
        <v>0</v>
      </c>
      <c r="CN7" s="1085"/>
      <c r="CO7" s="1085"/>
      <c r="CP7" s="1085"/>
      <c r="CQ7" s="1086"/>
      <c r="CR7" s="1084">
        <v>4</v>
      </c>
      <c r="CS7" s="1085"/>
      <c r="CT7" s="1085"/>
      <c r="CU7" s="1085"/>
      <c r="CV7" s="1086"/>
      <c r="CW7" s="1084">
        <v>0</v>
      </c>
      <c r="CX7" s="1085"/>
      <c r="CY7" s="1085"/>
      <c r="CZ7" s="1085"/>
      <c r="DA7" s="1086"/>
      <c r="DB7" s="1084">
        <v>0</v>
      </c>
      <c r="DC7" s="1085"/>
      <c r="DD7" s="1085"/>
      <c r="DE7" s="1085"/>
      <c r="DF7" s="1086"/>
      <c r="DG7" s="1084">
        <v>1400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8147</v>
      </c>
      <c r="R23" s="1065"/>
      <c r="S23" s="1065"/>
      <c r="T23" s="1065"/>
      <c r="U23" s="1065"/>
      <c r="V23" s="1065">
        <v>7726</v>
      </c>
      <c r="W23" s="1065"/>
      <c r="X23" s="1065"/>
      <c r="Y23" s="1065"/>
      <c r="Z23" s="1065"/>
      <c r="AA23" s="1065">
        <v>421</v>
      </c>
      <c r="AB23" s="1065"/>
      <c r="AC23" s="1065"/>
      <c r="AD23" s="1065"/>
      <c r="AE23" s="1066"/>
      <c r="AF23" s="1067">
        <v>369</v>
      </c>
      <c r="AG23" s="1065"/>
      <c r="AH23" s="1065"/>
      <c r="AI23" s="1065"/>
      <c r="AJ23" s="1068"/>
      <c r="AK23" s="1069"/>
      <c r="AL23" s="1070"/>
      <c r="AM23" s="1070"/>
      <c r="AN23" s="1070"/>
      <c r="AO23" s="1070"/>
      <c r="AP23" s="1065">
        <v>6412</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351</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2320</v>
      </c>
      <c r="R28" s="1050"/>
      <c r="S28" s="1050"/>
      <c r="T28" s="1050"/>
      <c r="U28" s="1050"/>
      <c r="V28" s="1050">
        <v>2318</v>
      </c>
      <c r="W28" s="1050"/>
      <c r="X28" s="1050"/>
      <c r="Y28" s="1050"/>
      <c r="Z28" s="1050"/>
      <c r="AA28" s="1050">
        <v>3</v>
      </c>
      <c r="AB28" s="1050"/>
      <c r="AC28" s="1050"/>
      <c r="AD28" s="1050"/>
      <c r="AE28" s="1051"/>
      <c r="AF28" s="1052">
        <v>3</v>
      </c>
      <c r="AG28" s="1050"/>
      <c r="AH28" s="1050"/>
      <c r="AI28" s="1050"/>
      <c r="AJ28" s="1053"/>
      <c r="AK28" s="1054">
        <v>296</v>
      </c>
      <c r="AL28" s="1042"/>
      <c r="AM28" s="1042"/>
      <c r="AN28" s="1042"/>
      <c r="AO28" s="1042"/>
      <c r="AP28" s="1042">
        <v>0</v>
      </c>
      <c r="AQ28" s="1042"/>
      <c r="AR28" s="1042"/>
      <c r="AS28" s="1042"/>
      <c r="AT28" s="1042"/>
      <c r="AU28" s="1042">
        <v>296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114</v>
      </c>
      <c r="R29" s="1040"/>
      <c r="S29" s="1040"/>
      <c r="T29" s="1040"/>
      <c r="U29" s="1040"/>
      <c r="V29" s="1040">
        <v>114</v>
      </c>
      <c r="W29" s="1040"/>
      <c r="X29" s="1040"/>
      <c r="Y29" s="1040"/>
      <c r="Z29" s="1040"/>
      <c r="AA29" s="1040">
        <v>0</v>
      </c>
      <c r="AB29" s="1040"/>
      <c r="AC29" s="1040"/>
      <c r="AD29" s="1040"/>
      <c r="AE29" s="1041"/>
      <c r="AF29" s="1015">
        <v>0</v>
      </c>
      <c r="AG29" s="1016"/>
      <c r="AH29" s="1016"/>
      <c r="AI29" s="1016"/>
      <c r="AJ29" s="1017"/>
      <c r="AK29" s="976">
        <v>34</v>
      </c>
      <c r="AL29" s="967"/>
      <c r="AM29" s="967"/>
      <c r="AN29" s="967"/>
      <c r="AO29" s="967"/>
      <c r="AP29" s="967">
        <v>0</v>
      </c>
      <c r="AQ29" s="967"/>
      <c r="AR29" s="967"/>
      <c r="AS29" s="967"/>
      <c r="AT29" s="967"/>
      <c r="AU29" s="967">
        <v>34</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301</v>
      </c>
      <c r="R30" s="1040"/>
      <c r="S30" s="1040"/>
      <c r="T30" s="1040"/>
      <c r="U30" s="1040"/>
      <c r="V30" s="1040">
        <v>76</v>
      </c>
      <c r="W30" s="1040"/>
      <c r="X30" s="1040"/>
      <c r="Y30" s="1040"/>
      <c r="Z30" s="1040"/>
      <c r="AA30" s="1040">
        <v>225</v>
      </c>
      <c r="AB30" s="1040"/>
      <c r="AC30" s="1040"/>
      <c r="AD30" s="1040"/>
      <c r="AE30" s="1041"/>
      <c r="AF30" s="1015">
        <v>225</v>
      </c>
      <c r="AG30" s="1016"/>
      <c r="AH30" s="1016"/>
      <c r="AI30" s="1016"/>
      <c r="AJ30" s="1017"/>
      <c r="AK30" s="976">
        <v>0</v>
      </c>
      <c r="AL30" s="967"/>
      <c r="AM30" s="967"/>
      <c r="AN30" s="967"/>
      <c r="AO30" s="967"/>
      <c r="AP30" s="967">
        <v>246</v>
      </c>
      <c r="AQ30" s="967"/>
      <c r="AR30" s="967"/>
      <c r="AS30" s="967"/>
      <c r="AT30" s="967"/>
      <c r="AU30" s="967">
        <v>0</v>
      </c>
      <c r="AV30" s="967"/>
      <c r="AW30" s="967"/>
      <c r="AX30" s="967"/>
      <c r="AY30" s="967"/>
      <c r="AZ30" s="1038"/>
      <c r="BA30" s="1038"/>
      <c r="BB30" s="1038"/>
      <c r="BC30" s="1038"/>
      <c r="BD30" s="1038"/>
      <c r="BE30" s="1028" t="s">
        <v>386</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387</v>
      </c>
      <c r="C31" s="1034"/>
      <c r="D31" s="1034"/>
      <c r="E31" s="1034"/>
      <c r="F31" s="1034"/>
      <c r="G31" s="1034"/>
      <c r="H31" s="1034"/>
      <c r="I31" s="1034"/>
      <c r="J31" s="1034"/>
      <c r="K31" s="1034"/>
      <c r="L31" s="1034"/>
      <c r="M31" s="1034"/>
      <c r="N31" s="1034"/>
      <c r="O31" s="1034"/>
      <c r="P31" s="1035"/>
      <c r="Q31" s="1039">
        <v>596</v>
      </c>
      <c r="R31" s="1040"/>
      <c r="S31" s="1040"/>
      <c r="T31" s="1040"/>
      <c r="U31" s="1040"/>
      <c r="V31" s="1040">
        <v>585</v>
      </c>
      <c r="W31" s="1040"/>
      <c r="X31" s="1040"/>
      <c r="Y31" s="1040"/>
      <c r="Z31" s="1040"/>
      <c r="AA31" s="1040">
        <v>10</v>
      </c>
      <c r="AB31" s="1040"/>
      <c r="AC31" s="1040"/>
      <c r="AD31" s="1040"/>
      <c r="AE31" s="1041"/>
      <c r="AF31" s="1015">
        <v>10</v>
      </c>
      <c r="AG31" s="1016"/>
      <c r="AH31" s="1016"/>
      <c r="AI31" s="1016"/>
      <c r="AJ31" s="1017"/>
      <c r="AK31" s="976">
        <v>169</v>
      </c>
      <c r="AL31" s="967"/>
      <c r="AM31" s="967"/>
      <c r="AN31" s="967"/>
      <c r="AO31" s="967"/>
      <c r="AP31" s="967">
        <v>2968</v>
      </c>
      <c r="AQ31" s="967"/>
      <c r="AR31" s="967"/>
      <c r="AS31" s="967"/>
      <c r="AT31" s="967"/>
      <c r="AU31" s="967">
        <v>169</v>
      </c>
      <c r="AV31" s="967"/>
      <c r="AW31" s="967"/>
      <c r="AX31" s="967"/>
      <c r="AY31" s="967"/>
      <c r="AZ31" s="1038"/>
      <c r="BA31" s="1038"/>
      <c r="BB31" s="1038"/>
      <c r="BC31" s="1038"/>
      <c r="BD31" s="1038"/>
      <c r="BE31" s="1028" t="s">
        <v>388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238</v>
      </c>
      <c r="AG63" s="955"/>
      <c r="AH63" s="955"/>
      <c r="AI63" s="955"/>
      <c r="AJ63" s="1026"/>
      <c r="AK63" s="1027"/>
      <c r="AL63" s="959"/>
      <c r="AM63" s="959"/>
      <c r="AN63" s="959"/>
      <c r="AO63" s="959"/>
      <c r="AP63" s="955">
        <f>SUM(AP28:AT62)</f>
        <v>3214</v>
      </c>
      <c r="AQ63" s="955"/>
      <c r="AR63" s="955"/>
      <c r="AS63" s="955"/>
      <c r="AT63" s="955"/>
      <c r="AU63" s="955">
        <f>SUM(AU28:AY62)</f>
        <v>499</v>
      </c>
      <c r="AV63" s="955"/>
      <c r="AW63" s="955"/>
      <c r="AX63" s="955"/>
      <c r="AY63" s="955"/>
      <c r="AZ63" s="1021"/>
      <c r="BA63" s="1021"/>
      <c r="BB63" s="1021"/>
      <c r="BC63" s="1021"/>
      <c r="BD63" s="1021"/>
      <c r="BE63" s="956"/>
      <c r="BF63" s="956"/>
      <c r="BG63" s="956"/>
      <c r="BH63" s="956"/>
      <c r="BI63" s="957"/>
      <c r="BJ63" s="1022" t="s">
        <v>372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393</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1691</v>
      </c>
      <c r="R68" s="978"/>
      <c r="S68" s="978"/>
      <c r="T68" s="978"/>
      <c r="U68" s="978"/>
      <c r="V68" s="978">
        <v>1658</v>
      </c>
      <c r="W68" s="978"/>
      <c r="X68" s="978"/>
      <c r="Y68" s="978"/>
      <c r="Z68" s="978"/>
      <c r="AA68" s="978">
        <v>32</v>
      </c>
      <c r="AB68" s="978"/>
      <c r="AC68" s="978"/>
      <c r="AD68" s="978"/>
      <c r="AE68" s="978"/>
      <c r="AF68" s="978">
        <v>0</v>
      </c>
      <c r="AG68" s="978"/>
      <c r="AH68" s="978"/>
      <c r="AI68" s="978"/>
      <c r="AJ68" s="978"/>
      <c r="AK68" s="978">
        <v>29</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664</v>
      </c>
      <c r="R69" s="967"/>
      <c r="S69" s="967"/>
      <c r="T69" s="967"/>
      <c r="U69" s="967"/>
      <c r="V69" s="967">
        <v>655</v>
      </c>
      <c r="W69" s="967"/>
      <c r="X69" s="967"/>
      <c r="Y69" s="967"/>
      <c r="Z69" s="967"/>
      <c r="AA69" s="967">
        <v>9</v>
      </c>
      <c r="AB69" s="967"/>
      <c r="AC69" s="967"/>
      <c r="AD69" s="967"/>
      <c r="AE69" s="967"/>
      <c r="AF69" s="967">
        <v>9</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13848</v>
      </c>
      <c r="R70" s="967"/>
      <c r="S70" s="967"/>
      <c r="T70" s="967"/>
      <c r="U70" s="967"/>
      <c r="V70" s="967">
        <v>13741</v>
      </c>
      <c r="W70" s="967"/>
      <c r="X70" s="967"/>
      <c r="Y70" s="967"/>
      <c r="Z70" s="967"/>
      <c r="AA70" s="967">
        <v>107</v>
      </c>
      <c r="AB70" s="967"/>
      <c r="AC70" s="967"/>
      <c r="AD70" s="967"/>
      <c r="AE70" s="967"/>
      <c r="AF70" s="967">
        <v>107</v>
      </c>
      <c r="AG70" s="967"/>
      <c r="AH70" s="967"/>
      <c r="AI70" s="967"/>
      <c r="AJ70" s="967"/>
      <c r="AK70" s="967">
        <v>7</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1302</v>
      </c>
      <c r="R71" s="967"/>
      <c r="S71" s="967"/>
      <c r="T71" s="967"/>
      <c r="U71" s="967"/>
      <c r="V71" s="967">
        <v>1246</v>
      </c>
      <c r="W71" s="967"/>
      <c r="X71" s="967"/>
      <c r="Y71" s="967"/>
      <c r="Z71" s="967"/>
      <c r="AA71" s="967">
        <v>55</v>
      </c>
      <c r="AB71" s="967"/>
      <c r="AC71" s="967"/>
      <c r="AD71" s="967"/>
      <c r="AE71" s="967"/>
      <c r="AF71" s="967">
        <v>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224</v>
      </c>
      <c r="R72" s="967"/>
      <c r="S72" s="967"/>
      <c r="T72" s="967"/>
      <c r="U72" s="967"/>
      <c r="V72" s="967">
        <v>193</v>
      </c>
      <c r="W72" s="967"/>
      <c r="X72" s="967"/>
      <c r="Y72" s="967"/>
      <c r="Z72" s="967"/>
      <c r="AA72" s="967">
        <v>31</v>
      </c>
      <c r="AB72" s="967"/>
      <c r="AC72" s="967"/>
      <c r="AD72" s="967"/>
      <c r="AE72" s="967"/>
      <c r="AF72" s="967">
        <v>0</v>
      </c>
      <c r="AG72" s="967"/>
      <c r="AH72" s="967"/>
      <c r="AI72" s="967"/>
      <c r="AJ72" s="967"/>
      <c r="AK72" s="967">
        <v>3</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1462</v>
      </c>
      <c r="R73" s="967"/>
      <c r="S73" s="967"/>
      <c r="T73" s="967"/>
      <c r="U73" s="967"/>
      <c r="V73" s="967">
        <v>1443</v>
      </c>
      <c r="W73" s="967"/>
      <c r="X73" s="967"/>
      <c r="Y73" s="967"/>
      <c r="Z73" s="967"/>
      <c r="AA73" s="967">
        <v>19</v>
      </c>
      <c r="AB73" s="967"/>
      <c r="AC73" s="967"/>
      <c r="AD73" s="967"/>
      <c r="AE73" s="967"/>
      <c r="AF73" s="967">
        <v>0</v>
      </c>
      <c r="AG73" s="967"/>
      <c r="AH73" s="967"/>
      <c r="AI73" s="967"/>
      <c r="AJ73" s="967"/>
      <c r="AK73" s="967">
        <v>88</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516</v>
      </c>
      <c r="R74" s="967"/>
      <c r="S74" s="967"/>
      <c r="T74" s="967"/>
      <c r="U74" s="967"/>
      <c r="V74" s="967">
        <v>494</v>
      </c>
      <c r="W74" s="967"/>
      <c r="X74" s="967"/>
      <c r="Y74" s="967"/>
      <c r="Z74" s="967"/>
      <c r="AA74" s="967">
        <v>21</v>
      </c>
      <c r="AB74" s="967"/>
      <c r="AC74" s="967"/>
      <c r="AD74" s="967"/>
      <c r="AE74" s="967"/>
      <c r="AF74" s="967">
        <v>0</v>
      </c>
      <c r="AG74" s="967"/>
      <c r="AH74" s="967"/>
      <c r="AI74" s="967"/>
      <c r="AJ74" s="967"/>
      <c r="AK74" s="967">
        <v>20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28785</v>
      </c>
      <c r="R75" s="975"/>
      <c r="S75" s="975"/>
      <c r="T75" s="975"/>
      <c r="U75" s="976"/>
      <c r="V75" s="977">
        <v>28330</v>
      </c>
      <c r="W75" s="975"/>
      <c r="X75" s="975"/>
      <c r="Y75" s="975"/>
      <c r="Z75" s="976"/>
      <c r="AA75" s="977">
        <v>454</v>
      </c>
      <c r="AB75" s="975"/>
      <c r="AC75" s="975"/>
      <c r="AD75" s="975"/>
      <c r="AE75" s="976"/>
      <c r="AF75" s="977">
        <v>0</v>
      </c>
      <c r="AG75" s="975"/>
      <c r="AH75" s="975"/>
      <c r="AI75" s="975"/>
      <c r="AJ75" s="976"/>
      <c r="AK75" s="977">
        <v>4118</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540</v>
      </c>
      <c r="C76" s="971"/>
      <c r="D76" s="971"/>
      <c r="E76" s="971"/>
      <c r="F76" s="971"/>
      <c r="G76" s="971"/>
      <c r="H76" s="971"/>
      <c r="I76" s="971"/>
      <c r="J76" s="971"/>
      <c r="K76" s="971"/>
      <c r="L76" s="971"/>
      <c r="M76" s="971"/>
      <c r="N76" s="971"/>
      <c r="O76" s="971"/>
      <c r="P76" s="972"/>
      <c r="Q76" s="974">
        <v>1181</v>
      </c>
      <c r="R76" s="975"/>
      <c r="S76" s="975"/>
      <c r="T76" s="975"/>
      <c r="U76" s="976"/>
      <c r="V76" s="977">
        <v>1153</v>
      </c>
      <c r="W76" s="975"/>
      <c r="X76" s="975"/>
      <c r="Y76" s="975"/>
      <c r="Z76" s="976"/>
      <c r="AA76" s="977">
        <v>27</v>
      </c>
      <c r="AB76" s="975"/>
      <c r="AC76" s="975"/>
      <c r="AD76" s="975"/>
      <c r="AE76" s="976"/>
      <c r="AF76" s="977">
        <v>27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541</v>
      </c>
      <c r="C77" s="971"/>
      <c r="D77" s="971"/>
      <c r="E77" s="971"/>
      <c r="F77" s="971"/>
      <c r="G77" s="971"/>
      <c r="H77" s="971"/>
      <c r="I77" s="971"/>
      <c r="J77" s="971"/>
      <c r="K77" s="971"/>
      <c r="L77" s="971"/>
      <c r="M77" s="971"/>
      <c r="N77" s="971"/>
      <c r="O77" s="971"/>
      <c r="P77" s="972"/>
      <c r="Q77" s="974">
        <v>136669</v>
      </c>
      <c r="R77" s="975"/>
      <c r="S77" s="975"/>
      <c r="T77" s="975"/>
      <c r="U77" s="976"/>
      <c r="V77" s="977">
        <v>129997</v>
      </c>
      <c r="W77" s="975"/>
      <c r="X77" s="975"/>
      <c r="Y77" s="975"/>
      <c r="Z77" s="976"/>
      <c r="AA77" s="977">
        <v>6671</v>
      </c>
      <c r="AB77" s="975"/>
      <c r="AC77" s="975"/>
      <c r="AD77" s="975"/>
      <c r="AE77" s="976"/>
      <c r="AF77" s="977">
        <v>6671</v>
      </c>
      <c r="AG77" s="975"/>
      <c r="AH77" s="975"/>
      <c r="AI77" s="975"/>
      <c r="AJ77" s="976"/>
      <c r="AK77" s="977">
        <v>1851</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6814</v>
      </c>
      <c r="AG88" s="955"/>
      <c r="AH88" s="955"/>
      <c r="AI88" s="955"/>
      <c r="AJ88" s="955"/>
      <c r="AK88" s="959"/>
      <c r="AL88" s="959"/>
      <c r="AM88" s="959"/>
      <c r="AN88" s="959"/>
      <c r="AO88" s="959"/>
      <c r="AP88" s="955">
        <v>0</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v>
      </c>
      <c r="CS102" s="947"/>
      <c r="CT102" s="947"/>
      <c r="CU102" s="947"/>
      <c r="CV102" s="948"/>
      <c r="CW102" s="946">
        <v>0</v>
      </c>
      <c r="CX102" s="947"/>
      <c r="CY102" s="947"/>
      <c r="CZ102" s="947"/>
      <c r="DA102" s="948"/>
      <c r="DB102" s="946">
        <v>0</v>
      </c>
      <c r="DC102" s="947"/>
      <c r="DD102" s="947"/>
      <c r="DE102" s="947"/>
      <c r="DF102" s="948"/>
      <c r="DG102" s="946">
        <v>1400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515137</v>
      </c>
      <c r="AB110" s="873"/>
      <c r="AC110" s="873"/>
      <c r="AD110" s="873"/>
      <c r="AE110" s="874"/>
      <c r="AF110" s="875">
        <v>533832</v>
      </c>
      <c r="AG110" s="873"/>
      <c r="AH110" s="873"/>
      <c r="AI110" s="873"/>
      <c r="AJ110" s="874"/>
      <c r="AK110" s="875">
        <v>515869</v>
      </c>
      <c r="AL110" s="873"/>
      <c r="AM110" s="873"/>
      <c r="AN110" s="873"/>
      <c r="AO110" s="874"/>
      <c r="AP110" s="876">
        <v>16.5</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6182089</v>
      </c>
      <c r="BR110" s="800"/>
      <c r="BS110" s="800"/>
      <c r="BT110" s="800"/>
      <c r="BU110" s="800"/>
      <c r="BV110" s="800">
        <v>6214721</v>
      </c>
      <c r="BW110" s="800"/>
      <c r="BX110" s="800"/>
      <c r="BY110" s="800"/>
      <c r="BZ110" s="800"/>
      <c r="CA110" s="800">
        <v>6412679</v>
      </c>
      <c r="CB110" s="800"/>
      <c r="CC110" s="800"/>
      <c r="CD110" s="800"/>
      <c r="CE110" s="800"/>
      <c r="CF110" s="861">
        <v>205.4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372</v>
      </c>
      <c r="DH110" s="800"/>
      <c r="DI110" s="800"/>
      <c r="DJ110" s="800"/>
      <c r="DK110" s="800"/>
      <c r="DL110" s="800" t="s">
        <v>372</v>
      </c>
      <c r="DM110" s="800"/>
      <c r="DN110" s="800"/>
      <c r="DO110" s="800"/>
      <c r="DP110" s="800"/>
      <c r="DQ110" s="800" t="s">
        <v>372</v>
      </c>
      <c r="DR110" s="800"/>
      <c r="DS110" s="800"/>
      <c r="DT110" s="800"/>
      <c r="DU110" s="800"/>
      <c r="DV110" s="801" t="s">
        <v>372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372</v>
      </c>
      <c r="AB111" s="909"/>
      <c r="AC111" s="909"/>
      <c r="AD111" s="909"/>
      <c r="AE111" s="910"/>
      <c r="AF111" s="911" t="s">
        <v>372</v>
      </c>
      <c r="AG111" s="909"/>
      <c r="AH111" s="909"/>
      <c r="AI111" s="909"/>
      <c r="AJ111" s="910"/>
      <c r="AK111" s="911" t="s">
        <v>372</v>
      </c>
      <c r="AL111" s="909"/>
      <c r="AM111" s="909"/>
      <c r="AN111" s="909"/>
      <c r="AO111" s="910"/>
      <c r="AP111" s="912" t="s">
        <v>372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372</v>
      </c>
      <c r="BR111" s="771"/>
      <c r="BS111" s="771"/>
      <c r="BT111" s="771"/>
      <c r="BU111" s="771"/>
      <c r="BV111" s="771" t="s">
        <v>372</v>
      </c>
      <c r="BW111" s="771"/>
      <c r="BX111" s="771"/>
      <c r="BY111" s="771"/>
      <c r="BZ111" s="771"/>
      <c r="CA111" s="771" t="s">
        <v>372</v>
      </c>
      <c r="CB111" s="771"/>
      <c r="CC111" s="771"/>
      <c r="CD111" s="771"/>
      <c r="CE111" s="771"/>
      <c r="CF111" s="848" t="s">
        <v>372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372</v>
      </c>
      <c r="DH111" s="771"/>
      <c r="DI111" s="771"/>
      <c r="DJ111" s="771"/>
      <c r="DK111" s="771"/>
      <c r="DL111" s="771" t="s">
        <v>372</v>
      </c>
      <c r="DM111" s="771"/>
      <c r="DN111" s="771"/>
      <c r="DO111" s="771"/>
      <c r="DP111" s="771"/>
      <c r="DQ111" s="771" t="s">
        <v>372</v>
      </c>
      <c r="DR111" s="771"/>
      <c r="DS111" s="771"/>
      <c r="DT111" s="771"/>
      <c r="DU111" s="771"/>
      <c r="DV111" s="823" t="s">
        <v>372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372</v>
      </c>
      <c r="AB112" s="784"/>
      <c r="AC112" s="784"/>
      <c r="AD112" s="784"/>
      <c r="AE112" s="785"/>
      <c r="AF112" s="786" t="s">
        <v>372</v>
      </c>
      <c r="AG112" s="784"/>
      <c r="AH112" s="784"/>
      <c r="AI112" s="784"/>
      <c r="AJ112" s="785"/>
      <c r="AK112" s="786" t="s">
        <v>372</v>
      </c>
      <c r="AL112" s="784"/>
      <c r="AM112" s="784"/>
      <c r="AN112" s="784"/>
      <c r="AO112" s="785"/>
      <c r="AP112" s="754" t="s">
        <v>372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2337212</v>
      </c>
      <c r="BR112" s="771"/>
      <c r="BS112" s="771"/>
      <c r="BT112" s="771"/>
      <c r="BU112" s="771"/>
      <c r="BV112" s="771">
        <v>2347081</v>
      </c>
      <c r="BW112" s="771"/>
      <c r="BX112" s="771"/>
      <c r="BY112" s="771"/>
      <c r="BZ112" s="771"/>
      <c r="CA112" s="771">
        <v>2688663</v>
      </c>
      <c r="CB112" s="771"/>
      <c r="CC112" s="771"/>
      <c r="CD112" s="771"/>
      <c r="CE112" s="771"/>
      <c r="CF112" s="848">
        <v>86.1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372</v>
      </c>
      <c r="DH112" s="771"/>
      <c r="DI112" s="771"/>
      <c r="DJ112" s="771"/>
      <c r="DK112" s="771"/>
      <c r="DL112" s="771" t="s">
        <v>372</v>
      </c>
      <c r="DM112" s="771"/>
      <c r="DN112" s="771"/>
      <c r="DO112" s="771"/>
      <c r="DP112" s="771"/>
      <c r="DQ112" s="771" t="s">
        <v>372</v>
      </c>
      <c r="DR112" s="771"/>
      <c r="DS112" s="771"/>
      <c r="DT112" s="771"/>
      <c r="DU112" s="771"/>
      <c r="DV112" s="823" t="s">
        <v>372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112089</v>
      </c>
      <c r="AB113" s="909"/>
      <c r="AC113" s="909"/>
      <c r="AD113" s="909"/>
      <c r="AE113" s="910"/>
      <c r="AF113" s="911">
        <v>129746</v>
      </c>
      <c r="AG113" s="909"/>
      <c r="AH113" s="909"/>
      <c r="AI113" s="909"/>
      <c r="AJ113" s="910"/>
      <c r="AK113" s="911">
        <v>152039</v>
      </c>
      <c r="AL113" s="909"/>
      <c r="AM113" s="909"/>
      <c r="AN113" s="909"/>
      <c r="AO113" s="910"/>
      <c r="AP113" s="912">
        <v>4.9000000000000004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533262</v>
      </c>
      <c r="BR113" s="771"/>
      <c r="BS113" s="771"/>
      <c r="BT113" s="771"/>
      <c r="BU113" s="771"/>
      <c r="BV113" s="771">
        <v>579542</v>
      </c>
      <c r="BW113" s="771"/>
      <c r="BX113" s="771"/>
      <c r="BY113" s="771"/>
      <c r="BZ113" s="771"/>
      <c r="CA113" s="771">
        <v>578227</v>
      </c>
      <c r="CB113" s="771"/>
      <c r="CC113" s="771"/>
      <c r="CD113" s="771"/>
      <c r="CE113" s="771"/>
      <c r="CF113" s="848">
        <v>18.5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372</v>
      </c>
      <c r="DH113" s="784"/>
      <c r="DI113" s="784"/>
      <c r="DJ113" s="784"/>
      <c r="DK113" s="785"/>
      <c r="DL113" s="786" t="s">
        <v>372</v>
      </c>
      <c r="DM113" s="784"/>
      <c r="DN113" s="784"/>
      <c r="DO113" s="784"/>
      <c r="DP113" s="785"/>
      <c r="DQ113" s="786" t="s">
        <v>372</v>
      </c>
      <c r="DR113" s="784"/>
      <c r="DS113" s="784"/>
      <c r="DT113" s="784"/>
      <c r="DU113" s="785"/>
      <c r="DV113" s="754" t="s">
        <v>372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46924</v>
      </c>
      <c r="AB114" s="784"/>
      <c r="AC114" s="784"/>
      <c r="AD114" s="784"/>
      <c r="AE114" s="785"/>
      <c r="AF114" s="786">
        <v>46834</v>
      </c>
      <c r="AG114" s="784"/>
      <c r="AH114" s="784"/>
      <c r="AI114" s="784"/>
      <c r="AJ114" s="785"/>
      <c r="AK114" s="786">
        <v>38248</v>
      </c>
      <c r="AL114" s="784"/>
      <c r="AM114" s="784"/>
      <c r="AN114" s="784"/>
      <c r="AO114" s="785"/>
      <c r="AP114" s="754">
        <v>1.2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449209</v>
      </c>
      <c r="BR114" s="771"/>
      <c r="BS114" s="771"/>
      <c r="BT114" s="771"/>
      <c r="BU114" s="771"/>
      <c r="BV114" s="771">
        <v>348135</v>
      </c>
      <c r="BW114" s="771"/>
      <c r="BX114" s="771"/>
      <c r="BY114" s="771"/>
      <c r="BZ114" s="771"/>
      <c r="CA114" s="771">
        <v>306494</v>
      </c>
      <c r="CB114" s="771"/>
      <c r="CC114" s="771"/>
      <c r="CD114" s="771"/>
      <c r="CE114" s="771"/>
      <c r="CF114" s="848">
        <v>9.8000000000000007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372</v>
      </c>
      <c r="DH114" s="784"/>
      <c r="DI114" s="784"/>
      <c r="DJ114" s="784"/>
      <c r="DK114" s="785"/>
      <c r="DL114" s="786" t="s">
        <v>372</v>
      </c>
      <c r="DM114" s="784"/>
      <c r="DN114" s="784"/>
      <c r="DO114" s="784"/>
      <c r="DP114" s="785"/>
      <c r="DQ114" s="786" t="s">
        <v>372</v>
      </c>
      <c r="DR114" s="784"/>
      <c r="DS114" s="784"/>
      <c r="DT114" s="784"/>
      <c r="DU114" s="785"/>
      <c r="DV114" s="754" t="s">
        <v>372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372</v>
      </c>
      <c r="AB115" s="909"/>
      <c r="AC115" s="909"/>
      <c r="AD115" s="909"/>
      <c r="AE115" s="910"/>
      <c r="AF115" s="911" t="s">
        <v>372</v>
      </c>
      <c r="AG115" s="909"/>
      <c r="AH115" s="909"/>
      <c r="AI115" s="909"/>
      <c r="AJ115" s="910"/>
      <c r="AK115" s="911" t="s">
        <v>372</v>
      </c>
      <c r="AL115" s="909"/>
      <c r="AM115" s="909"/>
      <c r="AN115" s="909"/>
      <c r="AO115" s="910"/>
      <c r="AP115" s="912" t="s">
        <v>372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372</v>
      </c>
      <c r="BR115" s="771"/>
      <c r="BS115" s="771"/>
      <c r="BT115" s="771"/>
      <c r="BU115" s="771"/>
      <c r="BV115" s="771" t="s">
        <v>372</v>
      </c>
      <c r="BW115" s="771"/>
      <c r="BX115" s="771"/>
      <c r="BY115" s="771"/>
      <c r="BZ115" s="771"/>
      <c r="CA115" s="771" t="s">
        <v>372</v>
      </c>
      <c r="CB115" s="771"/>
      <c r="CC115" s="771"/>
      <c r="CD115" s="771"/>
      <c r="CE115" s="771"/>
      <c r="CF115" s="848" t="s">
        <v>372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372</v>
      </c>
      <c r="DH115" s="784"/>
      <c r="DI115" s="784"/>
      <c r="DJ115" s="784"/>
      <c r="DK115" s="785"/>
      <c r="DL115" s="786" t="s">
        <v>372</v>
      </c>
      <c r="DM115" s="784"/>
      <c r="DN115" s="784"/>
      <c r="DO115" s="784"/>
      <c r="DP115" s="785"/>
      <c r="DQ115" s="786" t="s">
        <v>372</v>
      </c>
      <c r="DR115" s="784"/>
      <c r="DS115" s="784"/>
      <c r="DT115" s="784"/>
      <c r="DU115" s="785"/>
      <c r="DV115" s="754" t="s">
        <v>372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587</v>
      </c>
      <c r="AB116" s="784"/>
      <c r="AC116" s="784"/>
      <c r="AD116" s="784"/>
      <c r="AE116" s="785"/>
      <c r="AF116" s="786">
        <v>120</v>
      </c>
      <c r="AG116" s="784"/>
      <c r="AH116" s="784"/>
      <c r="AI116" s="784"/>
      <c r="AJ116" s="785"/>
      <c r="AK116" s="786">
        <v>57</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372</v>
      </c>
      <c r="BR116" s="771"/>
      <c r="BS116" s="771"/>
      <c r="BT116" s="771"/>
      <c r="BU116" s="771"/>
      <c r="BV116" s="771" t="s">
        <v>372</v>
      </c>
      <c r="BW116" s="771"/>
      <c r="BX116" s="771"/>
      <c r="BY116" s="771"/>
      <c r="BZ116" s="771"/>
      <c r="CA116" s="771" t="s">
        <v>372</v>
      </c>
      <c r="CB116" s="771"/>
      <c r="CC116" s="771"/>
      <c r="CD116" s="771"/>
      <c r="CE116" s="771"/>
      <c r="CF116" s="848" t="s">
        <v>372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372</v>
      </c>
      <c r="DH116" s="784"/>
      <c r="DI116" s="784"/>
      <c r="DJ116" s="784"/>
      <c r="DK116" s="785"/>
      <c r="DL116" s="786" t="s">
        <v>372</v>
      </c>
      <c r="DM116" s="784"/>
      <c r="DN116" s="784"/>
      <c r="DO116" s="784"/>
      <c r="DP116" s="785"/>
      <c r="DQ116" s="786" t="s">
        <v>372</v>
      </c>
      <c r="DR116" s="784"/>
      <c r="DS116" s="784"/>
      <c r="DT116" s="784"/>
      <c r="DU116" s="785"/>
      <c r="DV116" s="754" t="s">
        <v>372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674737</v>
      </c>
      <c r="AB117" s="895"/>
      <c r="AC117" s="895"/>
      <c r="AD117" s="895"/>
      <c r="AE117" s="896"/>
      <c r="AF117" s="898">
        <v>710532</v>
      </c>
      <c r="AG117" s="895"/>
      <c r="AH117" s="895"/>
      <c r="AI117" s="895"/>
      <c r="AJ117" s="896"/>
      <c r="AK117" s="898">
        <v>706213</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372</v>
      </c>
      <c r="BR117" s="858"/>
      <c r="BS117" s="858"/>
      <c r="BT117" s="858"/>
      <c r="BU117" s="858"/>
      <c r="BV117" s="858" t="s">
        <v>372</v>
      </c>
      <c r="BW117" s="858"/>
      <c r="BX117" s="858"/>
      <c r="BY117" s="858"/>
      <c r="BZ117" s="858"/>
      <c r="CA117" s="858" t="s">
        <v>372</v>
      </c>
      <c r="CB117" s="858"/>
      <c r="CC117" s="858"/>
      <c r="CD117" s="858"/>
      <c r="CE117" s="858"/>
      <c r="CF117" s="848" t="s">
        <v>372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372</v>
      </c>
      <c r="DH117" s="784"/>
      <c r="DI117" s="784"/>
      <c r="DJ117" s="784"/>
      <c r="DK117" s="785"/>
      <c r="DL117" s="786" t="s">
        <v>372</v>
      </c>
      <c r="DM117" s="784"/>
      <c r="DN117" s="784"/>
      <c r="DO117" s="784"/>
      <c r="DP117" s="785"/>
      <c r="DQ117" s="786" t="s">
        <v>372</v>
      </c>
      <c r="DR117" s="784"/>
      <c r="DS117" s="784"/>
      <c r="DT117" s="784"/>
      <c r="DU117" s="785"/>
      <c r="DV117" s="754" t="s">
        <v>372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9501772</v>
      </c>
      <c r="BR118" s="858"/>
      <c r="BS118" s="858"/>
      <c r="BT118" s="858"/>
      <c r="BU118" s="858"/>
      <c r="BV118" s="858">
        <v>9489479</v>
      </c>
      <c r="BW118" s="858"/>
      <c r="BX118" s="858"/>
      <c r="BY118" s="858"/>
      <c r="BZ118" s="858"/>
      <c r="CA118" s="858">
        <v>9986063</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372</v>
      </c>
      <c r="DH118" s="784"/>
      <c r="DI118" s="784"/>
      <c r="DJ118" s="784"/>
      <c r="DK118" s="785"/>
      <c r="DL118" s="786" t="s">
        <v>372</v>
      </c>
      <c r="DM118" s="784"/>
      <c r="DN118" s="784"/>
      <c r="DO118" s="784"/>
      <c r="DP118" s="785"/>
      <c r="DQ118" s="786" t="s">
        <v>372</v>
      </c>
      <c r="DR118" s="784"/>
      <c r="DS118" s="784"/>
      <c r="DT118" s="784"/>
      <c r="DU118" s="785"/>
      <c r="DV118" s="754" t="s">
        <v>372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372</v>
      </c>
      <c r="AB119" s="873"/>
      <c r="AC119" s="873"/>
      <c r="AD119" s="873"/>
      <c r="AE119" s="874"/>
      <c r="AF119" s="875" t="s">
        <v>372</v>
      </c>
      <c r="AG119" s="873"/>
      <c r="AH119" s="873"/>
      <c r="AI119" s="873"/>
      <c r="AJ119" s="874"/>
      <c r="AK119" s="875" t="s">
        <v>372</v>
      </c>
      <c r="AL119" s="873"/>
      <c r="AM119" s="873"/>
      <c r="AN119" s="873"/>
      <c r="AO119" s="874"/>
      <c r="AP119" s="876" t="s">
        <v>372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1963841</v>
      </c>
      <c r="BR119" s="800"/>
      <c r="BS119" s="800"/>
      <c r="BT119" s="800"/>
      <c r="BU119" s="800"/>
      <c r="BV119" s="800">
        <v>1924724</v>
      </c>
      <c r="BW119" s="800"/>
      <c r="BX119" s="800"/>
      <c r="BY119" s="800"/>
      <c r="BZ119" s="800"/>
      <c r="CA119" s="800">
        <v>1572099</v>
      </c>
      <c r="CB119" s="800"/>
      <c r="CC119" s="800"/>
      <c r="CD119" s="800"/>
      <c r="CE119" s="800"/>
      <c r="CF119" s="861">
        <v>50.4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372</v>
      </c>
      <c r="DH119" s="717"/>
      <c r="DI119" s="717"/>
      <c r="DJ119" s="717"/>
      <c r="DK119" s="718"/>
      <c r="DL119" s="719" t="s">
        <v>372</v>
      </c>
      <c r="DM119" s="717"/>
      <c r="DN119" s="717"/>
      <c r="DO119" s="717"/>
      <c r="DP119" s="718"/>
      <c r="DQ119" s="719" t="s">
        <v>372</v>
      </c>
      <c r="DR119" s="717"/>
      <c r="DS119" s="717"/>
      <c r="DT119" s="717"/>
      <c r="DU119" s="718"/>
      <c r="DV119" s="807" t="s">
        <v>372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372</v>
      </c>
      <c r="AB120" s="784"/>
      <c r="AC120" s="784"/>
      <c r="AD120" s="784"/>
      <c r="AE120" s="785"/>
      <c r="AF120" s="786" t="s">
        <v>372</v>
      </c>
      <c r="AG120" s="784"/>
      <c r="AH120" s="784"/>
      <c r="AI120" s="784"/>
      <c r="AJ120" s="785"/>
      <c r="AK120" s="786" t="s">
        <v>372</v>
      </c>
      <c r="AL120" s="784"/>
      <c r="AM120" s="784"/>
      <c r="AN120" s="784"/>
      <c r="AO120" s="785"/>
      <c r="AP120" s="754" t="s">
        <v>372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508027</v>
      </c>
      <c r="BR120" s="771"/>
      <c r="BS120" s="771"/>
      <c r="BT120" s="771"/>
      <c r="BU120" s="771"/>
      <c r="BV120" s="771">
        <v>483971</v>
      </c>
      <c r="BW120" s="771"/>
      <c r="BX120" s="771"/>
      <c r="BY120" s="771"/>
      <c r="BZ120" s="771"/>
      <c r="CA120" s="771">
        <v>459461</v>
      </c>
      <c r="CB120" s="771"/>
      <c r="CC120" s="771"/>
      <c r="CD120" s="771"/>
      <c r="CE120" s="771"/>
      <c r="CF120" s="848">
        <v>14.7</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2337212</v>
      </c>
      <c r="DH120" s="800"/>
      <c r="DI120" s="800"/>
      <c r="DJ120" s="800"/>
      <c r="DK120" s="800"/>
      <c r="DL120" s="800">
        <v>2347081</v>
      </c>
      <c r="DM120" s="800"/>
      <c r="DN120" s="800"/>
      <c r="DO120" s="800"/>
      <c r="DP120" s="800"/>
      <c r="DQ120" s="800">
        <v>2688663</v>
      </c>
      <c r="DR120" s="800"/>
      <c r="DS120" s="800"/>
      <c r="DT120" s="800"/>
      <c r="DU120" s="800"/>
      <c r="DV120" s="801">
        <v>86.1</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372</v>
      </c>
      <c r="AB121" s="784"/>
      <c r="AC121" s="784"/>
      <c r="AD121" s="784"/>
      <c r="AE121" s="785"/>
      <c r="AF121" s="786" t="s">
        <v>372</v>
      </c>
      <c r="AG121" s="784"/>
      <c r="AH121" s="784"/>
      <c r="AI121" s="784"/>
      <c r="AJ121" s="785"/>
      <c r="AK121" s="786" t="s">
        <v>372</v>
      </c>
      <c r="AL121" s="784"/>
      <c r="AM121" s="784"/>
      <c r="AN121" s="784"/>
      <c r="AO121" s="785"/>
      <c r="AP121" s="754" t="s">
        <v>372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5575466</v>
      </c>
      <c r="BR121" s="858"/>
      <c r="BS121" s="858"/>
      <c r="BT121" s="858"/>
      <c r="BU121" s="858"/>
      <c r="BV121" s="858">
        <v>5739195</v>
      </c>
      <c r="BW121" s="858"/>
      <c r="BX121" s="858"/>
      <c r="BY121" s="858"/>
      <c r="BZ121" s="858"/>
      <c r="CA121" s="858">
        <v>5810952</v>
      </c>
      <c r="CB121" s="858"/>
      <c r="CC121" s="858"/>
      <c r="CD121" s="858"/>
      <c r="CE121" s="858"/>
      <c r="CF121" s="859">
        <v>186.1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372</v>
      </c>
      <c r="DH121" s="771"/>
      <c r="DI121" s="771"/>
      <c r="DJ121" s="771"/>
      <c r="DK121" s="771"/>
      <c r="DL121" s="771" t="s">
        <v>372</v>
      </c>
      <c r="DM121" s="771"/>
      <c r="DN121" s="771"/>
      <c r="DO121" s="771"/>
      <c r="DP121" s="771"/>
      <c r="DQ121" s="771" t="s">
        <v>372</v>
      </c>
      <c r="DR121" s="771"/>
      <c r="DS121" s="771"/>
      <c r="DT121" s="771"/>
      <c r="DU121" s="771"/>
      <c r="DV121" s="823" t="s">
        <v>372</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372</v>
      </c>
      <c r="AB122" s="784"/>
      <c r="AC122" s="784"/>
      <c r="AD122" s="784"/>
      <c r="AE122" s="785"/>
      <c r="AF122" s="786" t="s">
        <v>372</v>
      </c>
      <c r="AG122" s="784"/>
      <c r="AH122" s="784"/>
      <c r="AI122" s="784"/>
      <c r="AJ122" s="785"/>
      <c r="AK122" s="786" t="s">
        <v>372</v>
      </c>
      <c r="AL122" s="784"/>
      <c r="AM122" s="784"/>
      <c r="AN122" s="784"/>
      <c r="AO122" s="785"/>
      <c r="AP122" s="754" t="s">
        <v>372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8047334</v>
      </c>
      <c r="BR122" s="840"/>
      <c r="BS122" s="840"/>
      <c r="BT122" s="840"/>
      <c r="BU122" s="840"/>
      <c r="BV122" s="840">
        <v>8147890</v>
      </c>
      <c r="BW122" s="840"/>
      <c r="BX122" s="840"/>
      <c r="BY122" s="840"/>
      <c r="BZ122" s="840"/>
      <c r="CA122" s="840">
        <v>7842512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372</v>
      </c>
      <c r="AB123" s="784"/>
      <c r="AC123" s="784"/>
      <c r="AD123" s="784"/>
      <c r="AE123" s="785"/>
      <c r="AF123" s="786" t="s">
        <v>372</v>
      </c>
      <c r="AG123" s="784"/>
      <c r="AH123" s="784"/>
      <c r="AI123" s="784"/>
      <c r="AJ123" s="785"/>
      <c r="AK123" s="786" t="s">
        <v>372</v>
      </c>
      <c r="AL123" s="784"/>
      <c r="AM123" s="784"/>
      <c r="AN123" s="784"/>
      <c r="AO123" s="785"/>
      <c r="AP123" s="754" t="s">
        <v>372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47.8</v>
      </c>
      <c r="BR123" s="832"/>
      <c r="BS123" s="832"/>
      <c r="BT123" s="832"/>
      <c r="BU123" s="832"/>
      <c r="BV123" s="832">
        <v>42.5</v>
      </c>
      <c r="BW123" s="832"/>
      <c r="BX123" s="832"/>
      <c r="BY123" s="832"/>
      <c r="BZ123" s="832"/>
      <c r="CA123" s="832">
        <v>68.599999999999994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372</v>
      </c>
      <c r="AB124" s="784"/>
      <c r="AC124" s="784"/>
      <c r="AD124" s="784"/>
      <c r="AE124" s="785"/>
      <c r="AF124" s="786" t="s">
        <v>372</v>
      </c>
      <c r="AG124" s="784"/>
      <c r="AH124" s="784"/>
      <c r="AI124" s="784"/>
      <c r="AJ124" s="785"/>
      <c r="AK124" s="786" t="s">
        <v>372</v>
      </c>
      <c r="AL124" s="784"/>
      <c r="AM124" s="784"/>
      <c r="AN124" s="784"/>
      <c r="AO124" s="785"/>
      <c r="AP124" s="754" t="s">
        <v>372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372</v>
      </c>
      <c r="DH124" s="717"/>
      <c r="DI124" s="717"/>
      <c r="DJ124" s="717"/>
      <c r="DK124" s="718"/>
      <c r="DL124" s="719" t="s">
        <v>372</v>
      </c>
      <c r="DM124" s="717"/>
      <c r="DN124" s="717"/>
      <c r="DO124" s="717"/>
      <c r="DP124" s="718"/>
      <c r="DQ124" s="719" t="s">
        <v>372</v>
      </c>
      <c r="DR124" s="717"/>
      <c r="DS124" s="717"/>
      <c r="DT124" s="717"/>
      <c r="DU124" s="718"/>
      <c r="DV124" s="807" t="s">
        <v>372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372</v>
      </c>
      <c r="AB125" s="784"/>
      <c r="AC125" s="784"/>
      <c r="AD125" s="784"/>
      <c r="AE125" s="785"/>
      <c r="AF125" s="786" t="s">
        <v>372</v>
      </c>
      <c r="AG125" s="784"/>
      <c r="AH125" s="784"/>
      <c r="AI125" s="784"/>
      <c r="AJ125" s="785"/>
      <c r="AK125" s="786" t="s">
        <v>372</v>
      </c>
      <c r="AL125" s="784"/>
      <c r="AM125" s="784"/>
      <c r="AN125" s="784"/>
      <c r="AO125" s="785"/>
      <c r="AP125" s="754" t="s">
        <v>372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372</v>
      </c>
      <c r="DH125" s="800"/>
      <c r="DI125" s="800"/>
      <c r="DJ125" s="800"/>
      <c r="DK125" s="800"/>
      <c r="DL125" s="800" t="s">
        <v>372</v>
      </c>
      <c r="DM125" s="800"/>
      <c r="DN125" s="800"/>
      <c r="DO125" s="800"/>
      <c r="DP125" s="800"/>
      <c r="DQ125" s="800" t="s">
        <v>372</v>
      </c>
      <c r="DR125" s="800"/>
      <c r="DS125" s="800"/>
      <c r="DT125" s="800"/>
      <c r="DU125" s="800"/>
      <c r="DV125" s="801" t="s">
        <v>372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372</v>
      </c>
      <c r="AB126" s="784"/>
      <c r="AC126" s="784"/>
      <c r="AD126" s="784"/>
      <c r="AE126" s="785"/>
      <c r="AF126" s="786" t="s">
        <v>372</v>
      </c>
      <c r="AG126" s="784"/>
      <c r="AH126" s="784"/>
      <c r="AI126" s="784"/>
      <c r="AJ126" s="785"/>
      <c r="AK126" s="786" t="s">
        <v>372</v>
      </c>
      <c r="AL126" s="784"/>
      <c r="AM126" s="784"/>
      <c r="AN126" s="784"/>
      <c r="AO126" s="785"/>
      <c r="AP126" s="754" t="s">
        <v>372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372</v>
      </c>
      <c r="DH126" s="771"/>
      <c r="DI126" s="771"/>
      <c r="DJ126" s="771"/>
      <c r="DK126" s="771"/>
      <c r="DL126" s="771" t="s">
        <v>372</v>
      </c>
      <c r="DM126" s="771"/>
      <c r="DN126" s="771"/>
      <c r="DO126" s="771"/>
      <c r="DP126" s="771"/>
      <c r="DQ126" s="771" t="s">
        <v>372</v>
      </c>
      <c r="DR126" s="771"/>
      <c r="DS126" s="771"/>
      <c r="DT126" s="771"/>
      <c r="DU126" s="771"/>
      <c r="DV126" s="823" t="s">
        <v>372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372</v>
      </c>
      <c r="AB127" s="784"/>
      <c r="AC127" s="784"/>
      <c r="AD127" s="784"/>
      <c r="AE127" s="785"/>
      <c r="AF127" s="786" t="s">
        <v>372</v>
      </c>
      <c r="AG127" s="784"/>
      <c r="AH127" s="784"/>
      <c r="AI127" s="784"/>
      <c r="AJ127" s="785"/>
      <c r="AK127" s="786" t="s">
        <v>372</v>
      </c>
      <c r="AL127" s="784"/>
      <c r="AM127" s="784"/>
      <c r="AN127" s="784"/>
      <c r="AO127" s="785"/>
      <c r="AP127" s="754" t="s">
        <v>372</v>
      </c>
      <c r="AQ127" s="755"/>
      <c r="AR127" s="755"/>
      <c r="AS127" s="755"/>
      <c r="AT127" s="756"/>
      <c r="AU127" s="233"/>
      <c r="AV127" s="233"/>
      <c r="AW127" s="233"/>
      <c r="AX127" s="757" t="s">
        <v>452</v>
      </c>
      <c r="AY127" s="758"/>
      <c r="AZ127" s="758"/>
      <c r="BA127" s="758"/>
      <c r="BB127" s="758"/>
      <c r="BC127" s="758"/>
      <c r="BD127" s="758"/>
      <c r="BE127" s="759"/>
      <c r="BF127" s="760" t="s">
        <v>372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372</v>
      </c>
      <c r="DH127" s="820"/>
      <c r="DI127" s="820"/>
      <c r="DJ127" s="820"/>
      <c r="DK127" s="820"/>
      <c r="DL127" s="820" t="s">
        <v>372</v>
      </c>
      <c r="DM127" s="820"/>
      <c r="DN127" s="820"/>
      <c r="DO127" s="820"/>
      <c r="DP127" s="820"/>
      <c r="DQ127" s="820" t="s">
        <v>372</v>
      </c>
      <c r="DR127" s="820"/>
      <c r="DS127" s="820"/>
      <c r="DT127" s="820"/>
      <c r="DU127" s="820"/>
      <c r="DV127" s="821" t="s">
        <v>372</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23149</v>
      </c>
      <c r="AB128" s="724"/>
      <c r="AC128" s="724"/>
      <c r="AD128" s="724"/>
      <c r="AE128" s="725"/>
      <c r="AF128" s="726">
        <v>22666</v>
      </c>
      <c r="AG128" s="724"/>
      <c r="AH128" s="724"/>
      <c r="AI128" s="724"/>
      <c r="AJ128" s="725"/>
      <c r="AK128" s="726">
        <v>30580</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372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3433411</v>
      </c>
      <c r="AB129" s="784"/>
      <c r="AC129" s="784"/>
      <c r="AD129" s="784"/>
      <c r="AE129" s="785"/>
      <c r="AF129" s="786">
        <v>3572711</v>
      </c>
      <c r="AG129" s="784"/>
      <c r="AH129" s="784"/>
      <c r="AI129" s="784"/>
      <c r="AJ129" s="785"/>
      <c r="AK129" s="786">
        <v>3563135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391988</v>
      </c>
      <c r="AB130" s="784"/>
      <c r="AC130" s="784"/>
      <c r="AD130" s="784"/>
      <c r="AE130" s="785"/>
      <c r="AF130" s="786">
        <v>418230</v>
      </c>
      <c r="AG130" s="784"/>
      <c r="AH130" s="784"/>
      <c r="AI130" s="784"/>
      <c r="AJ130" s="785"/>
      <c r="AK130" s="786">
        <v>441347</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68.599999999999994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3041423</v>
      </c>
      <c r="AB131" s="717"/>
      <c r="AC131" s="717"/>
      <c r="AD131" s="717"/>
      <c r="AE131" s="718"/>
      <c r="AF131" s="719">
        <v>3154481</v>
      </c>
      <c r="AG131" s="717"/>
      <c r="AH131" s="717"/>
      <c r="AI131" s="717"/>
      <c r="AJ131" s="718"/>
      <c r="AK131" s="719">
        <v>3121788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8.5354782940000007</v>
      </c>
      <c r="AB132" s="740"/>
      <c r="AC132" s="740"/>
      <c r="AD132" s="740"/>
      <c r="AE132" s="741"/>
      <c r="AF132" s="742">
        <v>8.5477135539999995</v>
      </c>
      <c r="AG132" s="740"/>
      <c r="AH132" s="740"/>
      <c r="AI132" s="740"/>
      <c r="AJ132" s="741"/>
      <c r="AK132" s="742">
        <v>7.5048658010000002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8.1999999999999993</v>
      </c>
      <c r="AB133" s="749"/>
      <c r="AC133" s="749"/>
      <c r="AD133" s="749"/>
      <c r="AE133" s="750"/>
      <c r="AF133" s="748">
        <v>8.1999999999999993</v>
      </c>
      <c r="AG133" s="749"/>
      <c r="AH133" s="749"/>
      <c r="AI133" s="749"/>
      <c r="AJ133" s="750"/>
      <c r="AK133" s="748">
        <v>8.1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A2" sqref="A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1039749</v>
      </c>
      <c r="L9" s="264">
        <v>55772</v>
      </c>
      <c r="M9" s="265">
        <v>77799</v>
      </c>
      <c r="N9" s="266">
        <v>-28.3</v>
      </c>
    </row>
    <row r="10" spans="1:16" x14ac:dyDescent="0.15">
      <c r="A10" s="248"/>
      <c r="B10" s="244"/>
      <c r="C10" s="244"/>
      <c r="D10" s="244"/>
      <c r="E10" s="244"/>
      <c r="F10" s="244"/>
      <c r="G10" s="1133" t="s">
        <v>474</v>
      </c>
      <c r="H10" s="1134"/>
      <c r="I10" s="1134"/>
      <c r="J10" s="1135"/>
      <c r="K10" s="267">
        <v>126402</v>
      </c>
      <c r="L10" s="268">
        <v>6780</v>
      </c>
      <c r="M10" s="269">
        <v>8141</v>
      </c>
      <c r="N10" s="270">
        <v>-16.7</v>
      </c>
    </row>
    <row r="11" spans="1:16" ht="13.5" customHeight="1" x14ac:dyDescent="0.15">
      <c r="A11" s="248"/>
      <c r="B11" s="244"/>
      <c r="C11" s="244"/>
      <c r="D11" s="244"/>
      <c r="E11" s="244"/>
      <c r="F11" s="244"/>
      <c r="G11" s="1133" t="s">
        <v>475</v>
      </c>
      <c r="H11" s="1134"/>
      <c r="I11" s="1134"/>
      <c r="J11" s="1135"/>
      <c r="K11" s="267">
        <v>216980</v>
      </c>
      <c r="L11" s="268">
        <v>11639</v>
      </c>
      <c r="M11" s="269">
        <v>11503</v>
      </c>
      <c r="N11" s="270">
        <v>1.2</v>
      </c>
    </row>
    <row r="12" spans="1:16" ht="13.5" customHeight="1" x14ac:dyDescent="0.15">
      <c r="A12" s="248"/>
      <c r="B12" s="244"/>
      <c r="C12" s="244"/>
      <c r="D12" s="244"/>
      <c r="E12" s="244"/>
      <c r="F12" s="244"/>
      <c r="G12" s="1133" t="s">
        <v>476</v>
      </c>
      <c r="H12" s="1134"/>
      <c r="I12" s="1134"/>
      <c r="J12" s="1135"/>
      <c r="K12" s="267">
        <v>240</v>
      </c>
      <c r="L12" s="268">
        <v>13</v>
      </c>
      <c r="M12" s="269">
        <v>578</v>
      </c>
      <c r="N12" s="270">
        <v>-97.8</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t="s">
        <v>478</v>
      </c>
      <c r="L14" s="268" t="s">
        <v>478</v>
      </c>
      <c r="M14" s="269">
        <v>3404</v>
      </c>
      <c r="N14" s="270" t="s">
        <v>478</v>
      </c>
    </row>
    <row r="15" spans="1:16" ht="13.5" customHeight="1" x14ac:dyDescent="0.15">
      <c r="A15" s="248"/>
      <c r="B15" s="244"/>
      <c r="C15" s="244"/>
      <c r="D15" s="244"/>
      <c r="E15" s="244"/>
      <c r="F15" s="244"/>
      <c r="G15" s="1133" t="s">
        <v>480</v>
      </c>
      <c r="H15" s="1134"/>
      <c r="I15" s="1134"/>
      <c r="J15" s="1135"/>
      <c r="K15" s="267" t="s">
        <v>478</v>
      </c>
      <c r="L15" s="268" t="s">
        <v>478</v>
      </c>
      <c r="M15" s="269">
        <v>1859</v>
      </c>
      <c r="N15" s="270" t="s">
        <v>478</v>
      </c>
    </row>
    <row r="16" spans="1:16" x14ac:dyDescent="0.15">
      <c r="A16" s="248"/>
      <c r="B16" s="244"/>
      <c r="C16" s="244"/>
      <c r="D16" s="244"/>
      <c r="E16" s="244"/>
      <c r="F16" s="244"/>
      <c r="G16" s="1136" t="s">
        <v>481</v>
      </c>
      <c r="H16" s="1137"/>
      <c r="I16" s="1137"/>
      <c r="J16" s="1138"/>
      <c r="K16" s="268">
        <v>-142198</v>
      </c>
      <c r="L16" s="268">
        <v>-7627</v>
      </c>
      <c r="M16" s="269">
        <v>-8484</v>
      </c>
      <c r="N16" s="270">
        <v>-10.1</v>
      </c>
    </row>
    <row r="17" spans="1:16" x14ac:dyDescent="0.15">
      <c r="A17" s="248"/>
      <c r="B17" s="244"/>
      <c r="C17" s="244"/>
      <c r="D17" s="244"/>
      <c r="E17" s="244"/>
      <c r="F17" s="244"/>
      <c r="G17" s="1136" t="s">
        <v>171</v>
      </c>
      <c r="H17" s="1137"/>
      <c r="I17" s="1137"/>
      <c r="J17" s="1138"/>
      <c r="K17" s="268">
        <v>1241173</v>
      </c>
      <c r="L17" s="268">
        <v>66576</v>
      </c>
      <c r="M17" s="269">
        <v>94801</v>
      </c>
      <c r="N17" s="270">
        <v>-29.8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5.9</v>
      </c>
      <c r="L21" s="281">
        <v>8.7799999999999994</v>
      </c>
      <c r="M21" s="282">
        <v>-2.88</v>
      </c>
      <c r="N21" s="249"/>
      <c r="O21" s="283"/>
      <c r="P21" s="279"/>
    </row>
    <row r="22" spans="1:16" s="284" customFormat="1" x14ac:dyDescent="0.15">
      <c r="A22" s="279"/>
      <c r="B22" s="249"/>
      <c r="C22" s="249"/>
      <c r="D22" s="249"/>
      <c r="E22" s="249"/>
      <c r="F22" s="249"/>
      <c r="G22" s="1130" t="s">
        <v>487</v>
      </c>
      <c r="H22" s="1131"/>
      <c r="I22" s="1131"/>
      <c r="J22" s="1132"/>
      <c r="K22" s="285">
        <v>99.9</v>
      </c>
      <c r="L22" s="286">
        <v>96.7</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515869</v>
      </c>
      <c r="L32" s="294">
        <v>27671</v>
      </c>
      <c r="M32" s="295">
        <v>52939</v>
      </c>
      <c r="N32" s="296">
        <v>-47.7</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v>6</v>
      </c>
      <c r="N34" s="296" t="s">
        <v>478</v>
      </c>
    </row>
    <row r="35" spans="1:16" ht="27" customHeight="1" x14ac:dyDescent="0.15">
      <c r="A35" s="248"/>
      <c r="B35" s="244"/>
      <c r="C35" s="244"/>
      <c r="D35" s="244"/>
      <c r="E35" s="244"/>
      <c r="F35" s="244"/>
      <c r="G35" s="1121" t="s">
        <v>493</v>
      </c>
      <c r="H35" s="1122"/>
      <c r="I35" s="1122"/>
      <c r="J35" s="1123"/>
      <c r="K35" s="294">
        <v>152039</v>
      </c>
      <c r="L35" s="294">
        <v>8155</v>
      </c>
      <c r="M35" s="295">
        <v>16218</v>
      </c>
      <c r="N35" s="296">
        <v>-49.7</v>
      </c>
    </row>
    <row r="36" spans="1:16" ht="27" customHeight="1" x14ac:dyDescent="0.15">
      <c r="A36" s="248"/>
      <c r="B36" s="244"/>
      <c r="C36" s="244"/>
      <c r="D36" s="244"/>
      <c r="E36" s="244"/>
      <c r="F36" s="244"/>
      <c r="G36" s="1121" t="s">
        <v>494</v>
      </c>
      <c r="H36" s="1122"/>
      <c r="I36" s="1122"/>
      <c r="J36" s="1123"/>
      <c r="K36" s="294">
        <v>38248</v>
      </c>
      <c r="L36" s="294">
        <v>2052</v>
      </c>
      <c r="M36" s="295">
        <v>3341</v>
      </c>
      <c r="N36" s="296">
        <v>-38.6</v>
      </c>
    </row>
    <row r="37" spans="1:16" ht="13.5" customHeight="1" x14ac:dyDescent="0.15">
      <c r="A37" s="248"/>
      <c r="B37" s="244"/>
      <c r="C37" s="244"/>
      <c r="D37" s="244"/>
      <c r="E37" s="244"/>
      <c r="F37" s="244"/>
      <c r="G37" s="1121" t="s">
        <v>495</v>
      </c>
      <c r="H37" s="1122"/>
      <c r="I37" s="1122"/>
      <c r="J37" s="1123"/>
      <c r="K37" s="294" t="s">
        <v>478</v>
      </c>
      <c r="L37" s="294" t="s">
        <v>478</v>
      </c>
      <c r="M37" s="295">
        <v>1023</v>
      </c>
      <c r="N37" s="296" t="s">
        <v>478</v>
      </c>
    </row>
    <row r="38" spans="1:16" ht="27" customHeight="1" x14ac:dyDescent="0.15">
      <c r="A38" s="248"/>
      <c r="B38" s="244"/>
      <c r="C38" s="244"/>
      <c r="D38" s="244"/>
      <c r="E38" s="244"/>
      <c r="F38" s="244"/>
      <c r="G38" s="1124" t="s">
        <v>496</v>
      </c>
      <c r="H38" s="1125"/>
      <c r="I38" s="1125"/>
      <c r="J38" s="1126"/>
      <c r="K38" s="297">
        <v>57</v>
      </c>
      <c r="L38" s="297">
        <v>3</v>
      </c>
      <c r="M38" s="298">
        <v>7</v>
      </c>
      <c r="N38" s="299">
        <v>-57.1</v>
      </c>
      <c r="O38" s="293"/>
    </row>
    <row r="39" spans="1:16" x14ac:dyDescent="0.15">
      <c r="A39" s="248"/>
      <c r="B39" s="244"/>
      <c r="C39" s="244"/>
      <c r="D39" s="244"/>
      <c r="E39" s="244"/>
      <c r="F39" s="244"/>
      <c r="G39" s="1124" t="s">
        <v>497</v>
      </c>
      <c r="H39" s="1125"/>
      <c r="I39" s="1125"/>
      <c r="J39" s="1126"/>
      <c r="K39" s="300">
        <v>-30580</v>
      </c>
      <c r="L39" s="300">
        <v>-1640</v>
      </c>
      <c r="M39" s="301">
        <v>-3044</v>
      </c>
      <c r="N39" s="302">
        <v>-46.1</v>
      </c>
      <c r="O39" s="293"/>
    </row>
    <row r="40" spans="1:16" ht="27" customHeight="1" x14ac:dyDescent="0.15">
      <c r="A40" s="248"/>
      <c r="B40" s="244"/>
      <c r="C40" s="244"/>
      <c r="D40" s="244"/>
      <c r="E40" s="244"/>
      <c r="F40" s="244"/>
      <c r="G40" s="1121" t="s">
        <v>498</v>
      </c>
      <c r="H40" s="1122"/>
      <c r="I40" s="1122"/>
      <c r="J40" s="1123"/>
      <c r="K40" s="300">
        <v>-441347</v>
      </c>
      <c r="L40" s="300">
        <v>-23674</v>
      </c>
      <c r="M40" s="301">
        <v>-47792</v>
      </c>
      <c r="N40" s="302">
        <v>-50.5</v>
      </c>
      <c r="O40" s="293"/>
    </row>
    <row r="41" spans="1:16" x14ac:dyDescent="0.15">
      <c r="A41" s="248"/>
      <c r="B41" s="244"/>
      <c r="C41" s="244"/>
      <c r="D41" s="244"/>
      <c r="E41" s="244"/>
      <c r="F41" s="244"/>
      <c r="G41" s="1127" t="s">
        <v>283</v>
      </c>
      <c r="H41" s="1128"/>
      <c r="I41" s="1128"/>
      <c r="J41" s="1129"/>
      <c r="K41" s="294">
        <v>234286</v>
      </c>
      <c r="L41" s="300">
        <v>12567</v>
      </c>
      <c r="M41" s="301">
        <v>22698</v>
      </c>
      <c r="N41" s="302">
        <v>-44.6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736042</v>
      </c>
      <c r="J51" s="320">
        <v>43320</v>
      </c>
      <c r="K51" s="321">
        <v>-71.7</v>
      </c>
      <c r="L51" s="322">
        <v>64717</v>
      </c>
      <c r="M51" s="323">
        <v>-1.2</v>
      </c>
      <c r="N51" s="324">
        <v>-70.5</v>
      </c>
    </row>
    <row r="52" spans="1:14" x14ac:dyDescent="0.15">
      <c r="A52" s="248"/>
      <c r="B52" s="244"/>
      <c r="C52" s="244"/>
      <c r="D52" s="244"/>
      <c r="E52" s="244"/>
      <c r="F52" s="244"/>
      <c r="G52" s="325"/>
      <c r="H52" s="326" t="s">
        <v>509</v>
      </c>
      <c r="I52" s="327">
        <v>430742</v>
      </c>
      <c r="J52" s="328">
        <v>25351</v>
      </c>
      <c r="K52" s="329">
        <v>-64.900000000000006</v>
      </c>
      <c r="L52" s="330">
        <v>31931</v>
      </c>
      <c r="M52" s="331">
        <v>-2.8</v>
      </c>
      <c r="N52" s="332">
        <v>-62.1</v>
      </c>
    </row>
    <row r="53" spans="1:14" x14ac:dyDescent="0.15">
      <c r="A53" s="248"/>
      <c r="B53" s="244"/>
      <c r="C53" s="244"/>
      <c r="D53" s="244"/>
      <c r="E53" s="244"/>
      <c r="F53" s="244"/>
      <c r="G53" s="310" t="s">
        <v>510</v>
      </c>
      <c r="H53" s="311"/>
      <c r="I53" s="319">
        <v>995566</v>
      </c>
      <c r="J53" s="320">
        <v>56893</v>
      </c>
      <c r="K53" s="321">
        <v>31.3</v>
      </c>
      <c r="L53" s="322">
        <v>61557</v>
      </c>
      <c r="M53" s="323">
        <v>-4.9000000000000004</v>
      </c>
      <c r="N53" s="324">
        <v>36.200000000000003</v>
      </c>
    </row>
    <row r="54" spans="1:14" x14ac:dyDescent="0.15">
      <c r="A54" s="248"/>
      <c r="B54" s="244"/>
      <c r="C54" s="244"/>
      <c r="D54" s="244"/>
      <c r="E54" s="244"/>
      <c r="F54" s="244"/>
      <c r="G54" s="325"/>
      <c r="H54" s="326" t="s">
        <v>509</v>
      </c>
      <c r="I54" s="327">
        <v>228680</v>
      </c>
      <c r="J54" s="328">
        <v>13068</v>
      </c>
      <c r="K54" s="329">
        <v>-48.5</v>
      </c>
      <c r="L54" s="330">
        <v>32497</v>
      </c>
      <c r="M54" s="331">
        <v>1.8</v>
      </c>
      <c r="N54" s="332">
        <v>-50.3</v>
      </c>
    </row>
    <row r="55" spans="1:14" x14ac:dyDescent="0.15">
      <c r="A55" s="248"/>
      <c r="B55" s="244"/>
      <c r="C55" s="244"/>
      <c r="D55" s="244"/>
      <c r="E55" s="244"/>
      <c r="F55" s="244"/>
      <c r="G55" s="310" t="s">
        <v>511</v>
      </c>
      <c r="H55" s="311"/>
      <c r="I55" s="319">
        <v>2244578</v>
      </c>
      <c r="J55" s="320">
        <v>123018</v>
      </c>
      <c r="K55" s="321">
        <v>116.2</v>
      </c>
      <c r="L55" s="322">
        <v>69806</v>
      </c>
      <c r="M55" s="323">
        <v>13.4</v>
      </c>
      <c r="N55" s="324">
        <v>102.8</v>
      </c>
    </row>
    <row r="56" spans="1:14" x14ac:dyDescent="0.15">
      <c r="A56" s="248"/>
      <c r="B56" s="244"/>
      <c r="C56" s="244"/>
      <c r="D56" s="244"/>
      <c r="E56" s="244"/>
      <c r="F56" s="244"/>
      <c r="G56" s="325"/>
      <c r="H56" s="326" t="s">
        <v>509</v>
      </c>
      <c r="I56" s="327">
        <v>586801</v>
      </c>
      <c r="J56" s="328">
        <v>32161</v>
      </c>
      <c r="K56" s="329">
        <v>146.1</v>
      </c>
      <c r="L56" s="330">
        <v>32823</v>
      </c>
      <c r="M56" s="331">
        <v>1</v>
      </c>
      <c r="N56" s="332">
        <v>145.1</v>
      </c>
    </row>
    <row r="57" spans="1:14" x14ac:dyDescent="0.15">
      <c r="A57" s="248"/>
      <c r="B57" s="244"/>
      <c r="C57" s="244"/>
      <c r="D57" s="244"/>
      <c r="E57" s="244"/>
      <c r="F57" s="244"/>
      <c r="G57" s="310" t="s">
        <v>512</v>
      </c>
      <c r="H57" s="311"/>
      <c r="I57" s="319">
        <v>1054417</v>
      </c>
      <c r="J57" s="320">
        <v>56854</v>
      </c>
      <c r="K57" s="321">
        <v>-53.8</v>
      </c>
      <c r="L57" s="322">
        <v>74444</v>
      </c>
      <c r="M57" s="323">
        <v>6.6</v>
      </c>
      <c r="N57" s="324">
        <v>-60.4</v>
      </c>
    </row>
    <row r="58" spans="1:14" x14ac:dyDescent="0.15">
      <c r="A58" s="248"/>
      <c r="B58" s="244"/>
      <c r="C58" s="244"/>
      <c r="D58" s="244"/>
      <c r="E58" s="244"/>
      <c r="F58" s="244"/>
      <c r="G58" s="325"/>
      <c r="H58" s="326" t="s">
        <v>509</v>
      </c>
      <c r="I58" s="327">
        <v>199799</v>
      </c>
      <c r="J58" s="328">
        <v>10773</v>
      </c>
      <c r="K58" s="329">
        <v>-66.5</v>
      </c>
      <c r="L58" s="330">
        <v>34175</v>
      </c>
      <c r="M58" s="331">
        <v>4.0999999999999996</v>
      </c>
      <c r="N58" s="332">
        <v>-70.599999999999994</v>
      </c>
    </row>
    <row r="59" spans="1:14" x14ac:dyDescent="0.15">
      <c r="A59" s="248"/>
      <c r="B59" s="244"/>
      <c r="C59" s="244"/>
      <c r="D59" s="244"/>
      <c r="E59" s="244"/>
      <c r="F59" s="244"/>
      <c r="G59" s="310" t="s">
        <v>513</v>
      </c>
      <c r="H59" s="311"/>
      <c r="I59" s="319">
        <v>1870671</v>
      </c>
      <c r="J59" s="320">
        <v>100342</v>
      </c>
      <c r="K59" s="321">
        <v>76.5</v>
      </c>
      <c r="L59" s="322">
        <v>85205</v>
      </c>
      <c r="M59" s="323">
        <v>14.5</v>
      </c>
      <c r="N59" s="324">
        <v>62</v>
      </c>
    </row>
    <row r="60" spans="1:14" x14ac:dyDescent="0.15">
      <c r="A60" s="248"/>
      <c r="B60" s="244"/>
      <c r="C60" s="244"/>
      <c r="D60" s="244"/>
      <c r="E60" s="244"/>
      <c r="F60" s="244"/>
      <c r="G60" s="325"/>
      <c r="H60" s="326" t="s">
        <v>509</v>
      </c>
      <c r="I60" s="333">
        <v>239418</v>
      </c>
      <c r="J60" s="328">
        <v>12842</v>
      </c>
      <c r="K60" s="329">
        <v>19.2</v>
      </c>
      <c r="L60" s="330">
        <v>38847</v>
      </c>
      <c r="M60" s="331">
        <v>13.7</v>
      </c>
      <c r="N60" s="332">
        <v>5.5</v>
      </c>
    </row>
    <row r="61" spans="1:14" x14ac:dyDescent="0.15">
      <c r="A61" s="248"/>
      <c r="B61" s="244"/>
      <c r="C61" s="244"/>
      <c r="D61" s="244"/>
      <c r="E61" s="244"/>
      <c r="F61" s="244"/>
      <c r="G61" s="310" t="s">
        <v>514</v>
      </c>
      <c r="H61" s="334"/>
      <c r="I61" s="335">
        <v>1380255</v>
      </c>
      <c r="J61" s="336">
        <v>76085</v>
      </c>
      <c r="K61" s="337">
        <v>19.7</v>
      </c>
      <c r="L61" s="338">
        <v>71146</v>
      </c>
      <c r="M61" s="339">
        <v>5.7</v>
      </c>
      <c r="N61" s="324">
        <v>14</v>
      </c>
    </row>
    <row r="62" spans="1:14" x14ac:dyDescent="0.15">
      <c r="A62" s="248"/>
      <c r="B62" s="244"/>
      <c r="C62" s="244"/>
      <c r="D62" s="244"/>
      <c r="E62" s="244"/>
      <c r="F62" s="244"/>
      <c r="G62" s="325"/>
      <c r="H62" s="326" t="s">
        <v>509</v>
      </c>
      <c r="I62" s="327">
        <v>337088</v>
      </c>
      <c r="J62" s="328">
        <v>18839</v>
      </c>
      <c r="K62" s="329">
        <v>-2.9</v>
      </c>
      <c r="L62" s="330">
        <v>34055</v>
      </c>
      <c r="M62" s="331">
        <v>3.6</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40.79</v>
      </c>
      <c r="G47" s="12">
        <v>42.01</v>
      </c>
      <c r="H47" s="12">
        <v>44.21</v>
      </c>
      <c r="I47" s="12">
        <v>42.49</v>
      </c>
      <c r="J47" s="13">
        <v>32.880000000000003</v>
      </c>
    </row>
    <row r="48" spans="2:10" ht="57.75" customHeight="1" x14ac:dyDescent="0.15">
      <c r="B48" s="14"/>
      <c r="C48" s="1141" t="s">
        <v>4</v>
      </c>
      <c r="D48" s="1141"/>
      <c r="E48" s="1142"/>
      <c r="F48" s="15">
        <v>5.92</v>
      </c>
      <c r="G48" s="16">
        <v>5.26</v>
      </c>
      <c r="H48" s="16">
        <v>3.65</v>
      </c>
      <c r="I48" s="16">
        <v>1.22</v>
      </c>
      <c r="J48" s="17">
        <v>10.35</v>
      </c>
    </row>
    <row r="49" spans="2:10" ht="57.75" customHeight="1" thickBot="1" x14ac:dyDescent="0.2">
      <c r="B49" s="18"/>
      <c r="C49" s="1143" t="s">
        <v>5</v>
      </c>
      <c r="D49" s="1143"/>
      <c r="E49" s="1144"/>
      <c r="F49" s="19">
        <v>2.68</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525</v>
      </c>
      <c r="D34" s="1151"/>
      <c r="E34" s="1152"/>
      <c r="F34" s="32">
        <v>5.91</v>
      </c>
      <c r="G34" s="33">
        <v>5.26</v>
      </c>
      <c r="H34" s="33">
        <v>3.65</v>
      </c>
      <c r="I34" s="33">
        <v>1.21</v>
      </c>
      <c r="J34" s="34">
        <v>10.35</v>
      </c>
      <c r="K34" s="22"/>
      <c r="L34" s="22"/>
      <c r="M34" s="22"/>
      <c r="N34" s="22"/>
      <c r="O34" s="22"/>
      <c r="P34" s="22"/>
    </row>
    <row r="35" spans="1:16" ht="39" customHeight="1" x14ac:dyDescent="0.15">
      <c r="A35" s="22"/>
      <c r="B35" s="35"/>
      <c r="C35" s="1145" t="s">
        <v>526</v>
      </c>
      <c r="D35" s="1146"/>
      <c r="E35" s="1147"/>
      <c r="F35" s="36">
        <v>7.14</v>
      </c>
      <c r="G35" s="37">
        <v>7.89</v>
      </c>
      <c r="H35" s="37">
        <v>8.85</v>
      </c>
      <c r="I35" s="37">
        <v>7.26</v>
      </c>
      <c r="J35" s="38">
        <v>6.3</v>
      </c>
      <c r="K35" s="22"/>
      <c r="L35" s="22"/>
      <c r="M35" s="22"/>
      <c r="N35" s="22"/>
      <c r="O35" s="22"/>
      <c r="P35" s="22"/>
    </row>
    <row r="36" spans="1:16" ht="39" customHeight="1" x14ac:dyDescent="0.15">
      <c r="A36" s="22"/>
      <c r="B36" s="35"/>
      <c r="C36" s="1145" t="s">
        <v>527</v>
      </c>
      <c r="D36" s="1146"/>
      <c r="E36" s="1147"/>
      <c r="F36" s="36">
        <v>0.11</v>
      </c>
      <c r="G36" s="37">
        <v>0.24</v>
      </c>
      <c r="H36" s="37">
        <v>0.18</v>
      </c>
      <c r="I36" s="37">
        <v>0.42</v>
      </c>
      <c r="J36" s="38">
        <v>0.28999999999999998</v>
      </c>
      <c r="K36" s="22"/>
      <c r="L36" s="22"/>
      <c r="M36" s="22"/>
      <c r="N36" s="22"/>
      <c r="O36" s="22"/>
      <c r="P36" s="22"/>
    </row>
    <row r="37" spans="1:16" ht="39" customHeight="1" x14ac:dyDescent="0.15">
      <c r="A37" s="22"/>
      <c r="B37" s="35"/>
      <c r="C37" s="1145" t="s">
        <v>528</v>
      </c>
      <c r="D37" s="1146"/>
      <c r="E37" s="1147"/>
      <c r="F37" s="36">
        <v>1.1100000000000001</v>
      </c>
      <c r="G37" s="37">
        <v>0.3</v>
      </c>
      <c r="H37" s="37" t="s">
        <v>529</v>
      </c>
      <c r="I37" s="37">
        <v>0.19</v>
      </c>
      <c r="J37" s="38">
        <v>7.0000000000000007E-2</v>
      </c>
      <c r="K37" s="22"/>
      <c r="L37" s="22"/>
      <c r="M37" s="22"/>
      <c r="N37" s="22"/>
      <c r="O37" s="22"/>
      <c r="P37" s="22"/>
    </row>
    <row r="38" spans="1:16" ht="39" customHeight="1" x14ac:dyDescent="0.15">
      <c r="A38" s="22"/>
      <c r="B38" s="35"/>
      <c r="C38" s="1145" t="s">
        <v>530</v>
      </c>
      <c r="D38" s="1146"/>
      <c r="E38" s="1147"/>
      <c r="F38" s="36">
        <v>0</v>
      </c>
      <c r="G38" s="37">
        <v>0.01</v>
      </c>
      <c r="H38" s="37">
        <v>0.01</v>
      </c>
      <c r="I38" s="37">
        <v>0.01</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471</v>
      </c>
      <c r="L45" s="60">
        <v>478</v>
      </c>
      <c r="M45" s="60">
        <v>515</v>
      </c>
      <c r="N45" s="60">
        <v>534</v>
      </c>
      <c r="O45" s="61">
        <v>516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96</v>
      </c>
      <c r="L48" s="64">
        <v>104</v>
      </c>
      <c r="M48" s="64">
        <v>112</v>
      </c>
      <c r="N48" s="64">
        <v>130</v>
      </c>
      <c r="O48" s="65">
        <v>152</v>
      </c>
      <c r="P48" s="48"/>
      <c r="Q48" s="48"/>
      <c r="R48" s="48"/>
      <c r="S48" s="48"/>
      <c r="T48" s="48"/>
      <c r="U48" s="48"/>
    </row>
    <row r="49" spans="1:21" ht="30.75" customHeight="1" x14ac:dyDescent="0.15">
      <c r="A49" s="48"/>
      <c r="B49" s="1163"/>
      <c r="C49" s="1164"/>
      <c r="D49" s="62"/>
      <c r="E49" s="1155" t="s">
        <v>16</v>
      </c>
      <c r="F49" s="1155"/>
      <c r="G49" s="1155"/>
      <c r="H49" s="1155"/>
      <c r="I49" s="1155"/>
      <c r="J49" s="1156"/>
      <c r="K49" s="63">
        <v>44</v>
      </c>
      <c r="L49" s="64">
        <v>49</v>
      </c>
      <c r="M49" s="64">
        <v>47</v>
      </c>
      <c r="N49" s="64">
        <v>47</v>
      </c>
      <c r="O49" s="65">
        <v>38</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358</v>
      </c>
      <c r="L52" s="64">
        <v>398</v>
      </c>
      <c r="M52" s="64">
        <v>415</v>
      </c>
      <c r="N52" s="64">
        <v>441</v>
      </c>
      <c r="O52" s="65">
        <v>472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253</v>
      </c>
      <c r="L53" s="69">
        <v>233</v>
      </c>
      <c r="M53" s="69">
        <v>260</v>
      </c>
      <c r="N53" s="69">
        <v>270</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2016-05-02T00:34:43Z</cp:lastPrinted>
  <dcterms:created xsi:type="dcterms:W3CDTF">2016-02-15T02:32:01Z</dcterms:created>
  <dcterms:modified xsi:type="dcterms:W3CDTF">2016-05-05T23:56:52Z</dcterms:modified>
  <cp:category/>
</cp:coreProperties>
</file>