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35" i="9"/>
  <c r="CO34" i="9"/>
  <c r="BW34" i="9"/>
  <c r="U34" i="9"/>
  <c r="U35" i="9" s="1"/>
  <c r="C34" i="9"/>
  <c r="AM34" i="9" l="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<sst xmlns="http://schemas.openxmlformats.org/spreadsheetml/2006/main" count="1007" uniqueCount="544">
  <si>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</si>
  <si>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</si>
  <si>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</si>
  <si>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</si>
  <si>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</si>
  <si>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</si>
  <si>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</si>
  <si>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</si>
  <si>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</si>
  <si>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</si>
  <si>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</si>
  <si>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</si>
  <si>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</si>
  <si>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</si>
  <si>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</si>
  <si>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</si>
  <si>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</si>
  <si>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</si>
  <si>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</si>
  <si>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</si>
  <si>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</si>
  <si>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</si>
  <si>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</si>
  <si>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</si>
  <si>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</si>
  <si>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</si>
  <si>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</si>
  <si>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</si>
  <si>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</si>
  <si>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</si>
  <si>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</si>
  <si>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</si>
  <si>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</si>
  <si>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</si>
  <si>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</si>
  <si>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</si>
  <si>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</si>
  <si>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</si>
  <si>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</si>
  <si>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</si>
  <si>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</si>
  <si>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</si>
  <si>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</si>
  <si>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</si>
  <si>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</si>
  <si>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</si>
  <si>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</si>
  <si>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</si>
  <si>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</si>
  <si>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</si>
  <si>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</si>
  <si>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</si>
  <si>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</si>
  <si>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</si>
  <si>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</si>
  <si>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</si>
  <si>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</si>
  <si>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</si>
  <si>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</si>
  <si>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</si>
  <si>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</si>
  <si>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</si>
  <si>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</si>
  <si>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</si>
  <si>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</si>
  <si>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</si>
  <si>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</si>
  <si>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</si>
  <si>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</si>
  <si>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</si>
  <si>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</si>
  <si>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</si>
  <si>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</si>
  <si>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</si>
  <si>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</si>
  <si>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</si>
  <si>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</si>
  <si>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</si>
  <si>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</si>
  <si>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</si>
  <si>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</si>
  <si>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</si>
  <si>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</si>
  <si>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</si>
  <si>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</si>
  <si>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</si>
  <si>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</si>
  <si>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</si>
  <si>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</si>
  <si>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</si>
  <si>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</si>
  <si>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</si>
  <si>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</si>
  <si>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</si>
  <si>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</si>
  <si>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</si>
  <si>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</si>
  <si>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</si>
  <si>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</si>
  <si>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</si>
  <si>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</si>
  <si>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</si>
  <si>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</si>
  <si>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</si>
  <si>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</si>
  <si>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</si>
  <si>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</si>
  <si>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</si>
  <si>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</si>
  <si>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</si>
  <si>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</si>
  <si>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</si>
  <si>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</si>
  <si>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</si>
  <si>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</si>
  <si>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</si>
  <si>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</si>
  <si>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</si>
  <si>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</si>
  <si>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</si>
  <si>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</si>
  <si>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</si>
  <si>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</si>
  <si>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</si>
  <si>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</si>
  <si>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</si>
  <si>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</si>
  <si>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</si>
  <si>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</si>
  <si>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</si>
  <si>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</si>
  <si>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</si>
  <si>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</si>
  <si>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</si>
  <si>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</si>
  <si>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</si>
  <si>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</si>
  <si>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</si>
  <si>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</si>
  <si>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</si>
  <si>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</si>
  <si>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</si>
  <si>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</si>
  <si>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</si>
  <si>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</si>
  <si>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</si>
  <si>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</si>
  <si>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</si>
  <si>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</si>
  <si>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</si>
  <si>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</si>
  <si>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</si>
  <si>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</si>
  <si>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</si>
  <si>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</si>
  <si>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</si>
  <si>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</si>
  <si>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</si>
  <si>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</si>
  <si>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</si>
  <si>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</si>
  <si>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</si>
  <si>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</si>
  <si>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</si>
  <si>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</si>
  <si>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</si>
  <si>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</si>
  <si>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</si>
  <si>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</si>
  <si>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</si>
  <si>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</si>
  <si>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</si>
  <si>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</si>
  <si>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</si>
  <si>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</si>
  <si>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</si>
  <si>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</si>
  <si>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</si>
  <si>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</si>
  <si>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</si>
  <si>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</si>
  <si>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</si>
  <si>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</si>
  <si>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</si>
  <si>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</si>
  <si>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</si>
  <si>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</si>
  <si>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</si>
  <si>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</si>
  <si>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</si>
  <si>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</si>
  <si>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</si>
  <si>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</si>
  <si>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</si>
  <si>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</si>
  <si>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</si>
  <si>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沖縄県北中城村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</si>
  <si>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</si>
  <si>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</si>
  <si>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</si>
  <si>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</si>
  <si>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</si>
  <si>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</si>
  <si>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</si>
  <si>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</si>
  <si>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</si>
  <si>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</si>
  <si>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</si>
  <si>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</si>
  <si>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</si>
  <si>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</si>
  <si>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</si>
  <si>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</si>
  <si>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</si>
  <si>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</si>
  <si>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</si>
  <si>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</si>
  <si>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</si>
  <si>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</si>
  <si>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</si>
  <si>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</si>
  <si>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</si>
  <si>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</si>
  <si>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</si>
  <si>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</si>
  <si>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</si>
  <si>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</si>
  <si>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</si>
  <si>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</si>
  <si>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</si>
  <si>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</si>
  <si>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</si>
  <si>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</si>
  <si>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</si>
  <si>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</si>
  <si>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</si>
  <si>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</si>
  <si>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</si>
  <si>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</si>
  <si>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</si>
  <si>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</si>
  <si>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</si>
  <si>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</si>
  <si>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</si>
  <si>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</si>
  <si>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</si>
  <si>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</si>
  <si>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</si>
  <si>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</si>
  <si>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</si>
  <si>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</si>
  <si>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</si>
  <si>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</si>
  <si>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</si>
  <si>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</si>
  <si>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</si>
  <si>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</si>
  <si>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</si>
  <si>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</si>
  <si>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</si>
  <si>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</si>
  <si>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</si>
  <si>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</si>
  <si>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</si>
  <si>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</si>
  <si>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</si>
  <si>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</si>
  <si>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</si>
  <si>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</si>
  <si>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</si>
  <si>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</si>
  <si>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</si>
  <si>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</si>
  <si>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</si>
  <si>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</si>
  <si>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</si>
  <si>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</si>
  <si>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</si>
  <si>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</si>
  <si>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</si>
  <si>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</si>
  <si>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</si>
  <si>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</si>
  <si>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</si>
  <si>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</si>
  <si>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</si>
  <si>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</si>
  <si>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</si>
  <si>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</si>
  <si>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</si>
  <si>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</si>
  <si>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</si>
  <si>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</si>
  <si>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</si>
  <si>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</si>
  <si>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</si>
  <si>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</si>
  <si>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</si>
  <si>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</si>
  <si>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</si>
  <si>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</si>
  <si>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</si>
  <si>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</si>
  <si>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</si>
  <si>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</si>
  <si>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</si>
  <si>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</si>
  <si>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</si>
  <si>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</si>
  <si>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</si>
  <si>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</si>
  <si>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</si>
  <si>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</si>
  <si>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</si>
  <si>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</si>
  <si>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</si>
  <si>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</si>
  <si>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</si>
  <si>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</si>
  <si>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</si>
  <si>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</si>
  <si>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</si>
  <si>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</si>
  <si>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</si>
  <si>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</si>
  <si>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</si>
  <si>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</si>
  <si>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</si>
  <si>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</si>
  <si>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</si>
  <si>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</si>
  <si>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</si>
  <si>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</si>
  <si>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</si>
  <si>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</si>
  <si>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</si>
  <si>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</si>
  <si>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</si>
  <si>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</si>
  <si>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</si>
  <si>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</si>
  <si>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</si>
  <si>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</si>
  <si>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</si>
  <si>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</si>
  <si>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</si>
  <si>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</si>
  <si>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沖縄県北中城村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</si>
  <si>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</si>
  <si>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</si>
  <si>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</si>
  <si>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</si>
  <si>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</si>
  <si>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</si>
  <si>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</si>
  <si>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</si>
  <si>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</si>
  <si>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</si>
  <si>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</si>
  <si>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</si>
  <si>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</si>
  <si>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</si>
  <si>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</si>
  <si>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</si>
  <si>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</si>
  <si>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</si>
  <si>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</si>
  <si>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</si>
  <si>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</si>
  <si>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</si>
  <si>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</si>
  <si>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</si>
  <si>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</si>
  <si>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</si>
  <si>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</si>
  <si>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</si>
  <si>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</si>
  <si>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</si>
  <si>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</si>
  <si>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</si>
  <si>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</si>
  <si>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</si>
  <si>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</si>
  <si>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</si>
  <si>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</si>
  <si>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</si>
  <si>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</si>
  <si>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</si>
  <si>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</si>
  <si>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</si>
  <si>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</si>
  <si>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</si>
  <si>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</si>
  <si>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</si>
  <si>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</si>
  <si>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</si>
  <si>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</si>
  <si>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</si>
  <si>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</si>
  <si>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</si>
  <si>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</si>
  <si>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</si>
  <si>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</si>
  <si>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</si>
  <si>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</si>
  <si>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</si>
  <si>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</si>
  <si>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</si>
  <si>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</si>
  <si>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</si>
  <si>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</si>
  <si>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</si>
  <si>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</si>
  <si>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</si>
  <si>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</si>
  <si>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</si>
  <si>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</si>
  <si>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</si>
  <si>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</si>
  <si>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</si>
  <si>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</si>
  <si>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</si>
  <si>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</si>
  <si>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</si>
  <si>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</si>
  <si>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</si>
  <si>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</si>
  <si>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</si>
  <si>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</si>
  <si>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</si>
  <si>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</si>
  <si>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</si>
  <si>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</si>
  <si>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</si>
  <si>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</si>
  <si>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</si>
  <si>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</si>
  <si>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</si>
  <si>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</si>
  <si>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</si>
  <si>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</si>
  <si>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</si>
  <si>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</si>
  <si>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</si>
  <si>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</si>
  <si>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</si>
  <si>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</si>
  <si>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</si>
  <si>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</si>
  <si>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</si>
  <si>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</si>
  <si>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</si>
  <si>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</si>
  <si>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</si>
  <si>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</si>
  <si>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</si>
  <si>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</si>
  <si>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</si>
  <si>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</si>
  <si>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</si>
  <si>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</si>
  <si>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</si>
  <si>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</si>
  <si>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</si>
  <si>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</si>
  <si>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</si>
  <si>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</si>
  <si>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</si>
  <si>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</si>
  <si>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</si>
  <si>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</si>
  <si>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</si>
  <si>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</si>
  <si>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</si>
  <si>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</si>
  <si>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</si>
  <si>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</si>
  <si>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</si>
  <si>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</si>
  <si>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</si>
  <si>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</si>
  <si>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</si>
  <si>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</si>
  <si>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</si>
  <si>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</si>
  <si>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</si>
  <si>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</si>
  <si>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</si>
  <si>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</si>
  <si>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</si>
  <si>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</si>
  <si>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</si>
  <si>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</si>
  <si>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</si>
  <si>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</si>
  <si>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</si>
  <si>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</si>
  <si>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</si>
  <si>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</si>
  <si>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</si>
  <si>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</si>
  <si>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</si>
  <si>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</si>
  <si>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</si>
  <si>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</si>
  <si>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</si>
  <si>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</si>
  <si>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</si>
  <si>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</si>
  <si>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</si>
  <si>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</si>
  <si>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</si>
  <si>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</si>
  <si>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</si>
  <si>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</si>
  <si>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</si>
  <si>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</si>
  <si>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</si>
  <si>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</si>
  <si>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0.59</t>
  </si>
  <si>
    <t>▲ 1.24</t>
  </si>
  <si>
    <t>国民健康保険特別会計</t>
  </si>
  <si>
    <t>▲ 2.97</t>
  </si>
  <si>
    <t>▲ 3.66</t>
  </si>
  <si>
    <t>▲ 2.17</t>
  </si>
  <si>
    <t>▲ 3.56</t>
  </si>
  <si>
    <t>▲ 6.87</t>
  </si>
  <si>
    <t>水道事業会計</t>
  </si>
  <si>
    <t>一般会計</t>
  </si>
  <si>
    <t>公共下水道事業特別会計</t>
  </si>
  <si>
    <t>後期高齢者医療特別会計</t>
  </si>
  <si>
    <t>その他会計（赤字）</t>
  </si>
  <si>
    <t>その他会計（黒字）</t>
  </si>
  <si>
    <t>東部清掃施設組合</t>
    <rPh sb="0" eb="2">
      <t>トウブ</t>
    </rPh>
    <rPh sb="2" eb="4">
      <t>セイソウ</t>
    </rPh>
    <rPh sb="4" eb="6">
      <t>シセツ</t>
    </rPh>
    <rPh sb="6" eb="8">
      <t>クミアイ</t>
    </rPh>
    <phoneticPr fontId="2"/>
  </si>
  <si>
    <t>沖縄県市町村自治会館管理組合</t>
    <rPh sb="0" eb="3">
      <t>オキナワケン</t>
    </rPh>
    <rPh sb="3" eb="6">
      <t>シチョウソン</t>
    </rPh>
    <rPh sb="6" eb="8">
      <t>ジチ</t>
    </rPh>
    <rPh sb="8" eb="10">
      <t>カイカン</t>
    </rPh>
    <rPh sb="10" eb="14">
      <t>カンリクミアイ</t>
    </rPh>
    <phoneticPr fontId="2"/>
  </si>
  <si>
    <t>沖縄県市町村総合事務組合</t>
    <rPh sb="0" eb="3">
      <t>オキナワケン</t>
    </rPh>
    <rPh sb="3" eb="6">
      <t>シチョウソン</t>
    </rPh>
    <rPh sb="6" eb="8">
      <t>ソウゴウ</t>
    </rPh>
    <rPh sb="8" eb="10">
      <t>ジム</t>
    </rPh>
    <rPh sb="10" eb="12">
      <t>クミアイ</t>
    </rPh>
    <phoneticPr fontId="2"/>
  </si>
  <si>
    <t>中城村北中城村清掃事務組合</t>
    <rPh sb="0" eb="3">
      <t>ナカグスクソン</t>
    </rPh>
    <rPh sb="3" eb="7">
      <t>キ</t>
    </rPh>
    <rPh sb="7" eb="9">
      <t>セイソウ</t>
    </rPh>
    <rPh sb="9" eb="11">
      <t>ジム</t>
    </rPh>
    <rPh sb="11" eb="13">
      <t>クミアイ</t>
    </rPh>
    <phoneticPr fontId="2"/>
  </si>
  <si>
    <t>中城北中城消防組合</t>
    <rPh sb="0" eb="2">
      <t>ナカグスク</t>
    </rPh>
    <rPh sb="2" eb="5">
      <t>キタナカグスク</t>
    </rPh>
    <rPh sb="5" eb="7">
      <t>ショウボウ</t>
    </rPh>
    <rPh sb="7" eb="9">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</si>
  <si>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</si>
  <si>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中部広域市町村圏事務組合</t>
    <rPh sb="0" eb="2">
      <t>チュウブ</t>
    </rPh>
    <rPh sb="2" eb="4">
      <t>コウイキ</t>
    </rPh>
    <rPh sb="4" eb="7">
      <t>シチョウソン</t>
    </rPh>
    <rPh sb="7" eb="8">
      <t>ケン</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</si>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</sst>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67774</c:v>
                </c:pt>
                <c:pt idx="1">
                  <c:v>13826</c:v>
                </c:pt>
                <c:pt idx="2">
                  <c:v>20195</c:v>
                </c:pt>
                <c:pt idx="3">
                  <c:v>44735</c:v>
                </c:pt>
                <c:pt idx="4">
                  <c:v>50408</c:v>
                </c:pt>
              </c:numCache>
            </c:numRef>
          </c:val>
          <c:smooth val="0"/>
        </c:ser>
        <c:dLbls>
          <c:showLegendKey val="0"/>
          <c:showVal val="0"/>
          <c:showCatName val="0"/>
          <c:showSerName val="0"/>
          <c:showPercent val="0"/>
          <c:showBubbleSize val="0"/>
        </c:dLbls>
        <c:marker val="1"/>
        <c:smooth val="0"/>
        <c:axId val="107055744"/>
        <c:axId val="108860160"/>
      </c:lineChart>
      <c:catAx>
        <c:axId val="107055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60160"/>
        <c:crosses val="autoZero"/>
        <c:auto val="1"/>
        <c:lblAlgn val="ctr"/>
        <c:lblOffset val="100"/>
        <c:tickLblSkip val="1"/>
        <c:tickMarkSkip val="1"/>
        <c:noMultiLvlLbl val="0"/>
      </c:catAx>
      <c:valAx>
        <c:axId val="1088601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55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3.86</c:v>
                </c:pt>
                <c:pt idx="1">
                  <c:v>3.25</c:v>
                </c:pt>
                <c:pt idx="2">
                  <c:v>5.74</c:v>
                </c:pt>
                <c:pt idx="3">
                  <c:v>4.45</c:v>
                </c:pt>
                <c:pt idx="4">
                  <c:v>3.12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14.55</c:v>
                </c:pt>
                <c:pt idx="1">
                  <c:v>16.27</c:v>
                </c:pt>
                <c:pt idx="2">
                  <c:v>16.010000000000002</c:v>
                </c:pt>
                <c:pt idx="3">
                  <c:v>16.54</c:v>
                </c:pt>
                <c:pt idx="4">
                  <c:v>16.78</c:v>
                </c:pt>
              </c:numCache>
            </c:numRef>
          </c:val>
        </c:ser>
        <c:dLbls>
          <c:showLegendKey val="0"/>
          <c:showVal val="0"/>
          <c:showCatName val="0"/>
          <c:showSerName val="0"/>
          <c:showPercent val="0"/>
          <c:showBubbleSize val="0"/>
        </c:dLbls>
        <c:gapWidth val="250"/>
        <c:overlap val="100"/>
        <c:axId val="109401600"/>
        <c:axId val="109403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4.0199999999999996</c:v>
                </c:pt>
                <c:pt idx="1">
                  <c:v>1.34</c:v>
                </c:pt>
                <c:pt idx="2">
                  <c:v>2.06</c:v>
                </c:pt>
                <c:pt idx="3">
                  <c:v>-0.59</c:v>
                </c:pt>
                <c:pt idx="4">
                  <c:v>-1.24</c:v>
                </c:pt>
              </c:numCache>
            </c:numRef>
          </c:val>
          <c:smooth val="0"/>
        </c:ser>
        <c:dLbls>
          <c:showLegendKey val="0"/>
          <c:showVal val="0"/>
          <c:showCatName val="0"/>
          <c:showSerName val="0"/>
          <c:showPercent val="0"/>
          <c:showBubbleSize val="0"/>
        </c:dLbls>
        <c:marker val="1"/>
        <c:smooth val="0"/>
        <c:axId val="109401600"/>
        <c:axId val="109403520"/>
      </c:lineChart>
      <c:catAx>
        <c:axId val="10940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403520"/>
        <c:crosses val="autoZero"/>
        <c:auto val="1"/>
        <c:lblAlgn val="ctr"/>
        <c:lblOffset val="100"/>
        <c:tickLblSkip val="1"/>
        <c:tickMarkSkip val="1"/>
        <c:noMultiLvlLbl val="0"/>
      </c:catAx>
      <c:valAx>
        <c:axId val="10940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0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0.02</c:v>
                </c:pt>
                <c:pt idx="4">
                  <c:v>#N/A</c:v>
                </c:pt>
                <c:pt idx="5">
                  <c:v>0.05</c:v>
                </c:pt>
                <c:pt idx="6">
                  <c:v>#N/A</c:v>
                </c:pt>
                <c:pt idx="7">
                  <c:v>0.03</c:v>
                </c:pt>
                <c:pt idx="8">
                  <c:v>#N/A</c:v>
                </c:pt>
                <c:pt idx="9">
                  <c:v>0.08</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0.78</c:v>
                </c:pt>
                <c:pt idx="2">
                  <c:v>#N/A</c:v>
                </c:pt>
                <c:pt idx="3">
                  <c:v>1.51</c:v>
                </c:pt>
                <c:pt idx="4">
                  <c:v>#N/A</c:v>
                </c:pt>
                <c:pt idx="5">
                  <c:v>2.23</c:v>
                </c:pt>
                <c:pt idx="6">
                  <c:v>#N/A</c:v>
                </c:pt>
                <c:pt idx="7">
                  <c:v>2.76</c:v>
                </c:pt>
                <c:pt idx="8">
                  <c:v>#N/A</c:v>
                </c:pt>
                <c:pt idx="9">
                  <c:v>2.42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3.85</c:v>
                </c:pt>
                <c:pt idx="2">
                  <c:v>#N/A</c:v>
                </c:pt>
                <c:pt idx="3">
                  <c:v>3.24</c:v>
                </c:pt>
                <c:pt idx="4">
                  <c:v>#N/A</c:v>
                </c:pt>
                <c:pt idx="5">
                  <c:v>5.74</c:v>
                </c:pt>
                <c:pt idx="6">
                  <c:v>#N/A</c:v>
                </c:pt>
                <c:pt idx="7">
                  <c:v>4.4400000000000004</c:v>
                </c:pt>
                <c:pt idx="8">
                  <c:v>#N/A</c:v>
                </c:pt>
                <c:pt idx="9">
                  <c:v>3.12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22.73</c:v>
                </c:pt>
                <c:pt idx="2">
                  <c:v>#N/A</c:v>
                </c:pt>
                <c:pt idx="3">
                  <c:v>24.62</c:v>
                </c:pt>
                <c:pt idx="4">
                  <c:v>#N/A</c:v>
                </c:pt>
                <c:pt idx="5">
                  <c:v>26.39</c:v>
                </c:pt>
                <c:pt idx="6">
                  <c:v>#N/A</c:v>
                </c:pt>
                <c:pt idx="7">
                  <c:v>28.42</c:v>
                </c:pt>
                <c:pt idx="8">
                  <c:v>#N/A</c:v>
                </c:pt>
                <c:pt idx="9">
                  <c:v>29.83</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2.97</c:v>
                </c:pt>
                <c:pt idx="1">
                  <c:v>#N/A</c:v>
                </c:pt>
                <c:pt idx="2">
                  <c:v>3.66</c:v>
                </c:pt>
                <c:pt idx="3">
                  <c:v>#N/A</c:v>
                </c:pt>
                <c:pt idx="4">
                  <c:v>2.17</c:v>
                </c:pt>
                <c:pt idx="5">
                  <c:v>#N/A</c:v>
                </c:pt>
                <c:pt idx="6">
                  <c:v>3.56</c:v>
                </c:pt>
                <c:pt idx="7">
                  <c:v>#N/A</c:v>
                </c:pt>
                <c:pt idx="8">
                  <c:v>6.87</c:v>
                </c:pt>
                <c:pt idx="9">
                  <c:v>#N/A</c:v>
                </c:pt>
              </c:numCache>
            </c:numRef>
          </c:val>
        </c:ser>
        <c:dLbls>
          <c:showLegendKey val="0"/>
          <c:showVal val="0"/>
          <c:showCatName val="0"/>
          <c:showSerName val="0"/>
          <c:showPercent val="0"/>
          <c:showBubbleSize val="0"/>
        </c:dLbls>
        <c:gapWidth val="150"/>
        <c:overlap val="100"/>
        <c:axId val="109890944"/>
        <c:axId val="109892736"/>
      </c:barChart>
      <c:catAx>
        <c:axId val="10989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92736"/>
        <c:crosses val="autoZero"/>
        <c:auto val="1"/>
        <c:lblAlgn val="ctr"/>
        <c:lblOffset val="100"/>
        <c:tickLblSkip val="1"/>
        <c:tickMarkSkip val="1"/>
        <c:noMultiLvlLbl val="0"/>
      </c:catAx>
      <c:valAx>
        <c:axId val="10989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90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387</c:v>
                </c:pt>
                <c:pt idx="5">
                  <c:v>408</c:v>
                </c:pt>
                <c:pt idx="8">
                  <c:v>420</c:v>
                </c:pt>
                <c:pt idx="11">
                  <c:v>437</c:v>
                </c:pt>
                <c:pt idx="14">
                  <c:v>426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76</c:v>
                </c:pt>
                <c:pt idx="3">
                  <c:v>88</c:v>
                </c:pt>
                <c:pt idx="6">
                  <c:v>95</c:v>
                </c:pt>
                <c:pt idx="9">
                  <c:v>86</c:v>
                </c:pt>
                <c:pt idx="12">
                  <c:v>83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110</c:v>
                </c:pt>
                <c:pt idx="3">
                  <c:v>121</c:v>
                </c:pt>
                <c:pt idx="6">
                  <c:v>122</c:v>
                </c:pt>
                <c:pt idx="9">
                  <c:v>121</c:v>
                </c:pt>
                <c:pt idx="12">
                  <c:v>109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442</c:v>
                </c:pt>
                <c:pt idx="3">
                  <c:v>437</c:v>
                </c:pt>
                <c:pt idx="6">
                  <c:v>414</c:v>
                </c:pt>
                <c:pt idx="9">
                  <c:v>423</c:v>
                </c:pt>
                <c:pt idx="12">
                  <c:v>401</c:v>
                </c:pt>
              </c:numCache>
            </c:numRef>
          </c:val>
        </c:ser>
        <c:dLbls>
          <c:showLegendKey val="0"/>
          <c:showVal val="0"/>
          <c:showCatName val="0"/>
          <c:showSerName val="0"/>
          <c:showPercent val="0"/>
          <c:showBubbleSize val="0"/>
        </c:dLbls>
        <c:gapWidth val="100"/>
        <c:overlap val="100"/>
        <c:axId val="110467328"/>
        <c:axId val="110477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241</c:v>
                </c:pt>
                <c:pt idx="2">
                  <c:v>#N/A</c:v>
                </c:pt>
                <c:pt idx="3">
                  <c:v>#N/A</c:v>
                </c:pt>
                <c:pt idx="4">
                  <c:v>238</c:v>
                </c:pt>
                <c:pt idx="5">
                  <c:v>#N/A</c:v>
                </c:pt>
                <c:pt idx="6">
                  <c:v>#N/A</c:v>
                </c:pt>
                <c:pt idx="7">
                  <c:v>211</c:v>
                </c:pt>
                <c:pt idx="8">
                  <c:v>#N/A</c:v>
                </c:pt>
                <c:pt idx="9">
                  <c:v>#N/A</c:v>
                </c:pt>
                <c:pt idx="10">
                  <c:v>193</c:v>
                </c:pt>
                <c:pt idx="11">
                  <c:v>#N/A</c:v>
                </c:pt>
                <c:pt idx="12">
                  <c:v>#N/A</c:v>
                </c:pt>
                <c:pt idx="13">
                  <c:v>167</c:v>
                </c:pt>
                <c:pt idx="14">
                  <c:v>#N/A</c:v>
                </c:pt>
              </c:numCache>
            </c:numRef>
          </c:val>
          <c:smooth val="0"/>
        </c:ser>
        <c:dLbls>
          <c:showLegendKey val="0"/>
          <c:showVal val="0"/>
          <c:showCatName val="0"/>
          <c:showSerName val="0"/>
          <c:showPercent val="0"/>
          <c:showBubbleSize val="0"/>
        </c:dLbls>
        <c:marker val="1"/>
        <c:smooth val="0"/>
        <c:axId val="110467328"/>
        <c:axId val="110477696"/>
      </c:lineChart>
      <c:catAx>
        <c:axId val="11046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77696"/>
        <c:crosses val="autoZero"/>
        <c:auto val="1"/>
        <c:lblAlgn val="ctr"/>
        <c:lblOffset val="100"/>
        <c:tickLblSkip val="1"/>
        <c:tickMarkSkip val="1"/>
        <c:noMultiLvlLbl val="0"/>
      </c:catAx>
      <c:valAx>
        <c:axId val="110477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6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4243</c:v>
                </c:pt>
                <c:pt idx="5">
                  <c:v>4285</c:v>
                </c:pt>
                <c:pt idx="8">
                  <c:v>4296</c:v>
                </c:pt>
                <c:pt idx="11">
                  <c:v>4264</c:v>
                </c:pt>
                <c:pt idx="14">
                  <c:v>4176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300</c:v>
                </c:pt>
                <c:pt idx="5">
                  <c:v>267</c:v>
                </c:pt>
                <c:pt idx="8">
                  <c:v>233</c:v>
                </c:pt>
                <c:pt idx="11">
                  <c:v>200</c:v>
                </c:pt>
                <c:pt idx="14">
                  <c:v>167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1163</c:v>
                </c:pt>
                <c:pt idx="5">
                  <c:v>1343</c:v>
                </c:pt>
                <c:pt idx="8">
                  <c:v>1248</c:v>
                </c:pt>
                <c:pt idx="11">
                  <c:v>1304</c:v>
                </c:pt>
                <c:pt idx="14">
                  <c:v>1291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875</c:v>
                </c:pt>
                <c:pt idx="3">
                  <c:v>750</c:v>
                </c:pt>
                <c:pt idx="6">
                  <c:v>507</c:v>
                </c:pt>
                <c:pt idx="9">
                  <c:v>352</c:v>
                </c:pt>
                <c:pt idx="12">
                  <c:v>237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562</c:v>
                </c:pt>
                <c:pt idx="3">
                  <c:v>479</c:v>
                </c:pt>
                <c:pt idx="6">
                  <c:v>421</c:v>
                </c:pt>
                <c:pt idx="9">
                  <c:v>407</c:v>
                </c:pt>
                <c:pt idx="12">
                  <c:v>356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1736</c:v>
                </c:pt>
                <c:pt idx="3">
                  <c:v>1751</c:v>
                </c:pt>
                <c:pt idx="6">
                  <c:v>1931</c:v>
                </c:pt>
                <c:pt idx="9">
                  <c:v>1878</c:v>
                </c:pt>
                <c:pt idx="12">
                  <c:v>1860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4647</c:v>
                </c:pt>
                <c:pt idx="3">
                  <c:v>4589</c:v>
                </c:pt>
                <c:pt idx="6">
                  <c:v>4533</c:v>
                </c:pt>
                <c:pt idx="9">
                  <c:v>4462</c:v>
                </c:pt>
                <c:pt idx="12">
                  <c:v>4477</c:v>
                </c:pt>
              </c:numCache>
            </c:numRef>
          </c:val>
        </c:ser>
        <c:dLbls>
          <c:showLegendKey val="0"/>
          <c:showVal val="0"/>
          <c:showCatName val="0"/>
          <c:showSerName val="0"/>
          <c:showPercent val="0"/>
          <c:showBubbleSize val="0"/>
        </c:dLbls>
        <c:gapWidth val="100"/>
        <c:overlap val="100"/>
        <c:axId val="110813952"/>
        <c:axId val="110815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2115</c:v>
                </c:pt>
                <c:pt idx="2">
                  <c:v>#N/A</c:v>
                </c:pt>
                <c:pt idx="3">
                  <c:v>#N/A</c:v>
                </c:pt>
                <c:pt idx="4">
                  <c:v>1674</c:v>
                </c:pt>
                <c:pt idx="5">
                  <c:v>#N/A</c:v>
                </c:pt>
                <c:pt idx="6">
                  <c:v>#N/A</c:v>
                </c:pt>
                <c:pt idx="7">
                  <c:v>1615</c:v>
                </c:pt>
                <c:pt idx="8">
                  <c:v>#N/A</c:v>
                </c:pt>
                <c:pt idx="9">
                  <c:v>#N/A</c:v>
                </c:pt>
                <c:pt idx="10">
                  <c:v>1331</c:v>
                </c:pt>
                <c:pt idx="11">
                  <c:v>#N/A</c:v>
                </c:pt>
                <c:pt idx="12">
                  <c:v>#N/A</c:v>
                </c:pt>
                <c:pt idx="13">
                  <c:v>1296</c:v>
                </c:pt>
                <c:pt idx="14">
                  <c:v>#N/A</c:v>
                </c:pt>
              </c:numCache>
            </c:numRef>
          </c:val>
          <c:smooth val="0"/>
        </c:ser>
        <c:dLbls>
          <c:showLegendKey val="0"/>
          <c:showVal val="0"/>
          <c:showCatName val="0"/>
          <c:showSerName val="0"/>
          <c:showPercent val="0"/>
          <c:showBubbleSize val="0"/>
        </c:dLbls>
        <c:marker val="1"/>
        <c:smooth val="0"/>
        <c:axId val="110813952"/>
        <c:axId val="110815872"/>
      </c:lineChart>
      <c:catAx>
        <c:axId val="11081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815872"/>
        <c:crosses val="autoZero"/>
        <c:auto val="1"/>
        <c:lblAlgn val="ctr"/>
        <c:lblOffset val="100"/>
        <c:tickLblSkip val="1"/>
        <c:tickMarkSkip val="1"/>
        <c:noMultiLvlLbl val="0"/>
      </c:catAx>
      <c:valAx>
        <c:axId val="11081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1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沖縄県北中城村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16,932
16,604
11.54
7,212,311
7,040,394
114,523
3,670,049
4,476,925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対前年度０．０２ポイント増の０．４９となり、類似団体平均を上回る数値となった。主な要因は、村民税および固定資産税が増となり基準財政需要額が増加したことによるものである。地方税は平成</a:t>
          </a:r>
          <a:r>
            <a:rPr kumimoji="1" lang="en-US" altLang="ja-JP" sz="1300">
              <a:latin typeface="ＭＳ Ｐゴシック"/>
            </a:rPr>
            <a:t>27</a:t>
          </a:r>
          <a:r>
            <a:rPr kumimoji="1" lang="ja-JP" altLang="en-US" sz="1300">
              <a:latin typeface="ＭＳ Ｐゴシック"/>
            </a:rPr>
            <a:t>年度以降も堅調な伸びを見せており、さらに平成</a:t>
          </a:r>
          <a:r>
            <a:rPr kumimoji="1" lang="en-US" altLang="ja-JP" sz="1300">
              <a:latin typeface="ＭＳ Ｐゴシック"/>
            </a:rPr>
            <a:t>28</a:t>
          </a:r>
          <a:r>
            <a:rPr kumimoji="1" lang="ja-JP" altLang="en-US" sz="1300">
              <a:latin typeface="ＭＳ Ｐゴシック"/>
            </a:rPr>
            <a:t>年度以降、米軍基地返還跡地の区画整理区域内に完成した大型商業施設や病院等の影響で固定資産税の大幅な増収が見込まれることから、適切な課税・徴収により歳入確保に努める。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82852</xdr:rowOff>
    </xdr:from>
    <xdr:to>
      <xdr:col>7</xdr:col>
      <xdr:colOff>152400</xdr:colOff>
      <xdr:row>42</xdr:row>
      <xdr:rowOff>105833</xdr:rowOff>
    </xdr:to>
    <xdr:cxnSp macro="">
      <xdr:nvCxnSpPr>
        <xdr:cNvPr id="68" name="直線コネクタ 67"/>
        <xdr:cNvCxnSpPr/>
      </xdr:nvCxnSpPr>
      <xdr:spPr>
        <a:xfrm flipV="1">
          <a:off x="4114800" y="72837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117324</xdr:rowOff>
    </xdr:to>
    <xdr:cxnSp macro="">
      <xdr:nvCxnSpPr>
        <xdr:cNvPr id="71" name="直線コネクタ 70"/>
        <xdr:cNvCxnSpPr/>
      </xdr:nvCxnSpPr>
      <xdr:spPr>
        <a:xfrm flipV="1">
          <a:off x="3225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117324</xdr:rowOff>
    </xdr:to>
    <xdr:cxnSp macro="">
      <xdr:nvCxnSpPr>
        <xdr:cNvPr id="74" name="直線コネクタ 73"/>
        <xdr:cNvCxnSpPr/>
      </xdr:nvCxnSpPr>
      <xdr:spPr>
        <a:xfrm>
          <a:off x="2336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82852</xdr:rowOff>
    </xdr:from>
    <xdr:to>
      <xdr:col>3</xdr:col>
      <xdr:colOff>279400</xdr:colOff>
      <xdr:row>42</xdr:row>
      <xdr:rowOff>105833</xdr:rowOff>
    </xdr:to>
    <xdr:cxnSp macro="">
      <xdr:nvCxnSpPr>
        <xdr:cNvPr id="77" name="直線コネクタ 76"/>
        <xdr:cNvCxnSpPr/>
      </xdr:nvCxnSpPr>
      <xdr:spPr>
        <a:xfrm>
          <a:off x="1447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32052</xdr:rowOff>
    </xdr:from>
    <xdr:to>
      <xdr:col>7</xdr:col>
      <xdr:colOff>203200</xdr:colOff>
      <xdr:row>42</xdr:row>
      <xdr:rowOff>133652</xdr:rowOff>
    </xdr:to>
    <xdr:sp macro="" textlink="">
      <xdr:nvSpPr>
        <xdr:cNvPr id="87" name="円/楕円 86"/>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48579</xdr:rowOff>
    </xdr:from>
    <xdr:ext cx="762000" cy="259045"/>
    <xdr:sp macro="" textlink="">
      <xdr:nvSpPr>
        <xdr:cNvPr id="88" name="財政力該当値テキスト"/>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66524</xdr:rowOff>
    </xdr:from>
    <xdr:to>
      <xdr:col>4</xdr:col>
      <xdr:colOff>533400</xdr:colOff>
      <xdr:row>42</xdr:row>
      <xdr:rowOff>168124</xdr:rowOff>
    </xdr:to>
    <xdr:sp macro="" textlink="">
      <xdr:nvSpPr>
        <xdr:cNvPr id="91" name="円/楕円 90"/>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92" name="テキスト ボックス 91"/>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32052</xdr:rowOff>
    </xdr:from>
    <xdr:to>
      <xdr:col>2</xdr:col>
      <xdr:colOff>127000</xdr:colOff>
      <xdr:row>42</xdr:row>
      <xdr:rowOff>133652</xdr:rowOff>
    </xdr:to>
    <xdr:sp macro="" textlink="">
      <xdr:nvSpPr>
        <xdr:cNvPr id="95" name="円/楕円 94"/>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118429</xdr:rowOff>
    </xdr:from>
    <xdr:ext cx="762000" cy="259045"/>
    <xdr:sp macro="" textlink="">
      <xdr:nvSpPr>
        <xdr:cNvPr id="96" name="テキスト ボックス 95"/>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度２．０ポイント増の８５．７％となり、類似団体平均より３．１ポイント低い率となった。主な要因は、認可保育所１園増園に伴う認可保育所運営負担金等の増、沖縄振興特別推進交付金で開始した事業（再資源化ストックヤード等）の維持管理経費の増等によるものである。</a:t>
          </a:r>
          <a:endParaRPr kumimoji="1" lang="en-US" altLang="ja-JP" sz="1300">
            <a:latin typeface="ＭＳ Ｐゴシック"/>
          </a:endParaRPr>
        </a:p>
        <a:p>
          <a:r>
            <a:rPr kumimoji="1" lang="ja-JP" altLang="en-US" sz="1300">
              <a:latin typeface="ＭＳ Ｐゴシック"/>
            </a:rPr>
            <a:t>今後、事業の選択と集中を行い、義務的経費の推移を現在の水準以下に維持するように努める。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13081</xdr:rowOff>
    </xdr:from>
    <xdr:to>
      <xdr:col>7</xdr:col>
      <xdr:colOff>152400</xdr:colOff>
      <xdr:row>62</xdr:row>
      <xdr:rowOff>61341</xdr:rowOff>
    </xdr:to>
    <xdr:cxnSp macro="">
      <xdr:nvCxnSpPr>
        <xdr:cNvPr id="129" name="直線コネクタ 128"/>
        <xdr:cNvCxnSpPr/>
      </xdr:nvCxnSpPr>
      <xdr:spPr>
        <a:xfrm>
          <a:off x="4114800" y="1064298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13081</xdr:rowOff>
    </xdr:from>
    <xdr:to>
      <xdr:col>6</xdr:col>
      <xdr:colOff>0</xdr:colOff>
      <xdr:row>62</xdr:row>
      <xdr:rowOff>140970</xdr:rowOff>
    </xdr:to>
    <xdr:cxnSp macro="">
      <xdr:nvCxnSpPr>
        <xdr:cNvPr id="132" name="直線コネクタ 131"/>
        <xdr:cNvCxnSpPr/>
      </xdr:nvCxnSpPr>
      <xdr:spPr>
        <a:xfrm flipV="1">
          <a:off x="3225800" y="10642981"/>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4" name="テキスト ボックス 133"/>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62</xdr:row>
      <xdr:rowOff>140970</xdr:rowOff>
    </xdr:to>
    <xdr:cxnSp macro="">
      <xdr:nvCxnSpPr>
        <xdr:cNvPr id="135" name="直線コネクタ 134"/>
        <xdr:cNvCxnSpPr/>
      </xdr:nvCxnSpPr>
      <xdr:spPr>
        <a:xfrm>
          <a:off x="2336800" y="1057783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102489</xdr:rowOff>
    </xdr:from>
    <xdr:to>
      <xdr:col>3</xdr:col>
      <xdr:colOff>279400</xdr:colOff>
      <xdr:row>61</xdr:row>
      <xdr:rowOff>119380</xdr:rowOff>
    </xdr:to>
    <xdr:cxnSp macro="">
      <xdr:nvCxnSpPr>
        <xdr:cNvPr id="138" name="直線コネクタ 137"/>
        <xdr:cNvCxnSpPr/>
      </xdr:nvCxnSpPr>
      <xdr:spPr>
        <a:xfrm>
          <a:off x="1447800" y="1056093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82440</xdr:rowOff>
    </xdr:from>
    <xdr:ext cx="762000" cy="259045"/>
    <xdr:sp macro="" textlink="">
      <xdr:nvSpPr>
        <xdr:cNvPr id="142" name="テキスト ボックス 141"/>
        <xdr:cNvSpPr txBox="1"/>
      </xdr:nvSpPr>
      <xdr:spPr>
        <a:xfrm>
          <a:off x="1066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10541</xdr:rowOff>
    </xdr:from>
    <xdr:to>
      <xdr:col>7</xdr:col>
      <xdr:colOff>203200</xdr:colOff>
      <xdr:row>62</xdr:row>
      <xdr:rowOff>112141</xdr:rowOff>
    </xdr:to>
    <xdr:sp macro="" textlink="">
      <xdr:nvSpPr>
        <xdr:cNvPr id="148" name="円/楕円 147"/>
        <xdr:cNvSpPr/>
      </xdr:nvSpPr>
      <xdr:spPr>
        <a:xfrm>
          <a:off x="49022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27068</xdr:rowOff>
    </xdr:from>
    <xdr:ext cx="762000" cy="259045"/>
    <xdr:sp macro="" textlink="">
      <xdr:nvSpPr>
        <xdr:cNvPr id="149" name="財政構造の弾力性該当値テキスト"/>
        <xdr:cNvSpPr txBox="1"/>
      </xdr:nvSpPr>
      <xdr:spPr>
        <a:xfrm>
          <a:off x="5041900" y="1048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133731</xdr:rowOff>
    </xdr:from>
    <xdr:to>
      <xdr:col>6</xdr:col>
      <xdr:colOff>50800</xdr:colOff>
      <xdr:row>62</xdr:row>
      <xdr:rowOff>63881</xdr:rowOff>
    </xdr:to>
    <xdr:sp macro="" textlink="">
      <xdr:nvSpPr>
        <xdr:cNvPr id="150" name="円/楕円 149"/>
        <xdr:cNvSpPr/>
      </xdr:nvSpPr>
      <xdr:spPr>
        <a:xfrm>
          <a:off x="4064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74058</xdr:rowOff>
    </xdr:from>
    <xdr:ext cx="736600" cy="259045"/>
    <xdr:sp macro="" textlink="">
      <xdr:nvSpPr>
        <xdr:cNvPr id="151" name="テキスト ボックス 150"/>
        <xdr:cNvSpPr txBox="1"/>
      </xdr:nvSpPr>
      <xdr:spPr>
        <a:xfrm>
          <a:off x="3733800" y="10361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2" name="円/楕円 151"/>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5097</xdr:rowOff>
    </xdr:from>
    <xdr:ext cx="762000" cy="259045"/>
    <xdr:sp macro="" textlink="">
      <xdr:nvSpPr>
        <xdr:cNvPr id="153" name="テキスト ボックス 152"/>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4" name="円/楕円 153"/>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8907</xdr:rowOff>
    </xdr:from>
    <xdr:ext cx="762000" cy="259045"/>
    <xdr:sp macro="" textlink="">
      <xdr:nvSpPr>
        <xdr:cNvPr id="155" name="テキスト ボックス 154"/>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51689</xdr:rowOff>
    </xdr:from>
    <xdr:to>
      <xdr:col>2</xdr:col>
      <xdr:colOff>127000</xdr:colOff>
      <xdr:row>61</xdr:row>
      <xdr:rowOff>153289</xdr:rowOff>
    </xdr:to>
    <xdr:sp macro="" textlink="">
      <xdr:nvSpPr>
        <xdr:cNvPr id="156" name="円/楕円 155"/>
        <xdr:cNvSpPr/>
      </xdr:nvSpPr>
      <xdr:spPr>
        <a:xfrm>
          <a:off x="1397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163466</xdr:rowOff>
    </xdr:from>
    <xdr:ext cx="762000" cy="259045"/>
    <xdr:sp macro="" textlink="">
      <xdr:nvSpPr>
        <xdr:cNvPr id="157" name="テキスト ボックス 156"/>
        <xdr:cNvSpPr txBox="1"/>
      </xdr:nvSpPr>
      <xdr:spPr>
        <a:xfrm>
          <a:off x="1066800" y="1027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[129,767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度△４，８８４千円の減となり、類似団体平均より低い額となった。主な要因は、人件費のうち職員給与および退職手当組合負担金の減によるものである。物件費は、沖縄振興特別推進交付金事業による新規事業（再資源化ストックヤード等）の維持管理費により増となっている。</a:t>
          </a:r>
          <a:endParaRPr kumimoji="1" lang="en-US" altLang="ja-JP" sz="1300">
            <a:latin typeface="ＭＳ Ｐゴシック"/>
          </a:endParaRPr>
        </a:p>
        <a:p>
          <a:r>
            <a:rPr kumimoji="1" lang="ja-JP" altLang="en-US" sz="1300">
              <a:latin typeface="ＭＳ Ｐゴシック"/>
            </a:rPr>
            <a:t>人件費は、今後退職者数の減少により年々増加していく見込みである。物件費は年々微増の傾向にあるため抑制に努める。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137305</xdr:rowOff>
    </xdr:from>
    <xdr:to>
      <xdr:col>7</xdr:col>
      <xdr:colOff>152400</xdr:colOff>
      <xdr:row>81</xdr:row>
      <xdr:rowOff>160875</xdr:rowOff>
    </xdr:to>
    <xdr:cxnSp macro="">
      <xdr:nvCxnSpPr>
        <xdr:cNvPr id="190" name="直線コネクタ 189"/>
        <xdr:cNvCxnSpPr/>
      </xdr:nvCxnSpPr>
      <xdr:spPr>
        <a:xfrm flipV="1">
          <a:off x="4114800" y="14024755"/>
          <a:ext cx="838200" cy="2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140505</xdr:rowOff>
    </xdr:from>
    <xdr:to>
      <xdr:col>6</xdr:col>
      <xdr:colOff>0</xdr:colOff>
      <xdr:row>81</xdr:row>
      <xdr:rowOff>160875</xdr:rowOff>
    </xdr:to>
    <xdr:cxnSp macro="">
      <xdr:nvCxnSpPr>
        <xdr:cNvPr id="193" name="直線コネクタ 192"/>
        <xdr:cNvCxnSpPr/>
      </xdr:nvCxnSpPr>
      <xdr:spPr>
        <a:xfrm>
          <a:off x="3225800" y="14027955"/>
          <a:ext cx="889000" cy="2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132576</xdr:rowOff>
    </xdr:from>
    <xdr:to>
      <xdr:col>4</xdr:col>
      <xdr:colOff>482600</xdr:colOff>
      <xdr:row>81</xdr:row>
      <xdr:rowOff>140505</xdr:rowOff>
    </xdr:to>
    <xdr:cxnSp macro="">
      <xdr:nvCxnSpPr>
        <xdr:cNvPr id="196" name="直線コネクタ 195"/>
        <xdr:cNvCxnSpPr/>
      </xdr:nvCxnSpPr>
      <xdr:spPr>
        <a:xfrm>
          <a:off x="2336800" y="14020026"/>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121052</xdr:rowOff>
    </xdr:from>
    <xdr:to>
      <xdr:col>3</xdr:col>
      <xdr:colOff>279400</xdr:colOff>
      <xdr:row>81</xdr:row>
      <xdr:rowOff>132576</xdr:rowOff>
    </xdr:to>
    <xdr:cxnSp macro="">
      <xdr:nvCxnSpPr>
        <xdr:cNvPr id="199" name="直線コネクタ 198"/>
        <xdr:cNvCxnSpPr/>
      </xdr:nvCxnSpPr>
      <xdr:spPr>
        <a:xfrm>
          <a:off x="1447800" y="14008502"/>
          <a:ext cx="889000" cy="1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3" name="テキスト ボックス 202"/>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86505</xdr:rowOff>
    </xdr:from>
    <xdr:to>
      <xdr:col>7</xdr:col>
      <xdr:colOff>203200</xdr:colOff>
      <xdr:row>82</xdr:row>
      <xdr:rowOff>16655</xdr:rowOff>
    </xdr:to>
    <xdr:sp macro="" textlink="">
      <xdr:nvSpPr>
        <xdr:cNvPr id="209" name="円/楕円 208"/>
        <xdr:cNvSpPr/>
      </xdr:nvSpPr>
      <xdr:spPr>
        <a:xfrm>
          <a:off x="4902200" y="139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103032</xdr:rowOff>
    </xdr:from>
    <xdr:ext cx="762000" cy="259045"/>
    <xdr:sp macro="" textlink="">
      <xdr:nvSpPr>
        <xdr:cNvPr id="210" name="人件費・物件費等の状況該当値テキスト"/>
        <xdr:cNvSpPr txBox="1"/>
      </xdr:nvSpPr>
      <xdr:spPr>
        <a:xfrm>
          <a:off x="5041900" y="1381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129,767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110075</xdr:rowOff>
    </xdr:from>
    <xdr:to>
      <xdr:col>6</xdr:col>
      <xdr:colOff>50800</xdr:colOff>
      <xdr:row>82</xdr:row>
      <xdr:rowOff>40225</xdr:rowOff>
    </xdr:to>
    <xdr:sp macro="" textlink="">
      <xdr:nvSpPr>
        <xdr:cNvPr id="211" name="円/楕円 210"/>
        <xdr:cNvSpPr/>
      </xdr:nvSpPr>
      <xdr:spPr>
        <a:xfrm>
          <a:off x="4064000" y="139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50402</xdr:rowOff>
    </xdr:from>
    <xdr:ext cx="736600" cy="259045"/>
    <xdr:sp macro="" textlink="">
      <xdr:nvSpPr>
        <xdr:cNvPr id="212" name="テキスト ボックス 211"/>
        <xdr:cNvSpPr txBox="1"/>
      </xdr:nvSpPr>
      <xdr:spPr>
        <a:xfrm>
          <a:off x="3733800" y="13766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89705</xdr:rowOff>
    </xdr:from>
    <xdr:to>
      <xdr:col>4</xdr:col>
      <xdr:colOff>533400</xdr:colOff>
      <xdr:row>82</xdr:row>
      <xdr:rowOff>19855</xdr:rowOff>
    </xdr:to>
    <xdr:sp macro="" textlink="">
      <xdr:nvSpPr>
        <xdr:cNvPr id="213" name="円/楕円 212"/>
        <xdr:cNvSpPr/>
      </xdr:nvSpPr>
      <xdr:spPr>
        <a:xfrm>
          <a:off x="3175000" y="139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30032</xdr:rowOff>
    </xdr:from>
    <xdr:ext cx="762000" cy="259045"/>
    <xdr:sp macro="" textlink="">
      <xdr:nvSpPr>
        <xdr:cNvPr id="214" name="テキスト ボックス 213"/>
        <xdr:cNvSpPr txBox="1"/>
      </xdr:nvSpPr>
      <xdr:spPr>
        <a:xfrm>
          <a:off x="2844800" y="1374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130,430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81776</xdr:rowOff>
    </xdr:from>
    <xdr:to>
      <xdr:col>3</xdr:col>
      <xdr:colOff>330200</xdr:colOff>
      <xdr:row>82</xdr:row>
      <xdr:rowOff>11926</xdr:rowOff>
    </xdr:to>
    <xdr:sp macro="" textlink="">
      <xdr:nvSpPr>
        <xdr:cNvPr id="215" name="円/楕円 214"/>
        <xdr:cNvSpPr/>
      </xdr:nvSpPr>
      <xdr:spPr>
        <a:xfrm>
          <a:off x="2286000" y="139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22103</xdr:rowOff>
    </xdr:from>
    <xdr:ext cx="762000" cy="259045"/>
    <xdr:sp macro="" textlink="">
      <xdr:nvSpPr>
        <xdr:cNvPr id="216" name="テキスト ボックス 215"/>
        <xdr:cNvSpPr txBox="1"/>
      </xdr:nvSpPr>
      <xdr:spPr>
        <a:xfrm>
          <a:off x="1955800" y="137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70252</xdr:rowOff>
    </xdr:from>
    <xdr:to>
      <xdr:col>2</xdr:col>
      <xdr:colOff>127000</xdr:colOff>
      <xdr:row>82</xdr:row>
      <xdr:rowOff>402</xdr:rowOff>
    </xdr:to>
    <xdr:sp macro="" textlink="">
      <xdr:nvSpPr>
        <xdr:cNvPr id="217" name="円/楕円 216"/>
        <xdr:cNvSpPr/>
      </xdr:nvSpPr>
      <xdr:spPr>
        <a:xfrm>
          <a:off x="1397000" y="139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10579</xdr:rowOff>
    </xdr:from>
    <xdr:ext cx="762000" cy="259045"/>
    <xdr:sp macro="" textlink="">
      <xdr:nvSpPr>
        <xdr:cNvPr id="218" name="テキスト ボックス 217"/>
        <xdr:cNvSpPr txBox="1"/>
      </xdr:nvSpPr>
      <xdr:spPr>
        <a:xfrm>
          <a:off x="1066800" y="1372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度０．３ポイント減少したが、類似団体と比較し高い状況である。行財政改革により職員数を１０％以上削減し、団塊の世代の退職により平均年齢が大幅に低くなったことにより職員給料等の人件費は減となったが、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8" name="直線コネクタ 23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9" name="テキスト ボックス 23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86</xdr:row>
      <xdr:rowOff>77470</xdr:rowOff>
    </xdr:to>
    <xdr:cxnSp macro="">
      <xdr:nvCxnSpPr>
        <xdr:cNvPr id="243" name="直線コネクタ 242"/>
        <xdr:cNvCxnSpPr/>
      </xdr:nvCxnSpPr>
      <xdr:spPr>
        <a:xfrm flipV="1">
          <a:off x="17018000" y="13832839"/>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4"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5" name="直線コネクタ 244"/>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13652</xdr:rowOff>
    </xdr:from>
    <xdr:to>
      <xdr:col>24</xdr:col>
      <xdr:colOff>558800</xdr:colOff>
      <xdr:row>85</xdr:row>
      <xdr:rowOff>31750</xdr:rowOff>
    </xdr:to>
    <xdr:cxnSp macro="">
      <xdr:nvCxnSpPr>
        <xdr:cNvPr id="248" name="直線コネクタ 247"/>
        <xdr:cNvCxnSpPr/>
      </xdr:nvCxnSpPr>
      <xdr:spPr>
        <a:xfrm flipV="1">
          <a:off x="16179800" y="1458690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49"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0" name="フローチャート : 判断 249"/>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87</xdr:row>
      <xdr:rowOff>123189</xdr:rowOff>
    </xdr:to>
    <xdr:cxnSp macro="">
      <xdr:nvCxnSpPr>
        <xdr:cNvPr id="251" name="直線コネクタ 250"/>
        <xdr:cNvCxnSpPr/>
      </xdr:nvCxnSpPr>
      <xdr:spPr>
        <a:xfrm flipV="1">
          <a:off x="15290800" y="14605000"/>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2" name="フローチャート : 判断 251"/>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40975</xdr:rowOff>
    </xdr:from>
    <xdr:ext cx="736600" cy="259045"/>
    <xdr:sp macro="" textlink="">
      <xdr:nvSpPr>
        <xdr:cNvPr id="253" name="テキスト ボックス 252"/>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68898</xdr:rowOff>
    </xdr:from>
    <xdr:to>
      <xdr:col>22</xdr:col>
      <xdr:colOff>203200</xdr:colOff>
      <xdr:row>87</xdr:row>
      <xdr:rowOff>123189</xdr:rowOff>
    </xdr:to>
    <xdr:cxnSp macro="">
      <xdr:nvCxnSpPr>
        <xdr:cNvPr id="254" name="直線コネクタ 253"/>
        <xdr:cNvCxnSpPr/>
      </xdr:nvCxnSpPr>
      <xdr:spPr>
        <a:xfrm>
          <a:off x="14401800" y="1498504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56832</xdr:rowOff>
    </xdr:from>
    <xdr:to>
      <xdr:col>22</xdr:col>
      <xdr:colOff>254000</xdr:colOff>
      <xdr:row>86</xdr:row>
      <xdr:rowOff>158432</xdr:rowOff>
    </xdr:to>
    <xdr:sp macro="" textlink="">
      <xdr:nvSpPr>
        <xdr:cNvPr id="255" name="フローチャート : 判断 254"/>
        <xdr:cNvSpPr/>
      </xdr:nvSpPr>
      <xdr:spPr>
        <a:xfrm>
          <a:off x="15240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168609</xdr:rowOff>
    </xdr:from>
    <xdr:ext cx="762000" cy="259045"/>
    <xdr:sp macro="" textlink="">
      <xdr:nvSpPr>
        <xdr:cNvPr id="256" name="テキスト ボックス 255"/>
        <xdr:cNvSpPr txBox="1"/>
      </xdr:nvSpPr>
      <xdr:spPr>
        <a:xfrm>
          <a:off x="14909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87</xdr:row>
      <xdr:rowOff>68898</xdr:rowOff>
    </xdr:to>
    <xdr:cxnSp macro="">
      <xdr:nvCxnSpPr>
        <xdr:cNvPr id="257" name="直線コネクタ 256"/>
        <xdr:cNvCxnSpPr/>
      </xdr:nvCxnSpPr>
      <xdr:spPr>
        <a:xfrm>
          <a:off x="13512800" y="14436089"/>
          <a:ext cx="889000" cy="5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68898</xdr:rowOff>
    </xdr:from>
    <xdr:to>
      <xdr:col>21</xdr:col>
      <xdr:colOff>50800</xdr:colOff>
      <xdr:row>86</xdr:row>
      <xdr:rowOff>170498</xdr:rowOff>
    </xdr:to>
    <xdr:sp macro="" textlink="">
      <xdr:nvSpPr>
        <xdr:cNvPr id="258" name="フローチャート : 判断 257"/>
        <xdr:cNvSpPr/>
      </xdr:nvSpPr>
      <xdr:spPr>
        <a:xfrm>
          <a:off x="14351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9225</xdr:rowOff>
    </xdr:from>
    <xdr:ext cx="762000" cy="259045"/>
    <xdr:sp macro="" textlink="">
      <xdr:nvSpPr>
        <xdr:cNvPr id="259" name="テキスト ボックス 258"/>
        <xdr:cNvSpPr txBox="1"/>
      </xdr:nvSpPr>
      <xdr:spPr>
        <a:xfrm>
          <a:off x="14020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88582</xdr:rowOff>
    </xdr:from>
    <xdr:to>
      <xdr:col>19</xdr:col>
      <xdr:colOff>533400</xdr:colOff>
      <xdr:row>84</xdr:row>
      <xdr:rowOff>18732</xdr:rowOff>
    </xdr:to>
    <xdr:sp macro="" textlink="">
      <xdr:nvSpPr>
        <xdr:cNvPr id="260" name="フローチャート : 判断 259"/>
        <xdr:cNvSpPr/>
      </xdr:nvSpPr>
      <xdr:spPr>
        <a:xfrm>
          <a:off x="13462000" y="1431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28909</xdr:rowOff>
    </xdr:from>
    <xdr:ext cx="762000" cy="259045"/>
    <xdr:sp macro="" textlink="">
      <xdr:nvSpPr>
        <xdr:cNvPr id="261" name="テキスト ボックス 260"/>
        <xdr:cNvSpPr txBox="1"/>
      </xdr:nvSpPr>
      <xdr:spPr>
        <a:xfrm>
          <a:off x="13131800" y="140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134302</xdr:rowOff>
    </xdr:from>
    <xdr:to>
      <xdr:col>24</xdr:col>
      <xdr:colOff>609600</xdr:colOff>
      <xdr:row>85</xdr:row>
      <xdr:rowOff>64452</xdr:rowOff>
    </xdr:to>
    <xdr:sp macro="" textlink="">
      <xdr:nvSpPr>
        <xdr:cNvPr id="267" name="円/楕円 266"/>
        <xdr:cNvSpPr/>
      </xdr:nvSpPr>
      <xdr:spPr>
        <a:xfrm>
          <a:off x="169672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106379</xdr:rowOff>
    </xdr:from>
    <xdr:ext cx="762000" cy="259045"/>
    <xdr:sp macro="" textlink="">
      <xdr:nvSpPr>
        <xdr:cNvPr id="268" name="給与水準   （国との比較）該当値テキスト"/>
        <xdr:cNvSpPr txBox="1"/>
      </xdr:nvSpPr>
      <xdr:spPr>
        <a:xfrm>
          <a:off x="17106900" y="145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69" name="円/楕円 268"/>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0" name="テキスト ボックス 26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72389</xdr:rowOff>
    </xdr:from>
    <xdr:to>
      <xdr:col>22</xdr:col>
      <xdr:colOff>254000</xdr:colOff>
      <xdr:row>88</xdr:row>
      <xdr:rowOff>2539</xdr:rowOff>
    </xdr:to>
    <xdr:sp macro="" textlink="">
      <xdr:nvSpPr>
        <xdr:cNvPr id="271" name="円/楕円 270"/>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158766</xdr:rowOff>
    </xdr:from>
    <xdr:ext cx="762000" cy="259045"/>
    <xdr:sp macro="" textlink="">
      <xdr:nvSpPr>
        <xdr:cNvPr id="272" name="テキスト ボックス 271"/>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18098</xdr:rowOff>
    </xdr:from>
    <xdr:to>
      <xdr:col>21</xdr:col>
      <xdr:colOff>50800</xdr:colOff>
      <xdr:row>87</xdr:row>
      <xdr:rowOff>119698</xdr:rowOff>
    </xdr:to>
    <xdr:sp macro="" textlink="">
      <xdr:nvSpPr>
        <xdr:cNvPr id="273" name="円/楕円 272"/>
        <xdr:cNvSpPr/>
      </xdr:nvSpPr>
      <xdr:spPr>
        <a:xfrm>
          <a:off x="14351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104475</xdr:rowOff>
    </xdr:from>
    <xdr:ext cx="762000" cy="259045"/>
    <xdr:sp macro="" textlink="">
      <xdr:nvSpPr>
        <xdr:cNvPr id="274" name="テキスト ボックス 273"/>
        <xdr:cNvSpPr txBox="1"/>
      </xdr:nvSpPr>
      <xdr:spPr>
        <a:xfrm>
          <a:off x="14020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75" name="円/楕円 274"/>
        <xdr:cNvSpPr/>
      </xdr:nvSpPr>
      <xdr:spPr>
        <a:xfrm>
          <a:off x="13462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69866</xdr:rowOff>
    </xdr:from>
    <xdr:ext cx="762000" cy="259045"/>
    <xdr:sp macro="" textlink="">
      <xdr:nvSpPr>
        <xdr:cNvPr id="276" name="テキスト ボックス 275"/>
        <xdr:cNvSpPr txBox="1"/>
      </xdr:nvSpPr>
      <xdr:spPr>
        <a:xfrm>
          <a:off x="131318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対前年度あたり０．１１人減少し、類似団体平均よりも低い状況である。その主な要因は住基人口の増によるものです。今後も適正な定員管理に努める。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06" name="直線コネクタ 305"/>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07"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08" name="直線コネクタ 307"/>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09"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0" name="直線コネクタ 309"/>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80504</xdr:rowOff>
    </xdr:from>
    <xdr:to>
      <xdr:col>24</xdr:col>
      <xdr:colOff>558800</xdr:colOff>
      <xdr:row>61</xdr:row>
      <xdr:rowOff>95250</xdr:rowOff>
    </xdr:to>
    <xdr:cxnSp macro="">
      <xdr:nvCxnSpPr>
        <xdr:cNvPr id="311" name="直線コネクタ 310"/>
        <xdr:cNvCxnSpPr/>
      </xdr:nvCxnSpPr>
      <xdr:spPr>
        <a:xfrm flipV="1">
          <a:off x="16179800" y="10538954"/>
          <a:ext cx="8382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2"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3" name="フローチャート : 判断 312"/>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95250</xdr:rowOff>
    </xdr:from>
    <xdr:to>
      <xdr:col>23</xdr:col>
      <xdr:colOff>406400</xdr:colOff>
      <xdr:row>61</xdr:row>
      <xdr:rowOff>100612</xdr:rowOff>
    </xdr:to>
    <xdr:cxnSp macro="">
      <xdr:nvCxnSpPr>
        <xdr:cNvPr id="314" name="直線コネクタ 313"/>
        <xdr:cNvCxnSpPr/>
      </xdr:nvCxnSpPr>
      <xdr:spPr>
        <a:xfrm flipV="1">
          <a:off x="15290800" y="10553700"/>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5" name="フローチャート : 判断 314"/>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16" name="テキスト ボックス 315"/>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100612</xdr:rowOff>
    </xdr:from>
    <xdr:to>
      <xdr:col>22</xdr:col>
      <xdr:colOff>203200</xdr:colOff>
      <xdr:row>61</xdr:row>
      <xdr:rowOff>128764</xdr:rowOff>
    </xdr:to>
    <xdr:cxnSp macro="">
      <xdr:nvCxnSpPr>
        <xdr:cNvPr id="317" name="直線コネクタ 316"/>
        <xdr:cNvCxnSpPr/>
      </xdr:nvCxnSpPr>
      <xdr:spPr>
        <a:xfrm flipV="1">
          <a:off x="14401800" y="1055906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18" name="フローチャート : 判断 317"/>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19" name="テキスト ボックス 318"/>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95250</xdr:rowOff>
    </xdr:from>
    <xdr:to>
      <xdr:col>21</xdr:col>
      <xdr:colOff>0</xdr:colOff>
      <xdr:row>61</xdr:row>
      <xdr:rowOff>128764</xdr:rowOff>
    </xdr:to>
    <xdr:cxnSp macro="">
      <xdr:nvCxnSpPr>
        <xdr:cNvPr id="320" name="直線コネクタ 319"/>
        <xdr:cNvCxnSpPr/>
      </xdr:nvCxnSpPr>
      <xdr:spPr>
        <a:xfrm>
          <a:off x="13512800" y="10553700"/>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1" name="フローチャート : 判断 320"/>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2" name="テキスト ボックス 321"/>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3" name="フローチャート : 判断 322"/>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151076</xdr:rowOff>
    </xdr:from>
    <xdr:ext cx="762000" cy="259045"/>
    <xdr:sp macro="" textlink="">
      <xdr:nvSpPr>
        <xdr:cNvPr id="324" name="テキスト ボックス 323"/>
        <xdr:cNvSpPr txBox="1"/>
      </xdr:nvSpPr>
      <xdr:spPr>
        <a:xfrm>
          <a:off x="13131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29704</xdr:rowOff>
    </xdr:from>
    <xdr:to>
      <xdr:col>24</xdr:col>
      <xdr:colOff>609600</xdr:colOff>
      <xdr:row>61</xdr:row>
      <xdr:rowOff>131304</xdr:rowOff>
    </xdr:to>
    <xdr:sp macro="" textlink="">
      <xdr:nvSpPr>
        <xdr:cNvPr id="330" name="円/楕円 329"/>
        <xdr:cNvSpPr/>
      </xdr:nvSpPr>
      <xdr:spPr>
        <a:xfrm>
          <a:off x="16967200" y="104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46231</xdr:rowOff>
    </xdr:from>
    <xdr:ext cx="762000" cy="259045"/>
    <xdr:sp macro="" textlink="">
      <xdr:nvSpPr>
        <xdr:cNvPr id="331" name="定員管理の状況該当値テキスト"/>
        <xdr:cNvSpPr txBox="1"/>
      </xdr:nvSpPr>
      <xdr:spPr>
        <a:xfrm>
          <a:off x="17106900" y="1033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44450</xdr:rowOff>
    </xdr:from>
    <xdr:to>
      <xdr:col>23</xdr:col>
      <xdr:colOff>457200</xdr:colOff>
      <xdr:row>61</xdr:row>
      <xdr:rowOff>146050</xdr:rowOff>
    </xdr:to>
    <xdr:sp macro="" textlink="">
      <xdr:nvSpPr>
        <xdr:cNvPr id="332" name="円/楕円 331"/>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156227</xdr:rowOff>
    </xdr:from>
    <xdr:ext cx="736600" cy="259045"/>
    <xdr:sp macro="" textlink="">
      <xdr:nvSpPr>
        <xdr:cNvPr id="333" name="テキスト ボックス 332"/>
        <xdr:cNvSpPr txBox="1"/>
      </xdr:nvSpPr>
      <xdr:spPr>
        <a:xfrm>
          <a:off x="15798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49812</xdr:rowOff>
    </xdr:from>
    <xdr:to>
      <xdr:col>22</xdr:col>
      <xdr:colOff>254000</xdr:colOff>
      <xdr:row>61</xdr:row>
      <xdr:rowOff>151412</xdr:rowOff>
    </xdr:to>
    <xdr:sp macro="" textlink="">
      <xdr:nvSpPr>
        <xdr:cNvPr id="334" name="円/楕円 333"/>
        <xdr:cNvSpPr/>
      </xdr:nvSpPr>
      <xdr:spPr>
        <a:xfrm>
          <a:off x="15240000" y="105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161589</xdr:rowOff>
    </xdr:from>
    <xdr:ext cx="762000" cy="259045"/>
    <xdr:sp macro="" textlink="">
      <xdr:nvSpPr>
        <xdr:cNvPr id="335" name="テキスト ボックス 334"/>
        <xdr:cNvSpPr txBox="1"/>
      </xdr:nvSpPr>
      <xdr:spPr>
        <a:xfrm>
          <a:off x="14909800" y="1027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77964</xdr:rowOff>
    </xdr:from>
    <xdr:to>
      <xdr:col>21</xdr:col>
      <xdr:colOff>50800</xdr:colOff>
      <xdr:row>62</xdr:row>
      <xdr:rowOff>8114</xdr:rowOff>
    </xdr:to>
    <xdr:sp macro="" textlink="">
      <xdr:nvSpPr>
        <xdr:cNvPr id="336" name="円/楕円 335"/>
        <xdr:cNvSpPr/>
      </xdr:nvSpPr>
      <xdr:spPr>
        <a:xfrm>
          <a:off x="14351000" y="105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18291</xdr:rowOff>
    </xdr:from>
    <xdr:ext cx="762000" cy="259045"/>
    <xdr:sp macro="" textlink="">
      <xdr:nvSpPr>
        <xdr:cNvPr id="337" name="テキスト ボックス 336"/>
        <xdr:cNvSpPr txBox="1"/>
      </xdr:nvSpPr>
      <xdr:spPr>
        <a:xfrm>
          <a:off x="14020800" y="1030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38" name="円/楕円 337"/>
        <xdr:cNvSpPr/>
      </xdr:nvSpPr>
      <xdr:spPr>
        <a:xfrm>
          <a:off x="1346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39" name="テキスト ボックス 338"/>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実質公債費比率は年々減少傾向にあり、対前年度０．７ポイントの減少、類似団体平均と比較しても低い状況である。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今後、北中城中学校改築事業、多目的アリーナ整備事業による地方債残高の増加が見込まれ</a:t>
          </a:r>
          <a:r>
            <a:rPr kumimoji="1" lang="ja-JP" altLang="en-US" sz="1300">
              <a:solidFill>
                <a:schemeClr val="dk1"/>
              </a:solidFill>
              <a:effectLst/>
              <a:latin typeface="+mn-lt"/>
              <a:ea typeface="+mn-ea"/>
              <a:cs typeface="+mn-cs"/>
            </a:rPr>
            <a:t>るため</a:t>
          </a:r>
          <a:r>
            <a:rPr kumimoji="1" lang="ja-JP" altLang="ja-JP" sz="1300">
              <a:solidFill>
                <a:schemeClr val="dk1"/>
              </a:solidFill>
              <a:effectLst/>
              <a:latin typeface="+mn-lt"/>
              <a:ea typeface="+mn-ea"/>
              <a:cs typeface="+mn-cs"/>
            </a:rPr>
            <a:t>、その他の公共施設整備の需要を的確に把握し、財政の健全化に努める。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68" name="直線コネクタ 367"/>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69"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0" name="直線コネクタ 369"/>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2" name="直線コネクタ 37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124037</xdr:rowOff>
    </xdr:from>
    <xdr:to>
      <xdr:col>24</xdr:col>
      <xdr:colOff>558800</xdr:colOff>
      <xdr:row>39</xdr:row>
      <xdr:rowOff>8890</xdr:rowOff>
    </xdr:to>
    <xdr:cxnSp macro="">
      <xdr:nvCxnSpPr>
        <xdr:cNvPr id="373" name="直線コネクタ 372"/>
        <xdr:cNvCxnSpPr/>
      </xdr:nvCxnSpPr>
      <xdr:spPr>
        <a:xfrm flipV="1">
          <a:off x="16179800" y="663913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5" name="フローチャート : 判断 37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49106</xdr:rowOff>
    </xdr:to>
    <xdr:cxnSp macro="">
      <xdr:nvCxnSpPr>
        <xdr:cNvPr id="376" name="直線コネクタ 375"/>
        <xdr:cNvCxnSpPr/>
      </xdr:nvCxnSpPr>
      <xdr:spPr>
        <a:xfrm flipV="1">
          <a:off x="15290800" y="66954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77" name="フローチャート : 判断 37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78" name="テキスト ボックス 37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49106</xdr:rowOff>
    </xdr:from>
    <xdr:to>
      <xdr:col>22</xdr:col>
      <xdr:colOff>203200</xdr:colOff>
      <xdr:row>39</xdr:row>
      <xdr:rowOff>105410</xdr:rowOff>
    </xdr:to>
    <xdr:cxnSp macro="">
      <xdr:nvCxnSpPr>
        <xdr:cNvPr id="379" name="直線コネクタ 378"/>
        <xdr:cNvCxnSpPr/>
      </xdr:nvCxnSpPr>
      <xdr:spPr>
        <a:xfrm flipV="1">
          <a:off x="14401800" y="67356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0" name="フローチャート : 判断 379"/>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1" name="テキスト ボックス 380"/>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39</xdr:row>
      <xdr:rowOff>161713</xdr:rowOff>
    </xdr:to>
    <xdr:cxnSp macro="">
      <xdr:nvCxnSpPr>
        <xdr:cNvPr id="382" name="直線コネクタ 381"/>
        <xdr:cNvCxnSpPr/>
      </xdr:nvCxnSpPr>
      <xdr:spPr>
        <a:xfrm flipV="1">
          <a:off x="13512800" y="67919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3" name="フローチャート : 判断 382"/>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4" name="テキスト ボックス 383"/>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5" name="フローチャート : 判断 384"/>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86" name="テキスト ボックス 385"/>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73237</xdr:rowOff>
    </xdr:from>
    <xdr:to>
      <xdr:col>24</xdr:col>
      <xdr:colOff>609600</xdr:colOff>
      <xdr:row>39</xdr:row>
      <xdr:rowOff>3387</xdr:rowOff>
    </xdr:to>
    <xdr:sp macro="" textlink="">
      <xdr:nvSpPr>
        <xdr:cNvPr id="392" name="円/楕円 391"/>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89764</xdr:rowOff>
    </xdr:from>
    <xdr:ext cx="762000" cy="259045"/>
    <xdr:sp macro="" textlink="">
      <xdr:nvSpPr>
        <xdr:cNvPr id="393"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394" name="円/楕円 393"/>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69867</xdr:rowOff>
    </xdr:from>
    <xdr:ext cx="736600" cy="259045"/>
    <xdr:sp macro="" textlink="">
      <xdr:nvSpPr>
        <xdr:cNvPr id="395" name="テキスト ボックス 394"/>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169756</xdr:rowOff>
    </xdr:from>
    <xdr:to>
      <xdr:col>22</xdr:col>
      <xdr:colOff>254000</xdr:colOff>
      <xdr:row>39</xdr:row>
      <xdr:rowOff>99906</xdr:rowOff>
    </xdr:to>
    <xdr:sp macro="" textlink="">
      <xdr:nvSpPr>
        <xdr:cNvPr id="396" name="円/楕円 395"/>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110083</xdr:rowOff>
    </xdr:from>
    <xdr:ext cx="762000" cy="259045"/>
    <xdr:sp macro="" textlink="">
      <xdr:nvSpPr>
        <xdr:cNvPr id="397" name="テキスト ボックス 396"/>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398" name="円/楕円 397"/>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399" name="テキスト ボックス 398"/>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110913</xdr:rowOff>
    </xdr:from>
    <xdr:to>
      <xdr:col>19</xdr:col>
      <xdr:colOff>533400</xdr:colOff>
      <xdr:row>40</xdr:row>
      <xdr:rowOff>41063</xdr:rowOff>
    </xdr:to>
    <xdr:sp macro="" textlink="">
      <xdr:nvSpPr>
        <xdr:cNvPr id="400" name="円/楕円 399"/>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51240</xdr:rowOff>
    </xdr:from>
    <xdr:ext cx="762000" cy="259045"/>
    <xdr:sp macro="" textlink="">
      <xdr:nvSpPr>
        <xdr:cNvPr id="401" name="テキスト ボックス 400"/>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対前年度０．８ポイントの減となり、類似団体平均よりも低い率となった。主な要因は、地方債現在高および退職手当負担見込額の減によるものである。</a:t>
          </a:r>
          <a:endParaRPr kumimoji="1" lang="en-US" altLang="ja-JP" sz="1300">
            <a:latin typeface="ＭＳ Ｐゴシック"/>
          </a:endParaRPr>
        </a:p>
        <a:p>
          <a:r>
            <a:rPr kumimoji="1" lang="ja-JP" altLang="en-US" sz="1300">
              <a:latin typeface="ＭＳ Ｐゴシック"/>
            </a:rPr>
            <a:t>今後、北中城中学校改築事業、多目的アリーナ整備事業による地方債残高の増加が見込まれるため、その他の公共施設整備の需要を的確に把握し、財政の健全化に努める。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28" name="直線コネクタ 427"/>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29"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0" name="直線コネクタ 429"/>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69977</xdr:rowOff>
    </xdr:from>
    <xdr:to>
      <xdr:col>24</xdr:col>
      <xdr:colOff>558800</xdr:colOff>
      <xdr:row>15</xdr:row>
      <xdr:rowOff>73838</xdr:rowOff>
    </xdr:to>
    <xdr:cxnSp macro="">
      <xdr:nvCxnSpPr>
        <xdr:cNvPr id="433" name="直線コネクタ 432"/>
        <xdr:cNvCxnSpPr/>
      </xdr:nvCxnSpPr>
      <xdr:spPr>
        <a:xfrm flipV="1">
          <a:off x="16179800" y="2641727"/>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34"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5" name="フローチャート : 判断 434"/>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73838</xdr:rowOff>
    </xdr:from>
    <xdr:to>
      <xdr:col>23</xdr:col>
      <xdr:colOff>406400</xdr:colOff>
      <xdr:row>15</xdr:row>
      <xdr:rowOff>116789</xdr:rowOff>
    </xdr:to>
    <xdr:cxnSp macro="">
      <xdr:nvCxnSpPr>
        <xdr:cNvPr id="436" name="直線コネクタ 435"/>
        <xdr:cNvCxnSpPr/>
      </xdr:nvCxnSpPr>
      <xdr:spPr>
        <a:xfrm flipV="1">
          <a:off x="15290800" y="2645588"/>
          <a:ext cx="8890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37" name="フローチャート : 判断 436"/>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6977</xdr:rowOff>
    </xdr:from>
    <xdr:ext cx="736600" cy="259045"/>
    <xdr:sp macro="" textlink="">
      <xdr:nvSpPr>
        <xdr:cNvPr id="438" name="テキスト ボックス 437"/>
        <xdr:cNvSpPr txBox="1"/>
      </xdr:nvSpPr>
      <xdr:spPr>
        <a:xfrm>
          <a:off x="15798800" y="27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116789</xdr:rowOff>
    </xdr:from>
    <xdr:to>
      <xdr:col>22</xdr:col>
      <xdr:colOff>203200</xdr:colOff>
      <xdr:row>15</xdr:row>
      <xdr:rowOff>122098</xdr:rowOff>
    </xdr:to>
    <xdr:cxnSp macro="">
      <xdr:nvCxnSpPr>
        <xdr:cNvPr id="439" name="直線コネクタ 438"/>
        <xdr:cNvCxnSpPr/>
      </xdr:nvCxnSpPr>
      <xdr:spPr>
        <a:xfrm flipV="1">
          <a:off x="14401800" y="2688539"/>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0" name="フローチャート : 判断 439"/>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39311</xdr:rowOff>
    </xdr:from>
    <xdr:ext cx="762000" cy="259045"/>
    <xdr:sp macro="" textlink="">
      <xdr:nvSpPr>
        <xdr:cNvPr id="441" name="テキスト ボックス 440"/>
        <xdr:cNvSpPr txBox="1"/>
      </xdr:nvSpPr>
      <xdr:spPr>
        <a:xfrm>
          <a:off x="14909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122098</xdr:rowOff>
    </xdr:from>
    <xdr:to>
      <xdr:col>21</xdr:col>
      <xdr:colOff>0</xdr:colOff>
      <xdr:row>16</xdr:row>
      <xdr:rowOff>16764</xdr:rowOff>
    </xdr:to>
    <xdr:cxnSp macro="">
      <xdr:nvCxnSpPr>
        <xdr:cNvPr id="442" name="直線コネクタ 441"/>
        <xdr:cNvCxnSpPr/>
      </xdr:nvCxnSpPr>
      <xdr:spPr>
        <a:xfrm flipV="1">
          <a:off x="13512800" y="2693848"/>
          <a:ext cx="889000" cy="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3" name="フローチャート : 判断 442"/>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53789</xdr:rowOff>
    </xdr:from>
    <xdr:ext cx="762000" cy="259045"/>
    <xdr:sp macro="" textlink="">
      <xdr:nvSpPr>
        <xdr:cNvPr id="444" name="テキスト ボックス 443"/>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5" name="フローチャート : 判断 444"/>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81297</xdr:rowOff>
    </xdr:from>
    <xdr:ext cx="762000" cy="259045"/>
    <xdr:sp macro="" textlink="">
      <xdr:nvSpPr>
        <xdr:cNvPr id="446" name="テキスト ボックス 445"/>
        <xdr:cNvSpPr txBox="1"/>
      </xdr:nvSpPr>
      <xdr:spPr>
        <a:xfrm>
          <a:off x="1313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19177</xdr:rowOff>
    </xdr:from>
    <xdr:to>
      <xdr:col>24</xdr:col>
      <xdr:colOff>609600</xdr:colOff>
      <xdr:row>15</xdr:row>
      <xdr:rowOff>120777</xdr:rowOff>
    </xdr:to>
    <xdr:sp macro="" textlink="">
      <xdr:nvSpPr>
        <xdr:cNvPr id="452" name="円/楕円 451"/>
        <xdr:cNvSpPr/>
      </xdr:nvSpPr>
      <xdr:spPr>
        <a:xfrm>
          <a:off x="169672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35704</xdr:rowOff>
    </xdr:from>
    <xdr:ext cx="762000" cy="259045"/>
    <xdr:sp macro="" textlink="">
      <xdr:nvSpPr>
        <xdr:cNvPr id="453" name="将来負担の状況該当値テキスト"/>
        <xdr:cNvSpPr txBox="1"/>
      </xdr:nvSpPr>
      <xdr:spPr>
        <a:xfrm>
          <a:off x="17106900" y="243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23038</xdr:rowOff>
    </xdr:from>
    <xdr:to>
      <xdr:col>23</xdr:col>
      <xdr:colOff>457200</xdr:colOff>
      <xdr:row>15</xdr:row>
      <xdr:rowOff>124638</xdr:rowOff>
    </xdr:to>
    <xdr:sp macro="" textlink="">
      <xdr:nvSpPr>
        <xdr:cNvPr id="454" name="円/楕円 453"/>
        <xdr:cNvSpPr/>
      </xdr:nvSpPr>
      <xdr:spPr>
        <a:xfrm>
          <a:off x="16129000" y="25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134815</xdr:rowOff>
    </xdr:from>
    <xdr:ext cx="736600" cy="259045"/>
    <xdr:sp macro="" textlink="">
      <xdr:nvSpPr>
        <xdr:cNvPr id="455" name="テキスト ボックス 454"/>
        <xdr:cNvSpPr txBox="1"/>
      </xdr:nvSpPr>
      <xdr:spPr>
        <a:xfrm>
          <a:off x="15798800" y="236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65989</xdr:rowOff>
    </xdr:from>
    <xdr:to>
      <xdr:col>22</xdr:col>
      <xdr:colOff>254000</xdr:colOff>
      <xdr:row>15</xdr:row>
      <xdr:rowOff>167589</xdr:rowOff>
    </xdr:to>
    <xdr:sp macro="" textlink="">
      <xdr:nvSpPr>
        <xdr:cNvPr id="456" name="円/楕円 455"/>
        <xdr:cNvSpPr/>
      </xdr:nvSpPr>
      <xdr:spPr>
        <a:xfrm>
          <a:off x="15240000" y="26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6316</xdr:rowOff>
    </xdr:from>
    <xdr:ext cx="762000" cy="259045"/>
    <xdr:sp macro="" textlink="">
      <xdr:nvSpPr>
        <xdr:cNvPr id="457" name="テキスト ボックス 456"/>
        <xdr:cNvSpPr txBox="1"/>
      </xdr:nvSpPr>
      <xdr:spPr>
        <a:xfrm>
          <a:off x="14909800" y="240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71298</xdr:rowOff>
    </xdr:from>
    <xdr:to>
      <xdr:col>21</xdr:col>
      <xdr:colOff>50800</xdr:colOff>
      <xdr:row>16</xdr:row>
      <xdr:rowOff>1448</xdr:rowOff>
    </xdr:to>
    <xdr:sp macro="" textlink="">
      <xdr:nvSpPr>
        <xdr:cNvPr id="458" name="円/楕円 457"/>
        <xdr:cNvSpPr/>
      </xdr:nvSpPr>
      <xdr:spPr>
        <a:xfrm>
          <a:off x="14351000" y="26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11625</xdr:rowOff>
    </xdr:from>
    <xdr:ext cx="762000" cy="259045"/>
    <xdr:sp macro="" textlink="">
      <xdr:nvSpPr>
        <xdr:cNvPr id="459" name="テキスト ボックス 458"/>
        <xdr:cNvSpPr txBox="1"/>
      </xdr:nvSpPr>
      <xdr:spPr>
        <a:xfrm>
          <a:off x="14020800" y="24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137414</xdr:rowOff>
    </xdr:from>
    <xdr:to>
      <xdr:col>19</xdr:col>
      <xdr:colOff>533400</xdr:colOff>
      <xdr:row>16</xdr:row>
      <xdr:rowOff>67564</xdr:rowOff>
    </xdr:to>
    <xdr:sp macro="" textlink="">
      <xdr:nvSpPr>
        <xdr:cNvPr id="460" name="円/楕円 459"/>
        <xdr:cNvSpPr/>
      </xdr:nvSpPr>
      <xdr:spPr>
        <a:xfrm>
          <a:off x="13462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77741</xdr:rowOff>
    </xdr:from>
    <xdr:ext cx="762000" cy="259045"/>
    <xdr:sp macro="" textlink="">
      <xdr:nvSpPr>
        <xdr:cNvPr id="461" name="テキスト ボックス 460"/>
        <xdr:cNvSpPr txBox="1"/>
      </xdr:nvSpPr>
      <xdr:spPr>
        <a:xfrm>
          <a:off x="13131800" y="247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沖縄県北中城村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16,932
16,604
11.54
7,212,311
7,040,394
114,523
3,670,049
4,476,925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前年度と比較し０．１ポイント減少、類似団体と比較し０．２ポイント高い比率となった。主な要因は、職員給および退職手当組合負担金が減となったことによる。今後も給与の適正化に努める。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28702</xdr:rowOff>
    </xdr:to>
    <xdr:cxnSp macro="">
      <xdr:nvCxnSpPr>
        <xdr:cNvPr id="62" name="直線コネクタ 61"/>
        <xdr:cNvCxnSpPr/>
      </xdr:nvCxnSpPr>
      <xdr:spPr>
        <a:xfrm flipV="1">
          <a:off x="3987800" y="6367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28702</xdr:rowOff>
    </xdr:from>
    <xdr:to>
      <xdr:col>5</xdr:col>
      <xdr:colOff>549275</xdr:colOff>
      <xdr:row>37</xdr:row>
      <xdr:rowOff>78994</xdr:rowOff>
    </xdr:to>
    <xdr:cxnSp macro="">
      <xdr:nvCxnSpPr>
        <xdr:cNvPr id="65" name="直線コネクタ 64"/>
        <xdr:cNvCxnSpPr/>
      </xdr:nvCxnSpPr>
      <xdr:spPr>
        <a:xfrm flipV="1">
          <a:off x="3098800" y="6372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78994</xdr:rowOff>
    </xdr:to>
    <xdr:cxnSp macro="">
      <xdr:nvCxnSpPr>
        <xdr:cNvPr id="68" name="直線コネクタ 67"/>
        <xdr:cNvCxnSpPr/>
      </xdr:nvCxnSpPr>
      <xdr:spPr>
        <a:xfrm>
          <a:off x="2209800" y="63494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5842</xdr:rowOff>
    </xdr:from>
    <xdr:to>
      <xdr:col>3</xdr:col>
      <xdr:colOff>142875</xdr:colOff>
      <xdr:row>37</xdr:row>
      <xdr:rowOff>97282</xdr:rowOff>
    </xdr:to>
    <xdr:cxnSp macro="">
      <xdr:nvCxnSpPr>
        <xdr:cNvPr id="71" name="直線コネクタ 70"/>
        <xdr:cNvCxnSpPr/>
      </xdr:nvCxnSpPr>
      <xdr:spPr>
        <a:xfrm flipV="1">
          <a:off x="1320800" y="6349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1" name="円/楕円 80"/>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2"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149352</xdr:rowOff>
    </xdr:from>
    <xdr:to>
      <xdr:col>5</xdr:col>
      <xdr:colOff>600075</xdr:colOff>
      <xdr:row>37</xdr:row>
      <xdr:rowOff>79502</xdr:rowOff>
    </xdr:to>
    <xdr:sp macro="" textlink="">
      <xdr:nvSpPr>
        <xdr:cNvPr id="83" name="円/楕円 82"/>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64279</xdr:rowOff>
    </xdr:from>
    <xdr:ext cx="736600" cy="259045"/>
    <xdr:sp macro="" textlink="">
      <xdr:nvSpPr>
        <xdr:cNvPr id="84" name="テキスト ボックス 83"/>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28194</xdr:rowOff>
    </xdr:from>
    <xdr:to>
      <xdr:col>4</xdr:col>
      <xdr:colOff>396875</xdr:colOff>
      <xdr:row>37</xdr:row>
      <xdr:rowOff>129794</xdr:rowOff>
    </xdr:to>
    <xdr:sp macro="" textlink="">
      <xdr:nvSpPr>
        <xdr:cNvPr id="85" name="円/楕円 84"/>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114571</xdr:rowOff>
    </xdr:from>
    <xdr:ext cx="762000" cy="259045"/>
    <xdr:sp macro="" textlink="">
      <xdr:nvSpPr>
        <xdr:cNvPr id="86" name="テキスト ボックス 85"/>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7" name="円/楕円 86"/>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88" name="テキスト ボックス 87"/>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89" name="円/楕円 88"/>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90" name="テキスト ボックス 89"/>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前年度と比較し１．５ポイント増加、類似団体平均と比較し３．６ポイント高い比率となった。主な要因は、</a:t>
          </a:r>
          <a:r>
            <a:rPr kumimoji="1" lang="ja-JP" altLang="ja-JP" sz="1300">
              <a:solidFill>
                <a:schemeClr val="dk1"/>
              </a:solidFill>
              <a:effectLst/>
              <a:latin typeface="+mn-lt"/>
              <a:ea typeface="+mn-ea"/>
              <a:cs typeface="+mn-cs"/>
            </a:rPr>
            <a:t>沖縄振興特別推進交付金で開始した事業（再資源化ストックヤード等）の維持管理経費の増</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によるものである。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130266</xdr:rowOff>
    </xdr:from>
    <xdr:to>
      <xdr:col>24</xdr:col>
      <xdr:colOff>31750</xdr:colOff>
      <xdr:row>17</xdr:row>
      <xdr:rowOff>56787</xdr:rowOff>
    </xdr:to>
    <xdr:cxnSp macro="">
      <xdr:nvCxnSpPr>
        <xdr:cNvPr id="125" name="直線コネクタ 124"/>
        <xdr:cNvCxnSpPr/>
      </xdr:nvCxnSpPr>
      <xdr:spPr>
        <a:xfrm>
          <a:off x="15671800" y="287346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117203</xdr:rowOff>
    </xdr:from>
    <xdr:to>
      <xdr:col>22</xdr:col>
      <xdr:colOff>565150</xdr:colOff>
      <xdr:row>16</xdr:row>
      <xdr:rowOff>130266</xdr:rowOff>
    </xdr:to>
    <xdr:cxnSp macro="">
      <xdr:nvCxnSpPr>
        <xdr:cNvPr id="128" name="直線コネクタ 127"/>
        <xdr:cNvCxnSpPr/>
      </xdr:nvCxnSpPr>
      <xdr:spPr>
        <a:xfrm>
          <a:off x="14782800" y="28604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25763</xdr:rowOff>
    </xdr:from>
    <xdr:to>
      <xdr:col>21</xdr:col>
      <xdr:colOff>361950</xdr:colOff>
      <xdr:row>16</xdr:row>
      <xdr:rowOff>117203</xdr:rowOff>
    </xdr:to>
    <xdr:cxnSp macro="">
      <xdr:nvCxnSpPr>
        <xdr:cNvPr id="131" name="直線コネクタ 130"/>
        <xdr:cNvCxnSpPr/>
      </xdr:nvCxnSpPr>
      <xdr:spPr>
        <a:xfrm>
          <a:off x="13893800" y="276896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131899</xdr:rowOff>
    </xdr:from>
    <xdr:to>
      <xdr:col>20</xdr:col>
      <xdr:colOff>158750</xdr:colOff>
      <xdr:row>16</xdr:row>
      <xdr:rowOff>25763</xdr:rowOff>
    </xdr:to>
    <xdr:cxnSp macro="">
      <xdr:nvCxnSpPr>
        <xdr:cNvPr id="134" name="直線コネクタ 133"/>
        <xdr:cNvCxnSpPr/>
      </xdr:nvCxnSpPr>
      <xdr:spPr>
        <a:xfrm>
          <a:off x="13004800" y="27036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5987</xdr:rowOff>
    </xdr:from>
    <xdr:to>
      <xdr:col>24</xdr:col>
      <xdr:colOff>82550</xdr:colOff>
      <xdr:row>17</xdr:row>
      <xdr:rowOff>107587</xdr:rowOff>
    </xdr:to>
    <xdr:sp macro="" textlink="">
      <xdr:nvSpPr>
        <xdr:cNvPr id="144" name="円/楕円 143"/>
        <xdr:cNvSpPr/>
      </xdr:nvSpPr>
      <xdr:spPr>
        <a:xfrm>
          <a:off x="164592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149514</xdr:rowOff>
    </xdr:from>
    <xdr:ext cx="762000" cy="259045"/>
    <xdr:sp macro="" textlink="">
      <xdr:nvSpPr>
        <xdr:cNvPr id="145" name="物件費該当値テキスト"/>
        <xdr:cNvSpPr txBox="1"/>
      </xdr:nvSpPr>
      <xdr:spPr>
        <a:xfrm>
          <a:off x="16598900" y="289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79466</xdr:rowOff>
    </xdr:from>
    <xdr:to>
      <xdr:col>22</xdr:col>
      <xdr:colOff>615950</xdr:colOff>
      <xdr:row>17</xdr:row>
      <xdr:rowOff>9616</xdr:rowOff>
    </xdr:to>
    <xdr:sp macro="" textlink="">
      <xdr:nvSpPr>
        <xdr:cNvPr id="146" name="円/楕円 145"/>
        <xdr:cNvSpPr/>
      </xdr:nvSpPr>
      <xdr:spPr>
        <a:xfrm>
          <a:off x="15621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165843</xdr:rowOff>
    </xdr:from>
    <xdr:ext cx="736600" cy="259045"/>
    <xdr:sp macro="" textlink="">
      <xdr:nvSpPr>
        <xdr:cNvPr id="147" name="テキスト ボックス 146"/>
        <xdr:cNvSpPr txBox="1"/>
      </xdr:nvSpPr>
      <xdr:spPr>
        <a:xfrm>
          <a:off x="15290800" y="2909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66403</xdr:rowOff>
    </xdr:from>
    <xdr:to>
      <xdr:col>21</xdr:col>
      <xdr:colOff>412750</xdr:colOff>
      <xdr:row>16</xdr:row>
      <xdr:rowOff>168003</xdr:rowOff>
    </xdr:to>
    <xdr:sp macro="" textlink="">
      <xdr:nvSpPr>
        <xdr:cNvPr id="148" name="円/楕円 147"/>
        <xdr:cNvSpPr/>
      </xdr:nvSpPr>
      <xdr:spPr>
        <a:xfrm>
          <a:off x="14732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152780</xdr:rowOff>
    </xdr:from>
    <xdr:ext cx="762000" cy="259045"/>
    <xdr:sp macro="" textlink="">
      <xdr:nvSpPr>
        <xdr:cNvPr id="149" name="テキスト ボックス 148"/>
        <xdr:cNvSpPr txBox="1"/>
      </xdr:nvSpPr>
      <xdr:spPr>
        <a:xfrm>
          <a:off x="14401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146413</xdr:rowOff>
    </xdr:from>
    <xdr:to>
      <xdr:col>20</xdr:col>
      <xdr:colOff>209550</xdr:colOff>
      <xdr:row>16</xdr:row>
      <xdr:rowOff>76563</xdr:rowOff>
    </xdr:to>
    <xdr:sp macro="" textlink="">
      <xdr:nvSpPr>
        <xdr:cNvPr id="150" name="円/楕円 149"/>
        <xdr:cNvSpPr/>
      </xdr:nvSpPr>
      <xdr:spPr>
        <a:xfrm>
          <a:off x="13843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61340</xdr:rowOff>
    </xdr:from>
    <xdr:ext cx="762000" cy="259045"/>
    <xdr:sp macro="" textlink="">
      <xdr:nvSpPr>
        <xdr:cNvPr id="151" name="テキスト ボックス 150"/>
        <xdr:cNvSpPr txBox="1"/>
      </xdr:nvSpPr>
      <xdr:spPr>
        <a:xfrm>
          <a:off x="13512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81099</xdr:rowOff>
    </xdr:from>
    <xdr:to>
      <xdr:col>19</xdr:col>
      <xdr:colOff>6350</xdr:colOff>
      <xdr:row>16</xdr:row>
      <xdr:rowOff>11249</xdr:rowOff>
    </xdr:to>
    <xdr:sp macro="" textlink="">
      <xdr:nvSpPr>
        <xdr:cNvPr id="152" name="円/楕円 151"/>
        <xdr:cNvSpPr/>
      </xdr:nvSpPr>
      <xdr:spPr>
        <a:xfrm>
          <a:off x="12954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167476</xdr:rowOff>
    </xdr:from>
    <xdr:ext cx="762000" cy="259045"/>
    <xdr:sp macro="" textlink="">
      <xdr:nvSpPr>
        <xdr:cNvPr id="153" name="テキスト ボックス 152"/>
        <xdr:cNvSpPr txBox="1"/>
      </xdr:nvSpPr>
      <xdr:spPr>
        <a:xfrm>
          <a:off x="12623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２．２ポイント増加、類似団体と比較し２．０ポイント高い比率となった。主な要因は、認可保育所運営負担金を補助費から扶助費へ移行し決算統計を行ったこと、また、認可保育所１園増園に伴う負担金の増によるもの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58</xdr:row>
      <xdr:rowOff>61685</xdr:rowOff>
    </xdr:to>
    <xdr:cxnSp macro="">
      <xdr:nvCxnSpPr>
        <xdr:cNvPr id="188" name="直線コネクタ 187"/>
        <xdr:cNvCxnSpPr/>
      </xdr:nvCxnSpPr>
      <xdr:spPr>
        <a:xfrm>
          <a:off x="3987800" y="9646557"/>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45357</xdr:rowOff>
    </xdr:to>
    <xdr:cxnSp macro="">
      <xdr:nvCxnSpPr>
        <xdr:cNvPr id="191" name="直線コネクタ 190"/>
        <xdr:cNvCxnSpPr/>
      </xdr:nvCxnSpPr>
      <xdr:spPr>
        <a:xfrm>
          <a:off x="3098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167822</xdr:rowOff>
    </xdr:to>
    <xdr:cxnSp macro="">
      <xdr:nvCxnSpPr>
        <xdr:cNvPr id="194" name="直線コネクタ 193"/>
        <xdr:cNvCxnSpPr/>
      </xdr:nvCxnSpPr>
      <xdr:spPr>
        <a:xfrm>
          <a:off x="2209800" y="94832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53522</xdr:rowOff>
    </xdr:to>
    <xdr:cxnSp macro="">
      <xdr:nvCxnSpPr>
        <xdr:cNvPr id="197" name="直線コネクタ 196"/>
        <xdr:cNvCxnSpPr/>
      </xdr:nvCxnSpPr>
      <xdr:spPr>
        <a:xfrm>
          <a:off x="1320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207" name="円/楕円 206"/>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154412</xdr:rowOff>
    </xdr:from>
    <xdr:ext cx="762000" cy="259045"/>
    <xdr:sp macro="" textlink="">
      <xdr:nvSpPr>
        <xdr:cNvPr id="208"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09" name="円/楕円 208"/>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10" name="テキスト ボックス 209"/>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11" name="円/楕円 210"/>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212" name="テキスト ボックス 211"/>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3" name="円/楕円 212"/>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4" name="テキスト ボックス 213"/>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5" name="円/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０．４ポイント増加、類似団体平均と比較し３．１ポイント低い比率となった。下水道事業の建設費繰出や国民健康保険事業会計への繰出に多額の支出がある。下水道使用料金や国保税の見直しも含め特別会計財政の適正化を図る必要が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67564</xdr:rowOff>
    </xdr:from>
    <xdr:to>
      <xdr:col>24</xdr:col>
      <xdr:colOff>31750</xdr:colOff>
      <xdr:row>56</xdr:row>
      <xdr:rowOff>85852</xdr:rowOff>
    </xdr:to>
    <xdr:cxnSp macro="">
      <xdr:nvCxnSpPr>
        <xdr:cNvPr id="246" name="直線コネクタ 245"/>
        <xdr:cNvCxnSpPr/>
      </xdr:nvCxnSpPr>
      <xdr:spPr>
        <a:xfrm>
          <a:off x="15671800" y="9668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67564</xdr:rowOff>
    </xdr:from>
    <xdr:to>
      <xdr:col>22</xdr:col>
      <xdr:colOff>565150</xdr:colOff>
      <xdr:row>57</xdr:row>
      <xdr:rowOff>124714</xdr:rowOff>
    </xdr:to>
    <xdr:cxnSp macro="">
      <xdr:nvCxnSpPr>
        <xdr:cNvPr id="249" name="直線コネクタ 248"/>
        <xdr:cNvCxnSpPr/>
      </xdr:nvCxnSpPr>
      <xdr:spPr>
        <a:xfrm flipV="1">
          <a:off x="14782800" y="966876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108712</xdr:rowOff>
    </xdr:from>
    <xdr:to>
      <xdr:col>21</xdr:col>
      <xdr:colOff>361950</xdr:colOff>
      <xdr:row>57</xdr:row>
      <xdr:rowOff>124714</xdr:rowOff>
    </xdr:to>
    <xdr:cxnSp macro="">
      <xdr:nvCxnSpPr>
        <xdr:cNvPr id="252" name="直線コネクタ 251"/>
        <xdr:cNvCxnSpPr/>
      </xdr:nvCxnSpPr>
      <xdr:spPr>
        <a:xfrm>
          <a:off x="13893800" y="970991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108712</xdr:rowOff>
    </xdr:to>
    <xdr:cxnSp macro="">
      <xdr:nvCxnSpPr>
        <xdr:cNvPr id="255" name="直線コネクタ 254"/>
        <xdr:cNvCxnSpPr/>
      </xdr:nvCxnSpPr>
      <xdr:spPr>
        <a:xfrm>
          <a:off x="13004800" y="96596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35052</xdr:rowOff>
    </xdr:from>
    <xdr:to>
      <xdr:col>24</xdr:col>
      <xdr:colOff>82550</xdr:colOff>
      <xdr:row>56</xdr:row>
      <xdr:rowOff>136652</xdr:rowOff>
    </xdr:to>
    <xdr:sp macro="" textlink="">
      <xdr:nvSpPr>
        <xdr:cNvPr id="265" name="円/楕円 264"/>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51579</xdr:rowOff>
    </xdr:from>
    <xdr:ext cx="762000" cy="259045"/>
    <xdr:sp macro="" textlink="">
      <xdr:nvSpPr>
        <xdr:cNvPr id="266" name="その他該当値テキスト"/>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xdr:rowOff>
    </xdr:from>
    <xdr:to>
      <xdr:col>22</xdr:col>
      <xdr:colOff>615950</xdr:colOff>
      <xdr:row>56</xdr:row>
      <xdr:rowOff>118364</xdr:rowOff>
    </xdr:to>
    <xdr:sp macro="" textlink="">
      <xdr:nvSpPr>
        <xdr:cNvPr id="267" name="円/楕円 266"/>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128541</xdr:rowOff>
    </xdr:from>
    <xdr:ext cx="736600" cy="259045"/>
    <xdr:sp macro="" textlink="">
      <xdr:nvSpPr>
        <xdr:cNvPr id="268" name="テキスト ボックス 267"/>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73914</xdr:rowOff>
    </xdr:from>
    <xdr:to>
      <xdr:col>21</xdr:col>
      <xdr:colOff>412750</xdr:colOff>
      <xdr:row>58</xdr:row>
      <xdr:rowOff>4064</xdr:rowOff>
    </xdr:to>
    <xdr:sp macro="" textlink="">
      <xdr:nvSpPr>
        <xdr:cNvPr id="269" name="円/楕円 268"/>
        <xdr:cNvSpPr/>
      </xdr:nvSpPr>
      <xdr:spPr>
        <a:xfrm>
          <a:off x="14732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160291</xdr:rowOff>
    </xdr:from>
    <xdr:ext cx="762000" cy="259045"/>
    <xdr:sp macro="" textlink="">
      <xdr:nvSpPr>
        <xdr:cNvPr id="270" name="テキスト ボックス 269"/>
        <xdr:cNvSpPr txBox="1"/>
      </xdr:nvSpPr>
      <xdr:spPr>
        <a:xfrm>
          <a:off x="14401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57912</xdr:rowOff>
    </xdr:from>
    <xdr:to>
      <xdr:col>20</xdr:col>
      <xdr:colOff>209550</xdr:colOff>
      <xdr:row>56</xdr:row>
      <xdr:rowOff>159512</xdr:rowOff>
    </xdr:to>
    <xdr:sp macro="" textlink="">
      <xdr:nvSpPr>
        <xdr:cNvPr id="271" name="円/楕円 270"/>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169689</xdr:rowOff>
    </xdr:from>
    <xdr:ext cx="762000" cy="259045"/>
    <xdr:sp macro="" textlink="">
      <xdr:nvSpPr>
        <xdr:cNvPr id="272" name="テキスト ボックス 271"/>
        <xdr:cNvSpPr txBox="1"/>
      </xdr:nvSpPr>
      <xdr:spPr>
        <a:xfrm>
          <a:off x="13512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3" name="円/楕円 272"/>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4" name="テキスト ボックス 273"/>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前年度と比較し１．５ポイント減少、類似団体と比較し２．４ポイント高い比率となった。</a:t>
          </a:r>
          <a:r>
            <a:rPr kumimoji="1" lang="ja-JP" altLang="ja-JP" sz="1300">
              <a:solidFill>
                <a:schemeClr val="dk1"/>
              </a:solidFill>
              <a:effectLst/>
              <a:latin typeface="+mn-lt"/>
              <a:ea typeface="+mn-ea"/>
              <a:cs typeface="+mn-cs"/>
            </a:rPr>
            <a:t>主な要因は、認可保育所運営負担金を補助費から扶助費へ移行し決算統計を行ったこと</a:t>
          </a:r>
          <a:r>
            <a:rPr kumimoji="1" lang="ja-JP" altLang="en-US" sz="1300">
              <a:solidFill>
                <a:schemeClr val="dk1"/>
              </a:solidFill>
              <a:effectLst/>
              <a:latin typeface="+mn-lt"/>
              <a:ea typeface="+mn-ea"/>
              <a:cs typeface="+mn-cs"/>
            </a:rPr>
            <a:t>による。一部事務組合負担金や各種団体等補助金については、今後も予算編成から査定を行い見直しや廃止を図る。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170434</xdr:rowOff>
    </xdr:to>
    <xdr:cxnSp macro="">
      <xdr:nvCxnSpPr>
        <xdr:cNvPr id="304" name="直線コネクタ 303"/>
        <xdr:cNvCxnSpPr/>
      </xdr:nvCxnSpPr>
      <xdr:spPr>
        <a:xfrm flipV="1">
          <a:off x="15671800" y="64455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165862</xdr:rowOff>
    </xdr:from>
    <xdr:to>
      <xdr:col>22</xdr:col>
      <xdr:colOff>565150</xdr:colOff>
      <xdr:row>37</xdr:row>
      <xdr:rowOff>170434</xdr:rowOff>
    </xdr:to>
    <xdr:cxnSp macro="">
      <xdr:nvCxnSpPr>
        <xdr:cNvPr id="307" name="直線コネクタ 306"/>
        <xdr:cNvCxnSpPr/>
      </xdr:nvCxnSpPr>
      <xdr:spPr>
        <a:xfrm>
          <a:off x="14782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129286</xdr:rowOff>
    </xdr:from>
    <xdr:to>
      <xdr:col>21</xdr:col>
      <xdr:colOff>361950</xdr:colOff>
      <xdr:row>37</xdr:row>
      <xdr:rowOff>165862</xdr:rowOff>
    </xdr:to>
    <xdr:cxnSp macro="">
      <xdr:nvCxnSpPr>
        <xdr:cNvPr id="310" name="直線コネクタ 309"/>
        <xdr:cNvCxnSpPr/>
      </xdr:nvCxnSpPr>
      <xdr:spPr>
        <a:xfrm>
          <a:off x="13893800" y="64729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37</xdr:row>
      <xdr:rowOff>129286</xdr:rowOff>
    </xdr:to>
    <xdr:cxnSp macro="">
      <xdr:nvCxnSpPr>
        <xdr:cNvPr id="313" name="直線コネクタ 312"/>
        <xdr:cNvCxnSpPr/>
      </xdr:nvCxnSpPr>
      <xdr:spPr>
        <a:xfrm>
          <a:off x="13004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23" name="円/楕円 322"/>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24"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119634</xdr:rowOff>
    </xdr:from>
    <xdr:to>
      <xdr:col>22</xdr:col>
      <xdr:colOff>615950</xdr:colOff>
      <xdr:row>38</xdr:row>
      <xdr:rowOff>49785</xdr:rowOff>
    </xdr:to>
    <xdr:sp macro="" textlink="">
      <xdr:nvSpPr>
        <xdr:cNvPr id="325" name="円/楕円 324"/>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34561</xdr:rowOff>
    </xdr:from>
    <xdr:ext cx="736600" cy="259045"/>
    <xdr:sp macro="" textlink="">
      <xdr:nvSpPr>
        <xdr:cNvPr id="326" name="テキスト ボックス 325"/>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115062</xdr:rowOff>
    </xdr:from>
    <xdr:to>
      <xdr:col>21</xdr:col>
      <xdr:colOff>412750</xdr:colOff>
      <xdr:row>38</xdr:row>
      <xdr:rowOff>45212</xdr:rowOff>
    </xdr:to>
    <xdr:sp macro="" textlink="">
      <xdr:nvSpPr>
        <xdr:cNvPr id="327" name="円/楕円 326"/>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29989</xdr:rowOff>
    </xdr:from>
    <xdr:ext cx="762000" cy="259045"/>
    <xdr:sp macro="" textlink="">
      <xdr:nvSpPr>
        <xdr:cNvPr id="328" name="テキスト ボックス 327"/>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78486</xdr:rowOff>
    </xdr:from>
    <xdr:to>
      <xdr:col>20</xdr:col>
      <xdr:colOff>209550</xdr:colOff>
      <xdr:row>38</xdr:row>
      <xdr:rowOff>8636</xdr:rowOff>
    </xdr:to>
    <xdr:sp macro="" textlink="">
      <xdr:nvSpPr>
        <xdr:cNvPr id="329" name="円/楕円 328"/>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164863</xdr:rowOff>
    </xdr:from>
    <xdr:ext cx="762000" cy="259045"/>
    <xdr:sp macro="" textlink="">
      <xdr:nvSpPr>
        <xdr:cNvPr id="330" name="テキスト ボックス 329"/>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73914</xdr:rowOff>
    </xdr:from>
    <xdr:to>
      <xdr:col>19</xdr:col>
      <xdr:colOff>6350</xdr:colOff>
      <xdr:row>38</xdr:row>
      <xdr:rowOff>4064</xdr:rowOff>
    </xdr:to>
    <xdr:sp macro="" textlink="">
      <xdr:nvSpPr>
        <xdr:cNvPr id="331" name="円/楕円 330"/>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160291</xdr:rowOff>
    </xdr:from>
    <xdr:ext cx="762000" cy="259045"/>
    <xdr:sp macro="" textlink="">
      <xdr:nvSpPr>
        <xdr:cNvPr id="332" name="テキスト ボックス 331"/>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前年度と比較し０．５ポイント減少、類似団体と比較し８．２ポイント低い比率となっている。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今後、北中城中学校改築事業、多目的アリーナ整備事業による地方債残高の増加が見込まれるため、その他の公共施設整備の需要を的確に把握し、財政の健全化に努める。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143002</xdr:rowOff>
    </xdr:from>
    <xdr:to>
      <xdr:col>7</xdr:col>
      <xdr:colOff>15875</xdr:colOff>
      <xdr:row>75</xdr:row>
      <xdr:rowOff>165863</xdr:rowOff>
    </xdr:to>
    <xdr:cxnSp macro="">
      <xdr:nvCxnSpPr>
        <xdr:cNvPr id="362" name="直線コネクタ 361"/>
        <xdr:cNvCxnSpPr/>
      </xdr:nvCxnSpPr>
      <xdr:spPr>
        <a:xfrm flipV="1">
          <a:off x="3987800" y="130017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156718</xdr:rowOff>
    </xdr:from>
    <xdr:to>
      <xdr:col>5</xdr:col>
      <xdr:colOff>549275</xdr:colOff>
      <xdr:row>75</xdr:row>
      <xdr:rowOff>165863</xdr:rowOff>
    </xdr:to>
    <xdr:cxnSp macro="">
      <xdr:nvCxnSpPr>
        <xdr:cNvPr id="365" name="直線コネクタ 364"/>
        <xdr:cNvCxnSpPr/>
      </xdr:nvCxnSpPr>
      <xdr:spPr>
        <a:xfrm>
          <a:off x="3098800" y="130154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156718</xdr:rowOff>
    </xdr:from>
    <xdr:to>
      <xdr:col>4</xdr:col>
      <xdr:colOff>346075</xdr:colOff>
      <xdr:row>76</xdr:row>
      <xdr:rowOff>12700</xdr:rowOff>
    </xdr:to>
    <xdr:cxnSp macro="">
      <xdr:nvCxnSpPr>
        <xdr:cNvPr id="368" name="直線コネクタ 367"/>
        <xdr:cNvCxnSpPr/>
      </xdr:nvCxnSpPr>
      <xdr:spPr>
        <a:xfrm flipV="1">
          <a:off x="2209800" y="13015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17272</xdr:rowOff>
    </xdr:to>
    <xdr:cxnSp macro="">
      <xdr:nvCxnSpPr>
        <xdr:cNvPr id="371" name="直線コネクタ 370"/>
        <xdr:cNvCxnSpPr/>
      </xdr:nvCxnSpPr>
      <xdr:spPr>
        <a:xfrm flipV="1">
          <a:off x="1320800" y="13042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92202</xdr:rowOff>
    </xdr:from>
    <xdr:to>
      <xdr:col>7</xdr:col>
      <xdr:colOff>66675</xdr:colOff>
      <xdr:row>76</xdr:row>
      <xdr:rowOff>22352</xdr:rowOff>
    </xdr:to>
    <xdr:sp macro="" textlink="">
      <xdr:nvSpPr>
        <xdr:cNvPr id="381" name="円/楕円 380"/>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108729</xdr:rowOff>
    </xdr:from>
    <xdr:ext cx="762000" cy="259045"/>
    <xdr:sp macro="" textlink="">
      <xdr:nvSpPr>
        <xdr:cNvPr id="382" name="公債費該当値テキスト"/>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115062</xdr:rowOff>
    </xdr:from>
    <xdr:to>
      <xdr:col>5</xdr:col>
      <xdr:colOff>600075</xdr:colOff>
      <xdr:row>76</xdr:row>
      <xdr:rowOff>45213</xdr:rowOff>
    </xdr:to>
    <xdr:sp macro="" textlink="">
      <xdr:nvSpPr>
        <xdr:cNvPr id="383" name="円/楕円 382"/>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55389</xdr:rowOff>
    </xdr:from>
    <xdr:ext cx="736600" cy="259045"/>
    <xdr:sp macro="" textlink="">
      <xdr:nvSpPr>
        <xdr:cNvPr id="384" name="テキスト ボックス 383"/>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105918</xdr:rowOff>
    </xdr:from>
    <xdr:to>
      <xdr:col>4</xdr:col>
      <xdr:colOff>396875</xdr:colOff>
      <xdr:row>76</xdr:row>
      <xdr:rowOff>36069</xdr:rowOff>
    </xdr:to>
    <xdr:sp macro="" textlink="">
      <xdr:nvSpPr>
        <xdr:cNvPr id="385" name="円/楕円 384"/>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46245</xdr:rowOff>
    </xdr:from>
    <xdr:ext cx="762000" cy="259045"/>
    <xdr:sp macro="" textlink="">
      <xdr:nvSpPr>
        <xdr:cNvPr id="386" name="テキスト ボックス 385"/>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87" name="円/楕円 386"/>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88" name="テキスト ボックス 387"/>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137922</xdr:rowOff>
    </xdr:from>
    <xdr:to>
      <xdr:col>1</xdr:col>
      <xdr:colOff>676275</xdr:colOff>
      <xdr:row>76</xdr:row>
      <xdr:rowOff>68072</xdr:rowOff>
    </xdr:to>
    <xdr:sp macro="" textlink="">
      <xdr:nvSpPr>
        <xdr:cNvPr id="389" name="円/楕円 388"/>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78249</xdr:rowOff>
    </xdr:from>
    <xdr:ext cx="762000" cy="259045"/>
    <xdr:sp macro="" textlink="">
      <xdr:nvSpPr>
        <xdr:cNvPr id="390" name="テキスト ボックス 389"/>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前年度と比較し２．５ポイント増加、類似団体平均と比較し５．１ポイント高い比率となった。主な要因は、物件費の増により経常収支比率全体が増加したことによる。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54611</xdr:rowOff>
    </xdr:from>
    <xdr:to>
      <xdr:col>24</xdr:col>
      <xdr:colOff>31750</xdr:colOff>
      <xdr:row>78</xdr:row>
      <xdr:rowOff>149861</xdr:rowOff>
    </xdr:to>
    <xdr:cxnSp macro="">
      <xdr:nvCxnSpPr>
        <xdr:cNvPr id="423" name="直線コネクタ 422"/>
        <xdr:cNvCxnSpPr/>
      </xdr:nvCxnSpPr>
      <xdr:spPr>
        <a:xfrm>
          <a:off x="15671800" y="134277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54611</xdr:rowOff>
    </xdr:from>
    <xdr:to>
      <xdr:col>22</xdr:col>
      <xdr:colOff>565150</xdr:colOff>
      <xdr:row>79</xdr:row>
      <xdr:rowOff>92711</xdr:rowOff>
    </xdr:to>
    <xdr:cxnSp macro="">
      <xdr:nvCxnSpPr>
        <xdr:cNvPr id="426" name="直線コネクタ 425"/>
        <xdr:cNvCxnSpPr/>
      </xdr:nvCxnSpPr>
      <xdr:spPr>
        <a:xfrm flipV="1">
          <a:off x="14782800" y="13427711"/>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107950</xdr:rowOff>
    </xdr:from>
    <xdr:to>
      <xdr:col>21</xdr:col>
      <xdr:colOff>361950</xdr:colOff>
      <xdr:row>79</xdr:row>
      <xdr:rowOff>92711</xdr:rowOff>
    </xdr:to>
    <xdr:cxnSp macro="">
      <xdr:nvCxnSpPr>
        <xdr:cNvPr id="429" name="直線コネクタ 428"/>
        <xdr:cNvCxnSpPr/>
      </xdr:nvCxnSpPr>
      <xdr:spPr>
        <a:xfrm>
          <a:off x="13893800" y="13309600"/>
          <a:ext cx="889000" cy="3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77470</xdr:rowOff>
    </xdr:from>
    <xdr:to>
      <xdr:col>20</xdr:col>
      <xdr:colOff>158750</xdr:colOff>
      <xdr:row>77</xdr:row>
      <xdr:rowOff>107950</xdr:rowOff>
    </xdr:to>
    <xdr:cxnSp macro="">
      <xdr:nvCxnSpPr>
        <xdr:cNvPr id="432" name="直線コネクタ 431"/>
        <xdr:cNvCxnSpPr/>
      </xdr:nvCxnSpPr>
      <xdr:spPr>
        <a:xfrm>
          <a:off x="13004800" y="1327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42" name="円/楕円 441"/>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43"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3811</xdr:rowOff>
    </xdr:from>
    <xdr:to>
      <xdr:col>22</xdr:col>
      <xdr:colOff>615950</xdr:colOff>
      <xdr:row>78</xdr:row>
      <xdr:rowOff>105411</xdr:rowOff>
    </xdr:to>
    <xdr:sp macro="" textlink="">
      <xdr:nvSpPr>
        <xdr:cNvPr id="444" name="円/楕円 443"/>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90188</xdr:rowOff>
    </xdr:from>
    <xdr:ext cx="736600" cy="259045"/>
    <xdr:sp macro="" textlink="">
      <xdr:nvSpPr>
        <xdr:cNvPr id="445" name="テキスト ボックス 444"/>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41911</xdr:rowOff>
    </xdr:from>
    <xdr:to>
      <xdr:col>21</xdr:col>
      <xdr:colOff>412750</xdr:colOff>
      <xdr:row>79</xdr:row>
      <xdr:rowOff>143511</xdr:rowOff>
    </xdr:to>
    <xdr:sp macro="" textlink="">
      <xdr:nvSpPr>
        <xdr:cNvPr id="446" name="円/楕円 445"/>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128288</xdr:rowOff>
    </xdr:from>
    <xdr:ext cx="762000" cy="259045"/>
    <xdr:sp macro="" textlink="">
      <xdr:nvSpPr>
        <xdr:cNvPr id="447" name="テキスト ボックス 446"/>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57150</xdr:rowOff>
    </xdr:from>
    <xdr:to>
      <xdr:col>20</xdr:col>
      <xdr:colOff>209550</xdr:colOff>
      <xdr:row>77</xdr:row>
      <xdr:rowOff>158750</xdr:rowOff>
    </xdr:to>
    <xdr:sp macro="" textlink="">
      <xdr:nvSpPr>
        <xdr:cNvPr id="448" name="円/楕円 447"/>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143527</xdr:rowOff>
    </xdr:from>
    <xdr:ext cx="762000" cy="259045"/>
    <xdr:sp macro="" textlink="">
      <xdr:nvSpPr>
        <xdr:cNvPr id="449" name="テキスト ボックス 448"/>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50" name="円/楕円 449"/>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113047</xdr:rowOff>
    </xdr:from>
    <xdr:ext cx="762000" cy="259045"/>
    <xdr:sp macro="" textlink="">
      <xdr:nvSpPr>
        <xdr:cNvPr id="451" name="テキスト ボックス 450"/>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沖縄県北中城村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96329</xdr:rowOff>
    </xdr:from>
    <xdr:to>
      <xdr:col>4</xdr:col>
      <xdr:colOff>1117600</xdr:colOff>
      <xdr:row>19</xdr:row>
      <xdr:rowOff>119875</xdr:rowOff>
    </xdr:to>
    <xdr:cxnSp macro="">
      <xdr:nvCxnSpPr>
        <xdr:cNvPr id="50" name="直線コネクタ 49"/>
        <xdr:cNvCxnSpPr/>
      </xdr:nvCxnSpPr>
      <xdr:spPr bwMode="auto">
        <a:xfrm>
          <a:off x="5003800" y="3401504"/>
          <a:ext cx="647700" cy="23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2858</xdr:rowOff>
    </xdr:from>
    <xdr:to>
      <xdr:col>4</xdr:col>
      <xdr:colOff>469900</xdr:colOff>
      <xdr:row>19</xdr:row>
      <xdr:rowOff>96329</xdr:rowOff>
    </xdr:to>
    <xdr:cxnSp macro="">
      <xdr:nvCxnSpPr>
        <xdr:cNvPr id="53" name="直線コネクタ 52"/>
        <xdr:cNvCxnSpPr/>
      </xdr:nvCxnSpPr>
      <xdr:spPr bwMode="auto">
        <a:xfrm>
          <a:off x="4305300" y="3308033"/>
          <a:ext cx="698500" cy="93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158636</xdr:rowOff>
    </xdr:from>
    <xdr:to>
      <xdr:col>3</xdr:col>
      <xdr:colOff>904875</xdr:colOff>
      <xdr:row>19</xdr:row>
      <xdr:rowOff>2858</xdr:rowOff>
    </xdr:to>
    <xdr:cxnSp macro="">
      <xdr:nvCxnSpPr>
        <xdr:cNvPr id="56" name="直線コネクタ 55"/>
        <xdr:cNvCxnSpPr/>
      </xdr:nvCxnSpPr>
      <xdr:spPr bwMode="auto">
        <a:xfrm>
          <a:off x="3606800" y="3292361"/>
          <a:ext cx="698500" cy="1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140373</xdr:rowOff>
    </xdr:from>
    <xdr:to>
      <xdr:col>3</xdr:col>
      <xdr:colOff>206375</xdr:colOff>
      <xdr:row>18</xdr:row>
      <xdr:rowOff>158636</xdr:rowOff>
    </xdr:to>
    <xdr:cxnSp macro="">
      <xdr:nvCxnSpPr>
        <xdr:cNvPr id="59" name="直線コネクタ 58"/>
        <xdr:cNvCxnSpPr/>
      </xdr:nvCxnSpPr>
      <xdr:spPr bwMode="auto">
        <a:xfrm>
          <a:off x="2908300" y="3274098"/>
          <a:ext cx="698500" cy="18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69075</xdr:rowOff>
    </xdr:from>
    <xdr:to>
      <xdr:col>5</xdr:col>
      <xdr:colOff>34925</xdr:colOff>
      <xdr:row>19</xdr:row>
      <xdr:rowOff>170675</xdr:rowOff>
    </xdr:to>
    <xdr:sp macro="" textlink="">
      <xdr:nvSpPr>
        <xdr:cNvPr id="69" name="円/楕円 68"/>
        <xdr:cNvSpPr/>
      </xdr:nvSpPr>
      <xdr:spPr bwMode="auto">
        <a:xfrm>
          <a:off x="5600700" y="3374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41152</xdr:rowOff>
    </xdr:from>
    <xdr:ext cx="762000" cy="259045"/>
    <xdr:sp macro="" textlink="">
      <xdr:nvSpPr>
        <xdr:cNvPr id="70" name="人口1人当たり決算額の推移該当値テキスト130"/>
        <xdr:cNvSpPr txBox="1"/>
      </xdr:nvSpPr>
      <xdr:spPr>
        <a:xfrm>
          <a:off x="5740400" y="33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70,311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45529</xdr:rowOff>
    </xdr:from>
    <xdr:to>
      <xdr:col>4</xdr:col>
      <xdr:colOff>520700</xdr:colOff>
      <xdr:row>19</xdr:row>
      <xdr:rowOff>147129</xdr:rowOff>
    </xdr:to>
    <xdr:sp macro="" textlink="">
      <xdr:nvSpPr>
        <xdr:cNvPr id="71" name="円/楕円 70"/>
        <xdr:cNvSpPr/>
      </xdr:nvSpPr>
      <xdr:spPr bwMode="auto">
        <a:xfrm>
          <a:off x="4953000" y="335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131906</xdr:rowOff>
    </xdr:from>
    <xdr:ext cx="736600" cy="259045"/>
    <xdr:sp macro="" textlink="">
      <xdr:nvSpPr>
        <xdr:cNvPr id="72" name="テキスト ボックス 71"/>
        <xdr:cNvSpPr txBox="1"/>
      </xdr:nvSpPr>
      <xdr:spPr>
        <a:xfrm>
          <a:off x="4622800" y="3437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72,165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123508</xdr:rowOff>
    </xdr:from>
    <xdr:to>
      <xdr:col>3</xdr:col>
      <xdr:colOff>955675</xdr:colOff>
      <xdr:row>19</xdr:row>
      <xdr:rowOff>53658</xdr:rowOff>
    </xdr:to>
    <xdr:sp macro="" textlink="">
      <xdr:nvSpPr>
        <xdr:cNvPr id="73" name="円/楕円 72"/>
        <xdr:cNvSpPr/>
      </xdr:nvSpPr>
      <xdr:spPr bwMode="auto">
        <a:xfrm>
          <a:off x="4254500" y="3257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38435</xdr:rowOff>
    </xdr:from>
    <xdr:ext cx="762000" cy="259045"/>
    <xdr:sp macro="" textlink="">
      <xdr:nvSpPr>
        <xdr:cNvPr id="74" name="テキスト ボックス 73"/>
        <xdr:cNvSpPr txBox="1"/>
      </xdr:nvSpPr>
      <xdr:spPr>
        <a:xfrm>
          <a:off x="3924300" y="334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79,525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107836</xdr:rowOff>
    </xdr:from>
    <xdr:to>
      <xdr:col>3</xdr:col>
      <xdr:colOff>257175</xdr:colOff>
      <xdr:row>19</xdr:row>
      <xdr:rowOff>37986</xdr:rowOff>
    </xdr:to>
    <xdr:sp macro="" textlink="">
      <xdr:nvSpPr>
        <xdr:cNvPr id="75" name="円/楕円 74"/>
        <xdr:cNvSpPr/>
      </xdr:nvSpPr>
      <xdr:spPr bwMode="auto">
        <a:xfrm>
          <a:off x="3556000" y="324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22763</xdr:rowOff>
    </xdr:from>
    <xdr:ext cx="762000" cy="259045"/>
    <xdr:sp macro="" textlink="">
      <xdr:nvSpPr>
        <xdr:cNvPr id="76" name="テキスト ボックス 75"/>
        <xdr:cNvSpPr txBox="1"/>
      </xdr:nvSpPr>
      <xdr:spPr>
        <a:xfrm>
          <a:off x="3225800" y="332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80,759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89573</xdr:rowOff>
    </xdr:from>
    <xdr:to>
      <xdr:col>2</xdr:col>
      <xdr:colOff>692150</xdr:colOff>
      <xdr:row>19</xdr:row>
      <xdr:rowOff>19723</xdr:rowOff>
    </xdr:to>
    <xdr:sp macro="" textlink="">
      <xdr:nvSpPr>
        <xdr:cNvPr id="77" name="円/楕円 76"/>
        <xdr:cNvSpPr/>
      </xdr:nvSpPr>
      <xdr:spPr bwMode="auto">
        <a:xfrm>
          <a:off x="2857500" y="3223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4500</xdr:rowOff>
    </xdr:from>
    <xdr:ext cx="762000" cy="259045"/>
    <xdr:sp macro="" textlink="">
      <xdr:nvSpPr>
        <xdr:cNvPr id="78" name="テキスト ボックス 77"/>
        <xdr:cNvSpPr txBox="1"/>
      </xdr:nvSpPr>
      <xdr:spPr>
        <a:xfrm>
          <a:off x="2527300" y="33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91681</xdr:rowOff>
    </xdr:from>
    <xdr:to>
      <xdr:col>4</xdr:col>
      <xdr:colOff>1117600</xdr:colOff>
      <xdr:row>37</xdr:row>
      <xdr:rowOff>131046</xdr:rowOff>
    </xdr:to>
    <xdr:cxnSp macro="">
      <xdr:nvCxnSpPr>
        <xdr:cNvPr id="110" name="直線コネクタ 109"/>
        <xdr:cNvCxnSpPr/>
      </xdr:nvCxnSpPr>
      <xdr:spPr bwMode="auto">
        <a:xfrm>
          <a:off x="5003800" y="7216381"/>
          <a:ext cx="647700" cy="39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64318</xdr:rowOff>
    </xdr:from>
    <xdr:to>
      <xdr:col>4</xdr:col>
      <xdr:colOff>469900</xdr:colOff>
      <xdr:row>37</xdr:row>
      <xdr:rowOff>91681</xdr:rowOff>
    </xdr:to>
    <xdr:cxnSp macro="">
      <xdr:nvCxnSpPr>
        <xdr:cNvPr id="113" name="直線コネクタ 112"/>
        <xdr:cNvCxnSpPr/>
      </xdr:nvCxnSpPr>
      <xdr:spPr bwMode="auto">
        <a:xfrm>
          <a:off x="4305300" y="7189018"/>
          <a:ext cx="698500" cy="2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20313</xdr:rowOff>
    </xdr:from>
    <xdr:to>
      <xdr:col>3</xdr:col>
      <xdr:colOff>904875</xdr:colOff>
      <xdr:row>37</xdr:row>
      <xdr:rowOff>64318</xdr:rowOff>
    </xdr:to>
    <xdr:cxnSp macro="">
      <xdr:nvCxnSpPr>
        <xdr:cNvPr id="116" name="直線コネクタ 115"/>
        <xdr:cNvCxnSpPr/>
      </xdr:nvCxnSpPr>
      <xdr:spPr bwMode="auto">
        <a:xfrm>
          <a:off x="3606800" y="7145013"/>
          <a:ext cx="698500" cy="4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12722</xdr:rowOff>
    </xdr:from>
    <xdr:to>
      <xdr:col>3</xdr:col>
      <xdr:colOff>206375</xdr:colOff>
      <xdr:row>37</xdr:row>
      <xdr:rowOff>20313</xdr:rowOff>
    </xdr:to>
    <xdr:cxnSp macro="">
      <xdr:nvCxnSpPr>
        <xdr:cNvPr id="119" name="直線コネクタ 118"/>
        <xdr:cNvCxnSpPr/>
      </xdr:nvCxnSpPr>
      <xdr:spPr bwMode="auto">
        <a:xfrm>
          <a:off x="2908300" y="7137422"/>
          <a:ext cx="698500" cy="7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80246</xdr:rowOff>
    </xdr:from>
    <xdr:to>
      <xdr:col>5</xdr:col>
      <xdr:colOff>34925</xdr:colOff>
      <xdr:row>37</xdr:row>
      <xdr:rowOff>181846</xdr:rowOff>
    </xdr:to>
    <xdr:sp macro="" textlink="">
      <xdr:nvSpPr>
        <xdr:cNvPr id="129" name="円/楕円 128"/>
        <xdr:cNvSpPr/>
      </xdr:nvSpPr>
      <xdr:spPr bwMode="auto">
        <a:xfrm>
          <a:off x="5600700" y="7204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52323</xdr:rowOff>
    </xdr:from>
    <xdr:ext cx="762000" cy="259045"/>
    <xdr:sp macro="" textlink="">
      <xdr:nvSpPr>
        <xdr:cNvPr id="130" name="人口1人当たり決算額の推移該当値テキスト445"/>
        <xdr:cNvSpPr txBox="1"/>
      </xdr:nvSpPr>
      <xdr:spPr>
        <a:xfrm>
          <a:off x="5740400" y="717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40881</xdr:rowOff>
    </xdr:from>
    <xdr:to>
      <xdr:col>4</xdr:col>
      <xdr:colOff>520700</xdr:colOff>
      <xdr:row>37</xdr:row>
      <xdr:rowOff>142481</xdr:rowOff>
    </xdr:to>
    <xdr:sp macro="" textlink="">
      <xdr:nvSpPr>
        <xdr:cNvPr id="131" name="円/楕円 130"/>
        <xdr:cNvSpPr/>
      </xdr:nvSpPr>
      <xdr:spPr bwMode="auto">
        <a:xfrm>
          <a:off x="4953000" y="7165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127258</xdr:rowOff>
    </xdr:from>
    <xdr:ext cx="736600" cy="259045"/>
    <xdr:sp macro="" textlink="">
      <xdr:nvSpPr>
        <xdr:cNvPr id="132" name="テキスト ボックス 131"/>
        <xdr:cNvSpPr txBox="1"/>
      </xdr:nvSpPr>
      <xdr:spPr>
        <a:xfrm>
          <a:off x="4622800" y="7251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13518</xdr:rowOff>
    </xdr:from>
    <xdr:to>
      <xdr:col>3</xdr:col>
      <xdr:colOff>955675</xdr:colOff>
      <xdr:row>37</xdr:row>
      <xdr:rowOff>115118</xdr:rowOff>
    </xdr:to>
    <xdr:sp macro="" textlink="">
      <xdr:nvSpPr>
        <xdr:cNvPr id="133" name="円/楕円 132"/>
        <xdr:cNvSpPr/>
      </xdr:nvSpPr>
      <xdr:spPr bwMode="auto">
        <a:xfrm>
          <a:off x="4254500" y="7138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99895</xdr:rowOff>
    </xdr:from>
    <xdr:ext cx="762000" cy="259045"/>
    <xdr:sp macro="" textlink="">
      <xdr:nvSpPr>
        <xdr:cNvPr id="134" name="テキスト ボックス 133"/>
        <xdr:cNvSpPr txBox="1"/>
      </xdr:nvSpPr>
      <xdr:spPr>
        <a:xfrm>
          <a:off x="3924300" y="722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140963</xdr:rowOff>
    </xdr:from>
    <xdr:to>
      <xdr:col>3</xdr:col>
      <xdr:colOff>257175</xdr:colOff>
      <xdr:row>37</xdr:row>
      <xdr:rowOff>71113</xdr:rowOff>
    </xdr:to>
    <xdr:sp macro="" textlink="">
      <xdr:nvSpPr>
        <xdr:cNvPr id="135" name="円/楕円 134"/>
        <xdr:cNvSpPr/>
      </xdr:nvSpPr>
      <xdr:spPr bwMode="auto">
        <a:xfrm>
          <a:off x="3556000" y="7094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55890</xdr:rowOff>
    </xdr:from>
    <xdr:ext cx="762000" cy="259045"/>
    <xdr:sp macro="" textlink="">
      <xdr:nvSpPr>
        <xdr:cNvPr id="136" name="テキスト ボックス 135"/>
        <xdr:cNvSpPr txBox="1"/>
      </xdr:nvSpPr>
      <xdr:spPr>
        <a:xfrm>
          <a:off x="3225800" y="71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133372</xdr:rowOff>
    </xdr:from>
    <xdr:to>
      <xdr:col>2</xdr:col>
      <xdr:colOff>692150</xdr:colOff>
      <xdr:row>37</xdr:row>
      <xdr:rowOff>63522</xdr:rowOff>
    </xdr:to>
    <xdr:sp macro="" textlink="">
      <xdr:nvSpPr>
        <xdr:cNvPr id="137" name="円/楕円 136"/>
        <xdr:cNvSpPr/>
      </xdr:nvSpPr>
      <xdr:spPr bwMode="auto">
        <a:xfrm>
          <a:off x="2857500" y="7086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48299</xdr:rowOff>
    </xdr:from>
    <xdr:ext cx="762000" cy="259045"/>
    <xdr:sp macro="" textlink="">
      <xdr:nvSpPr>
        <xdr:cNvPr id="138" name="テキスト ボックス 137"/>
        <xdr:cNvSpPr txBox="1"/>
      </xdr:nvSpPr>
      <xdr:spPr>
        <a:xfrm>
          <a:off x="2527300" y="717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財政調整基金残高は平成２３年度からほぼ横ばいで、当初予算で多額の取り崩しを行い年度中に戻し入れを行う状況が続いている。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実質収支額は標準財政規模と比較し３％～５％が望ましいとされているところ３．１２％となった。しかし、実質単年度収支は実質収支が前年度より低くなったことにより０．６５ポイントの減少となった。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の連結実質赤字比率は全会計で３２．１％、早期健全化判断基準（△２０．０％）と比較すると良好である。しかし、国民健康保険特別会計の標準財政規模比が△６．８７となり財政状況の悪化が懸念される。国民健康保険事業での要因の分析と対策、国保税の見直しも含め赤字解消の取り組みを強化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減少しており、平成２６年度は対前年度２千６百万円減その主な要因はそとなった。その主な要因は、元金償還額が起債の新規発行額を上回ったことにより元利償還金が減となっ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将来負担比率の分子は年々減少傾向にあり、平成２６年度は対前年度比３千５百万円の減となった。その主な要因は、退職手当組合負担金見込額が減少となったことによる。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7212311</v>
      </c>
      <c r="BO4" s="349"/>
      <c r="BP4" s="349"/>
      <c r="BQ4" s="349"/>
      <c r="BR4" s="349"/>
      <c r="BS4" s="349"/>
      <c r="BT4" s="349"/>
      <c r="BU4" s="350"/>
      <c r="BV4" s="348">
        <v>6656552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3.1</v>
      </c>
      <c r="CU4" s="355"/>
      <c r="CV4" s="355"/>
      <c r="CW4" s="355"/>
      <c r="CX4" s="355"/>
      <c r="CY4" s="355"/>
      <c r="CZ4" s="355"/>
      <c r="DA4" s="356"/>
      <c r="DB4" s="354">
        <v>4.4000000000000004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7040394</v>
      </c>
      <c r="BO5" s="386"/>
      <c r="BP5" s="386"/>
      <c r="BQ5" s="386"/>
      <c r="BR5" s="386"/>
      <c r="BS5" s="386"/>
      <c r="BT5" s="386"/>
      <c r="BU5" s="387"/>
      <c r="BV5" s="385">
        <v>6441165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85.7</v>
      </c>
      <c r="CU5" s="383"/>
      <c r="CV5" s="383"/>
      <c r="CW5" s="383"/>
      <c r="CX5" s="383"/>
      <c r="CY5" s="383"/>
      <c r="CZ5" s="383"/>
      <c r="DA5" s="384"/>
      <c r="DB5" s="382">
        <v>83.7</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171917</v>
      </c>
      <c r="BO6" s="386"/>
      <c r="BP6" s="386"/>
      <c r="BQ6" s="386"/>
      <c r="BR6" s="386"/>
      <c r="BS6" s="386"/>
      <c r="BT6" s="386"/>
      <c r="BU6" s="387"/>
      <c r="BV6" s="385">
        <v>215387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91.1</v>
      </c>
      <c r="CU6" s="423"/>
      <c r="CV6" s="423"/>
      <c r="CW6" s="423"/>
      <c r="CX6" s="423"/>
      <c r="CY6" s="423"/>
      <c r="CZ6" s="423"/>
      <c r="DA6" s="424"/>
      <c r="DB6" s="422">
        <v>89.4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57394</v>
      </c>
      <c r="BO7" s="386"/>
      <c r="BP7" s="386"/>
      <c r="BQ7" s="386"/>
      <c r="BR7" s="386"/>
      <c r="BS7" s="386"/>
      <c r="BT7" s="386"/>
      <c r="BU7" s="387"/>
      <c r="BV7" s="385">
        <v>50982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3670049</v>
      </c>
      <c r="CU7" s="386"/>
      <c r="CV7" s="386"/>
      <c r="CW7" s="386"/>
      <c r="CX7" s="386"/>
      <c r="CY7" s="386"/>
      <c r="CZ7" s="386"/>
      <c r="DA7" s="387"/>
      <c r="DB7" s="385">
        <v>3698428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114523</v>
      </c>
      <c r="BO8" s="386"/>
      <c r="BP8" s="386"/>
      <c r="BQ8" s="386"/>
      <c r="BR8" s="386"/>
      <c r="BS8" s="386"/>
      <c r="BT8" s="386"/>
      <c r="BU8" s="387"/>
      <c r="BV8" s="385">
        <v>164405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0.49</v>
      </c>
      <c r="CU8" s="426"/>
      <c r="CV8" s="426"/>
      <c r="CW8" s="426"/>
      <c r="CX8" s="426"/>
      <c r="CY8" s="426"/>
      <c r="CZ8" s="426"/>
      <c r="DA8" s="427"/>
      <c r="DB8" s="425">
        <v>0.47</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15951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-49882</v>
      </c>
      <c r="BO9" s="386"/>
      <c r="BP9" s="386"/>
      <c r="BQ9" s="386"/>
      <c r="BR9" s="386"/>
      <c r="BS9" s="386"/>
      <c r="BT9" s="386"/>
      <c r="BU9" s="387"/>
      <c r="BV9" s="385">
        <v>-46211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8.1</v>
      </c>
      <c r="CU9" s="383"/>
      <c r="CV9" s="383"/>
      <c r="CW9" s="383"/>
      <c r="CX9" s="383"/>
      <c r="CY9" s="383"/>
      <c r="CZ9" s="383"/>
      <c r="DA9" s="384"/>
      <c r="DB9" s="382">
        <v>8.4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15790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82204</v>
      </c>
      <c r="BO10" s="386"/>
      <c r="BP10" s="386"/>
      <c r="BQ10" s="386"/>
      <c r="BR10" s="386"/>
      <c r="BS10" s="386"/>
      <c r="BT10" s="386"/>
      <c r="BU10" s="387"/>
      <c r="BV10" s="385">
        <v>105309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16932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78000</v>
      </c>
      <c r="BO12" s="386"/>
      <c r="BP12" s="386"/>
      <c r="BQ12" s="386"/>
      <c r="BR12" s="386"/>
      <c r="BS12" s="386"/>
      <c r="BT12" s="386"/>
      <c r="BU12" s="387"/>
      <c r="BV12" s="385">
        <v>80801</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16604</v>
      </c>
      <c r="S13" s="467"/>
      <c r="T13" s="467"/>
      <c r="U13" s="467"/>
      <c r="V13" s="468"/>
      <c r="W13" s="401" t="s">
        <v>124</v>
      </c>
      <c r="X13" s="402"/>
      <c r="Y13" s="402"/>
      <c r="Z13" s="402"/>
      <c r="AA13" s="402"/>
      <c r="AB13" s="392"/>
      <c r="AC13" s="436">
        <v>124</v>
      </c>
      <c r="AD13" s="437"/>
      <c r="AE13" s="437"/>
      <c r="AF13" s="437"/>
      <c r="AG13" s="476"/>
      <c r="AH13" s="436">
        <v>156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-45678</v>
      </c>
      <c r="BO13" s="386"/>
      <c r="BP13" s="386"/>
      <c r="BQ13" s="386"/>
      <c r="BR13" s="386"/>
      <c r="BS13" s="386"/>
      <c r="BT13" s="386"/>
      <c r="BU13" s="387"/>
      <c r="BV13" s="385">
        <v>-21703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5.7</v>
      </c>
      <c r="CU13" s="383"/>
      <c r="CV13" s="383"/>
      <c r="CW13" s="383"/>
      <c r="CX13" s="383"/>
      <c r="CY13" s="383"/>
      <c r="CZ13" s="383"/>
      <c r="DA13" s="384"/>
      <c r="DB13" s="382">
        <v>6.4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16669</v>
      </c>
      <c r="S14" s="467"/>
      <c r="T14" s="467"/>
      <c r="U14" s="467"/>
      <c r="V14" s="468"/>
      <c r="W14" s="375"/>
      <c r="X14" s="376"/>
      <c r="Y14" s="376"/>
      <c r="Z14" s="376"/>
      <c r="AA14" s="376"/>
      <c r="AB14" s="365"/>
      <c r="AC14" s="469">
        <v>2.1</v>
      </c>
      <c r="AD14" s="470"/>
      <c r="AE14" s="470"/>
      <c r="AF14" s="470"/>
      <c r="AG14" s="471"/>
      <c r="AH14" s="469">
        <v>2.5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39.5</v>
      </c>
      <c r="CU14" s="481"/>
      <c r="CV14" s="481"/>
      <c r="CW14" s="481"/>
      <c r="CX14" s="481"/>
      <c r="CY14" s="481"/>
      <c r="CZ14" s="481"/>
      <c r="DA14" s="482"/>
      <c r="DB14" s="480">
        <v>40.299999999999997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16352</v>
      </c>
      <c r="S15" s="467"/>
      <c r="T15" s="467"/>
      <c r="U15" s="467"/>
      <c r="V15" s="468"/>
      <c r="W15" s="401" t="s">
        <v>131</v>
      </c>
      <c r="X15" s="402"/>
      <c r="Y15" s="402"/>
      <c r="Z15" s="402"/>
      <c r="AA15" s="402"/>
      <c r="AB15" s="392"/>
      <c r="AC15" s="436">
        <v>978</v>
      </c>
      <c r="AD15" s="437"/>
      <c r="AE15" s="437"/>
      <c r="AF15" s="437"/>
      <c r="AG15" s="476"/>
      <c r="AH15" s="436">
        <v>1102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1507402</v>
      </c>
      <c r="BO15" s="349"/>
      <c r="BP15" s="349"/>
      <c r="BQ15" s="349"/>
      <c r="BR15" s="349"/>
      <c r="BS15" s="349"/>
      <c r="BT15" s="349"/>
      <c r="BU15" s="350"/>
      <c r="BV15" s="348">
        <v>1453625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16.8</v>
      </c>
      <c r="AD16" s="470"/>
      <c r="AE16" s="470"/>
      <c r="AF16" s="470"/>
      <c r="AG16" s="471"/>
      <c r="AH16" s="469">
        <v>17.7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2972086</v>
      </c>
      <c r="BO16" s="386"/>
      <c r="BP16" s="386"/>
      <c r="BQ16" s="386"/>
      <c r="BR16" s="386"/>
      <c r="BS16" s="386"/>
      <c r="BT16" s="386"/>
      <c r="BU16" s="387"/>
      <c r="BV16" s="385">
        <v>2990832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4706</v>
      </c>
      <c r="AD17" s="437"/>
      <c r="AE17" s="437"/>
      <c r="AF17" s="437"/>
      <c r="AG17" s="476"/>
      <c r="AH17" s="436">
        <v>4920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1964819</v>
      </c>
      <c r="BO17" s="386"/>
      <c r="BP17" s="386"/>
      <c r="BQ17" s="386"/>
      <c r="BR17" s="386"/>
      <c r="BS17" s="386"/>
      <c r="BT17" s="386"/>
      <c r="BU17" s="387"/>
      <c r="BV17" s="385">
        <v>1903497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11.54</v>
      </c>
      <c r="M18" s="498"/>
      <c r="N18" s="498"/>
      <c r="O18" s="498"/>
      <c r="P18" s="498"/>
      <c r="Q18" s="498"/>
      <c r="R18" s="499"/>
      <c r="S18" s="499"/>
      <c r="T18" s="499"/>
      <c r="U18" s="499"/>
      <c r="V18" s="500"/>
      <c r="W18" s="403"/>
      <c r="X18" s="404"/>
      <c r="Y18" s="404"/>
      <c r="Z18" s="404"/>
      <c r="AA18" s="404"/>
      <c r="AB18" s="395"/>
      <c r="AC18" s="501">
        <v>81</v>
      </c>
      <c r="AD18" s="502"/>
      <c r="AE18" s="502"/>
      <c r="AF18" s="502"/>
      <c r="AG18" s="503"/>
      <c r="AH18" s="501">
        <v>79.099999999999994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3462998</v>
      </c>
      <c r="BO18" s="386"/>
      <c r="BP18" s="386"/>
      <c r="BQ18" s="386"/>
      <c r="BR18" s="386"/>
      <c r="BS18" s="386"/>
      <c r="BT18" s="386"/>
      <c r="BU18" s="387"/>
      <c r="BV18" s="385">
        <v>3387998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1382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4557350</v>
      </c>
      <c r="BO19" s="386"/>
      <c r="BP19" s="386"/>
      <c r="BQ19" s="386"/>
      <c r="BR19" s="386"/>
      <c r="BS19" s="386"/>
      <c r="BT19" s="386"/>
      <c r="BU19" s="387"/>
      <c r="BV19" s="385">
        <v>4618166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5220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4476925</v>
      </c>
      <c r="BO23" s="386"/>
      <c r="BP23" s="386"/>
      <c r="BQ23" s="386"/>
      <c r="BR23" s="386"/>
      <c r="BS23" s="386"/>
      <c r="BT23" s="386"/>
      <c r="BU23" s="387"/>
      <c r="BV23" s="385">
        <v>4461804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6850</v>
      </c>
      <c r="R24" s="437"/>
      <c r="S24" s="437"/>
      <c r="T24" s="437"/>
      <c r="U24" s="437"/>
      <c r="V24" s="476"/>
      <c r="W24" s="531"/>
      <c r="X24" s="519"/>
      <c r="Y24" s="520"/>
      <c r="Z24" s="435" t="s">
        <v>155</v>
      </c>
      <c r="AA24" s="415"/>
      <c r="AB24" s="415"/>
      <c r="AC24" s="415"/>
      <c r="AD24" s="415"/>
      <c r="AE24" s="415"/>
      <c r="AF24" s="415"/>
      <c r="AG24" s="416"/>
      <c r="AH24" s="436">
        <v>114</v>
      </c>
      <c r="AI24" s="437"/>
      <c r="AJ24" s="437"/>
      <c r="AK24" s="437"/>
      <c r="AL24" s="476"/>
      <c r="AM24" s="436">
        <v>327522</v>
      </c>
      <c r="AN24" s="437"/>
      <c r="AO24" s="437"/>
      <c r="AP24" s="437"/>
      <c r="AQ24" s="437"/>
      <c r="AR24" s="476"/>
      <c r="AS24" s="436">
        <v>2873</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3782290</v>
      </c>
      <c r="BO24" s="386"/>
      <c r="BP24" s="386"/>
      <c r="BQ24" s="386"/>
      <c r="BR24" s="386"/>
      <c r="BS24" s="386"/>
      <c r="BT24" s="386"/>
      <c r="BU24" s="387"/>
      <c r="BV24" s="385">
        <v>3672743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5570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261601</v>
      </c>
      <c r="BO25" s="349"/>
      <c r="BP25" s="349"/>
      <c r="BQ25" s="349"/>
      <c r="BR25" s="349"/>
      <c r="BS25" s="349"/>
      <c r="BT25" s="349"/>
      <c r="BU25" s="350"/>
      <c r="BV25" s="348">
        <v>786132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5240</v>
      </c>
      <c r="R26" s="437"/>
      <c r="S26" s="437"/>
      <c r="T26" s="437"/>
      <c r="U26" s="437"/>
      <c r="V26" s="476"/>
      <c r="W26" s="531"/>
      <c r="X26" s="519"/>
      <c r="Y26" s="520"/>
      <c r="Z26" s="435" t="s">
        <v>161</v>
      </c>
      <c r="AA26" s="541"/>
      <c r="AB26" s="541"/>
      <c r="AC26" s="541"/>
      <c r="AD26" s="541"/>
      <c r="AE26" s="541"/>
      <c r="AF26" s="541"/>
      <c r="AG26" s="542"/>
      <c r="AH26" s="436">
        <v>8</v>
      </c>
      <c r="AI26" s="437"/>
      <c r="AJ26" s="437"/>
      <c r="AK26" s="437"/>
      <c r="AL26" s="476"/>
      <c r="AM26" s="436">
        <v>23584</v>
      </c>
      <c r="AN26" s="437"/>
      <c r="AO26" s="437"/>
      <c r="AP26" s="437"/>
      <c r="AQ26" s="437"/>
      <c r="AR26" s="476"/>
      <c r="AS26" s="436">
        <v>2948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3000</v>
      </c>
      <c r="R27" s="437"/>
      <c r="S27" s="437"/>
      <c r="T27" s="437"/>
      <c r="U27" s="437"/>
      <c r="V27" s="476"/>
      <c r="W27" s="531"/>
      <c r="X27" s="519"/>
      <c r="Y27" s="520"/>
      <c r="Z27" s="435" t="s">
        <v>164</v>
      </c>
      <c r="AA27" s="415"/>
      <c r="AB27" s="415"/>
      <c r="AC27" s="415"/>
      <c r="AD27" s="415"/>
      <c r="AE27" s="415"/>
      <c r="AF27" s="415"/>
      <c r="AG27" s="416"/>
      <c r="AH27" s="436">
        <v>6</v>
      </c>
      <c r="AI27" s="437"/>
      <c r="AJ27" s="437"/>
      <c r="AK27" s="437"/>
      <c r="AL27" s="476"/>
      <c r="AM27" s="436">
        <v>17270</v>
      </c>
      <c r="AN27" s="437"/>
      <c r="AO27" s="437"/>
      <c r="AP27" s="437"/>
      <c r="AQ27" s="437"/>
      <c r="AR27" s="476"/>
      <c r="AS27" s="436">
        <v>2878</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31995</v>
      </c>
      <c r="BO27" s="555"/>
      <c r="BP27" s="555"/>
      <c r="BQ27" s="555"/>
      <c r="BR27" s="555"/>
      <c r="BS27" s="555"/>
      <c r="BT27" s="555"/>
      <c r="BU27" s="556"/>
      <c r="BV27" s="554">
        <v>31994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2550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615862</v>
      </c>
      <c r="BO28" s="349"/>
      <c r="BP28" s="349"/>
      <c r="BQ28" s="349"/>
      <c r="BR28" s="349"/>
      <c r="BS28" s="349"/>
      <c r="BT28" s="349"/>
      <c r="BU28" s="350"/>
      <c r="BV28" s="348">
        <v>611658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12</v>
      </c>
      <c r="M29" s="437"/>
      <c r="N29" s="437"/>
      <c r="O29" s="437"/>
      <c r="P29" s="476"/>
      <c r="Q29" s="436">
        <v>2350</v>
      </c>
      <c r="R29" s="437"/>
      <c r="S29" s="437"/>
      <c r="T29" s="437"/>
      <c r="U29" s="437"/>
      <c r="V29" s="476"/>
      <c r="W29" s="532"/>
      <c r="X29" s="533"/>
      <c r="Y29" s="534"/>
      <c r="Z29" s="435" t="s">
        <v>171</v>
      </c>
      <c r="AA29" s="415"/>
      <c r="AB29" s="415"/>
      <c r="AC29" s="415"/>
      <c r="AD29" s="415"/>
      <c r="AE29" s="415"/>
      <c r="AF29" s="415"/>
      <c r="AG29" s="416"/>
      <c r="AH29" s="436">
        <v>120</v>
      </c>
      <c r="AI29" s="437"/>
      <c r="AJ29" s="437"/>
      <c r="AK29" s="437"/>
      <c r="AL29" s="476"/>
      <c r="AM29" s="436">
        <v>344792</v>
      </c>
      <c r="AN29" s="437"/>
      <c r="AO29" s="437"/>
      <c r="AP29" s="437"/>
      <c r="AQ29" s="437"/>
      <c r="AR29" s="476"/>
      <c r="AS29" s="436">
        <v>2873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12916</v>
      </c>
      <c r="BO29" s="386"/>
      <c r="BP29" s="386"/>
      <c r="BQ29" s="386"/>
      <c r="BR29" s="386"/>
      <c r="BS29" s="386"/>
      <c r="BT29" s="386"/>
      <c r="BU29" s="387"/>
      <c r="BV29" s="385">
        <v>12915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99.7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833240</v>
      </c>
      <c r="BO30" s="555"/>
      <c r="BP30" s="555"/>
      <c r="BQ30" s="555"/>
      <c r="BR30" s="555"/>
      <c r="BS30" s="555"/>
      <c r="BT30" s="555"/>
      <c r="BU30" s="556"/>
      <c r="BV30" s="554">
        <v>647292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東部清掃施設組合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沖縄県市町村自治会館管理組合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沖縄県市町村総合事務組合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中城村北中城村清掃事務組合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中城北中城消防組合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沖縄県町村交通災害共済組合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12</v>
      </c>
      <c r="BX40" s="566"/>
      <c r="BY40" s="567" t="str">
        <f>IF('各会計、関係団体の財政状況及び健全化判断比率'!B74="","",'各会計、関係団体の財政状況及び健全化判断比率'!B74)</f>
        <v>中部広域市町村圏事務組合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13</v>
      </c>
      <c r="BX41" s="566"/>
      <c r="BY41" s="567" t="str">
        <f>IF('各会計、関係団体の財政状況及び健全化判断比率'!B75="","",'各会計、関係団体の財政状況及び健全化判断比率'!B75)</f>
        <v>沖縄県介護保険広域連合（一般会計）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14</v>
      </c>
      <c r="BX42" s="566"/>
      <c r="BY42" s="567" t="str">
        <f>IF('各会計、関係団体の財政状況及び健全化判断比率'!B76="","",'各会計、関係団体の財政状況及び健全化判断比率'!B76)</f>
        <v>沖縄県介護保険広域連合（特別会計）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15</v>
      </c>
      <c r="BX43" s="566"/>
      <c r="BY43" s="567" t="str">
        <f>IF('各会計、関係団体の財政状況及び健全化判断比率'!B77="","",'各会計、関係団体の財政状況及び健全化判断比率'!B77)</f>
        <v>沖縄県後期高齢者医療広域連合（一般会計）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69" t="s">
        <v>24</v>
      </c>
      <c r="C41" s="1170"/>
      <c r="D41" s="81"/>
      <c r="E41" s="1175" t="s">
        <v>25</v>
      </c>
      <c r="F41" s="1175"/>
      <c r="G41" s="1175"/>
      <c r="H41" s="1176"/>
      <c r="I41" s="82">
        <v>4647</v>
      </c>
      <c r="J41" s="83">
        <v>4589</v>
      </c>
      <c r="K41" s="83">
        <v>4533</v>
      </c>
      <c r="L41" s="83">
        <v>4462</v>
      </c>
      <c r="M41" s="84">
        <v>4477</v>
      </c>
    </row>
    <row r="42" spans="2:13" ht="27.75" customHeight="1" x14ac:dyDescent="0.15">
      <c r="B42" s="1171"/>
      <c r="C42" s="1172"/>
      <c r="D42" s="85"/>
      <c r="E42" s="1177" t="s">
        <v>26</v>
      </c>
      <c r="F42" s="1177"/>
      <c r="G42" s="1177"/>
      <c r="H42" s="1178"/>
      <c r="I42" s="86" t="s">
        <v>475</v>
      </c>
      <c r="J42" s="87" t="s">
        <v>475</v>
      </c>
      <c r="K42" s="87" t="s">
        <v>475</v>
      </c>
      <c r="L42" s="87" t="s">
        <v>475</v>
      </c>
      <c r="M42" s="88" t="s">
        <v>475</v>
      </c>
    </row>
    <row r="43" spans="2:13" ht="27.75" customHeight="1" x14ac:dyDescent="0.15">
      <c r="B43" s="1171"/>
      <c r="C43" s="1172"/>
      <c r="D43" s="85"/>
      <c r="E43" s="1177" t="s">
        <v>27</v>
      </c>
      <c r="F43" s="1177"/>
      <c r="G43" s="1177"/>
      <c r="H43" s="1178"/>
      <c r="I43" s="86">
        <v>1736</v>
      </c>
      <c r="J43" s="87">
        <v>1751</v>
      </c>
      <c r="K43" s="87">
        <v>1931</v>
      </c>
      <c r="L43" s="87">
        <v>1878</v>
      </c>
      <c r="M43" s="88">
        <v>1860</v>
      </c>
    </row>
    <row r="44" spans="2:13" ht="27.75" customHeight="1" x14ac:dyDescent="0.15">
      <c r="B44" s="1171"/>
      <c r="C44" s="1172"/>
      <c r="D44" s="85"/>
      <c r="E44" s="1177" t="s">
        <v>28</v>
      </c>
      <c r="F44" s="1177"/>
      <c r="G44" s="1177"/>
      <c r="H44" s="1178"/>
      <c r="I44" s="86">
        <v>562</v>
      </c>
      <c r="J44" s="87">
        <v>479</v>
      </c>
      <c r="K44" s="87">
        <v>421</v>
      </c>
      <c r="L44" s="87">
        <v>407</v>
      </c>
      <c r="M44" s="88">
        <v>356</v>
      </c>
    </row>
    <row r="45" spans="2:13" ht="27.75" customHeight="1" x14ac:dyDescent="0.15">
      <c r="B45" s="1171"/>
      <c r="C45" s="1172"/>
      <c r="D45" s="85"/>
      <c r="E45" s="1177" t="s">
        <v>29</v>
      </c>
      <c r="F45" s="1177"/>
      <c r="G45" s="1177"/>
      <c r="H45" s="1178"/>
      <c r="I45" s="86">
        <v>875</v>
      </c>
      <c r="J45" s="87">
        <v>750</v>
      </c>
      <c r="K45" s="87">
        <v>507</v>
      </c>
      <c r="L45" s="87">
        <v>352</v>
      </c>
      <c r="M45" s="88">
        <v>237</v>
      </c>
    </row>
    <row r="46" spans="2:13" ht="27.75" customHeight="1" x14ac:dyDescent="0.15">
      <c r="B46" s="1171"/>
      <c r="C46" s="1172"/>
      <c r="D46" s="85"/>
      <c r="E46" s="1177" t="s">
        <v>30</v>
      </c>
      <c r="F46" s="1177"/>
      <c r="G46" s="1177"/>
      <c r="H46" s="1178"/>
      <c r="I46" s="86" t="s">
        <v>475</v>
      </c>
      <c r="J46" s="87" t="s">
        <v>475</v>
      </c>
      <c r="K46" s="87" t="s">
        <v>475</v>
      </c>
      <c r="L46" s="87" t="s">
        <v>475</v>
      </c>
      <c r="M46" s="88" t="s">
        <v>475</v>
      </c>
    </row>
    <row r="47" spans="2:13" ht="27.75" customHeight="1" x14ac:dyDescent="0.15">
      <c r="B47" s="1171"/>
      <c r="C47" s="1172"/>
      <c r="D47" s="85"/>
      <c r="E47" s="1177" t="s">
        <v>31</v>
      </c>
      <c r="F47" s="1177"/>
      <c r="G47" s="1177"/>
      <c r="H47" s="1178"/>
      <c r="I47" s="86" t="s">
        <v>475</v>
      </c>
      <c r="J47" s="87" t="s">
        <v>475</v>
      </c>
      <c r="K47" s="87" t="s">
        <v>475</v>
      </c>
      <c r="L47" s="87" t="s">
        <v>475</v>
      </c>
      <c r="M47" s="88" t="s">
        <v>475</v>
      </c>
    </row>
    <row r="48" spans="2:13" ht="27.75" customHeight="1" x14ac:dyDescent="0.15">
      <c r="B48" s="1173"/>
      <c r="C48" s="1174"/>
      <c r="D48" s="85"/>
      <c r="E48" s="1177" t="s">
        <v>32</v>
      </c>
      <c r="F48" s="1177"/>
      <c r="G48" s="1177"/>
      <c r="H48" s="1178"/>
      <c r="I48" s="86" t="s">
        <v>475</v>
      </c>
      <c r="J48" s="87" t="s">
        <v>475</v>
      </c>
      <c r="K48" s="87" t="s">
        <v>475</v>
      </c>
      <c r="L48" s="87" t="s">
        <v>475</v>
      </c>
      <c r="M48" s="88" t="s">
        <v>475</v>
      </c>
    </row>
    <row r="49" spans="2:13" ht="27.75" customHeight="1" x14ac:dyDescent="0.15">
      <c r="B49" s="1179" t="s">
        <v>33</v>
      </c>
      <c r="C49" s="1180"/>
      <c r="D49" s="89"/>
      <c r="E49" s="1177" t="s">
        <v>34</v>
      </c>
      <c r="F49" s="1177"/>
      <c r="G49" s="1177"/>
      <c r="H49" s="1178"/>
      <c r="I49" s="86">
        <v>1163</v>
      </c>
      <c r="J49" s="87">
        <v>1343</v>
      </c>
      <c r="K49" s="87">
        <v>1248</v>
      </c>
      <c r="L49" s="87">
        <v>1304</v>
      </c>
      <c r="M49" s="88">
        <v>1291</v>
      </c>
    </row>
    <row r="50" spans="2:13" ht="27.75" customHeight="1" x14ac:dyDescent="0.15">
      <c r="B50" s="1171"/>
      <c r="C50" s="1172"/>
      <c r="D50" s="85"/>
      <c r="E50" s="1177" t="s">
        <v>35</v>
      </c>
      <c r="F50" s="1177"/>
      <c r="G50" s="1177"/>
      <c r="H50" s="1178"/>
      <c r="I50" s="86">
        <v>300</v>
      </c>
      <c r="J50" s="87">
        <v>267</v>
      </c>
      <c r="K50" s="87">
        <v>233</v>
      </c>
      <c r="L50" s="87">
        <v>200</v>
      </c>
      <c r="M50" s="88">
        <v>167</v>
      </c>
    </row>
    <row r="51" spans="2:13" ht="27.75" customHeight="1" x14ac:dyDescent="0.15">
      <c r="B51" s="1173"/>
      <c r="C51" s="1174"/>
      <c r="D51" s="85"/>
      <c r="E51" s="1177" t="s">
        <v>36</v>
      </c>
      <c r="F51" s="1177"/>
      <c r="G51" s="1177"/>
      <c r="H51" s="1178"/>
      <c r="I51" s="86">
        <v>4243</v>
      </c>
      <c r="J51" s="87">
        <v>4285</v>
      </c>
      <c r="K51" s="87">
        <v>4296</v>
      </c>
      <c r="L51" s="87">
        <v>4264</v>
      </c>
      <c r="M51" s="88">
        <v>4176</v>
      </c>
    </row>
    <row r="52" spans="2:13" ht="27.75" customHeight="1" thickBot="1" x14ac:dyDescent="0.2">
      <c r="B52" s="1181" t="s">
        <v>37</v>
      </c>
      <c r="C52" s="1182"/>
      <c r="D52" s="90"/>
      <c r="E52" s="1183" t="s">
        <v>38</v>
      </c>
      <c r="F52" s="1183"/>
      <c r="G52" s="1183"/>
      <c r="H52" s="1184"/>
      <c r="I52" s="91">
        <v>2115</v>
      </c>
      <c r="J52" s="92">
        <v>1674</v>
      </c>
      <c r="K52" s="92">
        <v>1615</v>
      </c>
      <c r="L52" s="92">
        <v>1331</v>
      </c>
      <c r="M52" s="93">
        <v>1296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67774</v>
      </c>
      <c r="E3" s="116"/>
      <c r="F3" s="117">
        <v>64717</v>
      </c>
      <c r="G3" s="118"/>
      <c r="H3" s="119"/>
    </row>
    <row r="4" spans="1:8" x14ac:dyDescent="0.15">
      <c r="A4" s="120"/>
      <c r="B4" s="121"/>
      <c r="C4" s="122"/>
      <c r="D4" s="123">
        <v>52369</v>
      </c>
      <c r="E4" s="124"/>
      <c r="F4" s="125">
        <v>31931</v>
      </c>
      <c r="G4" s="126"/>
      <c r="H4" s="127"/>
    </row>
    <row r="5" spans="1:8" x14ac:dyDescent="0.15">
      <c r="A5" s="108" t="s">
        <v>508</v>
      </c>
      <c r="B5" s="113"/>
      <c r="C5" s="114"/>
      <c r="D5" s="115">
        <v>13826</v>
      </c>
      <c r="E5" s="116"/>
      <c r="F5" s="117">
        <v>61557</v>
      </c>
      <c r="G5" s="118"/>
      <c r="H5" s="119"/>
    </row>
    <row r="6" spans="1:8" x14ac:dyDescent="0.15">
      <c r="A6" s="120"/>
      <c r="B6" s="121"/>
      <c r="C6" s="122"/>
      <c r="D6" s="123">
        <v>11070</v>
      </c>
      <c r="E6" s="124"/>
      <c r="F6" s="125">
        <v>32497</v>
      </c>
      <c r="G6" s="126"/>
      <c r="H6" s="127"/>
    </row>
    <row r="7" spans="1:8" x14ac:dyDescent="0.15">
      <c r="A7" s="108" t="s">
        <v>509</v>
      </c>
      <c r="B7" s="113"/>
      <c r="C7" s="114"/>
      <c r="D7" s="115">
        <v>20195</v>
      </c>
      <c r="E7" s="116"/>
      <c r="F7" s="117">
        <v>69806</v>
      </c>
      <c r="G7" s="118"/>
      <c r="H7" s="119"/>
    </row>
    <row r="8" spans="1:8" x14ac:dyDescent="0.15">
      <c r="A8" s="120"/>
      <c r="B8" s="121"/>
      <c r="C8" s="122"/>
      <c r="D8" s="123">
        <v>5041</v>
      </c>
      <c r="E8" s="124"/>
      <c r="F8" s="125">
        <v>32823</v>
      </c>
      <c r="G8" s="126"/>
      <c r="H8" s="127"/>
    </row>
    <row r="9" spans="1:8" x14ac:dyDescent="0.15">
      <c r="A9" s="108" t="s">
        <v>510</v>
      </c>
      <c r="B9" s="113"/>
      <c r="C9" s="114"/>
      <c r="D9" s="115">
        <v>44735</v>
      </c>
      <c r="E9" s="116"/>
      <c r="F9" s="117">
        <v>74444</v>
      </c>
      <c r="G9" s="118"/>
      <c r="H9" s="119"/>
    </row>
    <row r="10" spans="1:8" x14ac:dyDescent="0.15">
      <c r="A10" s="120"/>
      <c r="B10" s="121"/>
      <c r="C10" s="122"/>
      <c r="D10" s="123">
        <v>9165</v>
      </c>
      <c r="E10" s="124"/>
      <c r="F10" s="125">
        <v>34175</v>
      </c>
      <c r="G10" s="126"/>
      <c r="H10" s="127"/>
    </row>
    <row r="11" spans="1:8" x14ac:dyDescent="0.15">
      <c r="A11" s="108" t="s">
        <v>511</v>
      </c>
      <c r="B11" s="113"/>
      <c r="C11" s="114"/>
      <c r="D11" s="115">
        <v>50408</v>
      </c>
      <c r="E11" s="116"/>
      <c r="F11" s="117">
        <v>85205</v>
      </c>
      <c r="G11" s="118"/>
      <c r="H11" s="119"/>
    </row>
    <row r="12" spans="1:8" x14ac:dyDescent="0.15">
      <c r="A12" s="120"/>
      <c r="B12" s="121"/>
      <c r="C12" s="128"/>
      <c r="D12" s="123">
        <v>5867</v>
      </c>
      <c r="E12" s="124"/>
      <c r="F12" s="125">
        <v>38847</v>
      </c>
      <c r="G12" s="126"/>
      <c r="H12" s="127"/>
    </row>
    <row r="13" spans="1:8" x14ac:dyDescent="0.15">
      <c r="A13" s="108"/>
      <c r="B13" s="113"/>
      <c r="C13" s="129"/>
      <c r="D13" s="130">
        <v>39388</v>
      </c>
      <c r="E13" s="131"/>
      <c r="F13" s="132">
        <v>71146</v>
      </c>
      <c r="G13" s="133"/>
      <c r="H13" s="119"/>
    </row>
    <row r="14" spans="1:8" x14ac:dyDescent="0.15">
      <c r="A14" s="120"/>
      <c r="B14" s="121"/>
      <c r="C14" s="122"/>
      <c r="D14" s="123">
        <v>16702</v>
      </c>
      <c r="E14" s="124"/>
      <c r="F14" s="125">
        <v>34055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3.86</v>
      </c>
      <c r="C19" s="134">
        <f>ROUND(VALUE(SUBSTITUTE(実質収支比率等に係る経年分析!G$48,"▲","-")),2)</f>
        <v>3.25</v>
      </c>
      <c r="D19" s="134">
        <f>ROUND(VALUE(SUBSTITUTE(実質収支比率等に係る経年分析!H$48,"▲","-")),2)</f>
        <v>5.74</v>
      </c>
      <c r="E19" s="134">
        <f>ROUND(VALUE(SUBSTITUTE(実質収支比率等に係る経年分析!I$48,"▲","-")),2)</f>
        <v>4.45</v>
      </c>
      <c r="F19" s="134">
        <f>ROUND(VALUE(SUBSTITUTE(実質収支比率等に係る経年分析!J$48,"▲","-")),2)</f>
        <v>3.12</v>
      </c>
    </row>
    <row r="20" spans="1:11" x14ac:dyDescent="0.15">
      <c r="A20" s="134" t="s">
        <v>43</v>
      </c>
      <c r="B20" s="134">
        <f>ROUND(VALUE(SUBSTITUTE(実質収支比率等に係る経年分析!F$47,"▲","-")),2)</f>
        <v>14.55</v>
      </c>
      <c r="C20" s="134">
        <f>ROUND(VALUE(SUBSTITUTE(実質収支比率等に係る経年分析!G$47,"▲","-")),2)</f>
        <v>16.27</v>
      </c>
      <c r="D20" s="134">
        <f>ROUND(VALUE(SUBSTITUTE(実質収支比率等に係る経年分析!H$47,"▲","-")),2)</f>
        <v>16.010000000000002</v>
      </c>
      <c r="E20" s="134">
        <f>ROUND(VALUE(SUBSTITUTE(実質収支比率等に係る経年分析!I$47,"▲","-")),2)</f>
        <v>16.54</v>
      </c>
      <c r="F20" s="134">
        <f>ROUND(VALUE(SUBSTITUTE(実質収支比率等に係る経年分析!J$47,"▲","-")),2)</f>
        <v>16.78</v>
      </c>
    </row>
    <row r="21" spans="1:11" x14ac:dyDescent="0.15">
      <c r="A21" s="134" t="s">
        <v>44</v>
      </c>
      <c r="B21" s="134">
        <f>IF(ISNUMBER(VALUE(SUBSTITUTE(実質収支比率等に係る経年分析!F$49,"▲","-"))),ROUND(VALUE(SUBSTITUTE(実質収支比率等に係る経年分析!F$49,"▲","-")),2),NA())</f>
        <v>4.0199999999999996</v>
      </c>
      <c r="C21" s="134">
        <f>IF(ISNUMBER(VALUE(SUBSTITUTE(実質収支比率等に係る経年分析!G$49,"▲","-"))),ROUND(VALUE(SUBSTITUTE(実質収支比率等に係る経年分析!G$49,"▲","-")),2),NA())</f>
        <v>1.34</v>
      </c>
      <c r="D21" s="134">
        <f>IF(ISNUMBER(VALUE(SUBSTITUTE(実質収支比率等に係る経年分析!H$49,"▲","-"))),ROUND(VALUE(SUBSTITUTE(実質収支比率等に係る経年分析!H$49,"▲","-")),2),NA())</f>
        <v>2.06</v>
      </c>
      <c r="E21" s="134">
        <f>IF(ISNUMBER(VALUE(SUBSTITUTE(実質収支比率等に係る経年分析!I$49,"▲","-"))),ROUND(VALUE(SUBSTITUTE(実質収支比率等に係る経年分析!I$49,"▲","-")),2),NA())</f>
        <v>-0.59</v>
      </c>
      <c r="F21" s="134">
        <f>IF(ISNUMBER(VALUE(SUBSTITUTE(実質収支比率等に係る経年分析!J$49,"▲","-"))),ROUND(VALUE(SUBSTITUTE(実質収支比率等に係る経年分析!J$49,"▲","-")),2),NA())</f>
        <v>-1.24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4.4400000000000004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29.83</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2.97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3.66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2.17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3.56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6.87</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387</v>
      </c>
      <c r="E42" s="136"/>
      <c r="F42" s="136"/>
      <c r="G42" s="136">
        <f>'実質公債費比率（分子）の構造'!L$52</f>
        <v>408</v>
      </c>
      <c r="H42" s="136"/>
      <c r="I42" s="136"/>
      <c r="J42" s="136">
        <f>'実質公債費比率（分子）の構造'!M$52</f>
        <v>420</v>
      </c>
      <c r="K42" s="136"/>
      <c r="L42" s="136"/>
      <c r="M42" s="136">
        <f>'実質公債費比率（分子）の構造'!N$52</f>
        <v>437</v>
      </c>
      <c r="N42" s="136"/>
      <c r="O42" s="136"/>
      <c r="P42" s="136">
        <f>'実質公債費比率（分子）の構造'!O$52</f>
        <v>426</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76</v>
      </c>
      <c r="C45" s="136"/>
      <c r="D45" s="136"/>
      <c r="E45" s="136">
        <f>'実質公債費比率（分子）の構造'!L$49</f>
        <v>88</v>
      </c>
      <c r="F45" s="136"/>
      <c r="G45" s="136"/>
      <c r="H45" s="136">
        <f>'実質公債費比率（分子）の構造'!M$49</f>
        <v>95</v>
      </c>
      <c r="I45" s="136"/>
      <c r="J45" s="136"/>
      <c r="K45" s="136">
        <f>'実質公債費比率（分子）の構造'!N$49</f>
        <v>86</v>
      </c>
      <c r="L45" s="136"/>
      <c r="M45" s="136"/>
      <c r="N45" s="136">
        <f>'実質公債費比率（分子）の構造'!O$49</f>
        <v>83</v>
      </c>
      <c r="O45" s="136"/>
      <c r="P45" s="136"/>
    </row>
    <row r="46" spans="1:16" x14ac:dyDescent="0.15">
      <c r="A46" s="136" t="s">
        <v>55</v>
      </c>
      <c r="B46" s="136">
        <f>'実質公債費比率（分子）の構造'!K$48</f>
        <v>110</v>
      </c>
      <c r="C46" s="136"/>
      <c r="D46" s="136"/>
      <c r="E46" s="136">
        <f>'実質公債費比率（分子）の構造'!L$48</f>
        <v>121</v>
      </c>
      <c r="F46" s="136"/>
      <c r="G46" s="136"/>
      <c r="H46" s="136">
        <f>'実質公債費比率（分子）の構造'!M$48</f>
        <v>122</v>
      </c>
      <c r="I46" s="136"/>
      <c r="J46" s="136"/>
      <c r="K46" s="136">
        <f>'実質公債費比率（分子）の構造'!N$48</f>
        <v>121</v>
      </c>
      <c r="L46" s="136"/>
      <c r="M46" s="136"/>
      <c r="N46" s="136">
        <f>'実質公債費比率（分子）の構造'!O$48</f>
        <v>109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442</v>
      </c>
      <c r="C49" s="136"/>
      <c r="D49" s="136"/>
      <c r="E49" s="136">
        <f>'実質公債費比率（分子）の構造'!L$45</f>
        <v>437</v>
      </c>
      <c r="F49" s="136"/>
      <c r="G49" s="136"/>
      <c r="H49" s="136">
        <f>'実質公債費比率（分子）の構造'!M$45</f>
        <v>414</v>
      </c>
      <c r="I49" s="136"/>
      <c r="J49" s="136"/>
      <c r="K49" s="136">
        <f>'実質公債費比率（分子）の構造'!N$45</f>
        <v>423</v>
      </c>
      <c r="L49" s="136"/>
      <c r="M49" s="136"/>
      <c r="N49" s="136">
        <f>'実質公債費比率（分子）の構造'!O$45</f>
        <v>401</v>
      </c>
      <c r="O49" s="136"/>
      <c r="P49" s="136"/>
    </row>
    <row r="50" spans="1:16" x14ac:dyDescent="0.15">
      <c r="A50" s="136" t="s">
        <v>59</v>
      </c>
      <c r="B50" s="136" t="e">
        <f>NA()</f>
        <v>#N/A</v>
      </c>
      <c r="C50" s="136">
        <f>IF(ISNUMBER('実質公債費比率（分子）の構造'!K$53),'実質公債費比率（分子）の構造'!K$53,NA())</f>
        <v>241</v>
      </c>
      <c r="D50" s="136" t="e">
        <f>NA()</f>
        <v>#N/A</v>
      </c>
      <c r="E50" s="136" t="e">
        <f>NA()</f>
        <v>#N/A</v>
      </c>
      <c r="F50" s="136">
        <f>IF(ISNUMBER('実質公債費比率（分子）の構造'!L$53),'実質公債費比率（分子）の構造'!L$53,NA())</f>
        <v>238</v>
      </c>
      <c r="G50" s="136" t="e">
        <f>NA()</f>
        <v>#N/A</v>
      </c>
      <c r="H50" s="136" t="e">
        <f>NA()</f>
        <v>#N/A</v>
      </c>
      <c r="I50" s="136">
        <f>IF(ISNUMBER('実質公債費比率（分子）の構造'!M$53),'実質公債費比率（分子）の構造'!M$53,NA())</f>
        <v>211</v>
      </c>
      <c r="J50" s="136" t="e">
        <f>NA()</f>
        <v>#N/A</v>
      </c>
      <c r="K50" s="136" t="e">
        <f>NA()</f>
        <v>#N/A</v>
      </c>
      <c r="L50" s="136">
        <f>IF(ISNUMBER('実質公債費比率（分子）の構造'!N$53),'実質公債費比率（分子）の構造'!N$53,NA())</f>
        <v>193</v>
      </c>
      <c r="M50" s="136" t="e">
        <f>NA()</f>
        <v>#N/A</v>
      </c>
      <c r="N50" s="136" t="e">
        <f>NA()</f>
        <v>#N/A</v>
      </c>
      <c r="O50" s="136">
        <f>IF(ISNUMBER('実質公債費比率（分子）の構造'!O$53),'実質公債費比率（分子）の構造'!O$53,NA())</f>
        <v>167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4243</v>
      </c>
      <c r="E56" s="135"/>
      <c r="F56" s="135"/>
      <c r="G56" s="135">
        <f>'将来負担比率（分子）の構造'!J$51</f>
        <v>4285</v>
      </c>
      <c r="H56" s="135"/>
      <c r="I56" s="135"/>
      <c r="J56" s="135">
        <f>'将来負担比率（分子）の構造'!K$51</f>
        <v>4296</v>
      </c>
      <c r="K56" s="135"/>
      <c r="L56" s="135"/>
      <c r="M56" s="135">
        <f>'将来負担比率（分子）の構造'!L$51</f>
        <v>4264</v>
      </c>
      <c r="N56" s="135"/>
      <c r="O56" s="135"/>
      <c r="P56" s="135">
        <f>'将来負担比率（分子）の構造'!M$51</f>
        <v>4176</v>
      </c>
    </row>
    <row r="57" spans="1:16" x14ac:dyDescent="0.15">
      <c r="A57" s="135" t="s">
        <v>35</v>
      </c>
      <c r="B57" s="135"/>
      <c r="C57" s="135"/>
      <c r="D57" s="135">
        <f>'将来負担比率（分子）の構造'!I$50</f>
        <v>300</v>
      </c>
      <c r="E57" s="135"/>
      <c r="F57" s="135"/>
      <c r="G57" s="135">
        <f>'将来負担比率（分子）の構造'!J$50</f>
        <v>267</v>
      </c>
      <c r="H57" s="135"/>
      <c r="I57" s="135"/>
      <c r="J57" s="135">
        <f>'将来負担比率（分子）の構造'!K$50</f>
        <v>233</v>
      </c>
      <c r="K57" s="135"/>
      <c r="L57" s="135"/>
      <c r="M57" s="135">
        <f>'将来負担比率（分子）の構造'!L$50</f>
        <v>200</v>
      </c>
      <c r="N57" s="135"/>
      <c r="O57" s="135"/>
      <c r="P57" s="135">
        <f>'将来負担比率（分子）の構造'!M$50</f>
        <v>167</v>
      </c>
    </row>
    <row r="58" spans="1:16" x14ac:dyDescent="0.15">
      <c r="A58" s="135" t="s">
        <v>34</v>
      </c>
      <c r="B58" s="135"/>
      <c r="C58" s="135"/>
      <c r="D58" s="135">
        <f>'将来負担比率（分子）の構造'!I$49</f>
        <v>1163</v>
      </c>
      <c r="E58" s="135"/>
      <c r="F58" s="135"/>
      <c r="G58" s="135">
        <f>'将来負担比率（分子）の構造'!J$49</f>
        <v>1343</v>
      </c>
      <c r="H58" s="135"/>
      <c r="I58" s="135"/>
      <c r="J58" s="135">
        <f>'将来負担比率（分子）の構造'!K$49</f>
        <v>1248</v>
      </c>
      <c r="K58" s="135"/>
      <c r="L58" s="135"/>
      <c r="M58" s="135">
        <f>'将来負担比率（分子）の構造'!L$49</f>
        <v>1304</v>
      </c>
      <c r="N58" s="135"/>
      <c r="O58" s="135"/>
      <c r="P58" s="135">
        <f>'将来負担比率（分子）の構造'!M$49</f>
        <v>1291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875</v>
      </c>
      <c r="C62" s="135"/>
      <c r="D62" s="135"/>
      <c r="E62" s="135">
        <f>'将来負担比率（分子）の構造'!J$45</f>
        <v>750</v>
      </c>
      <c r="F62" s="135"/>
      <c r="G62" s="135"/>
      <c r="H62" s="135">
        <f>'将来負担比率（分子）の構造'!K$45</f>
        <v>507</v>
      </c>
      <c r="I62" s="135"/>
      <c r="J62" s="135"/>
      <c r="K62" s="135">
        <f>'将来負担比率（分子）の構造'!L$45</f>
        <v>352</v>
      </c>
      <c r="L62" s="135"/>
      <c r="M62" s="135"/>
      <c r="N62" s="135">
        <f>'将来負担比率（分子）の構造'!M$45</f>
        <v>237</v>
      </c>
      <c r="O62" s="135"/>
      <c r="P62" s="135"/>
    </row>
    <row r="63" spans="1:16" x14ac:dyDescent="0.15">
      <c r="A63" s="135" t="s">
        <v>28</v>
      </c>
      <c r="B63" s="135">
        <f>'将来負担比率（分子）の構造'!I$44</f>
        <v>562</v>
      </c>
      <c r="C63" s="135"/>
      <c r="D63" s="135"/>
      <c r="E63" s="135">
        <f>'将来負担比率（分子）の構造'!J$44</f>
        <v>479</v>
      </c>
      <c r="F63" s="135"/>
      <c r="G63" s="135"/>
      <c r="H63" s="135">
        <f>'将来負担比率（分子）の構造'!K$44</f>
        <v>421</v>
      </c>
      <c r="I63" s="135"/>
      <c r="J63" s="135"/>
      <c r="K63" s="135">
        <f>'将来負担比率（分子）の構造'!L$44</f>
        <v>407</v>
      </c>
      <c r="L63" s="135"/>
      <c r="M63" s="135"/>
      <c r="N63" s="135">
        <f>'将来負担比率（分子）の構造'!M$44</f>
        <v>356</v>
      </c>
      <c r="O63" s="135"/>
      <c r="P63" s="135"/>
    </row>
    <row r="64" spans="1:16" x14ac:dyDescent="0.15">
      <c r="A64" s="135" t="s">
        <v>27</v>
      </c>
      <c r="B64" s="135">
        <f>'将来負担比率（分子）の構造'!I$43</f>
        <v>1736</v>
      </c>
      <c r="C64" s="135"/>
      <c r="D64" s="135"/>
      <c r="E64" s="135">
        <f>'将来負担比率（分子）の構造'!J$43</f>
        <v>1751</v>
      </c>
      <c r="F64" s="135"/>
      <c r="G64" s="135"/>
      <c r="H64" s="135">
        <f>'将来負担比率（分子）の構造'!K$43</f>
        <v>1931</v>
      </c>
      <c r="I64" s="135"/>
      <c r="J64" s="135"/>
      <c r="K64" s="135">
        <f>'将来負担比率（分子）の構造'!L$43</f>
        <v>1878</v>
      </c>
      <c r="L64" s="135"/>
      <c r="M64" s="135"/>
      <c r="N64" s="135">
        <f>'将来負担比率（分子）の構造'!M$43</f>
        <v>1860</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4647</v>
      </c>
      <c r="C66" s="135"/>
      <c r="D66" s="135"/>
      <c r="E66" s="135">
        <f>'将来負担比率（分子）の構造'!J$41</f>
        <v>4589</v>
      </c>
      <c r="F66" s="135"/>
      <c r="G66" s="135"/>
      <c r="H66" s="135">
        <f>'将来負担比率（分子）の構造'!K$41</f>
        <v>4533</v>
      </c>
      <c r="I66" s="135"/>
      <c r="J66" s="135"/>
      <c r="K66" s="135">
        <f>'将来負担比率（分子）の構造'!L$41</f>
        <v>4462</v>
      </c>
      <c r="L66" s="135"/>
      <c r="M66" s="135"/>
      <c r="N66" s="135">
        <f>'将来負担比率（分子）の構造'!M$41</f>
        <v>4477</v>
      </c>
      <c r="O66" s="135"/>
      <c r="P66" s="135"/>
    </row>
    <row r="67" spans="1:16" x14ac:dyDescent="0.15">
      <c r="A67" s="135" t="s">
        <v>63</v>
      </c>
      <c r="B67" s="135" t="e">
        <f>NA()</f>
        <v>#N/A</v>
      </c>
      <c r="C67" s="135">
        <f>IF(ISNUMBER('将来負担比率（分子）の構造'!I$52), IF('将来負担比率（分子）の構造'!I$52 &lt; 0, 0, '将来負担比率（分子）の構造'!I$52), NA())</f>
        <v>2115</v>
      </c>
      <c r="D67" s="135" t="e">
        <f>NA()</f>
        <v>#N/A</v>
      </c>
      <c r="E67" s="135" t="e">
        <f>NA()</f>
        <v>#N/A</v>
      </c>
      <c r="F67" s="135">
        <f>IF(ISNUMBER('将来負担比率（分子）の構造'!J$52), IF('将来負担比率（分子）の構造'!J$52 &lt; 0, 0, '将来負担比率（分子）の構造'!J$52), NA())</f>
        <v>1674</v>
      </c>
      <c r="G67" s="135" t="e">
        <f>NA()</f>
        <v>#N/A</v>
      </c>
      <c r="H67" s="135" t="e">
        <f>NA()</f>
        <v>#N/A</v>
      </c>
      <c r="I67" s="135">
        <f>IF(ISNUMBER('将来負担比率（分子）の構造'!K$52), IF('将来負担比率（分子）の構造'!K$52 &lt; 0, 0, '将来負担比率（分子）の構造'!K$52), NA())</f>
        <v>1615</v>
      </c>
      <c r="J67" s="135" t="e">
        <f>NA()</f>
        <v>#N/A</v>
      </c>
      <c r="K67" s="135" t="e">
        <f>NA()</f>
        <v>#N/A</v>
      </c>
      <c r="L67" s="135">
        <f>IF(ISNUMBER('将来負担比率（分子）の構造'!L$52), IF('将来負担比率（分子）の構造'!L$52 &lt; 0, 0, '将来負担比率（分子）の構造'!L$52), NA())</f>
        <v>1331</v>
      </c>
      <c r="M67" s="135" t="e">
        <f>NA()</f>
        <v>#N/A</v>
      </c>
      <c r="N67" s="135" t="e">
        <f>NA()</f>
        <v>#N/A</v>
      </c>
      <c r="O67" s="135">
        <f>IF(ISNUMBER('将来負担比率（分子）の構造'!M$52), IF('将来負担比率（分子）の構造'!M$52 &lt; 0, 0, '将来負担比率（分子）の構造'!M$52), NA())</f>
        <v>1296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1824947</v>
      </c>
      <c r="S5" s="583"/>
      <c r="T5" s="583"/>
      <c r="U5" s="583"/>
      <c r="V5" s="583"/>
      <c r="W5" s="583"/>
      <c r="X5" s="583"/>
      <c r="Y5" s="584"/>
      <c r="Z5" s="585">
        <v>25.3</v>
      </c>
      <c r="AA5" s="585"/>
      <c r="AB5" s="585"/>
      <c r="AC5" s="585"/>
      <c r="AD5" s="586">
        <v>1824947</v>
      </c>
      <c r="AE5" s="586"/>
      <c r="AF5" s="586"/>
      <c r="AG5" s="586"/>
      <c r="AH5" s="586"/>
      <c r="AI5" s="586"/>
      <c r="AJ5" s="586"/>
      <c r="AK5" s="586"/>
      <c r="AL5" s="587">
        <v>48</v>
      </c>
      <c r="AM5" s="588"/>
      <c r="AN5" s="588"/>
      <c r="AO5" s="589"/>
      <c r="AP5" s="579" t="s">
        <v>209</v>
      </c>
      <c r="AQ5" s="580"/>
      <c r="AR5" s="580"/>
      <c r="AS5" s="580"/>
      <c r="AT5" s="580"/>
      <c r="AU5" s="580"/>
      <c r="AV5" s="580"/>
      <c r="AW5" s="580"/>
      <c r="AX5" s="580"/>
      <c r="AY5" s="580"/>
      <c r="AZ5" s="580"/>
      <c r="BA5" s="580"/>
      <c r="BB5" s="580"/>
      <c r="BC5" s="580"/>
      <c r="BD5" s="580"/>
      <c r="BE5" s="580"/>
      <c r="BF5" s="581"/>
      <c r="BG5" s="593">
        <v>1824947</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32978</v>
      </c>
      <c r="S6" s="594"/>
      <c r="T6" s="594"/>
      <c r="U6" s="594"/>
      <c r="V6" s="594"/>
      <c r="W6" s="594"/>
      <c r="X6" s="594"/>
      <c r="Y6" s="595"/>
      <c r="Z6" s="596">
        <v>0.5</v>
      </c>
      <c r="AA6" s="596"/>
      <c r="AB6" s="596"/>
      <c r="AC6" s="596"/>
      <c r="AD6" s="597">
        <v>32978</v>
      </c>
      <c r="AE6" s="597"/>
      <c r="AF6" s="597"/>
      <c r="AG6" s="597"/>
      <c r="AH6" s="597"/>
      <c r="AI6" s="597"/>
      <c r="AJ6" s="597"/>
      <c r="AK6" s="597"/>
      <c r="AL6" s="598">
        <v>0.9</v>
      </c>
      <c r="AM6" s="599"/>
      <c r="AN6" s="599"/>
      <c r="AO6" s="600"/>
      <c r="AP6" s="590" t="s">
        <v>215</v>
      </c>
      <c r="AQ6" s="591"/>
      <c r="AR6" s="591"/>
      <c r="AS6" s="591"/>
      <c r="AT6" s="591"/>
      <c r="AU6" s="591"/>
      <c r="AV6" s="591"/>
      <c r="AW6" s="591"/>
      <c r="AX6" s="591"/>
      <c r="AY6" s="591"/>
      <c r="AZ6" s="591"/>
      <c r="BA6" s="591"/>
      <c r="BB6" s="591"/>
      <c r="BC6" s="591"/>
      <c r="BD6" s="591"/>
      <c r="BE6" s="591"/>
      <c r="BF6" s="592"/>
      <c r="BG6" s="593">
        <v>1824947</v>
      </c>
      <c r="BH6" s="594"/>
      <c r="BI6" s="594"/>
      <c r="BJ6" s="594"/>
      <c r="BK6" s="594"/>
      <c r="BL6" s="594"/>
      <c r="BM6" s="594"/>
      <c r="BN6" s="595"/>
      <c r="BO6" s="596">
        <v>100</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95290</v>
      </c>
      <c r="CS6" s="594"/>
      <c r="CT6" s="594"/>
      <c r="CU6" s="594"/>
      <c r="CV6" s="594"/>
      <c r="CW6" s="594"/>
      <c r="CX6" s="594"/>
      <c r="CY6" s="595"/>
      <c r="CZ6" s="596">
        <v>1.4</v>
      </c>
      <c r="DA6" s="596"/>
      <c r="DB6" s="596"/>
      <c r="DC6" s="596"/>
      <c r="DD6" s="602" t="s">
        <v>216</v>
      </c>
      <c r="DE6" s="594"/>
      <c r="DF6" s="594"/>
      <c r="DG6" s="594"/>
      <c r="DH6" s="594"/>
      <c r="DI6" s="594"/>
      <c r="DJ6" s="594"/>
      <c r="DK6" s="594"/>
      <c r="DL6" s="594"/>
      <c r="DM6" s="594"/>
      <c r="DN6" s="594"/>
      <c r="DO6" s="594"/>
      <c r="DP6" s="595"/>
      <c r="DQ6" s="602">
        <v>95290</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3032</v>
      </c>
      <c r="S7" s="594"/>
      <c r="T7" s="594"/>
      <c r="U7" s="594"/>
      <c r="V7" s="594"/>
      <c r="W7" s="594"/>
      <c r="X7" s="594"/>
      <c r="Y7" s="595"/>
      <c r="Z7" s="596">
        <v>0</v>
      </c>
      <c r="AA7" s="596"/>
      <c r="AB7" s="596"/>
      <c r="AC7" s="596"/>
      <c r="AD7" s="597">
        <v>3032</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673155</v>
      </c>
      <c r="BH7" s="594"/>
      <c r="BI7" s="594"/>
      <c r="BJ7" s="594"/>
      <c r="BK7" s="594"/>
      <c r="BL7" s="594"/>
      <c r="BM7" s="594"/>
      <c r="BN7" s="595"/>
      <c r="BO7" s="596">
        <v>36.9</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1273319</v>
      </c>
      <c r="CS7" s="594"/>
      <c r="CT7" s="594"/>
      <c r="CU7" s="594"/>
      <c r="CV7" s="594"/>
      <c r="CW7" s="594"/>
      <c r="CX7" s="594"/>
      <c r="CY7" s="595"/>
      <c r="CZ7" s="596">
        <v>18.100000000000001</v>
      </c>
      <c r="DA7" s="596"/>
      <c r="DB7" s="596"/>
      <c r="DC7" s="596"/>
      <c r="DD7" s="602">
        <v>107677</v>
      </c>
      <c r="DE7" s="594"/>
      <c r="DF7" s="594"/>
      <c r="DG7" s="594"/>
      <c r="DH7" s="594"/>
      <c r="DI7" s="594"/>
      <c r="DJ7" s="594"/>
      <c r="DK7" s="594"/>
      <c r="DL7" s="594"/>
      <c r="DM7" s="594"/>
      <c r="DN7" s="594"/>
      <c r="DO7" s="594"/>
      <c r="DP7" s="595"/>
      <c r="DQ7" s="602">
        <v>943879</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4514</v>
      </c>
      <c r="S8" s="594"/>
      <c r="T8" s="594"/>
      <c r="U8" s="594"/>
      <c r="V8" s="594"/>
      <c r="W8" s="594"/>
      <c r="X8" s="594"/>
      <c r="Y8" s="595"/>
      <c r="Z8" s="596">
        <v>0.1</v>
      </c>
      <c r="AA8" s="596"/>
      <c r="AB8" s="596"/>
      <c r="AC8" s="596"/>
      <c r="AD8" s="597">
        <v>4514</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22838</v>
      </c>
      <c r="BH8" s="594"/>
      <c r="BI8" s="594"/>
      <c r="BJ8" s="594"/>
      <c r="BK8" s="594"/>
      <c r="BL8" s="594"/>
      <c r="BM8" s="594"/>
      <c r="BN8" s="595"/>
      <c r="BO8" s="596">
        <v>1.3</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2537210</v>
      </c>
      <c r="CS8" s="594"/>
      <c r="CT8" s="594"/>
      <c r="CU8" s="594"/>
      <c r="CV8" s="594"/>
      <c r="CW8" s="594"/>
      <c r="CX8" s="594"/>
      <c r="CY8" s="595"/>
      <c r="CZ8" s="596">
        <v>36</v>
      </c>
      <c r="DA8" s="596"/>
      <c r="DB8" s="596"/>
      <c r="DC8" s="596"/>
      <c r="DD8" s="602">
        <v>2724</v>
      </c>
      <c r="DE8" s="594"/>
      <c r="DF8" s="594"/>
      <c r="DG8" s="594"/>
      <c r="DH8" s="594"/>
      <c r="DI8" s="594"/>
      <c r="DJ8" s="594"/>
      <c r="DK8" s="594"/>
      <c r="DL8" s="594"/>
      <c r="DM8" s="594"/>
      <c r="DN8" s="594"/>
      <c r="DO8" s="594"/>
      <c r="DP8" s="595"/>
      <c r="DQ8" s="602">
        <v>1210274</v>
      </c>
      <c r="DR8" s="594"/>
      <c r="DS8" s="594"/>
      <c r="DT8" s="594"/>
      <c r="DU8" s="594"/>
      <c r="DV8" s="594"/>
      <c r="DW8" s="594"/>
      <c r="DX8" s="594"/>
      <c r="DY8" s="594"/>
      <c r="DZ8" s="594"/>
      <c r="EA8" s="594"/>
      <c r="EB8" s="594"/>
      <c r="EC8" s="603"/>
    </row>
    <row r="9" spans="2:143" ht="11.25" customHeight="1" x14ac:dyDescent="0.15">
      <c r="B9" s="590" t="s">
        <v>225</v>
      </c>
      <c r="C9" s="591"/>
      <c r="D9" s="591"/>
      <c r="E9" s="591"/>
      <c r="F9" s="591"/>
      <c r="G9" s="591"/>
      <c r="H9" s="591"/>
      <c r="I9" s="591"/>
      <c r="J9" s="591"/>
      <c r="K9" s="591"/>
      <c r="L9" s="591"/>
      <c r="M9" s="591"/>
      <c r="N9" s="591"/>
      <c r="O9" s="591"/>
      <c r="P9" s="591"/>
      <c r="Q9" s="592"/>
      <c r="R9" s="593">
        <v>3395</v>
      </c>
      <c r="S9" s="594"/>
      <c r="T9" s="594"/>
      <c r="U9" s="594"/>
      <c r="V9" s="594"/>
      <c r="W9" s="594"/>
      <c r="X9" s="594"/>
      <c r="Y9" s="595"/>
      <c r="Z9" s="596">
        <v>0</v>
      </c>
      <c r="AA9" s="596"/>
      <c r="AB9" s="596"/>
      <c r="AC9" s="596"/>
      <c r="AD9" s="597">
        <v>3395</v>
      </c>
      <c r="AE9" s="597"/>
      <c r="AF9" s="597"/>
      <c r="AG9" s="597"/>
      <c r="AH9" s="597"/>
      <c r="AI9" s="597"/>
      <c r="AJ9" s="597"/>
      <c r="AK9" s="597"/>
      <c r="AL9" s="598">
        <v>0.1</v>
      </c>
      <c r="AM9" s="599"/>
      <c r="AN9" s="599"/>
      <c r="AO9" s="600"/>
      <c r="AP9" s="590" t="s">
        <v>226</v>
      </c>
      <c r="AQ9" s="591"/>
      <c r="AR9" s="591"/>
      <c r="AS9" s="591"/>
      <c r="AT9" s="591"/>
      <c r="AU9" s="591"/>
      <c r="AV9" s="591"/>
      <c r="AW9" s="591"/>
      <c r="AX9" s="591"/>
      <c r="AY9" s="591"/>
      <c r="AZ9" s="591"/>
      <c r="BA9" s="591"/>
      <c r="BB9" s="591"/>
      <c r="BC9" s="591"/>
      <c r="BD9" s="591"/>
      <c r="BE9" s="591"/>
      <c r="BF9" s="592"/>
      <c r="BG9" s="593">
        <v>596382</v>
      </c>
      <c r="BH9" s="594"/>
      <c r="BI9" s="594"/>
      <c r="BJ9" s="594"/>
      <c r="BK9" s="594"/>
      <c r="BL9" s="594"/>
      <c r="BM9" s="594"/>
      <c r="BN9" s="595"/>
      <c r="BO9" s="596">
        <v>32.700000000000003</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621587</v>
      </c>
      <c r="CS9" s="594"/>
      <c r="CT9" s="594"/>
      <c r="CU9" s="594"/>
      <c r="CV9" s="594"/>
      <c r="CW9" s="594"/>
      <c r="CX9" s="594"/>
      <c r="CY9" s="595"/>
      <c r="CZ9" s="596">
        <v>8.8000000000000007</v>
      </c>
      <c r="DA9" s="596"/>
      <c r="DB9" s="596"/>
      <c r="DC9" s="596"/>
      <c r="DD9" s="602">
        <v>47302</v>
      </c>
      <c r="DE9" s="594"/>
      <c r="DF9" s="594"/>
      <c r="DG9" s="594"/>
      <c r="DH9" s="594"/>
      <c r="DI9" s="594"/>
      <c r="DJ9" s="594"/>
      <c r="DK9" s="594"/>
      <c r="DL9" s="594"/>
      <c r="DM9" s="594"/>
      <c r="DN9" s="594"/>
      <c r="DO9" s="594"/>
      <c r="DP9" s="595"/>
      <c r="DQ9" s="602">
        <v>537469</v>
      </c>
      <c r="DR9" s="594"/>
      <c r="DS9" s="594"/>
      <c r="DT9" s="594"/>
      <c r="DU9" s="594"/>
      <c r="DV9" s="594"/>
      <c r="DW9" s="594"/>
      <c r="DX9" s="594"/>
      <c r="DY9" s="594"/>
      <c r="DZ9" s="594"/>
      <c r="EA9" s="594"/>
      <c r="EB9" s="594"/>
      <c r="EC9" s="603"/>
    </row>
    <row r="10" spans="2:143" ht="11.25" customHeight="1" x14ac:dyDescent="0.15">
      <c r="B10" s="590" t="s">
        <v>228</v>
      </c>
      <c r="C10" s="591"/>
      <c r="D10" s="591"/>
      <c r="E10" s="591"/>
      <c r="F10" s="591"/>
      <c r="G10" s="591"/>
      <c r="H10" s="591"/>
      <c r="I10" s="591"/>
      <c r="J10" s="591"/>
      <c r="K10" s="591"/>
      <c r="L10" s="591"/>
      <c r="M10" s="591"/>
      <c r="N10" s="591"/>
      <c r="O10" s="591"/>
      <c r="P10" s="591"/>
      <c r="Q10" s="592"/>
      <c r="R10" s="593">
        <v>128586</v>
      </c>
      <c r="S10" s="594"/>
      <c r="T10" s="594"/>
      <c r="U10" s="594"/>
      <c r="V10" s="594"/>
      <c r="W10" s="594"/>
      <c r="X10" s="594"/>
      <c r="Y10" s="595"/>
      <c r="Z10" s="596">
        <v>1.8</v>
      </c>
      <c r="AA10" s="596"/>
      <c r="AB10" s="596"/>
      <c r="AC10" s="596"/>
      <c r="AD10" s="597">
        <v>128586</v>
      </c>
      <c r="AE10" s="597"/>
      <c r="AF10" s="597"/>
      <c r="AG10" s="597"/>
      <c r="AH10" s="597"/>
      <c r="AI10" s="597"/>
      <c r="AJ10" s="597"/>
      <c r="AK10" s="597"/>
      <c r="AL10" s="598">
        <v>3.4</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21469</v>
      </c>
      <c r="BH10" s="594"/>
      <c r="BI10" s="594"/>
      <c r="BJ10" s="594"/>
      <c r="BK10" s="594"/>
      <c r="BL10" s="594"/>
      <c r="BM10" s="594"/>
      <c r="BN10" s="595"/>
      <c r="BO10" s="596">
        <v>1.2</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7527</v>
      </c>
      <c r="CS10" s="594"/>
      <c r="CT10" s="594"/>
      <c r="CU10" s="594"/>
      <c r="CV10" s="594"/>
      <c r="CW10" s="594"/>
      <c r="CX10" s="594"/>
      <c r="CY10" s="595"/>
      <c r="CZ10" s="596">
        <v>0.1</v>
      </c>
      <c r="DA10" s="596"/>
      <c r="DB10" s="596"/>
      <c r="DC10" s="596"/>
      <c r="DD10" s="602" t="s">
        <v>223</v>
      </c>
      <c r="DE10" s="594"/>
      <c r="DF10" s="594"/>
      <c r="DG10" s="594"/>
      <c r="DH10" s="594"/>
      <c r="DI10" s="594"/>
      <c r="DJ10" s="594"/>
      <c r="DK10" s="594"/>
      <c r="DL10" s="594"/>
      <c r="DM10" s="594"/>
      <c r="DN10" s="594"/>
      <c r="DO10" s="594"/>
      <c r="DP10" s="595"/>
      <c r="DQ10" s="602" t="s">
        <v>223</v>
      </c>
      <c r="DR10" s="594"/>
      <c r="DS10" s="594"/>
      <c r="DT10" s="594"/>
      <c r="DU10" s="594"/>
      <c r="DV10" s="594"/>
      <c r="DW10" s="594"/>
      <c r="DX10" s="594"/>
      <c r="DY10" s="594"/>
      <c r="DZ10" s="594"/>
      <c r="EA10" s="594"/>
      <c r="EB10" s="594"/>
      <c r="EC10" s="603"/>
    </row>
    <row r="11" spans="2:143" ht="11.25" customHeight="1" x14ac:dyDescent="0.15">
      <c r="B11" s="590" t="s">
        <v>231</v>
      </c>
      <c r="C11" s="591"/>
      <c r="D11" s="591"/>
      <c r="E11" s="591"/>
      <c r="F11" s="591"/>
      <c r="G11" s="591"/>
      <c r="H11" s="591"/>
      <c r="I11" s="591"/>
      <c r="J11" s="591"/>
      <c r="K11" s="591"/>
      <c r="L11" s="591"/>
      <c r="M11" s="591"/>
      <c r="N11" s="591"/>
      <c r="O11" s="591"/>
      <c r="P11" s="591"/>
      <c r="Q11" s="592"/>
      <c r="R11" s="593">
        <v>6460</v>
      </c>
      <c r="S11" s="594"/>
      <c r="T11" s="594"/>
      <c r="U11" s="594"/>
      <c r="V11" s="594"/>
      <c r="W11" s="594"/>
      <c r="X11" s="594"/>
      <c r="Y11" s="595"/>
      <c r="Z11" s="596">
        <v>0.1</v>
      </c>
      <c r="AA11" s="596"/>
      <c r="AB11" s="596"/>
      <c r="AC11" s="596"/>
      <c r="AD11" s="597">
        <v>6460</v>
      </c>
      <c r="AE11" s="597"/>
      <c r="AF11" s="597"/>
      <c r="AG11" s="597"/>
      <c r="AH11" s="597"/>
      <c r="AI11" s="597"/>
      <c r="AJ11" s="597"/>
      <c r="AK11" s="597"/>
      <c r="AL11" s="598">
        <v>0.2</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32466</v>
      </c>
      <c r="BH11" s="594"/>
      <c r="BI11" s="594"/>
      <c r="BJ11" s="594"/>
      <c r="BK11" s="594"/>
      <c r="BL11" s="594"/>
      <c r="BM11" s="594"/>
      <c r="BN11" s="595"/>
      <c r="BO11" s="596">
        <v>1.8</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100916</v>
      </c>
      <c r="CS11" s="594"/>
      <c r="CT11" s="594"/>
      <c r="CU11" s="594"/>
      <c r="CV11" s="594"/>
      <c r="CW11" s="594"/>
      <c r="CX11" s="594"/>
      <c r="CY11" s="595"/>
      <c r="CZ11" s="596">
        <v>1.4</v>
      </c>
      <c r="DA11" s="596"/>
      <c r="DB11" s="596"/>
      <c r="DC11" s="596"/>
      <c r="DD11" s="602" t="s">
        <v>223</v>
      </c>
      <c r="DE11" s="594"/>
      <c r="DF11" s="594"/>
      <c r="DG11" s="594"/>
      <c r="DH11" s="594"/>
      <c r="DI11" s="594"/>
      <c r="DJ11" s="594"/>
      <c r="DK11" s="594"/>
      <c r="DL11" s="594"/>
      <c r="DM11" s="594"/>
      <c r="DN11" s="594"/>
      <c r="DO11" s="594"/>
      <c r="DP11" s="595"/>
      <c r="DQ11" s="602">
        <v>67569</v>
      </c>
      <c r="DR11" s="594"/>
      <c r="DS11" s="594"/>
      <c r="DT11" s="594"/>
      <c r="DU11" s="594"/>
      <c r="DV11" s="594"/>
      <c r="DW11" s="594"/>
      <c r="DX11" s="594"/>
      <c r="DY11" s="594"/>
      <c r="DZ11" s="594"/>
      <c r="EA11" s="594"/>
      <c r="EB11" s="594"/>
      <c r="EC11" s="603"/>
    </row>
    <row r="12" spans="2:143" ht="11.25" customHeight="1" x14ac:dyDescent="0.15">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958769</v>
      </c>
      <c r="BH12" s="594"/>
      <c r="BI12" s="594"/>
      <c r="BJ12" s="594"/>
      <c r="BK12" s="594"/>
      <c r="BL12" s="594"/>
      <c r="BM12" s="594"/>
      <c r="BN12" s="595"/>
      <c r="BO12" s="596">
        <v>52.5</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71275</v>
      </c>
      <c r="CS12" s="594"/>
      <c r="CT12" s="594"/>
      <c r="CU12" s="594"/>
      <c r="CV12" s="594"/>
      <c r="CW12" s="594"/>
      <c r="CX12" s="594"/>
      <c r="CY12" s="595"/>
      <c r="CZ12" s="596">
        <v>1</v>
      </c>
      <c r="DA12" s="596"/>
      <c r="DB12" s="596"/>
      <c r="DC12" s="596"/>
      <c r="DD12" s="602">
        <v>14531</v>
      </c>
      <c r="DE12" s="594"/>
      <c r="DF12" s="594"/>
      <c r="DG12" s="594"/>
      <c r="DH12" s="594"/>
      <c r="DI12" s="594"/>
      <c r="DJ12" s="594"/>
      <c r="DK12" s="594"/>
      <c r="DL12" s="594"/>
      <c r="DM12" s="594"/>
      <c r="DN12" s="594"/>
      <c r="DO12" s="594"/>
      <c r="DP12" s="595"/>
      <c r="DQ12" s="602">
        <v>24667</v>
      </c>
      <c r="DR12" s="594"/>
      <c r="DS12" s="594"/>
      <c r="DT12" s="594"/>
      <c r="DU12" s="594"/>
      <c r="DV12" s="594"/>
      <c r="DW12" s="594"/>
      <c r="DX12" s="594"/>
      <c r="DY12" s="594"/>
      <c r="DZ12" s="594"/>
      <c r="EA12" s="594"/>
      <c r="EB12" s="594"/>
      <c r="EC12" s="603"/>
    </row>
    <row r="13" spans="2:143" ht="11.25" customHeight="1" x14ac:dyDescent="0.15">
      <c r="B13" s="590" t="s">
        <v>237</v>
      </c>
      <c r="C13" s="591"/>
      <c r="D13" s="591"/>
      <c r="E13" s="591"/>
      <c r="F13" s="591"/>
      <c r="G13" s="591"/>
      <c r="H13" s="591"/>
      <c r="I13" s="591"/>
      <c r="J13" s="591"/>
      <c r="K13" s="591"/>
      <c r="L13" s="591"/>
      <c r="M13" s="591"/>
      <c r="N13" s="591"/>
      <c r="O13" s="591"/>
      <c r="P13" s="591"/>
      <c r="Q13" s="592"/>
      <c r="R13" s="593">
        <v>3173</v>
      </c>
      <c r="S13" s="594"/>
      <c r="T13" s="594"/>
      <c r="U13" s="594"/>
      <c r="V13" s="594"/>
      <c r="W13" s="594"/>
      <c r="X13" s="594"/>
      <c r="Y13" s="595"/>
      <c r="Z13" s="596">
        <v>0</v>
      </c>
      <c r="AA13" s="596"/>
      <c r="AB13" s="596"/>
      <c r="AC13" s="596"/>
      <c r="AD13" s="597">
        <v>3173</v>
      </c>
      <c r="AE13" s="597"/>
      <c r="AF13" s="597"/>
      <c r="AG13" s="597"/>
      <c r="AH13" s="597"/>
      <c r="AI13" s="597"/>
      <c r="AJ13" s="597"/>
      <c r="AK13" s="597"/>
      <c r="AL13" s="598">
        <v>0.1</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952135</v>
      </c>
      <c r="BH13" s="594"/>
      <c r="BI13" s="594"/>
      <c r="BJ13" s="594"/>
      <c r="BK13" s="594"/>
      <c r="BL13" s="594"/>
      <c r="BM13" s="594"/>
      <c r="BN13" s="595"/>
      <c r="BO13" s="596">
        <v>52.2</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1043824</v>
      </c>
      <c r="CS13" s="594"/>
      <c r="CT13" s="594"/>
      <c r="CU13" s="594"/>
      <c r="CV13" s="594"/>
      <c r="CW13" s="594"/>
      <c r="CX13" s="594"/>
      <c r="CY13" s="595"/>
      <c r="CZ13" s="596">
        <v>14.8</v>
      </c>
      <c r="DA13" s="596"/>
      <c r="DB13" s="596"/>
      <c r="DC13" s="596"/>
      <c r="DD13" s="602">
        <v>677988</v>
      </c>
      <c r="DE13" s="594"/>
      <c r="DF13" s="594"/>
      <c r="DG13" s="594"/>
      <c r="DH13" s="594"/>
      <c r="DI13" s="594"/>
      <c r="DJ13" s="594"/>
      <c r="DK13" s="594"/>
      <c r="DL13" s="594"/>
      <c r="DM13" s="594"/>
      <c r="DN13" s="594"/>
      <c r="DO13" s="594"/>
      <c r="DP13" s="595"/>
      <c r="DQ13" s="602">
        <v>379143</v>
      </c>
      <c r="DR13" s="594"/>
      <c r="DS13" s="594"/>
      <c r="DT13" s="594"/>
      <c r="DU13" s="594"/>
      <c r="DV13" s="594"/>
      <c r="DW13" s="594"/>
      <c r="DX13" s="594"/>
      <c r="DY13" s="594"/>
      <c r="DZ13" s="594"/>
      <c r="EA13" s="594"/>
      <c r="EB13" s="594"/>
      <c r="EC13" s="603"/>
    </row>
    <row r="14" spans="2:143" ht="11.25" customHeight="1" x14ac:dyDescent="0.15">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46061</v>
      </c>
      <c r="BH14" s="594"/>
      <c r="BI14" s="594"/>
      <c r="BJ14" s="594"/>
      <c r="BK14" s="594"/>
      <c r="BL14" s="594"/>
      <c r="BM14" s="594"/>
      <c r="BN14" s="595"/>
      <c r="BO14" s="596">
        <v>2.5</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212012</v>
      </c>
      <c r="CS14" s="594"/>
      <c r="CT14" s="594"/>
      <c r="CU14" s="594"/>
      <c r="CV14" s="594"/>
      <c r="CW14" s="594"/>
      <c r="CX14" s="594"/>
      <c r="CY14" s="595"/>
      <c r="CZ14" s="596">
        <v>3</v>
      </c>
      <c r="DA14" s="596"/>
      <c r="DB14" s="596"/>
      <c r="DC14" s="596"/>
      <c r="DD14" s="602" t="s">
        <v>223</v>
      </c>
      <c r="DE14" s="594"/>
      <c r="DF14" s="594"/>
      <c r="DG14" s="594"/>
      <c r="DH14" s="594"/>
      <c r="DI14" s="594"/>
      <c r="DJ14" s="594"/>
      <c r="DK14" s="594"/>
      <c r="DL14" s="594"/>
      <c r="DM14" s="594"/>
      <c r="DN14" s="594"/>
      <c r="DO14" s="594"/>
      <c r="DP14" s="595"/>
      <c r="DQ14" s="602">
        <v>212012</v>
      </c>
      <c r="DR14" s="594"/>
      <c r="DS14" s="594"/>
      <c r="DT14" s="594"/>
      <c r="DU14" s="594"/>
      <c r="DV14" s="594"/>
      <c r="DW14" s="594"/>
      <c r="DX14" s="594"/>
      <c r="DY14" s="594"/>
      <c r="DZ14" s="594"/>
      <c r="EA14" s="594"/>
      <c r="EB14" s="594"/>
      <c r="EC14" s="603"/>
    </row>
    <row r="15" spans="2:143" ht="11.25" customHeight="1" x14ac:dyDescent="0.15">
      <c r="B15" s="590" t="s">
        <v>243</v>
      </c>
      <c r="C15" s="591"/>
      <c r="D15" s="591"/>
      <c r="E15" s="591"/>
      <c r="F15" s="591"/>
      <c r="G15" s="591"/>
      <c r="H15" s="591"/>
      <c r="I15" s="591"/>
      <c r="J15" s="591"/>
      <c r="K15" s="591"/>
      <c r="L15" s="591"/>
      <c r="M15" s="591"/>
      <c r="N15" s="591"/>
      <c r="O15" s="591"/>
      <c r="P15" s="591"/>
      <c r="Q15" s="592"/>
      <c r="R15" s="593">
        <v>4842</v>
      </c>
      <c r="S15" s="594"/>
      <c r="T15" s="594"/>
      <c r="U15" s="594"/>
      <c r="V15" s="594"/>
      <c r="W15" s="594"/>
      <c r="X15" s="594"/>
      <c r="Y15" s="595"/>
      <c r="Z15" s="596">
        <v>0.1</v>
      </c>
      <c r="AA15" s="596"/>
      <c r="AB15" s="596"/>
      <c r="AC15" s="596"/>
      <c r="AD15" s="597">
        <v>4842</v>
      </c>
      <c r="AE15" s="597"/>
      <c r="AF15" s="597"/>
      <c r="AG15" s="597"/>
      <c r="AH15" s="597"/>
      <c r="AI15" s="597"/>
      <c r="AJ15" s="597"/>
      <c r="AK15" s="597"/>
      <c r="AL15" s="598">
        <v>0.1</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146962</v>
      </c>
      <c r="BH15" s="594"/>
      <c r="BI15" s="594"/>
      <c r="BJ15" s="594"/>
      <c r="BK15" s="594"/>
      <c r="BL15" s="594"/>
      <c r="BM15" s="594"/>
      <c r="BN15" s="595"/>
      <c r="BO15" s="596">
        <v>8.1</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647000</v>
      </c>
      <c r="CS15" s="594"/>
      <c r="CT15" s="594"/>
      <c r="CU15" s="594"/>
      <c r="CV15" s="594"/>
      <c r="CW15" s="594"/>
      <c r="CX15" s="594"/>
      <c r="CY15" s="595"/>
      <c r="CZ15" s="596">
        <v>9.1999999999999993</v>
      </c>
      <c r="DA15" s="596"/>
      <c r="DB15" s="596"/>
      <c r="DC15" s="596"/>
      <c r="DD15" s="602">
        <v>3286</v>
      </c>
      <c r="DE15" s="594"/>
      <c r="DF15" s="594"/>
      <c r="DG15" s="594"/>
      <c r="DH15" s="594"/>
      <c r="DI15" s="594"/>
      <c r="DJ15" s="594"/>
      <c r="DK15" s="594"/>
      <c r="DL15" s="594"/>
      <c r="DM15" s="594"/>
      <c r="DN15" s="594"/>
      <c r="DO15" s="594"/>
      <c r="DP15" s="595"/>
      <c r="DQ15" s="602">
        <v>538323</v>
      </c>
      <c r="DR15" s="594"/>
      <c r="DS15" s="594"/>
      <c r="DT15" s="594"/>
      <c r="DU15" s="594"/>
      <c r="DV15" s="594"/>
      <c r="DW15" s="594"/>
      <c r="DX15" s="594"/>
      <c r="DY15" s="594"/>
      <c r="DZ15" s="594"/>
      <c r="EA15" s="594"/>
      <c r="EB15" s="594"/>
      <c r="EC15" s="603"/>
    </row>
    <row r="16" spans="2:143" ht="11.25" customHeight="1" x14ac:dyDescent="0.15">
      <c r="B16" s="590" t="s">
        <v>246</v>
      </c>
      <c r="C16" s="591"/>
      <c r="D16" s="591"/>
      <c r="E16" s="591"/>
      <c r="F16" s="591"/>
      <c r="G16" s="591"/>
      <c r="H16" s="591"/>
      <c r="I16" s="591"/>
      <c r="J16" s="591"/>
      <c r="K16" s="591"/>
      <c r="L16" s="591"/>
      <c r="M16" s="591"/>
      <c r="N16" s="591"/>
      <c r="O16" s="591"/>
      <c r="P16" s="591"/>
      <c r="Q16" s="592"/>
      <c r="R16" s="593">
        <v>1575036</v>
      </c>
      <c r="S16" s="594"/>
      <c r="T16" s="594"/>
      <c r="U16" s="594"/>
      <c r="V16" s="594"/>
      <c r="W16" s="594"/>
      <c r="X16" s="594"/>
      <c r="Y16" s="595"/>
      <c r="Z16" s="596">
        <v>21.8</v>
      </c>
      <c r="AA16" s="596"/>
      <c r="AB16" s="596"/>
      <c r="AC16" s="596"/>
      <c r="AD16" s="597">
        <v>1464684</v>
      </c>
      <c r="AE16" s="597"/>
      <c r="AF16" s="597"/>
      <c r="AG16" s="597"/>
      <c r="AH16" s="597"/>
      <c r="AI16" s="597"/>
      <c r="AJ16" s="597"/>
      <c r="AK16" s="597"/>
      <c r="AL16" s="598">
        <v>38.5</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29719</v>
      </c>
      <c r="CS16" s="594"/>
      <c r="CT16" s="594"/>
      <c r="CU16" s="594"/>
      <c r="CV16" s="594"/>
      <c r="CW16" s="594"/>
      <c r="CX16" s="594"/>
      <c r="CY16" s="595"/>
      <c r="CZ16" s="596">
        <v>0.4</v>
      </c>
      <c r="DA16" s="596"/>
      <c r="DB16" s="596"/>
      <c r="DC16" s="596"/>
      <c r="DD16" s="602" t="s">
        <v>223</v>
      </c>
      <c r="DE16" s="594"/>
      <c r="DF16" s="594"/>
      <c r="DG16" s="594"/>
      <c r="DH16" s="594"/>
      <c r="DI16" s="594"/>
      <c r="DJ16" s="594"/>
      <c r="DK16" s="594"/>
      <c r="DL16" s="594"/>
      <c r="DM16" s="594"/>
      <c r="DN16" s="594"/>
      <c r="DO16" s="594"/>
      <c r="DP16" s="595"/>
      <c r="DQ16" s="602">
        <v>9424</v>
      </c>
      <c r="DR16" s="594"/>
      <c r="DS16" s="594"/>
      <c r="DT16" s="594"/>
      <c r="DU16" s="594"/>
      <c r="DV16" s="594"/>
      <c r="DW16" s="594"/>
      <c r="DX16" s="594"/>
      <c r="DY16" s="594"/>
      <c r="DZ16" s="594"/>
      <c r="EA16" s="594"/>
      <c r="EB16" s="594"/>
      <c r="EC16" s="603"/>
    </row>
    <row r="17" spans="2:133" ht="11.25" customHeight="1" x14ac:dyDescent="0.15">
      <c r="B17" s="590" t="s">
        <v>249</v>
      </c>
      <c r="C17" s="591"/>
      <c r="D17" s="591"/>
      <c r="E17" s="591"/>
      <c r="F17" s="591"/>
      <c r="G17" s="591"/>
      <c r="H17" s="591"/>
      <c r="I17" s="591"/>
      <c r="J17" s="591"/>
      <c r="K17" s="591"/>
      <c r="L17" s="591"/>
      <c r="M17" s="591"/>
      <c r="N17" s="591"/>
      <c r="O17" s="591"/>
      <c r="P17" s="591"/>
      <c r="Q17" s="592"/>
      <c r="R17" s="593">
        <v>1464684</v>
      </c>
      <c r="S17" s="594"/>
      <c r="T17" s="594"/>
      <c r="U17" s="594"/>
      <c r="V17" s="594"/>
      <c r="W17" s="594"/>
      <c r="X17" s="594"/>
      <c r="Y17" s="595"/>
      <c r="Z17" s="596">
        <v>20.3</v>
      </c>
      <c r="AA17" s="596"/>
      <c r="AB17" s="596"/>
      <c r="AC17" s="596"/>
      <c r="AD17" s="597">
        <v>1464684</v>
      </c>
      <c r="AE17" s="597"/>
      <c r="AF17" s="597"/>
      <c r="AG17" s="597"/>
      <c r="AH17" s="597"/>
      <c r="AI17" s="597"/>
      <c r="AJ17" s="597"/>
      <c r="AK17" s="597"/>
      <c r="AL17" s="598">
        <v>38.5</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400715</v>
      </c>
      <c r="CS17" s="594"/>
      <c r="CT17" s="594"/>
      <c r="CU17" s="594"/>
      <c r="CV17" s="594"/>
      <c r="CW17" s="594"/>
      <c r="CX17" s="594"/>
      <c r="CY17" s="595"/>
      <c r="CZ17" s="596">
        <v>5.7</v>
      </c>
      <c r="DA17" s="596"/>
      <c r="DB17" s="596"/>
      <c r="DC17" s="596"/>
      <c r="DD17" s="602" t="s">
        <v>223</v>
      </c>
      <c r="DE17" s="594"/>
      <c r="DF17" s="594"/>
      <c r="DG17" s="594"/>
      <c r="DH17" s="594"/>
      <c r="DI17" s="594"/>
      <c r="DJ17" s="594"/>
      <c r="DK17" s="594"/>
      <c r="DL17" s="594"/>
      <c r="DM17" s="594"/>
      <c r="DN17" s="594"/>
      <c r="DO17" s="594"/>
      <c r="DP17" s="595"/>
      <c r="DQ17" s="602">
        <v>367383</v>
      </c>
      <c r="DR17" s="594"/>
      <c r="DS17" s="594"/>
      <c r="DT17" s="594"/>
      <c r="DU17" s="594"/>
      <c r="DV17" s="594"/>
      <c r="DW17" s="594"/>
      <c r="DX17" s="594"/>
      <c r="DY17" s="594"/>
      <c r="DZ17" s="594"/>
      <c r="EA17" s="594"/>
      <c r="EB17" s="594"/>
      <c r="EC17" s="603"/>
    </row>
    <row r="18" spans="2:133" ht="11.25" customHeight="1" x14ac:dyDescent="0.15">
      <c r="B18" s="590" t="s">
        <v>252</v>
      </c>
      <c r="C18" s="591"/>
      <c r="D18" s="591"/>
      <c r="E18" s="591"/>
      <c r="F18" s="591"/>
      <c r="G18" s="591"/>
      <c r="H18" s="591"/>
      <c r="I18" s="591"/>
      <c r="J18" s="591"/>
      <c r="K18" s="591"/>
      <c r="L18" s="591"/>
      <c r="M18" s="591"/>
      <c r="N18" s="591"/>
      <c r="O18" s="591"/>
      <c r="P18" s="591"/>
      <c r="Q18" s="592"/>
      <c r="R18" s="593">
        <v>110352</v>
      </c>
      <c r="S18" s="594"/>
      <c r="T18" s="594"/>
      <c r="U18" s="594"/>
      <c r="V18" s="594"/>
      <c r="W18" s="594"/>
      <c r="X18" s="594"/>
      <c r="Y18" s="595"/>
      <c r="Z18" s="596">
        <v>1.5</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x14ac:dyDescent="0.15">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t="s">
        <v>223</v>
      </c>
      <c r="BH19" s="594"/>
      <c r="BI19" s="594"/>
      <c r="BJ19" s="594"/>
      <c r="BK19" s="594"/>
      <c r="BL19" s="594"/>
      <c r="BM19" s="594"/>
      <c r="BN19" s="595"/>
      <c r="BO19" s="596" t="s">
        <v>223</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x14ac:dyDescent="0.15">
      <c r="B20" s="590" t="s">
        <v>258</v>
      </c>
      <c r="C20" s="591"/>
      <c r="D20" s="591"/>
      <c r="E20" s="591"/>
      <c r="F20" s="591"/>
      <c r="G20" s="591"/>
      <c r="H20" s="591"/>
      <c r="I20" s="591"/>
      <c r="J20" s="591"/>
      <c r="K20" s="591"/>
      <c r="L20" s="591"/>
      <c r="M20" s="591"/>
      <c r="N20" s="591"/>
      <c r="O20" s="591"/>
      <c r="P20" s="591"/>
      <c r="Q20" s="592"/>
      <c r="R20" s="593">
        <v>3586963</v>
      </c>
      <c r="S20" s="594"/>
      <c r="T20" s="594"/>
      <c r="U20" s="594"/>
      <c r="V20" s="594"/>
      <c r="W20" s="594"/>
      <c r="X20" s="594"/>
      <c r="Y20" s="595"/>
      <c r="Z20" s="596">
        <v>49.7</v>
      </c>
      <c r="AA20" s="596"/>
      <c r="AB20" s="596"/>
      <c r="AC20" s="596"/>
      <c r="AD20" s="597">
        <v>3476611</v>
      </c>
      <c r="AE20" s="597"/>
      <c r="AF20" s="597"/>
      <c r="AG20" s="597"/>
      <c r="AH20" s="597"/>
      <c r="AI20" s="597"/>
      <c r="AJ20" s="597"/>
      <c r="AK20" s="597"/>
      <c r="AL20" s="598">
        <v>91.5</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t="s">
        <v>223</v>
      </c>
      <c r="BH20" s="594"/>
      <c r="BI20" s="594"/>
      <c r="BJ20" s="594"/>
      <c r="BK20" s="594"/>
      <c r="BL20" s="594"/>
      <c r="BM20" s="594"/>
      <c r="BN20" s="595"/>
      <c r="BO20" s="596" t="s">
        <v>223</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7040394</v>
      </c>
      <c r="CS20" s="594"/>
      <c r="CT20" s="594"/>
      <c r="CU20" s="594"/>
      <c r="CV20" s="594"/>
      <c r="CW20" s="594"/>
      <c r="CX20" s="594"/>
      <c r="CY20" s="595"/>
      <c r="CZ20" s="596">
        <v>100</v>
      </c>
      <c r="DA20" s="596"/>
      <c r="DB20" s="596"/>
      <c r="DC20" s="596"/>
      <c r="DD20" s="602">
        <v>853508</v>
      </c>
      <c r="DE20" s="594"/>
      <c r="DF20" s="594"/>
      <c r="DG20" s="594"/>
      <c r="DH20" s="594"/>
      <c r="DI20" s="594"/>
      <c r="DJ20" s="594"/>
      <c r="DK20" s="594"/>
      <c r="DL20" s="594"/>
      <c r="DM20" s="594"/>
      <c r="DN20" s="594"/>
      <c r="DO20" s="594"/>
      <c r="DP20" s="595"/>
      <c r="DQ20" s="602">
        <v>4385433</v>
      </c>
      <c r="DR20" s="594"/>
      <c r="DS20" s="594"/>
      <c r="DT20" s="594"/>
      <c r="DU20" s="594"/>
      <c r="DV20" s="594"/>
      <c r="DW20" s="594"/>
      <c r="DX20" s="594"/>
      <c r="DY20" s="594"/>
      <c r="DZ20" s="594"/>
      <c r="EA20" s="594"/>
      <c r="EB20" s="594"/>
      <c r="EC20" s="603"/>
    </row>
    <row r="21" spans="2:133" ht="11.25" customHeight="1" x14ac:dyDescent="0.15">
      <c r="B21" s="590" t="s">
        <v>261</v>
      </c>
      <c r="C21" s="591"/>
      <c r="D21" s="591"/>
      <c r="E21" s="591"/>
      <c r="F21" s="591"/>
      <c r="G21" s="591"/>
      <c r="H21" s="591"/>
      <c r="I21" s="591"/>
      <c r="J21" s="591"/>
      <c r="K21" s="591"/>
      <c r="L21" s="591"/>
      <c r="M21" s="591"/>
      <c r="N21" s="591"/>
      <c r="O21" s="591"/>
      <c r="P21" s="591"/>
      <c r="Q21" s="592"/>
      <c r="R21" s="593">
        <v>1599</v>
      </c>
      <c r="S21" s="594"/>
      <c r="T21" s="594"/>
      <c r="U21" s="594"/>
      <c r="V21" s="594"/>
      <c r="W21" s="594"/>
      <c r="X21" s="594"/>
      <c r="Y21" s="595"/>
      <c r="Z21" s="596">
        <v>0</v>
      </c>
      <c r="AA21" s="596"/>
      <c r="AB21" s="596"/>
      <c r="AC21" s="596"/>
      <c r="AD21" s="597">
        <v>1599</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263</v>
      </c>
      <c r="C22" s="591"/>
      <c r="D22" s="591"/>
      <c r="E22" s="591"/>
      <c r="F22" s="591"/>
      <c r="G22" s="591"/>
      <c r="H22" s="591"/>
      <c r="I22" s="591"/>
      <c r="J22" s="591"/>
      <c r="K22" s="591"/>
      <c r="L22" s="591"/>
      <c r="M22" s="591"/>
      <c r="N22" s="591"/>
      <c r="O22" s="591"/>
      <c r="P22" s="591"/>
      <c r="Q22" s="592"/>
      <c r="R22" s="593">
        <v>81804</v>
      </c>
      <c r="S22" s="594"/>
      <c r="T22" s="594"/>
      <c r="U22" s="594"/>
      <c r="V22" s="594"/>
      <c r="W22" s="594"/>
      <c r="X22" s="594"/>
      <c r="Y22" s="595"/>
      <c r="Z22" s="596">
        <v>1.1000000000000001</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266</v>
      </c>
      <c r="C23" s="591"/>
      <c r="D23" s="591"/>
      <c r="E23" s="591"/>
      <c r="F23" s="591"/>
      <c r="G23" s="591"/>
      <c r="H23" s="591"/>
      <c r="I23" s="591"/>
      <c r="J23" s="591"/>
      <c r="K23" s="591"/>
      <c r="L23" s="591"/>
      <c r="M23" s="591"/>
      <c r="N23" s="591"/>
      <c r="O23" s="591"/>
      <c r="P23" s="591"/>
      <c r="Q23" s="592"/>
      <c r="R23" s="593">
        <v>37487</v>
      </c>
      <c r="S23" s="594"/>
      <c r="T23" s="594"/>
      <c r="U23" s="594"/>
      <c r="V23" s="594"/>
      <c r="W23" s="594"/>
      <c r="X23" s="594"/>
      <c r="Y23" s="595"/>
      <c r="Z23" s="596">
        <v>0.5</v>
      </c>
      <c r="AA23" s="596"/>
      <c r="AB23" s="596"/>
      <c r="AC23" s="596"/>
      <c r="AD23" s="597" t="s">
        <v>223</v>
      </c>
      <c r="AE23" s="597"/>
      <c r="AF23" s="597"/>
      <c r="AG23" s="597"/>
      <c r="AH23" s="597"/>
      <c r="AI23" s="597"/>
      <c r="AJ23" s="597"/>
      <c r="AK23" s="597"/>
      <c r="AL23" s="598" t="s">
        <v>223</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x14ac:dyDescent="0.15">
      <c r="B24" s="590" t="s">
        <v>273</v>
      </c>
      <c r="C24" s="591"/>
      <c r="D24" s="591"/>
      <c r="E24" s="591"/>
      <c r="F24" s="591"/>
      <c r="G24" s="591"/>
      <c r="H24" s="591"/>
      <c r="I24" s="591"/>
      <c r="J24" s="591"/>
      <c r="K24" s="591"/>
      <c r="L24" s="591"/>
      <c r="M24" s="591"/>
      <c r="N24" s="591"/>
      <c r="O24" s="591"/>
      <c r="P24" s="591"/>
      <c r="Q24" s="592"/>
      <c r="R24" s="593">
        <v>24538</v>
      </c>
      <c r="S24" s="594"/>
      <c r="T24" s="594"/>
      <c r="U24" s="594"/>
      <c r="V24" s="594"/>
      <c r="W24" s="594"/>
      <c r="X24" s="594"/>
      <c r="Y24" s="595"/>
      <c r="Z24" s="596">
        <v>0.3</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2699396</v>
      </c>
      <c r="CS24" s="583"/>
      <c r="CT24" s="583"/>
      <c r="CU24" s="583"/>
      <c r="CV24" s="583"/>
      <c r="CW24" s="583"/>
      <c r="CX24" s="583"/>
      <c r="CY24" s="584"/>
      <c r="CZ24" s="622">
        <v>38.299999999999997</v>
      </c>
      <c r="DA24" s="623"/>
      <c r="DB24" s="623"/>
      <c r="DC24" s="624"/>
      <c r="DD24" s="621">
        <v>1672724</v>
      </c>
      <c r="DE24" s="583"/>
      <c r="DF24" s="583"/>
      <c r="DG24" s="583"/>
      <c r="DH24" s="583"/>
      <c r="DI24" s="583"/>
      <c r="DJ24" s="583"/>
      <c r="DK24" s="584"/>
      <c r="DL24" s="621">
        <v>1661602</v>
      </c>
      <c r="DM24" s="583"/>
      <c r="DN24" s="583"/>
      <c r="DO24" s="583"/>
      <c r="DP24" s="583"/>
      <c r="DQ24" s="583"/>
      <c r="DR24" s="583"/>
      <c r="DS24" s="583"/>
      <c r="DT24" s="583"/>
      <c r="DU24" s="583"/>
      <c r="DV24" s="584"/>
      <c r="DW24" s="587">
        <v>41.1</v>
      </c>
      <c r="DX24" s="588"/>
      <c r="DY24" s="588"/>
      <c r="DZ24" s="588"/>
      <c r="EA24" s="588"/>
      <c r="EB24" s="588"/>
      <c r="EC24" s="589"/>
    </row>
    <row r="25" spans="2:133" ht="11.25" customHeight="1" x14ac:dyDescent="0.15">
      <c r="B25" s="590" t="s">
        <v>276</v>
      </c>
      <c r="C25" s="591"/>
      <c r="D25" s="591"/>
      <c r="E25" s="591"/>
      <c r="F25" s="591"/>
      <c r="G25" s="591"/>
      <c r="H25" s="591"/>
      <c r="I25" s="591"/>
      <c r="J25" s="591"/>
      <c r="K25" s="591"/>
      <c r="L25" s="591"/>
      <c r="M25" s="591"/>
      <c r="N25" s="591"/>
      <c r="O25" s="591"/>
      <c r="P25" s="591"/>
      <c r="Q25" s="592"/>
      <c r="R25" s="593">
        <v>1296467</v>
      </c>
      <c r="S25" s="594"/>
      <c r="T25" s="594"/>
      <c r="U25" s="594"/>
      <c r="V25" s="594"/>
      <c r="W25" s="594"/>
      <c r="X25" s="594"/>
      <c r="Y25" s="595"/>
      <c r="Z25" s="596">
        <v>18</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1042312</v>
      </c>
      <c r="CS25" s="625"/>
      <c r="CT25" s="625"/>
      <c r="CU25" s="625"/>
      <c r="CV25" s="625"/>
      <c r="CW25" s="625"/>
      <c r="CX25" s="625"/>
      <c r="CY25" s="626"/>
      <c r="CZ25" s="627">
        <v>14.8</v>
      </c>
      <c r="DA25" s="628"/>
      <c r="DB25" s="628"/>
      <c r="DC25" s="629"/>
      <c r="DD25" s="602">
        <v>981534</v>
      </c>
      <c r="DE25" s="625"/>
      <c r="DF25" s="625"/>
      <c r="DG25" s="625"/>
      <c r="DH25" s="625"/>
      <c r="DI25" s="625"/>
      <c r="DJ25" s="625"/>
      <c r="DK25" s="626"/>
      <c r="DL25" s="602">
        <v>971294</v>
      </c>
      <c r="DM25" s="625"/>
      <c r="DN25" s="625"/>
      <c r="DO25" s="625"/>
      <c r="DP25" s="625"/>
      <c r="DQ25" s="625"/>
      <c r="DR25" s="625"/>
      <c r="DS25" s="625"/>
      <c r="DT25" s="625"/>
      <c r="DU25" s="625"/>
      <c r="DV25" s="626"/>
      <c r="DW25" s="598">
        <v>24</v>
      </c>
      <c r="DX25" s="619"/>
      <c r="DY25" s="619"/>
      <c r="DZ25" s="619"/>
      <c r="EA25" s="619"/>
      <c r="EB25" s="619"/>
      <c r="EC25" s="620"/>
    </row>
    <row r="26" spans="2:133" ht="11.25" customHeight="1" x14ac:dyDescent="0.15">
      <c r="B26" s="630" t="s">
        <v>279</v>
      </c>
      <c r="C26" s="631"/>
      <c r="D26" s="631"/>
      <c r="E26" s="631"/>
      <c r="F26" s="631"/>
      <c r="G26" s="631"/>
      <c r="H26" s="631"/>
      <c r="I26" s="631"/>
      <c r="J26" s="631"/>
      <c r="K26" s="631"/>
      <c r="L26" s="631"/>
      <c r="M26" s="631"/>
      <c r="N26" s="631"/>
      <c r="O26" s="631"/>
      <c r="P26" s="631"/>
      <c r="Q26" s="632"/>
      <c r="R26" s="593">
        <v>322154</v>
      </c>
      <c r="S26" s="594"/>
      <c r="T26" s="594"/>
      <c r="U26" s="594"/>
      <c r="V26" s="594"/>
      <c r="W26" s="594"/>
      <c r="X26" s="594"/>
      <c r="Y26" s="595"/>
      <c r="Z26" s="596">
        <v>4.5</v>
      </c>
      <c r="AA26" s="596"/>
      <c r="AB26" s="596"/>
      <c r="AC26" s="596"/>
      <c r="AD26" s="597">
        <v>322154</v>
      </c>
      <c r="AE26" s="597"/>
      <c r="AF26" s="597"/>
      <c r="AG26" s="597"/>
      <c r="AH26" s="597"/>
      <c r="AI26" s="597"/>
      <c r="AJ26" s="597"/>
      <c r="AK26" s="597"/>
      <c r="AL26" s="598">
        <v>8.5</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597261</v>
      </c>
      <c r="CS26" s="594"/>
      <c r="CT26" s="594"/>
      <c r="CU26" s="594"/>
      <c r="CV26" s="594"/>
      <c r="CW26" s="594"/>
      <c r="CX26" s="594"/>
      <c r="CY26" s="595"/>
      <c r="CZ26" s="627">
        <v>8.5</v>
      </c>
      <c r="DA26" s="628"/>
      <c r="DB26" s="628"/>
      <c r="DC26" s="629"/>
      <c r="DD26" s="602">
        <v>540295</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19"/>
      <c r="DY26" s="619"/>
      <c r="DZ26" s="619"/>
      <c r="EA26" s="619"/>
      <c r="EB26" s="619"/>
      <c r="EC26" s="620"/>
    </row>
    <row r="27" spans="2:133" ht="11.25" customHeight="1" x14ac:dyDescent="0.15">
      <c r="B27" s="590" t="s">
        <v>282</v>
      </c>
      <c r="C27" s="591"/>
      <c r="D27" s="591"/>
      <c r="E27" s="591"/>
      <c r="F27" s="591"/>
      <c r="G27" s="591"/>
      <c r="H27" s="591"/>
      <c r="I27" s="591"/>
      <c r="J27" s="591"/>
      <c r="K27" s="591"/>
      <c r="L27" s="591"/>
      <c r="M27" s="591"/>
      <c r="N27" s="591"/>
      <c r="O27" s="591"/>
      <c r="P27" s="591"/>
      <c r="Q27" s="592"/>
      <c r="R27" s="593">
        <v>942069</v>
      </c>
      <c r="S27" s="594"/>
      <c r="T27" s="594"/>
      <c r="U27" s="594"/>
      <c r="V27" s="594"/>
      <c r="W27" s="594"/>
      <c r="X27" s="594"/>
      <c r="Y27" s="595"/>
      <c r="Z27" s="596">
        <v>13.1</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1824947</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1256369</v>
      </c>
      <c r="CS27" s="625"/>
      <c r="CT27" s="625"/>
      <c r="CU27" s="625"/>
      <c r="CV27" s="625"/>
      <c r="CW27" s="625"/>
      <c r="CX27" s="625"/>
      <c r="CY27" s="626"/>
      <c r="CZ27" s="627">
        <v>17.8</v>
      </c>
      <c r="DA27" s="628"/>
      <c r="DB27" s="628"/>
      <c r="DC27" s="629"/>
      <c r="DD27" s="602">
        <v>323807</v>
      </c>
      <c r="DE27" s="625"/>
      <c r="DF27" s="625"/>
      <c r="DG27" s="625"/>
      <c r="DH27" s="625"/>
      <c r="DI27" s="625"/>
      <c r="DJ27" s="625"/>
      <c r="DK27" s="626"/>
      <c r="DL27" s="602">
        <v>322925</v>
      </c>
      <c r="DM27" s="625"/>
      <c r="DN27" s="625"/>
      <c r="DO27" s="625"/>
      <c r="DP27" s="625"/>
      <c r="DQ27" s="625"/>
      <c r="DR27" s="625"/>
      <c r="DS27" s="625"/>
      <c r="DT27" s="625"/>
      <c r="DU27" s="625"/>
      <c r="DV27" s="626"/>
      <c r="DW27" s="598">
        <v>8</v>
      </c>
      <c r="DX27" s="619"/>
      <c r="DY27" s="619"/>
      <c r="DZ27" s="619"/>
      <c r="EA27" s="619"/>
      <c r="EB27" s="619"/>
      <c r="EC27" s="620"/>
    </row>
    <row r="28" spans="2:133" ht="11.25" customHeight="1" x14ac:dyDescent="0.15">
      <c r="B28" s="590" t="s">
        <v>285</v>
      </c>
      <c r="C28" s="591"/>
      <c r="D28" s="591"/>
      <c r="E28" s="591"/>
      <c r="F28" s="591"/>
      <c r="G28" s="591"/>
      <c r="H28" s="591"/>
      <c r="I28" s="591"/>
      <c r="J28" s="591"/>
      <c r="K28" s="591"/>
      <c r="L28" s="591"/>
      <c r="M28" s="591"/>
      <c r="N28" s="591"/>
      <c r="O28" s="591"/>
      <c r="P28" s="591"/>
      <c r="Q28" s="592"/>
      <c r="R28" s="593">
        <v>90002</v>
      </c>
      <c r="S28" s="594"/>
      <c r="T28" s="594"/>
      <c r="U28" s="594"/>
      <c r="V28" s="594"/>
      <c r="W28" s="594"/>
      <c r="X28" s="594"/>
      <c r="Y28" s="595"/>
      <c r="Z28" s="596">
        <v>1.2</v>
      </c>
      <c r="AA28" s="596"/>
      <c r="AB28" s="596"/>
      <c r="AC28" s="596"/>
      <c r="AD28" s="597" t="s">
        <v>223</v>
      </c>
      <c r="AE28" s="597"/>
      <c r="AF28" s="597"/>
      <c r="AG28" s="597"/>
      <c r="AH28" s="597"/>
      <c r="AI28" s="597"/>
      <c r="AJ28" s="597"/>
      <c r="AK28" s="597"/>
      <c r="AL28" s="598" t="s">
        <v>223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400715</v>
      </c>
      <c r="CS28" s="594"/>
      <c r="CT28" s="594"/>
      <c r="CU28" s="594"/>
      <c r="CV28" s="594"/>
      <c r="CW28" s="594"/>
      <c r="CX28" s="594"/>
      <c r="CY28" s="595"/>
      <c r="CZ28" s="627">
        <v>5.7</v>
      </c>
      <c r="DA28" s="628"/>
      <c r="DB28" s="628"/>
      <c r="DC28" s="629"/>
      <c r="DD28" s="602">
        <v>367383</v>
      </c>
      <c r="DE28" s="594"/>
      <c r="DF28" s="594"/>
      <c r="DG28" s="594"/>
      <c r="DH28" s="594"/>
      <c r="DI28" s="594"/>
      <c r="DJ28" s="594"/>
      <c r="DK28" s="595"/>
      <c r="DL28" s="602">
        <v>367383</v>
      </c>
      <c r="DM28" s="594"/>
      <c r="DN28" s="594"/>
      <c r="DO28" s="594"/>
      <c r="DP28" s="594"/>
      <c r="DQ28" s="594"/>
      <c r="DR28" s="594"/>
      <c r="DS28" s="594"/>
      <c r="DT28" s="594"/>
      <c r="DU28" s="594"/>
      <c r="DV28" s="595"/>
      <c r="DW28" s="598">
        <v>9.1</v>
      </c>
      <c r="DX28" s="619"/>
      <c r="DY28" s="619"/>
      <c r="DZ28" s="619"/>
      <c r="EA28" s="619"/>
      <c r="EB28" s="619"/>
      <c r="EC28" s="620"/>
    </row>
    <row r="29" spans="2:133" ht="11.25" customHeight="1" x14ac:dyDescent="0.15">
      <c r="B29" s="590" t="s">
        <v>287</v>
      </c>
      <c r="C29" s="591"/>
      <c r="D29" s="591"/>
      <c r="E29" s="591"/>
      <c r="F29" s="591"/>
      <c r="G29" s="591"/>
      <c r="H29" s="591"/>
      <c r="I29" s="591"/>
      <c r="J29" s="591"/>
      <c r="K29" s="591"/>
      <c r="L29" s="591"/>
      <c r="M29" s="591"/>
      <c r="N29" s="591"/>
      <c r="O29" s="591"/>
      <c r="P29" s="591"/>
      <c r="Q29" s="592"/>
      <c r="R29" s="593">
        <v>7140</v>
      </c>
      <c r="S29" s="594"/>
      <c r="T29" s="594"/>
      <c r="U29" s="594"/>
      <c r="V29" s="594"/>
      <c r="W29" s="594"/>
      <c r="X29" s="594"/>
      <c r="Y29" s="595"/>
      <c r="Z29" s="596">
        <v>0.1</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400663</v>
      </c>
      <c r="CS29" s="625"/>
      <c r="CT29" s="625"/>
      <c r="CU29" s="625"/>
      <c r="CV29" s="625"/>
      <c r="CW29" s="625"/>
      <c r="CX29" s="625"/>
      <c r="CY29" s="626"/>
      <c r="CZ29" s="627">
        <v>5.7</v>
      </c>
      <c r="DA29" s="628"/>
      <c r="DB29" s="628"/>
      <c r="DC29" s="629"/>
      <c r="DD29" s="602">
        <v>367331</v>
      </c>
      <c r="DE29" s="625"/>
      <c r="DF29" s="625"/>
      <c r="DG29" s="625"/>
      <c r="DH29" s="625"/>
      <c r="DI29" s="625"/>
      <c r="DJ29" s="625"/>
      <c r="DK29" s="626"/>
      <c r="DL29" s="602">
        <v>367331</v>
      </c>
      <c r="DM29" s="625"/>
      <c r="DN29" s="625"/>
      <c r="DO29" s="625"/>
      <c r="DP29" s="625"/>
      <c r="DQ29" s="625"/>
      <c r="DR29" s="625"/>
      <c r="DS29" s="625"/>
      <c r="DT29" s="625"/>
      <c r="DU29" s="625"/>
      <c r="DV29" s="626"/>
      <c r="DW29" s="598">
        <v>9.1</v>
      </c>
      <c r="DX29" s="619"/>
      <c r="DY29" s="619"/>
      <c r="DZ29" s="619"/>
      <c r="EA29" s="619"/>
      <c r="EB29" s="619"/>
      <c r="EC29" s="620"/>
    </row>
    <row r="30" spans="2:133" ht="11.25" customHeight="1" x14ac:dyDescent="0.15">
      <c r="B30" s="590" t="s">
        <v>292</v>
      </c>
      <c r="C30" s="591"/>
      <c r="D30" s="591"/>
      <c r="E30" s="591"/>
      <c r="F30" s="591"/>
      <c r="G30" s="591"/>
      <c r="H30" s="591"/>
      <c r="I30" s="591"/>
      <c r="J30" s="591"/>
      <c r="K30" s="591"/>
      <c r="L30" s="591"/>
      <c r="M30" s="591"/>
      <c r="N30" s="591"/>
      <c r="O30" s="591"/>
      <c r="P30" s="591"/>
      <c r="Q30" s="592"/>
      <c r="R30" s="593">
        <v>103424</v>
      </c>
      <c r="S30" s="594"/>
      <c r="T30" s="594"/>
      <c r="U30" s="594"/>
      <c r="V30" s="594"/>
      <c r="W30" s="594"/>
      <c r="X30" s="594"/>
      <c r="Y30" s="595"/>
      <c r="Z30" s="596">
        <v>1.4</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98.4</v>
      </c>
      <c r="BH30" s="652"/>
      <c r="BI30" s="652"/>
      <c r="BJ30" s="652"/>
      <c r="BK30" s="652"/>
      <c r="BL30" s="652"/>
      <c r="BM30" s="588">
        <v>92.7</v>
      </c>
      <c r="BN30" s="652"/>
      <c r="BO30" s="652"/>
      <c r="BP30" s="652"/>
      <c r="BQ30" s="653"/>
      <c r="BR30" s="651">
        <v>97.9</v>
      </c>
      <c r="BS30" s="652"/>
      <c r="BT30" s="652"/>
      <c r="BU30" s="652"/>
      <c r="BV30" s="652"/>
      <c r="BW30" s="652"/>
      <c r="BX30" s="588">
        <v>91.5</v>
      </c>
      <c r="BY30" s="652"/>
      <c r="BZ30" s="652"/>
      <c r="CA30" s="652"/>
      <c r="CB30" s="653"/>
      <c r="CD30" s="656"/>
      <c r="CE30" s="657"/>
      <c r="CF30" s="607" t="s">
        <v>295</v>
      </c>
      <c r="CG30" s="608"/>
      <c r="CH30" s="608"/>
      <c r="CI30" s="608"/>
      <c r="CJ30" s="608"/>
      <c r="CK30" s="608"/>
      <c r="CL30" s="608"/>
      <c r="CM30" s="608"/>
      <c r="CN30" s="608"/>
      <c r="CO30" s="608"/>
      <c r="CP30" s="608"/>
      <c r="CQ30" s="609"/>
      <c r="CR30" s="593">
        <v>341925</v>
      </c>
      <c r="CS30" s="594"/>
      <c r="CT30" s="594"/>
      <c r="CU30" s="594"/>
      <c r="CV30" s="594"/>
      <c r="CW30" s="594"/>
      <c r="CX30" s="594"/>
      <c r="CY30" s="595"/>
      <c r="CZ30" s="627">
        <v>4.9000000000000004</v>
      </c>
      <c r="DA30" s="628"/>
      <c r="DB30" s="628"/>
      <c r="DC30" s="629"/>
      <c r="DD30" s="602">
        <v>308593</v>
      </c>
      <c r="DE30" s="594"/>
      <c r="DF30" s="594"/>
      <c r="DG30" s="594"/>
      <c r="DH30" s="594"/>
      <c r="DI30" s="594"/>
      <c r="DJ30" s="594"/>
      <c r="DK30" s="595"/>
      <c r="DL30" s="602">
        <v>308593</v>
      </c>
      <c r="DM30" s="594"/>
      <c r="DN30" s="594"/>
      <c r="DO30" s="594"/>
      <c r="DP30" s="594"/>
      <c r="DQ30" s="594"/>
      <c r="DR30" s="594"/>
      <c r="DS30" s="594"/>
      <c r="DT30" s="594"/>
      <c r="DU30" s="594"/>
      <c r="DV30" s="595"/>
      <c r="DW30" s="598">
        <v>7.6</v>
      </c>
      <c r="DX30" s="619"/>
      <c r="DY30" s="619"/>
      <c r="DZ30" s="619"/>
      <c r="EA30" s="619"/>
      <c r="EB30" s="619"/>
      <c r="EC30" s="620"/>
    </row>
    <row r="31" spans="2:133" ht="11.25" customHeight="1" x14ac:dyDescent="0.15">
      <c r="B31" s="590" t="s">
        <v>296</v>
      </c>
      <c r="C31" s="591"/>
      <c r="D31" s="591"/>
      <c r="E31" s="591"/>
      <c r="F31" s="591"/>
      <c r="G31" s="591"/>
      <c r="H31" s="591"/>
      <c r="I31" s="591"/>
      <c r="J31" s="591"/>
      <c r="K31" s="591"/>
      <c r="L31" s="591"/>
      <c r="M31" s="591"/>
      <c r="N31" s="591"/>
      <c r="O31" s="591"/>
      <c r="P31" s="591"/>
      <c r="Q31" s="592"/>
      <c r="R31" s="593">
        <v>215387</v>
      </c>
      <c r="S31" s="594"/>
      <c r="T31" s="594"/>
      <c r="U31" s="594"/>
      <c r="V31" s="594"/>
      <c r="W31" s="594"/>
      <c r="X31" s="594"/>
      <c r="Y31" s="595"/>
      <c r="Z31" s="596">
        <v>3</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98.3</v>
      </c>
      <c r="BH31" s="625"/>
      <c r="BI31" s="625"/>
      <c r="BJ31" s="625"/>
      <c r="BK31" s="625"/>
      <c r="BL31" s="625"/>
      <c r="BM31" s="599">
        <v>92.2</v>
      </c>
      <c r="BN31" s="649"/>
      <c r="BO31" s="649"/>
      <c r="BP31" s="649"/>
      <c r="BQ31" s="650"/>
      <c r="BR31" s="648">
        <v>97.8</v>
      </c>
      <c r="BS31" s="625"/>
      <c r="BT31" s="625"/>
      <c r="BU31" s="625"/>
      <c r="BV31" s="625"/>
      <c r="BW31" s="625"/>
      <c r="BX31" s="599">
        <v>90.9</v>
      </c>
      <c r="BY31" s="649"/>
      <c r="BZ31" s="649"/>
      <c r="CA31" s="649"/>
      <c r="CB31" s="650"/>
      <c r="CD31" s="656"/>
      <c r="CE31" s="657"/>
      <c r="CF31" s="607" t="s">
        <v>299</v>
      </c>
      <c r="CG31" s="608"/>
      <c r="CH31" s="608"/>
      <c r="CI31" s="608"/>
      <c r="CJ31" s="608"/>
      <c r="CK31" s="608"/>
      <c r="CL31" s="608"/>
      <c r="CM31" s="608"/>
      <c r="CN31" s="608"/>
      <c r="CO31" s="608"/>
      <c r="CP31" s="608"/>
      <c r="CQ31" s="609"/>
      <c r="CR31" s="593">
        <v>58738</v>
      </c>
      <c r="CS31" s="625"/>
      <c r="CT31" s="625"/>
      <c r="CU31" s="625"/>
      <c r="CV31" s="625"/>
      <c r="CW31" s="625"/>
      <c r="CX31" s="625"/>
      <c r="CY31" s="626"/>
      <c r="CZ31" s="627">
        <v>0.8</v>
      </c>
      <c r="DA31" s="628"/>
      <c r="DB31" s="628"/>
      <c r="DC31" s="629"/>
      <c r="DD31" s="602">
        <v>58738</v>
      </c>
      <c r="DE31" s="625"/>
      <c r="DF31" s="625"/>
      <c r="DG31" s="625"/>
      <c r="DH31" s="625"/>
      <c r="DI31" s="625"/>
      <c r="DJ31" s="625"/>
      <c r="DK31" s="626"/>
      <c r="DL31" s="602">
        <v>58738</v>
      </c>
      <c r="DM31" s="625"/>
      <c r="DN31" s="625"/>
      <c r="DO31" s="625"/>
      <c r="DP31" s="625"/>
      <c r="DQ31" s="625"/>
      <c r="DR31" s="625"/>
      <c r="DS31" s="625"/>
      <c r="DT31" s="625"/>
      <c r="DU31" s="625"/>
      <c r="DV31" s="626"/>
      <c r="DW31" s="598">
        <v>1.5</v>
      </c>
      <c r="DX31" s="619"/>
      <c r="DY31" s="619"/>
      <c r="DZ31" s="619"/>
      <c r="EA31" s="619"/>
      <c r="EB31" s="619"/>
      <c r="EC31" s="620"/>
    </row>
    <row r="32" spans="2:133" ht="11.25" customHeight="1" x14ac:dyDescent="0.15">
      <c r="B32" s="590" t="s">
        <v>300</v>
      </c>
      <c r="C32" s="591"/>
      <c r="D32" s="591"/>
      <c r="E32" s="591"/>
      <c r="F32" s="591"/>
      <c r="G32" s="591"/>
      <c r="H32" s="591"/>
      <c r="I32" s="591"/>
      <c r="J32" s="591"/>
      <c r="K32" s="591"/>
      <c r="L32" s="591"/>
      <c r="M32" s="591"/>
      <c r="N32" s="591"/>
      <c r="O32" s="591"/>
      <c r="P32" s="591"/>
      <c r="Q32" s="592"/>
      <c r="R32" s="593">
        <v>146231</v>
      </c>
      <c r="S32" s="594"/>
      <c r="T32" s="594"/>
      <c r="U32" s="594"/>
      <c r="V32" s="594"/>
      <c r="W32" s="594"/>
      <c r="X32" s="594"/>
      <c r="Y32" s="595"/>
      <c r="Z32" s="596">
        <v>2</v>
      </c>
      <c r="AA32" s="596"/>
      <c r="AB32" s="596"/>
      <c r="AC32" s="596"/>
      <c r="AD32" s="597" t="s">
        <v>223</v>
      </c>
      <c r="AE32" s="597"/>
      <c r="AF32" s="597"/>
      <c r="AG32" s="597"/>
      <c r="AH32" s="597"/>
      <c r="AI32" s="597"/>
      <c r="AJ32" s="597"/>
      <c r="AK32" s="597"/>
      <c r="AL32" s="598" t="s">
        <v>223</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98.3</v>
      </c>
      <c r="BH32" s="661"/>
      <c r="BI32" s="661"/>
      <c r="BJ32" s="661"/>
      <c r="BK32" s="661"/>
      <c r="BL32" s="661"/>
      <c r="BM32" s="662">
        <v>91.9</v>
      </c>
      <c r="BN32" s="661"/>
      <c r="BO32" s="661"/>
      <c r="BP32" s="661"/>
      <c r="BQ32" s="663"/>
      <c r="BR32" s="660">
        <v>97.7</v>
      </c>
      <c r="BS32" s="661"/>
      <c r="BT32" s="661"/>
      <c r="BU32" s="661"/>
      <c r="BV32" s="661"/>
      <c r="BW32" s="661"/>
      <c r="BX32" s="662">
        <v>90.6</v>
      </c>
      <c r="BY32" s="661"/>
      <c r="BZ32" s="661"/>
      <c r="CA32" s="661"/>
      <c r="CB32" s="663"/>
      <c r="CD32" s="658"/>
      <c r="CE32" s="659"/>
      <c r="CF32" s="607" t="s">
        <v>302</v>
      </c>
      <c r="CG32" s="608"/>
      <c r="CH32" s="608"/>
      <c r="CI32" s="608"/>
      <c r="CJ32" s="608"/>
      <c r="CK32" s="608"/>
      <c r="CL32" s="608"/>
      <c r="CM32" s="608"/>
      <c r="CN32" s="608"/>
      <c r="CO32" s="608"/>
      <c r="CP32" s="608"/>
      <c r="CQ32" s="609"/>
      <c r="CR32" s="593">
        <v>52</v>
      </c>
      <c r="CS32" s="594"/>
      <c r="CT32" s="594"/>
      <c r="CU32" s="594"/>
      <c r="CV32" s="594"/>
      <c r="CW32" s="594"/>
      <c r="CX32" s="594"/>
      <c r="CY32" s="595"/>
      <c r="CZ32" s="627">
        <v>0</v>
      </c>
      <c r="DA32" s="628"/>
      <c r="DB32" s="628"/>
      <c r="DC32" s="629"/>
      <c r="DD32" s="602">
        <v>52</v>
      </c>
      <c r="DE32" s="594"/>
      <c r="DF32" s="594"/>
      <c r="DG32" s="594"/>
      <c r="DH32" s="594"/>
      <c r="DI32" s="594"/>
      <c r="DJ32" s="594"/>
      <c r="DK32" s="595"/>
      <c r="DL32" s="602">
        <v>52</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303</v>
      </c>
      <c r="C33" s="591"/>
      <c r="D33" s="591"/>
      <c r="E33" s="591"/>
      <c r="F33" s="591"/>
      <c r="G33" s="591"/>
      <c r="H33" s="591"/>
      <c r="I33" s="591"/>
      <c r="J33" s="591"/>
      <c r="K33" s="591"/>
      <c r="L33" s="591"/>
      <c r="M33" s="591"/>
      <c r="N33" s="591"/>
      <c r="O33" s="591"/>
      <c r="P33" s="591"/>
      <c r="Q33" s="592"/>
      <c r="R33" s="593">
        <v>357046</v>
      </c>
      <c r="S33" s="594"/>
      <c r="T33" s="594"/>
      <c r="U33" s="594"/>
      <c r="V33" s="594"/>
      <c r="W33" s="594"/>
      <c r="X33" s="594"/>
      <c r="Y33" s="595"/>
      <c r="Z33" s="596">
        <v>5</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3457771</v>
      </c>
      <c r="CS33" s="625"/>
      <c r="CT33" s="625"/>
      <c r="CU33" s="625"/>
      <c r="CV33" s="625"/>
      <c r="CW33" s="625"/>
      <c r="CX33" s="625"/>
      <c r="CY33" s="626"/>
      <c r="CZ33" s="627">
        <v>49.1</v>
      </c>
      <c r="DA33" s="628"/>
      <c r="DB33" s="628"/>
      <c r="DC33" s="629"/>
      <c r="DD33" s="602">
        <v>2557419</v>
      </c>
      <c r="DE33" s="625"/>
      <c r="DF33" s="625"/>
      <c r="DG33" s="625"/>
      <c r="DH33" s="625"/>
      <c r="DI33" s="625"/>
      <c r="DJ33" s="625"/>
      <c r="DK33" s="626"/>
      <c r="DL33" s="602">
        <v>1801396</v>
      </c>
      <c r="DM33" s="625"/>
      <c r="DN33" s="625"/>
      <c r="DO33" s="625"/>
      <c r="DP33" s="625"/>
      <c r="DQ33" s="625"/>
      <c r="DR33" s="625"/>
      <c r="DS33" s="625"/>
      <c r="DT33" s="625"/>
      <c r="DU33" s="625"/>
      <c r="DV33" s="626"/>
      <c r="DW33" s="598">
        <v>44.6</v>
      </c>
      <c r="DX33" s="619"/>
      <c r="DY33" s="619"/>
      <c r="DZ33" s="619"/>
      <c r="EA33" s="619"/>
      <c r="EB33" s="619"/>
      <c r="EC33" s="620"/>
    </row>
    <row r="34" spans="2:133" ht="11.25" customHeight="1" x14ac:dyDescent="0.15">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1297945</v>
      </c>
      <c r="CS34" s="594"/>
      <c r="CT34" s="594"/>
      <c r="CU34" s="594"/>
      <c r="CV34" s="594"/>
      <c r="CW34" s="594"/>
      <c r="CX34" s="594"/>
      <c r="CY34" s="595"/>
      <c r="CZ34" s="627">
        <v>18.399999999999999</v>
      </c>
      <c r="DA34" s="628"/>
      <c r="DB34" s="628"/>
      <c r="DC34" s="629"/>
      <c r="DD34" s="602">
        <v>986789</v>
      </c>
      <c r="DE34" s="594"/>
      <c r="DF34" s="594"/>
      <c r="DG34" s="594"/>
      <c r="DH34" s="594"/>
      <c r="DI34" s="594"/>
      <c r="DJ34" s="594"/>
      <c r="DK34" s="595"/>
      <c r="DL34" s="602">
        <v>698856</v>
      </c>
      <c r="DM34" s="594"/>
      <c r="DN34" s="594"/>
      <c r="DO34" s="594"/>
      <c r="DP34" s="594"/>
      <c r="DQ34" s="594"/>
      <c r="DR34" s="594"/>
      <c r="DS34" s="594"/>
      <c r="DT34" s="594"/>
      <c r="DU34" s="594"/>
      <c r="DV34" s="595"/>
      <c r="DW34" s="598">
        <v>17.3</v>
      </c>
      <c r="DX34" s="619"/>
      <c r="DY34" s="619"/>
      <c r="DZ34" s="619"/>
      <c r="EA34" s="619"/>
      <c r="EB34" s="619"/>
      <c r="EC34" s="620"/>
    </row>
    <row r="35" spans="2:133" ht="11.25" customHeight="1" x14ac:dyDescent="0.15">
      <c r="B35" s="590" t="s">
        <v>309</v>
      </c>
      <c r="C35" s="591"/>
      <c r="D35" s="591"/>
      <c r="E35" s="591"/>
      <c r="F35" s="591"/>
      <c r="G35" s="591"/>
      <c r="H35" s="591"/>
      <c r="I35" s="591"/>
      <c r="J35" s="591"/>
      <c r="K35" s="591"/>
      <c r="L35" s="591"/>
      <c r="M35" s="591"/>
      <c r="N35" s="591"/>
      <c r="O35" s="591"/>
      <c r="P35" s="591"/>
      <c r="Q35" s="592"/>
      <c r="R35" s="593">
        <v>240546</v>
      </c>
      <c r="S35" s="594"/>
      <c r="T35" s="594"/>
      <c r="U35" s="594"/>
      <c r="V35" s="594"/>
      <c r="W35" s="594"/>
      <c r="X35" s="594"/>
      <c r="Y35" s="595"/>
      <c r="Z35" s="596">
        <v>3.3</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767112</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-252335</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39389</v>
      </c>
      <c r="CS35" s="625"/>
      <c r="CT35" s="625"/>
      <c r="CU35" s="625"/>
      <c r="CV35" s="625"/>
      <c r="CW35" s="625"/>
      <c r="CX35" s="625"/>
      <c r="CY35" s="626"/>
      <c r="CZ35" s="627">
        <v>0.6</v>
      </c>
      <c r="DA35" s="628"/>
      <c r="DB35" s="628"/>
      <c r="DC35" s="629"/>
      <c r="DD35" s="602">
        <v>38089</v>
      </c>
      <c r="DE35" s="625"/>
      <c r="DF35" s="625"/>
      <c r="DG35" s="625"/>
      <c r="DH35" s="625"/>
      <c r="DI35" s="625"/>
      <c r="DJ35" s="625"/>
      <c r="DK35" s="626"/>
      <c r="DL35" s="602">
        <v>34739</v>
      </c>
      <c r="DM35" s="625"/>
      <c r="DN35" s="625"/>
      <c r="DO35" s="625"/>
      <c r="DP35" s="625"/>
      <c r="DQ35" s="625"/>
      <c r="DR35" s="625"/>
      <c r="DS35" s="625"/>
      <c r="DT35" s="625"/>
      <c r="DU35" s="625"/>
      <c r="DV35" s="626"/>
      <c r="DW35" s="598">
        <v>0.9</v>
      </c>
      <c r="DX35" s="619"/>
      <c r="DY35" s="619"/>
      <c r="DZ35" s="619"/>
      <c r="EA35" s="619"/>
      <c r="EB35" s="619"/>
      <c r="EC35" s="620"/>
    </row>
    <row r="36" spans="2:133" ht="11.25" customHeight="1" x14ac:dyDescent="0.15">
      <c r="B36" s="636" t="s">
        <v>313</v>
      </c>
      <c r="C36" s="637"/>
      <c r="D36" s="637"/>
      <c r="E36" s="637"/>
      <c r="F36" s="637"/>
      <c r="G36" s="637"/>
      <c r="H36" s="637"/>
      <c r="I36" s="637"/>
      <c r="J36" s="637"/>
      <c r="K36" s="637"/>
      <c r="L36" s="637"/>
      <c r="M36" s="637"/>
      <c r="N36" s="637"/>
      <c r="O36" s="637"/>
      <c r="P36" s="637"/>
      <c r="Q36" s="638"/>
      <c r="R36" s="665">
        <v>7212311</v>
      </c>
      <c r="S36" s="666"/>
      <c r="T36" s="666"/>
      <c r="U36" s="666"/>
      <c r="V36" s="666"/>
      <c r="W36" s="666"/>
      <c r="X36" s="666"/>
      <c r="Y36" s="667"/>
      <c r="Z36" s="668">
        <v>100</v>
      </c>
      <c r="AA36" s="668"/>
      <c r="AB36" s="668"/>
      <c r="AC36" s="668"/>
      <c r="AD36" s="669">
        <v>3800364</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158000</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-355111</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1059853</v>
      </c>
      <c r="CS36" s="594"/>
      <c r="CT36" s="594"/>
      <c r="CU36" s="594"/>
      <c r="CV36" s="594"/>
      <c r="CW36" s="594"/>
      <c r="CX36" s="594"/>
      <c r="CY36" s="595"/>
      <c r="CZ36" s="627">
        <v>15.1</v>
      </c>
      <c r="DA36" s="628"/>
      <c r="DB36" s="628"/>
      <c r="DC36" s="629"/>
      <c r="DD36" s="602">
        <v>742715</v>
      </c>
      <c r="DE36" s="594"/>
      <c r="DF36" s="594"/>
      <c r="DG36" s="594"/>
      <c r="DH36" s="594"/>
      <c r="DI36" s="594"/>
      <c r="DJ36" s="594"/>
      <c r="DK36" s="595"/>
      <c r="DL36" s="602">
        <v>632734</v>
      </c>
      <c r="DM36" s="594"/>
      <c r="DN36" s="594"/>
      <c r="DO36" s="594"/>
      <c r="DP36" s="594"/>
      <c r="DQ36" s="594"/>
      <c r="DR36" s="594"/>
      <c r="DS36" s="594"/>
      <c r="DT36" s="594"/>
      <c r="DU36" s="594"/>
      <c r="DV36" s="595"/>
      <c r="DW36" s="598">
        <v>15.7</v>
      </c>
      <c r="DX36" s="619"/>
      <c r="DY36" s="619"/>
      <c r="DZ36" s="619"/>
      <c r="EA36" s="619"/>
      <c r="EB36" s="619"/>
      <c r="EC36" s="620"/>
    </row>
    <row r="37" spans="2:133" ht="11.25" customHeight="1" x14ac:dyDescent="0.15">
      <c r="AQ37" s="672" t="s">
        <v>317</v>
      </c>
      <c r="AR37" s="673"/>
      <c r="AS37" s="673"/>
      <c r="AT37" s="673"/>
      <c r="AU37" s="673"/>
      <c r="AV37" s="673"/>
      <c r="AW37" s="673"/>
      <c r="AX37" s="673"/>
      <c r="AY37" s="674"/>
      <c r="AZ37" s="593" t="s">
        <v>210</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3010</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506937</v>
      </c>
      <c r="CS37" s="625"/>
      <c r="CT37" s="625"/>
      <c r="CU37" s="625"/>
      <c r="CV37" s="625"/>
      <c r="CW37" s="625"/>
      <c r="CX37" s="625"/>
      <c r="CY37" s="626"/>
      <c r="CZ37" s="627">
        <v>7.2</v>
      </c>
      <c r="DA37" s="628"/>
      <c r="DB37" s="628"/>
      <c r="DC37" s="629"/>
      <c r="DD37" s="602">
        <v>506860</v>
      </c>
      <c r="DE37" s="625"/>
      <c r="DF37" s="625"/>
      <c r="DG37" s="625"/>
      <c r="DH37" s="625"/>
      <c r="DI37" s="625"/>
      <c r="DJ37" s="625"/>
      <c r="DK37" s="626"/>
      <c r="DL37" s="602">
        <v>469984</v>
      </c>
      <c r="DM37" s="625"/>
      <c r="DN37" s="625"/>
      <c r="DO37" s="625"/>
      <c r="DP37" s="625"/>
      <c r="DQ37" s="625"/>
      <c r="DR37" s="625"/>
      <c r="DS37" s="625"/>
      <c r="DT37" s="625"/>
      <c r="DU37" s="625"/>
      <c r="DV37" s="626"/>
      <c r="DW37" s="598">
        <v>11.6</v>
      </c>
      <c r="DX37" s="619"/>
      <c r="DY37" s="619"/>
      <c r="DZ37" s="619"/>
      <c r="EA37" s="619"/>
      <c r="EB37" s="619"/>
      <c r="EC37" s="620"/>
    </row>
    <row r="38" spans="2:133" ht="11.25" customHeight="1" x14ac:dyDescent="0.15">
      <c r="AQ38" s="672" t="s">
        <v>320</v>
      </c>
      <c r="AR38" s="673"/>
      <c r="AS38" s="673"/>
      <c r="AT38" s="673"/>
      <c r="AU38" s="673"/>
      <c r="AV38" s="673"/>
      <c r="AW38" s="673"/>
      <c r="AX38" s="673"/>
      <c r="AY38" s="674"/>
      <c r="AZ38" s="593" t="s">
        <v>321</v>
      </c>
      <c r="BA38" s="594"/>
      <c r="BB38" s="594"/>
      <c r="BC38" s="594"/>
      <c r="BD38" s="625"/>
      <c r="BE38" s="625"/>
      <c r="BF38" s="650"/>
      <c r="BG38" s="607" t="s">
        <v>322</v>
      </c>
      <c r="BH38" s="608"/>
      <c r="BI38" s="608"/>
      <c r="BJ38" s="608"/>
      <c r="BK38" s="608"/>
      <c r="BL38" s="608"/>
      <c r="BM38" s="608"/>
      <c r="BN38" s="608"/>
      <c r="BO38" s="608"/>
      <c r="BP38" s="608"/>
      <c r="BQ38" s="608"/>
      <c r="BR38" s="608"/>
      <c r="BS38" s="608"/>
      <c r="BT38" s="608"/>
      <c r="BU38" s="609"/>
      <c r="BV38" s="593">
        <v>5887</v>
      </c>
      <c r="BW38" s="594"/>
      <c r="BX38" s="594"/>
      <c r="BY38" s="594"/>
      <c r="BZ38" s="594"/>
      <c r="CA38" s="594"/>
      <c r="CB38" s="603"/>
      <c r="CD38" s="607" t="s">
        <v>323</v>
      </c>
      <c r="CE38" s="608"/>
      <c r="CF38" s="608"/>
      <c r="CG38" s="608"/>
      <c r="CH38" s="608"/>
      <c r="CI38" s="608"/>
      <c r="CJ38" s="608"/>
      <c r="CK38" s="608"/>
      <c r="CL38" s="608"/>
      <c r="CM38" s="608"/>
      <c r="CN38" s="608"/>
      <c r="CO38" s="608"/>
      <c r="CP38" s="608"/>
      <c r="CQ38" s="609"/>
      <c r="CR38" s="593">
        <v>767112</v>
      </c>
      <c r="CS38" s="594"/>
      <c r="CT38" s="594"/>
      <c r="CU38" s="594"/>
      <c r="CV38" s="594"/>
      <c r="CW38" s="594"/>
      <c r="CX38" s="594"/>
      <c r="CY38" s="595"/>
      <c r="CZ38" s="627">
        <v>10.9</v>
      </c>
      <c r="DA38" s="628"/>
      <c r="DB38" s="628"/>
      <c r="DC38" s="629"/>
      <c r="DD38" s="602">
        <v>675482</v>
      </c>
      <c r="DE38" s="594"/>
      <c r="DF38" s="594"/>
      <c r="DG38" s="594"/>
      <c r="DH38" s="594"/>
      <c r="DI38" s="594"/>
      <c r="DJ38" s="594"/>
      <c r="DK38" s="595"/>
      <c r="DL38" s="602">
        <v>435067</v>
      </c>
      <c r="DM38" s="594"/>
      <c r="DN38" s="594"/>
      <c r="DO38" s="594"/>
      <c r="DP38" s="594"/>
      <c r="DQ38" s="594"/>
      <c r="DR38" s="594"/>
      <c r="DS38" s="594"/>
      <c r="DT38" s="594"/>
      <c r="DU38" s="594"/>
      <c r="DV38" s="595"/>
      <c r="DW38" s="598">
        <v>10.8</v>
      </c>
      <c r="DX38" s="619"/>
      <c r="DY38" s="619"/>
      <c r="DZ38" s="619"/>
      <c r="EA38" s="619"/>
      <c r="EB38" s="619"/>
      <c r="EC38" s="620"/>
    </row>
    <row r="39" spans="2:133" ht="11.25" customHeight="1" x14ac:dyDescent="0.15">
      <c r="AQ39" s="672" t="s">
        <v>324</v>
      </c>
      <c r="AR39" s="673"/>
      <c r="AS39" s="673"/>
      <c r="AT39" s="673"/>
      <c r="AU39" s="673"/>
      <c r="AV39" s="673"/>
      <c r="AW39" s="673"/>
      <c r="AX39" s="673"/>
      <c r="AY39" s="674"/>
      <c r="AZ39" s="593" t="s">
        <v>321</v>
      </c>
      <c r="BA39" s="594"/>
      <c r="BB39" s="594"/>
      <c r="BC39" s="594"/>
      <c r="BD39" s="625"/>
      <c r="BE39" s="625"/>
      <c r="BF39" s="650"/>
      <c r="BG39" s="678" t="s">
        <v>325</v>
      </c>
      <c r="BH39" s="679"/>
      <c r="BI39" s="679"/>
      <c r="BJ39" s="679"/>
      <c r="BK39" s="679"/>
      <c r="BL39" s="187"/>
      <c r="BM39" s="608" t="s">
        <v>326</v>
      </c>
      <c r="BN39" s="608"/>
      <c r="BO39" s="608"/>
      <c r="BP39" s="608"/>
      <c r="BQ39" s="608"/>
      <c r="BR39" s="608"/>
      <c r="BS39" s="608"/>
      <c r="BT39" s="608"/>
      <c r="BU39" s="609"/>
      <c r="BV39" s="593">
        <v>68</v>
      </c>
      <c r="BW39" s="594"/>
      <c r="BX39" s="594"/>
      <c r="BY39" s="594"/>
      <c r="BZ39" s="594"/>
      <c r="CA39" s="594"/>
      <c r="CB39" s="603"/>
      <c r="CD39" s="607" t="s">
        <v>327</v>
      </c>
      <c r="CE39" s="608"/>
      <c r="CF39" s="608"/>
      <c r="CG39" s="608"/>
      <c r="CH39" s="608"/>
      <c r="CI39" s="608"/>
      <c r="CJ39" s="608"/>
      <c r="CK39" s="608"/>
      <c r="CL39" s="608"/>
      <c r="CM39" s="608"/>
      <c r="CN39" s="608"/>
      <c r="CO39" s="608"/>
      <c r="CP39" s="608"/>
      <c r="CQ39" s="609"/>
      <c r="CR39" s="593">
        <v>293472</v>
      </c>
      <c r="CS39" s="625"/>
      <c r="CT39" s="625"/>
      <c r="CU39" s="625"/>
      <c r="CV39" s="625"/>
      <c r="CW39" s="625"/>
      <c r="CX39" s="625"/>
      <c r="CY39" s="626"/>
      <c r="CZ39" s="627">
        <v>4.2</v>
      </c>
      <c r="DA39" s="628"/>
      <c r="DB39" s="628"/>
      <c r="DC39" s="629"/>
      <c r="DD39" s="602">
        <v>114344</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321213</v>
      </c>
      <c r="BA40" s="594"/>
      <c r="BB40" s="594"/>
      <c r="BC40" s="594"/>
      <c r="BD40" s="625"/>
      <c r="BE40" s="625"/>
      <c r="BF40" s="650"/>
      <c r="BG40" s="678"/>
      <c r="BH40" s="679"/>
      <c r="BI40" s="679"/>
      <c r="BJ40" s="679"/>
      <c r="BK40" s="679"/>
      <c r="BL40" s="187"/>
      <c r="BM40" s="608" t="s">
        <v>329</v>
      </c>
      <c r="BN40" s="608"/>
      <c r="BO40" s="608"/>
      <c r="BP40" s="608"/>
      <c r="BQ40" s="608"/>
      <c r="BR40" s="608"/>
      <c r="BS40" s="608"/>
      <c r="BT40" s="608"/>
      <c r="BU40" s="609"/>
      <c r="BV40" s="593">
        <v>127</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t="s">
        <v>321</v>
      </c>
      <c r="CS40" s="594"/>
      <c r="CT40" s="594"/>
      <c r="CU40" s="594"/>
      <c r="CV40" s="594"/>
      <c r="CW40" s="594"/>
      <c r="CX40" s="594"/>
      <c r="CY40" s="595"/>
      <c r="CZ40" s="627" t="s">
        <v>321</v>
      </c>
      <c r="DA40" s="628"/>
      <c r="DB40" s="628"/>
      <c r="DC40" s="629"/>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331</v>
      </c>
      <c r="AR41" s="614"/>
      <c r="AS41" s="614"/>
      <c r="AT41" s="614"/>
      <c r="AU41" s="614"/>
      <c r="AV41" s="614"/>
      <c r="AW41" s="614"/>
      <c r="AX41" s="614"/>
      <c r="AY41" s="615"/>
      <c r="AZ41" s="665">
        <v>287899</v>
      </c>
      <c r="BA41" s="666"/>
      <c r="BB41" s="666"/>
      <c r="BC41" s="666"/>
      <c r="BD41" s="661"/>
      <c r="BE41" s="661"/>
      <c r="BF41" s="663"/>
      <c r="BG41" s="680"/>
      <c r="BH41" s="681"/>
      <c r="BI41" s="681"/>
      <c r="BJ41" s="681"/>
      <c r="BK41" s="681"/>
      <c r="BL41" s="189"/>
      <c r="BM41" s="614" t="s">
        <v>332</v>
      </c>
      <c r="BN41" s="614"/>
      <c r="BO41" s="614"/>
      <c r="BP41" s="614"/>
      <c r="BQ41" s="614"/>
      <c r="BR41" s="614"/>
      <c r="BS41" s="614"/>
      <c r="BT41" s="614"/>
      <c r="BU41" s="615"/>
      <c r="BV41" s="665">
        <v>231</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210</v>
      </c>
      <c r="CS41" s="625"/>
      <c r="CT41" s="625"/>
      <c r="CU41" s="625"/>
      <c r="CV41" s="625"/>
      <c r="CW41" s="625"/>
      <c r="CX41" s="625"/>
      <c r="CY41" s="626"/>
      <c r="CZ41" s="627" t="s">
        <v>210</v>
      </c>
      <c r="DA41" s="628"/>
      <c r="DB41" s="628"/>
      <c r="DC41" s="629"/>
      <c r="DD41" s="602" t="s">
        <v>210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883227</v>
      </c>
      <c r="CS42" s="594"/>
      <c r="CT42" s="594"/>
      <c r="CU42" s="594"/>
      <c r="CV42" s="594"/>
      <c r="CW42" s="594"/>
      <c r="CX42" s="594"/>
      <c r="CY42" s="595"/>
      <c r="CZ42" s="627">
        <v>12.5</v>
      </c>
      <c r="DA42" s="676"/>
      <c r="DB42" s="676"/>
      <c r="DC42" s="677"/>
      <c r="DD42" s="602">
        <v>155290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t="s">
        <v>321</v>
      </c>
      <c r="CS43" s="625"/>
      <c r="CT43" s="625"/>
      <c r="CU43" s="625"/>
      <c r="CV43" s="625"/>
      <c r="CW43" s="625"/>
      <c r="CX43" s="625"/>
      <c r="CY43" s="626"/>
      <c r="CZ43" s="627" t="s">
        <v>321</v>
      </c>
      <c r="DA43" s="628"/>
      <c r="DB43" s="628"/>
      <c r="DC43" s="629"/>
      <c r="DD43" s="602" t="s">
        <v>321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290</v>
      </c>
      <c r="CE44" s="700"/>
      <c r="CF44" s="590" t="s">
        <v>339</v>
      </c>
      <c r="CG44" s="591"/>
      <c r="CH44" s="591"/>
      <c r="CI44" s="591"/>
      <c r="CJ44" s="591"/>
      <c r="CK44" s="591"/>
      <c r="CL44" s="591"/>
      <c r="CM44" s="591"/>
      <c r="CN44" s="591"/>
      <c r="CO44" s="591"/>
      <c r="CP44" s="591"/>
      <c r="CQ44" s="592"/>
      <c r="CR44" s="593">
        <v>853508</v>
      </c>
      <c r="CS44" s="594"/>
      <c r="CT44" s="594"/>
      <c r="CU44" s="594"/>
      <c r="CV44" s="594"/>
      <c r="CW44" s="594"/>
      <c r="CX44" s="594"/>
      <c r="CY44" s="595"/>
      <c r="CZ44" s="627">
        <v>12.1</v>
      </c>
      <c r="DA44" s="676"/>
      <c r="DB44" s="676"/>
      <c r="DC44" s="677"/>
      <c r="DD44" s="602">
        <v>145866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754176</v>
      </c>
      <c r="CS45" s="625"/>
      <c r="CT45" s="625"/>
      <c r="CU45" s="625"/>
      <c r="CV45" s="625"/>
      <c r="CW45" s="625"/>
      <c r="CX45" s="625"/>
      <c r="CY45" s="626"/>
      <c r="CZ45" s="627">
        <v>10.7</v>
      </c>
      <c r="DA45" s="628"/>
      <c r="DB45" s="628"/>
      <c r="DC45" s="629"/>
      <c r="DD45" s="602">
        <v>82166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99332</v>
      </c>
      <c r="CS46" s="594"/>
      <c r="CT46" s="594"/>
      <c r="CU46" s="594"/>
      <c r="CV46" s="594"/>
      <c r="CW46" s="594"/>
      <c r="CX46" s="594"/>
      <c r="CY46" s="595"/>
      <c r="CZ46" s="627">
        <v>1.4</v>
      </c>
      <c r="DA46" s="676"/>
      <c r="DB46" s="676"/>
      <c r="DC46" s="677"/>
      <c r="DD46" s="602">
        <v>63700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v>29719</v>
      </c>
      <c r="CS47" s="625"/>
      <c r="CT47" s="625"/>
      <c r="CU47" s="625"/>
      <c r="CV47" s="625"/>
      <c r="CW47" s="625"/>
      <c r="CX47" s="625"/>
      <c r="CY47" s="626"/>
      <c r="CZ47" s="627">
        <v>0.4</v>
      </c>
      <c r="DA47" s="628"/>
      <c r="DB47" s="628"/>
      <c r="DC47" s="629"/>
      <c r="DD47" s="602">
        <v>9424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7040394</v>
      </c>
      <c r="CS49" s="661"/>
      <c r="CT49" s="661"/>
      <c r="CU49" s="661"/>
      <c r="CV49" s="661"/>
      <c r="CW49" s="661"/>
      <c r="CX49" s="661"/>
      <c r="CY49" s="688"/>
      <c r="CZ49" s="689">
        <v>100</v>
      </c>
      <c r="DA49" s="690"/>
      <c r="DB49" s="690"/>
      <c r="DC49" s="691"/>
      <c r="DD49" s="692">
        <v>4385433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E11" sqref="BE11"/>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7212</v>
      </c>
      <c r="R7" s="723"/>
      <c r="S7" s="723"/>
      <c r="T7" s="723"/>
      <c r="U7" s="723"/>
      <c r="V7" s="723">
        <v>7040</v>
      </c>
      <c r="W7" s="723"/>
      <c r="X7" s="723"/>
      <c r="Y7" s="723"/>
      <c r="Z7" s="723"/>
      <c r="AA7" s="723">
        <v>172</v>
      </c>
      <c r="AB7" s="723"/>
      <c r="AC7" s="723"/>
      <c r="AD7" s="723"/>
      <c r="AE7" s="724"/>
      <c r="AF7" s="725">
        <v>115</v>
      </c>
      <c r="AG7" s="726"/>
      <c r="AH7" s="726"/>
      <c r="AI7" s="726"/>
      <c r="AJ7" s="727"/>
      <c r="AK7" s="762">
        <v>103</v>
      </c>
      <c r="AL7" s="763"/>
      <c r="AM7" s="763"/>
      <c r="AN7" s="763"/>
      <c r="AO7" s="763"/>
      <c r="AP7" s="763">
        <v>4477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v>7212</v>
      </c>
      <c r="R23" s="782"/>
      <c r="S23" s="782"/>
      <c r="T23" s="782"/>
      <c r="U23" s="782"/>
      <c r="V23" s="782">
        <v>7040</v>
      </c>
      <c r="W23" s="782"/>
      <c r="X23" s="782"/>
      <c r="Y23" s="782"/>
      <c r="Z23" s="782"/>
      <c r="AA23" s="782">
        <v>172</v>
      </c>
      <c r="AB23" s="782"/>
      <c r="AC23" s="782"/>
      <c r="AD23" s="782"/>
      <c r="AE23" s="783"/>
      <c r="AF23" s="784">
        <v>115</v>
      </c>
      <c r="AG23" s="782"/>
      <c r="AH23" s="782"/>
      <c r="AI23" s="782"/>
      <c r="AJ23" s="785"/>
      <c r="AK23" s="786"/>
      <c r="AL23" s="787"/>
      <c r="AM23" s="787"/>
      <c r="AN23" s="787"/>
      <c r="AO23" s="787"/>
      <c r="AP23" s="782">
        <v>4477</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2216</v>
      </c>
      <c r="R28" s="811"/>
      <c r="S28" s="811"/>
      <c r="T28" s="811"/>
      <c r="U28" s="811"/>
      <c r="V28" s="811">
        <v>2469</v>
      </c>
      <c r="W28" s="811"/>
      <c r="X28" s="811"/>
      <c r="Y28" s="811"/>
      <c r="Z28" s="811"/>
      <c r="AA28" s="811">
        <v>-252</v>
      </c>
      <c r="AB28" s="811"/>
      <c r="AC28" s="811"/>
      <c r="AD28" s="811"/>
      <c r="AE28" s="812"/>
      <c r="AF28" s="813">
        <v>-252</v>
      </c>
      <c r="AG28" s="811"/>
      <c r="AH28" s="811"/>
      <c r="AI28" s="811"/>
      <c r="AJ28" s="814"/>
      <c r="AK28" s="815">
        <v>321</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177</v>
      </c>
      <c r="R29" s="747"/>
      <c r="S29" s="747"/>
      <c r="T29" s="747"/>
      <c r="U29" s="747"/>
      <c r="V29" s="747">
        <v>174</v>
      </c>
      <c r="W29" s="747"/>
      <c r="X29" s="747"/>
      <c r="Y29" s="747"/>
      <c r="Z29" s="747"/>
      <c r="AA29" s="747">
        <v>3</v>
      </c>
      <c r="AB29" s="747"/>
      <c r="AC29" s="747"/>
      <c r="AD29" s="747"/>
      <c r="AE29" s="748"/>
      <c r="AF29" s="749">
        <v>3</v>
      </c>
      <c r="AG29" s="750"/>
      <c r="AH29" s="750"/>
      <c r="AI29" s="750"/>
      <c r="AJ29" s="751"/>
      <c r="AK29" s="818">
        <v>33</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527</v>
      </c>
      <c r="R30" s="747"/>
      <c r="S30" s="747"/>
      <c r="T30" s="747"/>
      <c r="U30" s="747"/>
      <c r="V30" s="747">
        <v>492</v>
      </c>
      <c r="W30" s="747"/>
      <c r="X30" s="747"/>
      <c r="Y30" s="747"/>
      <c r="Z30" s="747"/>
      <c r="AA30" s="747">
        <v>35</v>
      </c>
      <c r="AB30" s="747"/>
      <c r="AC30" s="747"/>
      <c r="AD30" s="747"/>
      <c r="AE30" s="748"/>
      <c r="AF30" s="749">
        <v>1095</v>
      </c>
      <c r="AG30" s="750"/>
      <c r="AH30" s="750"/>
      <c r="AI30" s="750"/>
      <c r="AJ30" s="751"/>
      <c r="AK30" s="818">
        <v>2</v>
      </c>
      <c r="AL30" s="819"/>
      <c r="AM30" s="819"/>
      <c r="AN30" s="819"/>
      <c r="AO30" s="819"/>
      <c r="AP30" s="819">
        <v>152</v>
      </c>
      <c r="AQ30" s="819"/>
      <c r="AR30" s="819"/>
      <c r="AS30" s="819"/>
      <c r="AT30" s="819"/>
      <c r="AU30" s="819">
        <v>0</v>
      </c>
      <c r="AV30" s="819"/>
      <c r="AW30" s="819"/>
      <c r="AX30" s="819"/>
      <c r="AY30" s="819"/>
      <c r="AZ30" s="820"/>
      <c r="BA30" s="820"/>
      <c r="BB30" s="820"/>
      <c r="BC30" s="820"/>
      <c r="BD30" s="820"/>
      <c r="BE30" s="816" t="s">
        <v>384</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490</v>
      </c>
      <c r="R31" s="747"/>
      <c r="S31" s="747"/>
      <c r="T31" s="747"/>
      <c r="U31" s="747"/>
      <c r="V31" s="747">
        <v>394</v>
      </c>
      <c r="W31" s="747"/>
      <c r="X31" s="747"/>
      <c r="Y31" s="747"/>
      <c r="Z31" s="747"/>
      <c r="AA31" s="747">
        <v>96</v>
      </c>
      <c r="AB31" s="747"/>
      <c r="AC31" s="747"/>
      <c r="AD31" s="747"/>
      <c r="AE31" s="748"/>
      <c r="AF31" s="749">
        <v>89</v>
      </c>
      <c r="AG31" s="750"/>
      <c r="AH31" s="750"/>
      <c r="AI31" s="750"/>
      <c r="AJ31" s="751"/>
      <c r="AK31" s="818">
        <v>158</v>
      </c>
      <c r="AL31" s="819"/>
      <c r="AM31" s="819"/>
      <c r="AN31" s="819"/>
      <c r="AO31" s="819"/>
      <c r="AP31" s="819">
        <v>2000</v>
      </c>
      <c r="AQ31" s="819"/>
      <c r="AR31" s="819"/>
      <c r="AS31" s="819"/>
      <c r="AT31" s="819"/>
      <c r="AU31" s="819">
        <v>1175</v>
      </c>
      <c r="AV31" s="819"/>
      <c r="AW31" s="819"/>
      <c r="AX31" s="819"/>
      <c r="AY31" s="819"/>
      <c r="AZ31" s="820"/>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934</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391</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533</v>
      </c>
      <c r="C68" s="858"/>
      <c r="D68" s="858"/>
      <c r="E68" s="858"/>
      <c r="F68" s="858"/>
      <c r="G68" s="858"/>
      <c r="H68" s="858"/>
      <c r="I68" s="858"/>
      <c r="J68" s="858"/>
      <c r="K68" s="858"/>
      <c r="L68" s="858"/>
      <c r="M68" s="858"/>
      <c r="N68" s="858"/>
      <c r="O68" s="858"/>
      <c r="P68" s="859"/>
      <c r="Q68" s="860">
        <v>1691</v>
      </c>
      <c r="R68" s="854"/>
      <c r="S68" s="854"/>
      <c r="T68" s="854"/>
      <c r="U68" s="854"/>
      <c r="V68" s="854">
        <v>1659</v>
      </c>
      <c r="W68" s="854"/>
      <c r="X68" s="854"/>
      <c r="Y68" s="854"/>
      <c r="Z68" s="854"/>
      <c r="AA68" s="854">
        <v>32</v>
      </c>
      <c r="AB68" s="854"/>
      <c r="AC68" s="854"/>
      <c r="AD68" s="854"/>
      <c r="AE68" s="854"/>
      <c r="AF68" s="854">
        <v>33</v>
      </c>
      <c r="AG68" s="854"/>
      <c r="AH68" s="854"/>
      <c r="AI68" s="854"/>
      <c r="AJ68" s="854"/>
      <c r="AK68" s="854">
        <v>29</v>
      </c>
      <c r="AL68" s="854"/>
      <c r="AM68" s="854"/>
      <c r="AN68" s="854"/>
      <c r="AO68" s="854"/>
      <c r="AP68" s="854">
        <v>1052</v>
      </c>
      <c r="AQ68" s="854"/>
      <c r="AR68" s="854"/>
      <c r="AS68" s="854"/>
      <c r="AT68" s="854"/>
      <c r="AU68" s="854">
        <v>74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534</v>
      </c>
      <c r="C69" s="862"/>
      <c r="D69" s="862"/>
      <c r="E69" s="862"/>
      <c r="F69" s="862"/>
      <c r="G69" s="862"/>
      <c r="H69" s="862"/>
      <c r="I69" s="862"/>
      <c r="J69" s="862"/>
      <c r="K69" s="862"/>
      <c r="L69" s="862"/>
      <c r="M69" s="862"/>
      <c r="N69" s="862"/>
      <c r="O69" s="862"/>
      <c r="P69" s="863"/>
      <c r="Q69" s="864">
        <v>664</v>
      </c>
      <c r="R69" s="819"/>
      <c r="S69" s="819"/>
      <c r="T69" s="819"/>
      <c r="U69" s="819"/>
      <c r="V69" s="819">
        <v>655</v>
      </c>
      <c r="W69" s="819"/>
      <c r="X69" s="819"/>
      <c r="Y69" s="819"/>
      <c r="Z69" s="819"/>
      <c r="AA69" s="819">
        <v>9</v>
      </c>
      <c r="AB69" s="819"/>
      <c r="AC69" s="819"/>
      <c r="AD69" s="819"/>
      <c r="AE69" s="819"/>
      <c r="AF69" s="819">
        <v>9</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535</v>
      </c>
      <c r="C70" s="862"/>
      <c r="D70" s="862"/>
      <c r="E70" s="862"/>
      <c r="F70" s="862"/>
      <c r="G70" s="862"/>
      <c r="H70" s="862"/>
      <c r="I70" s="862"/>
      <c r="J70" s="862"/>
      <c r="K70" s="862"/>
      <c r="L70" s="862"/>
      <c r="M70" s="862"/>
      <c r="N70" s="862"/>
      <c r="O70" s="862"/>
      <c r="P70" s="863"/>
      <c r="Q70" s="864">
        <v>13848</v>
      </c>
      <c r="R70" s="819"/>
      <c r="S70" s="819"/>
      <c r="T70" s="819"/>
      <c r="U70" s="819"/>
      <c r="V70" s="819">
        <v>13741</v>
      </c>
      <c r="W70" s="819"/>
      <c r="X70" s="819"/>
      <c r="Y70" s="819"/>
      <c r="Z70" s="819"/>
      <c r="AA70" s="819">
        <v>107</v>
      </c>
      <c r="AB70" s="819"/>
      <c r="AC70" s="819"/>
      <c r="AD70" s="819"/>
      <c r="AE70" s="819"/>
      <c r="AF70" s="819">
        <v>107</v>
      </c>
      <c r="AG70" s="819"/>
      <c r="AH70" s="819"/>
      <c r="AI70" s="819"/>
      <c r="AJ70" s="819"/>
      <c r="AK70" s="819">
        <v>7</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536</v>
      </c>
      <c r="C71" s="862"/>
      <c r="D71" s="862"/>
      <c r="E71" s="862"/>
      <c r="F71" s="862"/>
      <c r="G71" s="862"/>
      <c r="H71" s="862"/>
      <c r="I71" s="862"/>
      <c r="J71" s="862"/>
      <c r="K71" s="862"/>
      <c r="L71" s="862"/>
      <c r="M71" s="862"/>
      <c r="N71" s="862"/>
      <c r="O71" s="862"/>
      <c r="P71" s="863"/>
      <c r="Q71" s="864">
        <v>731</v>
      </c>
      <c r="R71" s="819"/>
      <c r="S71" s="819"/>
      <c r="T71" s="819"/>
      <c r="U71" s="819"/>
      <c r="V71" s="819">
        <v>611</v>
      </c>
      <c r="W71" s="819"/>
      <c r="X71" s="819"/>
      <c r="Y71" s="819"/>
      <c r="Z71" s="819"/>
      <c r="AA71" s="819">
        <v>120</v>
      </c>
      <c r="AB71" s="819"/>
      <c r="AC71" s="819"/>
      <c r="AD71" s="819"/>
      <c r="AE71" s="819"/>
      <c r="AF71" s="819">
        <v>20</v>
      </c>
      <c r="AG71" s="819"/>
      <c r="AH71" s="819"/>
      <c r="AI71" s="819"/>
      <c r="AJ71" s="819"/>
      <c r="AK71" s="819">
        <v>86</v>
      </c>
      <c r="AL71" s="819"/>
      <c r="AM71" s="819"/>
      <c r="AN71" s="819"/>
      <c r="AO71" s="819"/>
      <c r="AP71" s="819">
        <v>490</v>
      </c>
      <c r="AQ71" s="819"/>
      <c r="AR71" s="819"/>
      <c r="AS71" s="819"/>
      <c r="AT71" s="819"/>
      <c r="AU71" s="819">
        <v>230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537</v>
      </c>
      <c r="C72" s="862"/>
      <c r="D72" s="862"/>
      <c r="E72" s="862"/>
      <c r="F72" s="862"/>
      <c r="G72" s="862"/>
      <c r="H72" s="862"/>
      <c r="I72" s="862"/>
      <c r="J72" s="862"/>
      <c r="K72" s="862"/>
      <c r="L72" s="862"/>
      <c r="M72" s="862"/>
      <c r="N72" s="862"/>
      <c r="O72" s="862"/>
      <c r="P72" s="863"/>
      <c r="Q72" s="864">
        <v>526</v>
      </c>
      <c r="R72" s="819"/>
      <c r="S72" s="819"/>
      <c r="T72" s="819"/>
      <c r="U72" s="819"/>
      <c r="V72" s="819">
        <v>522</v>
      </c>
      <c r="W72" s="819"/>
      <c r="X72" s="819"/>
      <c r="Y72" s="819"/>
      <c r="Z72" s="819"/>
      <c r="AA72" s="819">
        <v>4</v>
      </c>
      <c r="AB72" s="819"/>
      <c r="AC72" s="819"/>
      <c r="AD72" s="819"/>
      <c r="AE72" s="819"/>
      <c r="AF72" s="819">
        <v>4</v>
      </c>
      <c r="AG72" s="819"/>
      <c r="AH72" s="819"/>
      <c r="AI72" s="819"/>
      <c r="AJ72" s="819"/>
      <c r="AK72" s="819">
        <v>0</v>
      </c>
      <c r="AL72" s="819"/>
      <c r="AM72" s="819"/>
      <c r="AN72" s="819"/>
      <c r="AO72" s="819"/>
      <c r="AP72" s="819">
        <v>109</v>
      </c>
      <c r="AQ72" s="819"/>
      <c r="AR72" s="819"/>
      <c r="AS72" s="819"/>
      <c r="AT72" s="819"/>
      <c r="AU72" s="819">
        <v>52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538</v>
      </c>
      <c r="C73" s="862"/>
      <c r="D73" s="862"/>
      <c r="E73" s="862"/>
      <c r="F73" s="862"/>
      <c r="G73" s="862"/>
      <c r="H73" s="862"/>
      <c r="I73" s="862"/>
      <c r="J73" s="862"/>
      <c r="K73" s="862"/>
      <c r="L73" s="862"/>
      <c r="M73" s="862"/>
      <c r="N73" s="862"/>
      <c r="O73" s="862"/>
      <c r="P73" s="863"/>
      <c r="Q73" s="864">
        <v>12</v>
      </c>
      <c r="R73" s="819"/>
      <c r="S73" s="819"/>
      <c r="T73" s="819"/>
      <c r="U73" s="819"/>
      <c r="V73" s="819">
        <v>7</v>
      </c>
      <c r="W73" s="819"/>
      <c r="X73" s="819"/>
      <c r="Y73" s="819"/>
      <c r="Z73" s="819"/>
      <c r="AA73" s="819">
        <v>5</v>
      </c>
      <c r="AB73" s="819"/>
      <c r="AC73" s="819"/>
      <c r="AD73" s="819"/>
      <c r="AE73" s="819"/>
      <c r="AF73" s="819">
        <v>5</v>
      </c>
      <c r="AG73" s="819"/>
      <c r="AH73" s="819"/>
      <c r="AI73" s="819"/>
      <c r="AJ73" s="819"/>
      <c r="AK73" s="819">
        <v>0</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539</v>
      </c>
      <c r="C74" s="862"/>
      <c r="D74" s="862"/>
      <c r="E74" s="862"/>
      <c r="F74" s="862"/>
      <c r="G74" s="862"/>
      <c r="H74" s="862"/>
      <c r="I74" s="862"/>
      <c r="J74" s="862"/>
      <c r="K74" s="862"/>
      <c r="L74" s="862"/>
      <c r="M74" s="862"/>
      <c r="N74" s="862"/>
      <c r="O74" s="862"/>
      <c r="P74" s="863"/>
      <c r="Q74" s="864">
        <v>176</v>
      </c>
      <c r="R74" s="819"/>
      <c r="S74" s="819"/>
      <c r="T74" s="819"/>
      <c r="U74" s="819"/>
      <c r="V74" s="819">
        <v>146</v>
      </c>
      <c r="W74" s="819"/>
      <c r="X74" s="819"/>
      <c r="Y74" s="819"/>
      <c r="Z74" s="819"/>
      <c r="AA74" s="819">
        <v>29</v>
      </c>
      <c r="AB74" s="819"/>
      <c r="AC74" s="819"/>
      <c r="AD74" s="819"/>
      <c r="AE74" s="819"/>
      <c r="AF74" s="819">
        <v>29</v>
      </c>
      <c r="AG74" s="819"/>
      <c r="AH74" s="819"/>
      <c r="AI74" s="819"/>
      <c r="AJ74" s="819"/>
      <c r="AK74" s="819">
        <v>3</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540</v>
      </c>
      <c r="C75" s="862"/>
      <c r="D75" s="862"/>
      <c r="E75" s="862"/>
      <c r="F75" s="862"/>
      <c r="G75" s="862"/>
      <c r="H75" s="862"/>
      <c r="I75" s="862"/>
      <c r="J75" s="862"/>
      <c r="K75" s="862"/>
      <c r="L75" s="862"/>
      <c r="M75" s="862"/>
      <c r="N75" s="862"/>
      <c r="O75" s="862"/>
      <c r="P75" s="863"/>
      <c r="Q75" s="867">
        <v>896</v>
      </c>
      <c r="R75" s="868"/>
      <c r="S75" s="868"/>
      <c r="T75" s="868"/>
      <c r="U75" s="818"/>
      <c r="V75" s="869">
        <v>875</v>
      </c>
      <c r="W75" s="868"/>
      <c r="X75" s="868"/>
      <c r="Y75" s="868"/>
      <c r="Z75" s="818"/>
      <c r="AA75" s="869">
        <v>20</v>
      </c>
      <c r="AB75" s="868"/>
      <c r="AC75" s="868"/>
      <c r="AD75" s="868"/>
      <c r="AE75" s="818"/>
      <c r="AF75" s="869">
        <v>20</v>
      </c>
      <c r="AG75" s="868"/>
      <c r="AH75" s="868"/>
      <c r="AI75" s="868"/>
      <c r="AJ75" s="818"/>
      <c r="AK75" s="869">
        <v>21</v>
      </c>
      <c r="AL75" s="868"/>
      <c r="AM75" s="868"/>
      <c r="AN75" s="868"/>
      <c r="AO75" s="818"/>
      <c r="AP75" s="869">
        <v>0</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541</v>
      </c>
      <c r="C76" s="862"/>
      <c r="D76" s="862"/>
      <c r="E76" s="862"/>
      <c r="F76" s="862"/>
      <c r="G76" s="862"/>
      <c r="H76" s="862"/>
      <c r="I76" s="862"/>
      <c r="J76" s="862"/>
      <c r="K76" s="862"/>
      <c r="L76" s="862"/>
      <c r="M76" s="862"/>
      <c r="N76" s="862"/>
      <c r="O76" s="862"/>
      <c r="P76" s="863"/>
      <c r="Q76" s="867">
        <v>28404</v>
      </c>
      <c r="R76" s="868"/>
      <c r="S76" s="868"/>
      <c r="T76" s="868"/>
      <c r="U76" s="818"/>
      <c r="V76" s="869">
        <v>27950</v>
      </c>
      <c r="W76" s="868"/>
      <c r="X76" s="868"/>
      <c r="Y76" s="868"/>
      <c r="Z76" s="818"/>
      <c r="AA76" s="869">
        <v>455</v>
      </c>
      <c r="AB76" s="868"/>
      <c r="AC76" s="868"/>
      <c r="AD76" s="868"/>
      <c r="AE76" s="818"/>
      <c r="AF76" s="869">
        <v>455</v>
      </c>
      <c r="AG76" s="868"/>
      <c r="AH76" s="868"/>
      <c r="AI76" s="868"/>
      <c r="AJ76" s="818"/>
      <c r="AK76" s="869">
        <v>188</v>
      </c>
      <c r="AL76" s="868"/>
      <c r="AM76" s="868"/>
      <c r="AN76" s="868"/>
      <c r="AO76" s="818"/>
      <c r="AP76" s="869">
        <v>0</v>
      </c>
      <c r="AQ76" s="868"/>
      <c r="AR76" s="868"/>
      <c r="AS76" s="868"/>
      <c r="AT76" s="818"/>
      <c r="AU76" s="869">
        <v>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542</v>
      </c>
      <c r="C77" s="862"/>
      <c r="D77" s="862"/>
      <c r="E77" s="862"/>
      <c r="F77" s="862"/>
      <c r="G77" s="862"/>
      <c r="H77" s="862"/>
      <c r="I77" s="862"/>
      <c r="J77" s="862"/>
      <c r="K77" s="862"/>
      <c r="L77" s="862"/>
      <c r="M77" s="862"/>
      <c r="N77" s="862"/>
      <c r="O77" s="862"/>
      <c r="P77" s="863"/>
      <c r="Q77" s="867">
        <v>1181</v>
      </c>
      <c r="R77" s="868"/>
      <c r="S77" s="868"/>
      <c r="T77" s="868"/>
      <c r="U77" s="818"/>
      <c r="V77" s="869">
        <v>1153</v>
      </c>
      <c r="W77" s="868"/>
      <c r="X77" s="868"/>
      <c r="Y77" s="868"/>
      <c r="Z77" s="818"/>
      <c r="AA77" s="869">
        <v>27</v>
      </c>
      <c r="AB77" s="868"/>
      <c r="AC77" s="868"/>
      <c r="AD77" s="868"/>
      <c r="AE77" s="818"/>
      <c r="AF77" s="869">
        <v>27</v>
      </c>
      <c r="AG77" s="868"/>
      <c r="AH77" s="868"/>
      <c r="AI77" s="868"/>
      <c r="AJ77" s="818"/>
      <c r="AK77" s="869">
        <v>0</v>
      </c>
      <c r="AL77" s="868"/>
      <c r="AM77" s="868"/>
      <c r="AN77" s="868"/>
      <c r="AO77" s="818"/>
      <c r="AP77" s="869">
        <v>0</v>
      </c>
      <c r="AQ77" s="868"/>
      <c r="AR77" s="868"/>
      <c r="AS77" s="868"/>
      <c r="AT77" s="818"/>
      <c r="AU77" s="869">
        <v>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543</v>
      </c>
      <c r="C78" s="862"/>
      <c r="D78" s="862"/>
      <c r="E78" s="862"/>
      <c r="F78" s="862"/>
      <c r="G78" s="862"/>
      <c r="H78" s="862"/>
      <c r="I78" s="862"/>
      <c r="J78" s="862"/>
      <c r="K78" s="862"/>
      <c r="L78" s="862"/>
      <c r="M78" s="862"/>
      <c r="N78" s="862"/>
      <c r="O78" s="862"/>
      <c r="P78" s="863"/>
      <c r="Q78" s="864">
        <v>136669</v>
      </c>
      <c r="R78" s="819"/>
      <c r="S78" s="819"/>
      <c r="T78" s="819"/>
      <c r="U78" s="819"/>
      <c r="V78" s="819">
        <v>129997</v>
      </c>
      <c r="W78" s="819"/>
      <c r="X78" s="819"/>
      <c r="Y78" s="819"/>
      <c r="Z78" s="819"/>
      <c r="AA78" s="819">
        <v>6671</v>
      </c>
      <c r="AB78" s="819"/>
      <c r="AC78" s="819"/>
      <c r="AD78" s="819"/>
      <c r="AE78" s="819"/>
      <c r="AF78" s="819">
        <v>6671</v>
      </c>
      <c r="AG78" s="819"/>
      <c r="AH78" s="819"/>
      <c r="AI78" s="819"/>
      <c r="AJ78" s="819"/>
      <c r="AK78" s="819">
        <v>1851</v>
      </c>
      <c r="AL78" s="819"/>
      <c r="AM78" s="819"/>
      <c r="AN78" s="819"/>
      <c r="AO78" s="819"/>
      <c r="AP78" s="819">
        <v>0</v>
      </c>
      <c r="AQ78" s="819"/>
      <c r="AR78" s="819"/>
      <c r="AS78" s="819"/>
      <c r="AT78" s="819"/>
      <c r="AU78" s="819">
        <v>0</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369</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289</v>
      </c>
      <c r="AG109" s="883"/>
      <c r="AH109" s="883"/>
      <c r="AI109" s="883"/>
      <c r="AJ109" s="884"/>
      <c r="AK109" s="882" t="s">
        <v>288</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289</v>
      </c>
      <c r="BW109" s="883"/>
      <c r="BX109" s="883"/>
      <c r="BY109" s="883"/>
      <c r="BZ109" s="884"/>
      <c r="CA109" s="882" t="s">
        <v>288</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289</v>
      </c>
      <c r="DM109" s="883"/>
      <c r="DN109" s="883"/>
      <c r="DO109" s="883"/>
      <c r="DP109" s="884"/>
      <c r="DQ109" s="882" t="s">
        <v>288</v>
      </c>
      <c r="DR109" s="883"/>
      <c r="DS109" s="883"/>
      <c r="DT109" s="883"/>
      <c r="DU109" s="884"/>
      <c r="DV109" s="882" t="s">
        <v>402</v>
      </c>
      <c r="DW109" s="883"/>
      <c r="DX109" s="883"/>
      <c r="DY109" s="883"/>
      <c r="DZ109" s="885"/>
    </row>
    <row r="110" spans="1:131" s="197" customFormat="1" ht="26.25" customHeight="1" x14ac:dyDescent="0.15">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414248</v>
      </c>
      <c r="AB110" s="890"/>
      <c r="AC110" s="890"/>
      <c r="AD110" s="890"/>
      <c r="AE110" s="891"/>
      <c r="AF110" s="892">
        <v>422764</v>
      </c>
      <c r="AG110" s="890"/>
      <c r="AH110" s="890"/>
      <c r="AI110" s="890"/>
      <c r="AJ110" s="891"/>
      <c r="AK110" s="892">
        <v>400663</v>
      </c>
      <c r="AL110" s="890"/>
      <c r="AM110" s="890"/>
      <c r="AN110" s="890"/>
      <c r="AO110" s="891"/>
      <c r="AP110" s="893">
        <v>12.2</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4533296</v>
      </c>
      <c r="BR110" s="927"/>
      <c r="BS110" s="927"/>
      <c r="BT110" s="927"/>
      <c r="BU110" s="927"/>
      <c r="BV110" s="927">
        <v>4461804</v>
      </c>
      <c r="BW110" s="927"/>
      <c r="BX110" s="927"/>
      <c r="BY110" s="927"/>
      <c r="BZ110" s="927"/>
      <c r="CA110" s="927">
        <v>4476925</v>
      </c>
      <c r="CB110" s="927"/>
      <c r="CC110" s="927"/>
      <c r="CD110" s="927"/>
      <c r="CE110" s="927"/>
      <c r="CF110" s="941">
        <v>136.6</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1931186</v>
      </c>
      <c r="BR112" s="920"/>
      <c r="BS112" s="920"/>
      <c r="BT112" s="920"/>
      <c r="BU112" s="920"/>
      <c r="BV112" s="920">
        <v>1878319</v>
      </c>
      <c r="BW112" s="920"/>
      <c r="BX112" s="920"/>
      <c r="BY112" s="920"/>
      <c r="BZ112" s="920"/>
      <c r="CA112" s="920">
        <v>1859537</v>
      </c>
      <c r="CB112" s="920"/>
      <c r="CC112" s="920"/>
      <c r="CD112" s="920"/>
      <c r="CE112" s="920"/>
      <c r="CF112" s="914">
        <v>56.7</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122439</v>
      </c>
      <c r="AB113" s="934"/>
      <c r="AC113" s="934"/>
      <c r="AD113" s="934"/>
      <c r="AE113" s="935"/>
      <c r="AF113" s="936">
        <v>121258</v>
      </c>
      <c r="AG113" s="934"/>
      <c r="AH113" s="934"/>
      <c r="AI113" s="934"/>
      <c r="AJ113" s="935"/>
      <c r="AK113" s="936">
        <v>108853</v>
      </c>
      <c r="AL113" s="934"/>
      <c r="AM113" s="934"/>
      <c r="AN113" s="934"/>
      <c r="AO113" s="935"/>
      <c r="AP113" s="937">
        <v>3.3</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421305</v>
      </c>
      <c r="BR113" s="920"/>
      <c r="BS113" s="920"/>
      <c r="BT113" s="920"/>
      <c r="BU113" s="920"/>
      <c r="BV113" s="920">
        <v>406685</v>
      </c>
      <c r="BW113" s="920"/>
      <c r="BX113" s="920"/>
      <c r="BY113" s="920"/>
      <c r="BZ113" s="920"/>
      <c r="CA113" s="920">
        <v>355701</v>
      </c>
      <c r="CB113" s="920"/>
      <c r="CC113" s="920"/>
      <c r="CD113" s="920"/>
      <c r="CE113" s="920"/>
      <c r="CF113" s="914">
        <v>10.9</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95246</v>
      </c>
      <c r="AB114" s="959"/>
      <c r="AC114" s="959"/>
      <c r="AD114" s="959"/>
      <c r="AE114" s="960"/>
      <c r="AF114" s="961">
        <v>85872</v>
      </c>
      <c r="AG114" s="959"/>
      <c r="AH114" s="959"/>
      <c r="AI114" s="959"/>
      <c r="AJ114" s="960"/>
      <c r="AK114" s="961">
        <v>82836</v>
      </c>
      <c r="AL114" s="959"/>
      <c r="AM114" s="959"/>
      <c r="AN114" s="959"/>
      <c r="AO114" s="960"/>
      <c r="AP114" s="962">
        <v>2.5</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507289</v>
      </c>
      <c r="BR114" s="920"/>
      <c r="BS114" s="920"/>
      <c r="BT114" s="920"/>
      <c r="BU114" s="920"/>
      <c r="BV114" s="920">
        <v>352258</v>
      </c>
      <c r="BW114" s="920"/>
      <c r="BX114" s="920"/>
      <c r="BY114" s="920"/>
      <c r="BZ114" s="920"/>
      <c r="CA114" s="920">
        <v>237449</v>
      </c>
      <c r="CB114" s="920"/>
      <c r="CC114" s="920"/>
      <c r="CD114" s="920"/>
      <c r="CE114" s="920"/>
      <c r="CF114" s="914">
        <v>7.2</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56</v>
      </c>
      <c r="AB116" s="959"/>
      <c r="AC116" s="959"/>
      <c r="AD116" s="959"/>
      <c r="AE116" s="960"/>
      <c r="AF116" s="961">
        <v>67</v>
      </c>
      <c r="AG116" s="959"/>
      <c r="AH116" s="959"/>
      <c r="AI116" s="959"/>
      <c r="AJ116" s="960"/>
      <c r="AK116" s="961">
        <v>52</v>
      </c>
      <c r="AL116" s="959"/>
      <c r="AM116" s="959"/>
      <c r="AN116" s="959"/>
      <c r="AO116" s="960"/>
      <c r="AP116" s="962">
        <v>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631989</v>
      </c>
      <c r="AB117" s="966"/>
      <c r="AC117" s="966"/>
      <c r="AD117" s="966"/>
      <c r="AE117" s="967"/>
      <c r="AF117" s="965">
        <v>629961</v>
      </c>
      <c r="AG117" s="966"/>
      <c r="AH117" s="966"/>
      <c r="AI117" s="966"/>
      <c r="AJ117" s="967"/>
      <c r="AK117" s="965">
        <v>592404</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289</v>
      </c>
      <c r="AG118" s="883"/>
      <c r="AH118" s="883"/>
      <c r="AI118" s="883"/>
      <c r="AJ118" s="884"/>
      <c r="AK118" s="882" t="s">
        <v>288</v>
      </c>
      <c r="AL118" s="883"/>
      <c r="AM118" s="883"/>
      <c r="AN118" s="883"/>
      <c r="AO118" s="884"/>
      <c r="AP118" s="990" t="s">
        <v>402</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430</v>
      </c>
      <c r="BP118" s="994"/>
      <c r="BQ118" s="985">
        <v>7393076</v>
      </c>
      <c r="BR118" s="986"/>
      <c r="BS118" s="986"/>
      <c r="BT118" s="986"/>
      <c r="BU118" s="986"/>
      <c r="BV118" s="986">
        <v>7099066</v>
      </c>
      <c r="BW118" s="986"/>
      <c r="BX118" s="986"/>
      <c r="BY118" s="986"/>
      <c r="BZ118" s="986"/>
      <c r="CA118" s="986">
        <v>6929612</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1248149</v>
      </c>
      <c r="BR119" s="927"/>
      <c r="BS119" s="927"/>
      <c r="BT119" s="927"/>
      <c r="BU119" s="927"/>
      <c r="BV119" s="927">
        <v>1303859</v>
      </c>
      <c r="BW119" s="927"/>
      <c r="BX119" s="927"/>
      <c r="BY119" s="927"/>
      <c r="BZ119" s="927"/>
      <c r="CA119" s="927">
        <v>1290940</v>
      </c>
      <c r="CB119" s="927"/>
      <c r="CC119" s="927"/>
      <c r="CD119" s="927"/>
      <c r="CE119" s="927"/>
      <c r="CF119" s="941">
        <v>39.4</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233340</v>
      </c>
      <c r="BR120" s="920"/>
      <c r="BS120" s="920"/>
      <c r="BT120" s="920"/>
      <c r="BU120" s="920"/>
      <c r="BV120" s="920">
        <v>200008</v>
      </c>
      <c r="BW120" s="920"/>
      <c r="BX120" s="920"/>
      <c r="BY120" s="920"/>
      <c r="BZ120" s="920"/>
      <c r="CA120" s="920">
        <v>166676</v>
      </c>
      <c r="CB120" s="920"/>
      <c r="CC120" s="920"/>
      <c r="CD120" s="920"/>
      <c r="CE120" s="920"/>
      <c r="CF120" s="914">
        <v>5.0999999999999996</v>
      </c>
      <c r="CG120" s="915"/>
      <c r="CH120" s="915"/>
      <c r="CI120" s="915"/>
      <c r="CJ120" s="915"/>
      <c r="CK120" s="1013" t="s">
        <v>436</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1931186</v>
      </c>
      <c r="DH120" s="927"/>
      <c r="DI120" s="927"/>
      <c r="DJ120" s="927"/>
      <c r="DK120" s="927"/>
      <c r="DL120" s="927">
        <v>1878319</v>
      </c>
      <c r="DM120" s="927"/>
      <c r="DN120" s="927"/>
      <c r="DO120" s="927"/>
      <c r="DP120" s="927"/>
      <c r="DQ120" s="927">
        <v>1859537</v>
      </c>
      <c r="DR120" s="927"/>
      <c r="DS120" s="927"/>
      <c r="DT120" s="927"/>
      <c r="DU120" s="927"/>
      <c r="DV120" s="928">
        <v>56.7</v>
      </c>
      <c r="DW120" s="928"/>
      <c r="DX120" s="928"/>
      <c r="DY120" s="928"/>
      <c r="DZ120" s="929"/>
    </row>
    <row r="121" spans="1:130" s="197" customFormat="1" ht="26.25" customHeight="1" x14ac:dyDescent="0.15">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4296333</v>
      </c>
      <c r="BR121" s="986"/>
      <c r="BS121" s="986"/>
      <c r="BT121" s="986"/>
      <c r="BU121" s="986"/>
      <c r="BV121" s="986">
        <v>4264472</v>
      </c>
      <c r="BW121" s="986"/>
      <c r="BX121" s="986"/>
      <c r="BY121" s="986"/>
      <c r="BZ121" s="986"/>
      <c r="CA121" s="986">
        <v>4175916</v>
      </c>
      <c r="CB121" s="986"/>
      <c r="CC121" s="986"/>
      <c r="CD121" s="986"/>
      <c r="CE121" s="986"/>
      <c r="CF121" s="1024">
        <v>127.4</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t="s">
        <v>112</v>
      </c>
      <c r="DH121" s="920"/>
      <c r="DI121" s="920"/>
      <c r="DJ121" s="920"/>
      <c r="DK121" s="920"/>
      <c r="DL121" s="920" t="s">
        <v>112</v>
      </c>
      <c r="DM121" s="920"/>
      <c r="DN121" s="920"/>
      <c r="DO121" s="920"/>
      <c r="DP121" s="920"/>
      <c r="DQ121" s="920" t="s">
        <v>112</v>
      </c>
      <c r="DR121" s="920"/>
      <c r="DS121" s="920"/>
      <c r="DT121" s="920"/>
      <c r="DU121" s="920"/>
      <c r="DV121" s="921" t="s">
        <v>112</v>
      </c>
      <c r="DW121" s="921"/>
      <c r="DX121" s="921"/>
      <c r="DY121" s="921"/>
      <c r="DZ121" s="922"/>
    </row>
    <row r="122" spans="1:130" s="197" customFormat="1" ht="26.25" customHeight="1" x14ac:dyDescent="0.15">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439</v>
      </c>
      <c r="BP122" s="994"/>
      <c r="BQ122" s="1034">
        <v>5777822</v>
      </c>
      <c r="BR122" s="1035"/>
      <c r="BS122" s="1035"/>
      <c r="BT122" s="1035"/>
      <c r="BU122" s="1035"/>
      <c r="BV122" s="1035">
        <v>5768339</v>
      </c>
      <c r="BW122" s="1035"/>
      <c r="BX122" s="1035"/>
      <c r="BY122" s="1035"/>
      <c r="BZ122" s="1035"/>
      <c r="CA122" s="1035">
        <v>5633532</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49.2</v>
      </c>
      <c r="BR123" s="1027"/>
      <c r="BS123" s="1027"/>
      <c r="BT123" s="1027"/>
      <c r="BU123" s="1027"/>
      <c r="BV123" s="1027">
        <v>40.299999999999997</v>
      </c>
      <c r="BW123" s="1027"/>
      <c r="BX123" s="1027"/>
      <c r="BY123" s="1027"/>
      <c r="BZ123" s="1027"/>
      <c r="CA123" s="1027">
        <v>39.5</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450</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33332</v>
      </c>
      <c r="AB128" s="1090"/>
      <c r="AC128" s="1090"/>
      <c r="AD128" s="1090"/>
      <c r="AE128" s="1091"/>
      <c r="AF128" s="1092">
        <v>33332</v>
      </c>
      <c r="AG128" s="1090"/>
      <c r="AH128" s="1090"/>
      <c r="AI128" s="1090"/>
      <c r="AJ128" s="1091"/>
      <c r="AK128" s="1092">
        <v>33332</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3667745</v>
      </c>
      <c r="AB129" s="959"/>
      <c r="AC129" s="959"/>
      <c r="AD129" s="959"/>
      <c r="AE129" s="960"/>
      <c r="AF129" s="961">
        <v>3698428</v>
      </c>
      <c r="AG129" s="959"/>
      <c r="AH129" s="959"/>
      <c r="AI129" s="959"/>
      <c r="AJ129" s="960"/>
      <c r="AK129" s="961">
        <v>3670049</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5.7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387452</v>
      </c>
      <c r="AB130" s="959"/>
      <c r="AC130" s="959"/>
      <c r="AD130" s="959"/>
      <c r="AE130" s="960"/>
      <c r="AF130" s="961">
        <v>404183</v>
      </c>
      <c r="AG130" s="959"/>
      <c r="AH130" s="959"/>
      <c r="AI130" s="959"/>
      <c r="AJ130" s="960"/>
      <c r="AK130" s="961">
        <v>392745</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39.5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3280293</v>
      </c>
      <c r="AB131" s="998"/>
      <c r="AC131" s="998"/>
      <c r="AD131" s="998"/>
      <c r="AE131" s="999"/>
      <c r="AF131" s="1000">
        <v>3294245</v>
      </c>
      <c r="AG131" s="998"/>
      <c r="AH131" s="998"/>
      <c r="AI131" s="998"/>
      <c r="AJ131" s="999"/>
      <c r="AK131" s="1000">
        <v>3277304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6.4386016740000001</v>
      </c>
      <c r="AB132" s="1104"/>
      <c r="AC132" s="1104"/>
      <c r="AD132" s="1104"/>
      <c r="AE132" s="1105"/>
      <c r="AF132" s="1106">
        <v>5.8418848629999998</v>
      </c>
      <c r="AG132" s="1104"/>
      <c r="AH132" s="1104"/>
      <c r="AI132" s="1104"/>
      <c r="AJ132" s="1105"/>
      <c r="AK132" s="1106">
        <v>5.0751166200000002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6.9</v>
      </c>
      <c r="AB133" s="1111"/>
      <c r="AC133" s="1111"/>
      <c r="AD133" s="1111"/>
      <c r="AE133" s="1112"/>
      <c r="AF133" s="1110">
        <v>6.4</v>
      </c>
      <c r="AG133" s="1111"/>
      <c r="AH133" s="1111"/>
      <c r="AI133" s="1111"/>
      <c r="AJ133" s="1112"/>
      <c r="AK133" s="1110">
        <v>5.7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7" t="s">
        <v>466</v>
      </c>
      <c r="L7" s="254"/>
      <c r="M7" s="255" t="s">
        <v>467</v>
      </c>
      <c r="N7" s="256"/>
    </row>
    <row r="8" spans="1:16" x14ac:dyDescent="0.15">
      <c r="A8" s="248"/>
      <c r="B8" s="244"/>
      <c r="C8" s="244"/>
      <c r="D8" s="244"/>
      <c r="E8" s="244"/>
      <c r="F8" s="244"/>
      <c r="G8" s="257"/>
      <c r="H8" s="258"/>
      <c r="I8" s="258"/>
      <c r="J8" s="259"/>
      <c r="K8" s="1118"/>
      <c r="L8" s="260" t="s">
        <v>468</v>
      </c>
      <c r="M8" s="261" t="s">
        <v>469</v>
      </c>
      <c r="N8" s="262" t="s">
        <v>470</v>
      </c>
    </row>
    <row r="9" spans="1:16" x14ac:dyDescent="0.15">
      <c r="A9" s="248"/>
      <c r="B9" s="244"/>
      <c r="C9" s="244"/>
      <c r="D9" s="244"/>
      <c r="E9" s="244"/>
      <c r="F9" s="244"/>
      <c r="G9" s="1119" t="s">
        <v>471</v>
      </c>
      <c r="H9" s="1120"/>
      <c r="I9" s="1120"/>
      <c r="J9" s="1121"/>
      <c r="K9" s="263">
        <v>1042312</v>
      </c>
      <c r="L9" s="264">
        <v>61559</v>
      </c>
      <c r="M9" s="265">
        <v>77799</v>
      </c>
      <c r="N9" s="266">
        <v>-20.9</v>
      </c>
    </row>
    <row r="10" spans="1:16" x14ac:dyDescent="0.15">
      <c r="A10" s="248"/>
      <c r="B10" s="244"/>
      <c r="C10" s="244"/>
      <c r="D10" s="244"/>
      <c r="E10" s="244"/>
      <c r="F10" s="244"/>
      <c r="G10" s="1119" t="s">
        <v>472</v>
      </c>
      <c r="H10" s="1120"/>
      <c r="I10" s="1120"/>
      <c r="J10" s="1121"/>
      <c r="K10" s="267">
        <v>126779</v>
      </c>
      <c r="L10" s="268">
        <v>7488</v>
      </c>
      <c r="M10" s="269">
        <v>8141</v>
      </c>
      <c r="N10" s="270">
        <v>-8</v>
      </c>
    </row>
    <row r="11" spans="1:16" ht="13.5" customHeight="1" x14ac:dyDescent="0.15">
      <c r="A11" s="248"/>
      <c r="B11" s="244"/>
      <c r="C11" s="244"/>
      <c r="D11" s="244"/>
      <c r="E11" s="244"/>
      <c r="F11" s="244"/>
      <c r="G11" s="1119" t="s">
        <v>473</v>
      </c>
      <c r="H11" s="1120"/>
      <c r="I11" s="1120"/>
      <c r="J11" s="1121"/>
      <c r="K11" s="267">
        <v>199377</v>
      </c>
      <c r="L11" s="268">
        <v>11775</v>
      </c>
      <c r="M11" s="269">
        <v>11503</v>
      </c>
      <c r="N11" s="270">
        <v>2.4</v>
      </c>
    </row>
    <row r="12" spans="1:16" ht="13.5" customHeight="1" x14ac:dyDescent="0.15">
      <c r="A12" s="248"/>
      <c r="B12" s="244"/>
      <c r="C12" s="244"/>
      <c r="D12" s="244"/>
      <c r="E12" s="244"/>
      <c r="F12" s="244"/>
      <c r="G12" s="1119" t="s">
        <v>474</v>
      </c>
      <c r="H12" s="1120"/>
      <c r="I12" s="1120"/>
      <c r="J12" s="1121"/>
      <c r="K12" s="267" t="s">
        <v>475</v>
      </c>
      <c r="L12" s="268" t="s">
        <v>475</v>
      </c>
      <c r="M12" s="269">
        <v>578</v>
      </c>
      <c r="N12" s="270" t="s">
        <v>475</v>
      </c>
    </row>
    <row r="13" spans="1:16" ht="13.5" customHeight="1" x14ac:dyDescent="0.15">
      <c r="A13" s="248"/>
      <c r="B13" s="244"/>
      <c r="C13" s="244"/>
      <c r="D13" s="244"/>
      <c r="E13" s="244"/>
      <c r="F13" s="244"/>
      <c r="G13" s="1119" t="s">
        <v>476</v>
      </c>
      <c r="H13" s="1120"/>
      <c r="I13" s="1120"/>
      <c r="J13" s="1121"/>
      <c r="K13" s="267" t="s">
        <v>475</v>
      </c>
      <c r="L13" s="268" t="s">
        <v>475</v>
      </c>
      <c r="M13" s="269" t="s">
        <v>475</v>
      </c>
      <c r="N13" s="270" t="s">
        <v>475</v>
      </c>
    </row>
    <row r="14" spans="1:16" ht="13.5" customHeight="1" x14ac:dyDescent="0.15">
      <c r="A14" s="248"/>
      <c r="B14" s="244"/>
      <c r="C14" s="244"/>
      <c r="D14" s="244"/>
      <c r="E14" s="244"/>
      <c r="F14" s="244"/>
      <c r="G14" s="1119" t="s">
        <v>477</v>
      </c>
      <c r="H14" s="1120"/>
      <c r="I14" s="1120"/>
      <c r="J14" s="1121"/>
      <c r="K14" s="267">
        <v>4478</v>
      </c>
      <c r="L14" s="268">
        <v>264</v>
      </c>
      <c r="M14" s="269">
        <v>3404</v>
      </c>
      <c r="N14" s="270">
        <v>-92.2</v>
      </c>
    </row>
    <row r="15" spans="1:16" ht="13.5" customHeight="1" x14ac:dyDescent="0.15">
      <c r="A15" s="248"/>
      <c r="B15" s="244"/>
      <c r="C15" s="244"/>
      <c r="D15" s="244"/>
      <c r="E15" s="244"/>
      <c r="F15" s="244"/>
      <c r="G15" s="1119" t="s">
        <v>478</v>
      </c>
      <c r="H15" s="1120"/>
      <c r="I15" s="1120"/>
      <c r="J15" s="1121"/>
      <c r="K15" s="267" t="s">
        <v>475</v>
      </c>
      <c r="L15" s="268" t="s">
        <v>475</v>
      </c>
      <c r="M15" s="269">
        <v>1859</v>
      </c>
      <c r="N15" s="270" t="s">
        <v>475</v>
      </c>
    </row>
    <row r="16" spans="1:16" x14ac:dyDescent="0.15">
      <c r="A16" s="248"/>
      <c r="B16" s="244"/>
      <c r="C16" s="244"/>
      <c r="D16" s="244"/>
      <c r="E16" s="244"/>
      <c r="F16" s="244"/>
      <c r="G16" s="1122" t="s">
        <v>479</v>
      </c>
      <c r="H16" s="1123"/>
      <c r="I16" s="1123"/>
      <c r="J16" s="1124"/>
      <c r="K16" s="268">
        <v>-182439</v>
      </c>
      <c r="L16" s="268">
        <v>-10775</v>
      </c>
      <c r="M16" s="269">
        <v>-8484</v>
      </c>
      <c r="N16" s="270">
        <v>27</v>
      </c>
    </row>
    <row r="17" spans="1:16" x14ac:dyDescent="0.15">
      <c r="A17" s="248"/>
      <c r="B17" s="244"/>
      <c r="C17" s="244"/>
      <c r="D17" s="244"/>
      <c r="E17" s="244"/>
      <c r="F17" s="244"/>
      <c r="G17" s="1122" t="s">
        <v>171</v>
      </c>
      <c r="H17" s="1123"/>
      <c r="I17" s="1123"/>
      <c r="J17" s="1124"/>
      <c r="K17" s="268">
        <v>1190507</v>
      </c>
      <c r="L17" s="268">
        <v>70311</v>
      </c>
      <c r="M17" s="269">
        <v>94801</v>
      </c>
      <c r="N17" s="270">
        <v>-25.8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4" t="s">
        <v>484</v>
      </c>
      <c r="H21" s="1115"/>
      <c r="I21" s="1115"/>
      <c r="J21" s="1116"/>
      <c r="K21" s="280">
        <v>7.09</v>
      </c>
      <c r="L21" s="281">
        <v>8.7799999999999994</v>
      </c>
      <c r="M21" s="282">
        <v>-1.69</v>
      </c>
      <c r="N21" s="249"/>
      <c r="O21" s="283"/>
      <c r="P21" s="279"/>
    </row>
    <row r="22" spans="1:16" s="284" customFormat="1" x14ac:dyDescent="0.15">
      <c r="A22" s="279"/>
      <c r="B22" s="249"/>
      <c r="C22" s="249"/>
      <c r="D22" s="249"/>
      <c r="E22" s="249"/>
      <c r="F22" s="249"/>
      <c r="G22" s="1114" t="s">
        <v>485</v>
      </c>
      <c r="H22" s="1115"/>
      <c r="I22" s="1115"/>
      <c r="J22" s="1116"/>
      <c r="K22" s="285">
        <v>99.7</v>
      </c>
      <c r="L22" s="286">
        <v>96.7</v>
      </c>
      <c r="M22" s="287">
        <v>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466</v>
      </c>
      <c r="L30" s="254"/>
      <c r="M30" s="255" t="s">
        <v>467</v>
      </c>
      <c r="N30" s="256"/>
    </row>
    <row r="31" spans="1:16" x14ac:dyDescent="0.15">
      <c r="A31" s="248"/>
      <c r="B31" s="244"/>
      <c r="C31" s="244"/>
      <c r="D31" s="244"/>
      <c r="E31" s="244"/>
      <c r="F31" s="244"/>
      <c r="G31" s="257"/>
      <c r="H31" s="258"/>
      <c r="I31" s="258"/>
      <c r="J31" s="259"/>
      <c r="K31" s="1118"/>
      <c r="L31" s="260" t="s">
        <v>468</v>
      </c>
      <c r="M31" s="261" t="s">
        <v>469</v>
      </c>
      <c r="N31" s="262" t="s">
        <v>470</v>
      </c>
    </row>
    <row r="32" spans="1:16" ht="27" customHeight="1" x14ac:dyDescent="0.15">
      <c r="A32" s="248"/>
      <c r="B32" s="244"/>
      <c r="C32" s="244"/>
      <c r="D32" s="244"/>
      <c r="E32" s="244"/>
      <c r="F32" s="244"/>
      <c r="G32" s="1130" t="s">
        <v>488</v>
      </c>
      <c r="H32" s="1131"/>
      <c r="I32" s="1131"/>
      <c r="J32" s="1132"/>
      <c r="K32" s="294">
        <v>400663</v>
      </c>
      <c r="L32" s="294">
        <v>23663</v>
      </c>
      <c r="M32" s="295">
        <v>52939</v>
      </c>
      <c r="N32" s="296">
        <v>-55.3</v>
      </c>
    </row>
    <row r="33" spans="1:16" ht="13.5" customHeight="1" x14ac:dyDescent="0.15">
      <c r="A33" s="248"/>
      <c r="B33" s="244"/>
      <c r="C33" s="244"/>
      <c r="D33" s="244"/>
      <c r="E33" s="244"/>
      <c r="F33" s="244"/>
      <c r="G33" s="1130" t="s">
        <v>489</v>
      </c>
      <c r="H33" s="1131"/>
      <c r="I33" s="1131"/>
      <c r="J33" s="1132"/>
      <c r="K33" s="294" t="s">
        <v>475</v>
      </c>
      <c r="L33" s="294" t="s">
        <v>475</v>
      </c>
      <c r="M33" s="295" t="s">
        <v>475</v>
      </c>
      <c r="N33" s="296" t="s">
        <v>475</v>
      </c>
    </row>
    <row r="34" spans="1:16" ht="27" customHeight="1" x14ac:dyDescent="0.15">
      <c r="A34" s="248"/>
      <c r="B34" s="244"/>
      <c r="C34" s="244"/>
      <c r="D34" s="244"/>
      <c r="E34" s="244"/>
      <c r="F34" s="244"/>
      <c r="G34" s="1130" t="s">
        <v>490</v>
      </c>
      <c r="H34" s="1131"/>
      <c r="I34" s="1131"/>
      <c r="J34" s="1132"/>
      <c r="K34" s="294" t="s">
        <v>475</v>
      </c>
      <c r="L34" s="294" t="s">
        <v>475</v>
      </c>
      <c r="M34" s="295">
        <v>6</v>
      </c>
      <c r="N34" s="296" t="s">
        <v>475</v>
      </c>
    </row>
    <row r="35" spans="1:16" ht="27" customHeight="1" x14ac:dyDescent="0.15">
      <c r="A35" s="248"/>
      <c r="B35" s="244"/>
      <c r="C35" s="244"/>
      <c r="D35" s="244"/>
      <c r="E35" s="244"/>
      <c r="F35" s="244"/>
      <c r="G35" s="1130" t="s">
        <v>491</v>
      </c>
      <c r="H35" s="1131"/>
      <c r="I35" s="1131"/>
      <c r="J35" s="1132"/>
      <c r="K35" s="294">
        <v>108853</v>
      </c>
      <c r="L35" s="294">
        <v>6429</v>
      </c>
      <c r="M35" s="295">
        <v>16218</v>
      </c>
      <c r="N35" s="296">
        <v>-60.4</v>
      </c>
    </row>
    <row r="36" spans="1:16" ht="27" customHeight="1" x14ac:dyDescent="0.15">
      <c r="A36" s="248"/>
      <c r="B36" s="244"/>
      <c r="C36" s="244"/>
      <c r="D36" s="244"/>
      <c r="E36" s="244"/>
      <c r="F36" s="244"/>
      <c r="G36" s="1130" t="s">
        <v>492</v>
      </c>
      <c r="H36" s="1131"/>
      <c r="I36" s="1131"/>
      <c r="J36" s="1132"/>
      <c r="K36" s="294">
        <v>82836</v>
      </c>
      <c r="L36" s="294">
        <v>4892</v>
      </c>
      <c r="M36" s="295">
        <v>3341</v>
      </c>
      <c r="N36" s="296">
        <v>46.4</v>
      </c>
    </row>
    <row r="37" spans="1:16" ht="13.5" customHeight="1" x14ac:dyDescent="0.15">
      <c r="A37" s="248"/>
      <c r="B37" s="244"/>
      <c r="C37" s="244"/>
      <c r="D37" s="244"/>
      <c r="E37" s="244"/>
      <c r="F37" s="244"/>
      <c r="G37" s="1130" t="s">
        <v>493</v>
      </c>
      <c r="H37" s="1131"/>
      <c r="I37" s="1131"/>
      <c r="J37" s="1132"/>
      <c r="K37" s="294" t="s">
        <v>475</v>
      </c>
      <c r="L37" s="294" t="s">
        <v>475</v>
      </c>
      <c r="M37" s="295">
        <v>1023</v>
      </c>
      <c r="N37" s="296" t="s">
        <v>475</v>
      </c>
    </row>
    <row r="38" spans="1:16" ht="27" customHeight="1" x14ac:dyDescent="0.15">
      <c r="A38" s="248"/>
      <c r="B38" s="244"/>
      <c r="C38" s="244"/>
      <c r="D38" s="244"/>
      <c r="E38" s="244"/>
      <c r="F38" s="244"/>
      <c r="G38" s="1133" t="s">
        <v>494</v>
      </c>
      <c r="H38" s="1134"/>
      <c r="I38" s="1134"/>
      <c r="J38" s="1135"/>
      <c r="K38" s="297">
        <v>52</v>
      </c>
      <c r="L38" s="297">
        <v>3</v>
      </c>
      <c r="M38" s="298">
        <v>7</v>
      </c>
      <c r="N38" s="299">
        <v>-57.1</v>
      </c>
      <c r="O38" s="293"/>
    </row>
    <row r="39" spans="1:16" x14ac:dyDescent="0.15">
      <c r="A39" s="248"/>
      <c r="B39" s="244"/>
      <c r="C39" s="244"/>
      <c r="D39" s="244"/>
      <c r="E39" s="244"/>
      <c r="F39" s="244"/>
      <c r="G39" s="1133" t="s">
        <v>495</v>
      </c>
      <c r="H39" s="1134"/>
      <c r="I39" s="1134"/>
      <c r="J39" s="1135"/>
      <c r="K39" s="300">
        <v>-33332</v>
      </c>
      <c r="L39" s="300">
        <v>-1969</v>
      </c>
      <c r="M39" s="301">
        <v>-3044</v>
      </c>
      <c r="N39" s="302">
        <v>-35.299999999999997</v>
      </c>
      <c r="O39" s="293"/>
    </row>
    <row r="40" spans="1:16" ht="27" customHeight="1" x14ac:dyDescent="0.15">
      <c r="A40" s="248"/>
      <c r="B40" s="244"/>
      <c r="C40" s="244"/>
      <c r="D40" s="244"/>
      <c r="E40" s="244"/>
      <c r="F40" s="244"/>
      <c r="G40" s="1130" t="s">
        <v>496</v>
      </c>
      <c r="H40" s="1131"/>
      <c r="I40" s="1131"/>
      <c r="J40" s="1132"/>
      <c r="K40" s="300">
        <v>-392745</v>
      </c>
      <c r="L40" s="300">
        <v>-23195</v>
      </c>
      <c r="M40" s="301">
        <v>-47792</v>
      </c>
      <c r="N40" s="302">
        <v>-51.5</v>
      </c>
      <c r="O40" s="293"/>
    </row>
    <row r="41" spans="1:16" x14ac:dyDescent="0.15">
      <c r="A41" s="248"/>
      <c r="B41" s="244"/>
      <c r="C41" s="244"/>
      <c r="D41" s="244"/>
      <c r="E41" s="244"/>
      <c r="F41" s="244"/>
      <c r="G41" s="1136" t="s">
        <v>283</v>
      </c>
      <c r="H41" s="1137"/>
      <c r="I41" s="1137"/>
      <c r="J41" s="1138"/>
      <c r="K41" s="294">
        <v>166327</v>
      </c>
      <c r="L41" s="300">
        <v>9823</v>
      </c>
      <c r="M41" s="301">
        <v>22698</v>
      </c>
      <c r="N41" s="302">
        <v>-56.7</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5" t="s">
        <v>466</v>
      </c>
      <c r="J49" s="1127" t="s">
        <v>500</v>
      </c>
      <c r="K49" s="1128"/>
      <c r="L49" s="1128"/>
      <c r="M49" s="1128"/>
      <c r="N49" s="1129"/>
    </row>
    <row r="50" spans="1:14" x14ac:dyDescent="0.15">
      <c r="A50" s="248"/>
      <c r="B50" s="244"/>
      <c r="C50" s="244"/>
      <c r="D50" s="244"/>
      <c r="E50" s="244"/>
      <c r="F50" s="244"/>
      <c r="G50" s="312"/>
      <c r="H50" s="313"/>
      <c r="I50" s="1126"/>
      <c r="J50" s="314" t="s">
        <v>501</v>
      </c>
      <c r="K50" s="315" t="s">
        <v>502</v>
      </c>
      <c r="L50" s="316" t="s">
        <v>503</v>
      </c>
      <c r="M50" s="317" t="s">
        <v>504</v>
      </c>
      <c r="N50" s="318" t="s">
        <v>505</v>
      </c>
    </row>
    <row r="51" spans="1:14" x14ac:dyDescent="0.15">
      <c r="A51" s="248"/>
      <c r="B51" s="244"/>
      <c r="C51" s="244"/>
      <c r="D51" s="244"/>
      <c r="E51" s="244"/>
      <c r="F51" s="244"/>
      <c r="G51" s="310" t="s">
        <v>506</v>
      </c>
      <c r="H51" s="311"/>
      <c r="I51" s="319">
        <v>1091639</v>
      </c>
      <c r="J51" s="320">
        <v>67774</v>
      </c>
      <c r="K51" s="321">
        <v>308.39999999999998</v>
      </c>
      <c r="L51" s="322">
        <v>64717</v>
      </c>
      <c r="M51" s="323">
        <v>-1.2</v>
      </c>
      <c r="N51" s="324">
        <v>309.60000000000002</v>
      </c>
    </row>
    <row r="52" spans="1:14" x14ac:dyDescent="0.15">
      <c r="A52" s="248"/>
      <c r="B52" s="244"/>
      <c r="C52" s="244"/>
      <c r="D52" s="244"/>
      <c r="E52" s="244"/>
      <c r="F52" s="244"/>
      <c r="G52" s="325"/>
      <c r="H52" s="326" t="s">
        <v>507</v>
      </c>
      <c r="I52" s="327">
        <v>843507</v>
      </c>
      <c r="J52" s="328">
        <v>52369</v>
      </c>
      <c r="K52" s="329">
        <v>250.5</v>
      </c>
      <c r="L52" s="330">
        <v>31931</v>
      </c>
      <c r="M52" s="331">
        <v>-2.8</v>
      </c>
      <c r="N52" s="332">
        <v>253.3</v>
      </c>
    </row>
    <row r="53" spans="1:14" x14ac:dyDescent="0.15">
      <c r="A53" s="248"/>
      <c r="B53" s="244"/>
      <c r="C53" s="244"/>
      <c r="D53" s="244"/>
      <c r="E53" s="244"/>
      <c r="F53" s="244"/>
      <c r="G53" s="310" t="s">
        <v>508</v>
      </c>
      <c r="H53" s="311"/>
      <c r="I53" s="319">
        <v>224445</v>
      </c>
      <c r="J53" s="320">
        <v>13826</v>
      </c>
      <c r="K53" s="321">
        <v>-79.599999999999994</v>
      </c>
      <c r="L53" s="322">
        <v>61557</v>
      </c>
      <c r="M53" s="323">
        <v>-4.9000000000000004</v>
      </c>
      <c r="N53" s="324">
        <v>-74.7</v>
      </c>
    </row>
    <row r="54" spans="1:14" x14ac:dyDescent="0.15">
      <c r="A54" s="248"/>
      <c r="B54" s="244"/>
      <c r="C54" s="244"/>
      <c r="D54" s="244"/>
      <c r="E54" s="244"/>
      <c r="F54" s="244"/>
      <c r="G54" s="325"/>
      <c r="H54" s="326" t="s">
        <v>507</v>
      </c>
      <c r="I54" s="327">
        <v>179713</v>
      </c>
      <c r="J54" s="328">
        <v>11070</v>
      </c>
      <c r="K54" s="329">
        <v>-78.900000000000006</v>
      </c>
      <c r="L54" s="330">
        <v>32497</v>
      </c>
      <c r="M54" s="331">
        <v>1.8</v>
      </c>
      <c r="N54" s="332">
        <v>-80.7</v>
      </c>
    </row>
    <row r="55" spans="1:14" x14ac:dyDescent="0.15">
      <c r="A55" s="248"/>
      <c r="B55" s="244"/>
      <c r="C55" s="244"/>
      <c r="D55" s="244"/>
      <c r="E55" s="244"/>
      <c r="F55" s="244"/>
      <c r="G55" s="310" t="s">
        <v>509</v>
      </c>
      <c r="H55" s="311"/>
      <c r="I55" s="319">
        <v>334757</v>
      </c>
      <c r="J55" s="320">
        <v>20195</v>
      </c>
      <c r="K55" s="321">
        <v>46.1</v>
      </c>
      <c r="L55" s="322">
        <v>69806</v>
      </c>
      <c r="M55" s="323">
        <v>13.4</v>
      </c>
      <c r="N55" s="324">
        <v>32.700000000000003</v>
      </c>
    </row>
    <row r="56" spans="1:14" x14ac:dyDescent="0.15">
      <c r="A56" s="248"/>
      <c r="B56" s="244"/>
      <c r="C56" s="244"/>
      <c r="D56" s="244"/>
      <c r="E56" s="244"/>
      <c r="F56" s="244"/>
      <c r="G56" s="325"/>
      <c r="H56" s="326" t="s">
        <v>507</v>
      </c>
      <c r="I56" s="327">
        <v>83552</v>
      </c>
      <c r="J56" s="328">
        <v>5041</v>
      </c>
      <c r="K56" s="329">
        <v>-54.5</v>
      </c>
      <c r="L56" s="330">
        <v>32823</v>
      </c>
      <c r="M56" s="331">
        <v>1</v>
      </c>
      <c r="N56" s="332">
        <v>-55.5</v>
      </c>
    </row>
    <row r="57" spans="1:14" x14ac:dyDescent="0.15">
      <c r="A57" s="248"/>
      <c r="B57" s="244"/>
      <c r="C57" s="244"/>
      <c r="D57" s="244"/>
      <c r="E57" s="244"/>
      <c r="F57" s="244"/>
      <c r="G57" s="310" t="s">
        <v>510</v>
      </c>
      <c r="H57" s="311"/>
      <c r="I57" s="319">
        <v>745681</v>
      </c>
      <c r="J57" s="320">
        <v>44735</v>
      </c>
      <c r="K57" s="321">
        <v>121.5</v>
      </c>
      <c r="L57" s="322">
        <v>74444</v>
      </c>
      <c r="M57" s="323">
        <v>6.6</v>
      </c>
      <c r="N57" s="324">
        <v>114.9</v>
      </c>
    </row>
    <row r="58" spans="1:14" x14ac:dyDescent="0.15">
      <c r="A58" s="248"/>
      <c r="B58" s="244"/>
      <c r="C58" s="244"/>
      <c r="D58" s="244"/>
      <c r="E58" s="244"/>
      <c r="F58" s="244"/>
      <c r="G58" s="325"/>
      <c r="H58" s="326" t="s">
        <v>507</v>
      </c>
      <c r="I58" s="327">
        <v>152775</v>
      </c>
      <c r="J58" s="328">
        <v>9165</v>
      </c>
      <c r="K58" s="329">
        <v>81.8</v>
      </c>
      <c r="L58" s="330">
        <v>34175</v>
      </c>
      <c r="M58" s="331">
        <v>4.0999999999999996</v>
      </c>
      <c r="N58" s="332">
        <v>77.7</v>
      </c>
    </row>
    <row r="59" spans="1:14" x14ac:dyDescent="0.15">
      <c r="A59" s="248"/>
      <c r="B59" s="244"/>
      <c r="C59" s="244"/>
      <c r="D59" s="244"/>
      <c r="E59" s="244"/>
      <c r="F59" s="244"/>
      <c r="G59" s="310" t="s">
        <v>511</v>
      </c>
      <c r="H59" s="311"/>
      <c r="I59" s="319">
        <v>853508</v>
      </c>
      <c r="J59" s="320">
        <v>50408</v>
      </c>
      <c r="K59" s="321">
        <v>12.7</v>
      </c>
      <c r="L59" s="322">
        <v>85205</v>
      </c>
      <c r="M59" s="323">
        <v>14.5</v>
      </c>
      <c r="N59" s="324">
        <v>-1.8</v>
      </c>
    </row>
    <row r="60" spans="1:14" x14ac:dyDescent="0.15">
      <c r="A60" s="248"/>
      <c r="B60" s="244"/>
      <c r="C60" s="244"/>
      <c r="D60" s="244"/>
      <c r="E60" s="244"/>
      <c r="F60" s="244"/>
      <c r="G60" s="325"/>
      <c r="H60" s="326" t="s">
        <v>507</v>
      </c>
      <c r="I60" s="333">
        <v>99332</v>
      </c>
      <c r="J60" s="328">
        <v>5867</v>
      </c>
      <c r="K60" s="329">
        <v>-36</v>
      </c>
      <c r="L60" s="330">
        <v>38847</v>
      </c>
      <c r="M60" s="331">
        <v>13.7</v>
      </c>
      <c r="N60" s="332">
        <v>-49.7</v>
      </c>
    </row>
    <row r="61" spans="1:14" x14ac:dyDescent="0.15">
      <c r="A61" s="248"/>
      <c r="B61" s="244"/>
      <c r="C61" s="244"/>
      <c r="D61" s="244"/>
      <c r="E61" s="244"/>
      <c r="F61" s="244"/>
      <c r="G61" s="310" t="s">
        <v>512</v>
      </c>
      <c r="H61" s="334"/>
      <c r="I61" s="335">
        <v>650006</v>
      </c>
      <c r="J61" s="336">
        <v>39388</v>
      </c>
      <c r="K61" s="337">
        <v>81.8</v>
      </c>
      <c r="L61" s="338">
        <v>71146</v>
      </c>
      <c r="M61" s="339">
        <v>5.7</v>
      </c>
      <c r="N61" s="324">
        <v>76.099999999999994</v>
      </c>
    </row>
    <row r="62" spans="1:14" x14ac:dyDescent="0.15">
      <c r="A62" s="248"/>
      <c r="B62" s="244"/>
      <c r="C62" s="244"/>
      <c r="D62" s="244"/>
      <c r="E62" s="244"/>
      <c r="F62" s="244"/>
      <c r="G62" s="325"/>
      <c r="H62" s="326" t="s">
        <v>507</v>
      </c>
      <c r="I62" s="327">
        <v>271776</v>
      </c>
      <c r="J62" s="328">
        <v>16702</v>
      </c>
      <c r="K62" s="329">
        <v>32.6</v>
      </c>
      <c r="L62" s="330">
        <v>34055</v>
      </c>
      <c r="M62" s="331">
        <v>3.6</v>
      </c>
      <c r="N62" s="332">
        <v>29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14.55</v>
      </c>
      <c r="G47" s="12">
        <v>16.27</v>
      </c>
      <c r="H47" s="12">
        <v>16.010000000000002</v>
      </c>
      <c r="I47" s="12">
        <v>16.54</v>
      </c>
      <c r="J47" s="13">
        <v>16.78</v>
      </c>
    </row>
    <row r="48" spans="2:10" ht="57.75" customHeight="1" x14ac:dyDescent="0.15">
      <c r="B48" s="14"/>
      <c r="C48" s="1141" t="s">
        <v>4</v>
      </c>
      <c r="D48" s="1141"/>
      <c r="E48" s="1142"/>
      <c r="F48" s="15">
        <v>3.86</v>
      </c>
      <c r="G48" s="16">
        <v>3.25</v>
      </c>
      <c r="H48" s="16">
        <v>5.74</v>
      </c>
      <c r="I48" s="16">
        <v>4.45</v>
      </c>
      <c r="J48" s="17">
        <v>3.12</v>
      </c>
    </row>
    <row r="49" spans="2:10" ht="57.75" customHeight="1" thickBot="1" x14ac:dyDescent="0.2">
      <c r="B49" s="18"/>
      <c r="C49" s="1143" t="s">
        <v>5</v>
      </c>
      <c r="D49" s="1143"/>
      <c r="E49" s="1144"/>
      <c r="F49" s="19">
        <v>4.0199999999999996</v>
      </c>
      <c r="G49" s="20">
        <v>1.34</v>
      </c>
      <c r="H49" s="20">
        <v>2.06</v>
      </c>
      <c r="I49" s="20" t="s">
        <v>519</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521</v>
      </c>
      <c r="D34" s="1151"/>
      <c r="E34" s="1152"/>
      <c r="F34" s="32" t="s">
        <v>522</v>
      </c>
      <c r="G34" s="33" t="s">
        <v>523</v>
      </c>
      <c r="H34" s="33" t="s">
        <v>524</v>
      </c>
      <c r="I34" s="33" t="s">
        <v>525</v>
      </c>
      <c r="J34" s="34" t="s">
        <v>526</v>
      </c>
      <c r="K34" s="22"/>
      <c r="L34" s="22"/>
      <c r="M34" s="22"/>
      <c r="N34" s="22"/>
      <c r="O34" s="22"/>
      <c r="P34" s="22"/>
    </row>
    <row r="35" spans="1:16" ht="39" customHeight="1" x14ac:dyDescent="0.15">
      <c r="A35" s="22"/>
      <c r="B35" s="35"/>
      <c r="C35" s="1145" t="s">
        <v>527</v>
      </c>
      <c r="D35" s="1146"/>
      <c r="E35" s="1147"/>
      <c r="F35" s="36">
        <v>22.73</v>
      </c>
      <c r="G35" s="37">
        <v>24.62</v>
      </c>
      <c r="H35" s="37">
        <v>26.39</v>
      </c>
      <c r="I35" s="37">
        <v>28.42</v>
      </c>
      <c r="J35" s="38">
        <v>29.83</v>
      </c>
      <c r="K35" s="22"/>
      <c r="L35" s="22"/>
      <c r="M35" s="22"/>
      <c r="N35" s="22"/>
      <c r="O35" s="22"/>
      <c r="P35" s="22"/>
    </row>
    <row r="36" spans="1:16" ht="39" customHeight="1" x14ac:dyDescent="0.15">
      <c r="A36" s="22"/>
      <c r="B36" s="35"/>
      <c r="C36" s="1145" t="s">
        <v>528</v>
      </c>
      <c r="D36" s="1146"/>
      <c r="E36" s="1147"/>
      <c r="F36" s="36">
        <v>3.85</v>
      </c>
      <c r="G36" s="37">
        <v>3.24</v>
      </c>
      <c r="H36" s="37">
        <v>5.74</v>
      </c>
      <c r="I36" s="37">
        <v>4.4400000000000004</v>
      </c>
      <c r="J36" s="38">
        <v>3.12</v>
      </c>
      <c r="K36" s="22"/>
      <c r="L36" s="22"/>
      <c r="M36" s="22"/>
      <c r="N36" s="22"/>
      <c r="O36" s="22"/>
      <c r="P36" s="22"/>
    </row>
    <row r="37" spans="1:16" ht="39" customHeight="1" x14ac:dyDescent="0.15">
      <c r="A37" s="22"/>
      <c r="B37" s="35"/>
      <c r="C37" s="1145" t="s">
        <v>529</v>
      </c>
      <c r="D37" s="1146"/>
      <c r="E37" s="1147"/>
      <c r="F37" s="36">
        <v>0.78</v>
      </c>
      <c r="G37" s="37">
        <v>1.51</v>
      </c>
      <c r="H37" s="37">
        <v>2.23</v>
      </c>
      <c r="I37" s="37">
        <v>2.76</v>
      </c>
      <c r="J37" s="38">
        <v>2.42</v>
      </c>
      <c r="K37" s="22"/>
      <c r="L37" s="22"/>
      <c r="M37" s="22"/>
      <c r="N37" s="22"/>
      <c r="O37" s="22"/>
      <c r="P37" s="22"/>
    </row>
    <row r="38" spans="1:16" ht="39" customHeight="1" x14ac:dyDescent="0.15">
      <c r="A38" s="22"/>
      <c r="B38" s="35"/>
      <c r="C38" s="1145" t="s">
        <v>530</v>
      </c>
      <c r="D38" s="1146"/>
      <c r="E38" s="1147"/>
      <c r="F38" s="36">
        <v>0.03</v>
      </c>
      <c r="G38" s="37">
        <v>0.02</v>
      </c>
      <c r="H38" s="37">
        <v>0.05</v>
      </c>
      <c r="I38" s="37">
        <v>0.03</v>
      </c>
      <c r="J38" s="38">
        <v>0.08</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531</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532</v>
      </c>
      <c r="D43" s="1149"/>
      <c r="E43" s="1150"/>
      <c r="F43" s="41">
        <v>0</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442</v>
      </c>
      <c r="L45" s="60">
        <v>437</v>
      </c>
      <c r="M45" s="60">
        <v>414</v>
      </c>
      <c r="N45" s="60">
        <v>423</v>
      </c>
      <c r="O45" s="61">
        <v>401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110</v>
      </c>
      <c r="L48" s="64">
        <v>121</v>
      </c>
      <c r="M48" s="64">
        <v>122</v>
      </c>
      <c r="N48" s="64">
        <v>121</v>
      </c>
      <c r="O48" s="65">
        <v>109</v>
      </c>
      <c r="P48" s="48"/>
      <c r="Q48" s="48"/>
      <c r="R48" s="48"/>
      <c r="S48" s="48"/>
      <c r="T48" s="48"/>
      <c r="U48" s="48"/>
    </row>
    <row r="49" spans="1:21" ht="30.75" customHeight="1" x14ac:dyDescent="0.15">
      <c r="A49" s="48"/>
      <c r="B49" s="1163"/>
      <c r="C49" s="1164"/>
      <c r="D49" s="62"/>
      <c r="E49" s="1155" t="s">
        <v>16</v>
      </c>
      <c r="F49" s="1155"/>
      <c r="G49" s="1155"/>
      <c r="H49" s="1155"/>
      <c r="I49" s="1155"/>
      <c r="J49" s="1156"/>
      <c r="K49" s="63">
        <v>76</v>
      </c>
      <c r="L49" s="64">
        <v>88</v>
      </c>
      <c r="M49" s="64">
        <v>95</v>
      </c>
      <c r="N49" s="64">
        <v>86</v>
      </c>
      <c r="O49" s="65">
        <v>83</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387</v>
      </c>
      <c r="L52" s="64">
        <v>408</v>
      </c>
      <c r="M52" s="64">
        <v>420</v>
      </c>
      <c r="N52" s="64">
        <v>437</v>
      </c>
      <c r="O52" s="65">
        <v>426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241</v>
      </c>
      <c r="L53" s="69">
        <v>238</v>
      </c>
      <c r="M53" s="69">
        <v>211</v>
      </c>
      <c r="N53" s="69">
        <v>193</v>
      </c>
      <c r="O53" s="70">
        <v>167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2016-04-19T02:09:22Z</cp:lastPrinted>
  <dcterms:created xsi:type="dcterms:W3CDTF">2016-02-15T02:31:47Z</dcterms:created>
  <dcterms:modified xsi:type="dcterms:W3CDTF">2016-05-02T03:03:36Z</dcterms:modified>
  <cp:category/>
</cp:coreProperties>
</file>