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BW34" i="9"/>
  <c r="BW35" i="9" s="1"/>
  <c r="BW36" i="9" s="1"/>
  <c r="BW37" i="9" s="1"/>
  <c r="BW38" i="9" s="1"/>
  <c r="BW39" i="9" s="1"/>
  <c r="BW40" i="9" s="1"/>
  <c r="BW41" i="9" s="1"/>
  <c r="BW42" i="9" s="1"/>
  <c r="BW43" i="9" s="1"/>
  <c r="C34" i="9"/>
  <c r="C35" i="9" l="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<sst xmlns="http://schemas.openxmlformats.org/spreadsheetml/2006/main" count="1008" uniqueCount="541">
  <si>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</si>
  <si>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</si>
  <si>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</si>
  <si>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</si>
  <si>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</si>
  <si>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</si>
  <si>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</si>
  <si>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</si>
  <si>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</si>
  <si>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</si>
  <si>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</si>
  <si>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</si>
  <si>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</si>
  <si>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</si>
  <si>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</si>
  <si>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</si>
  <si>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</si>
  <si>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</si>
  <si>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</si>
  <si>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</si>
  <si>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</si>
  <si>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</si>
  <si>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</si>
  <si>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</si>
  <si>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</si>
  <si>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</si>
  <si>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</si>
  <si>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</si>
  <si>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</si>
  <si>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</si>
  <si>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</si>
  <si>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</si>
  <si>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</si>
  <si>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</si>
  <si>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</si>
  <si>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</si>
  <si>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</si>
  <si>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</si>
  <si>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</si>
  <si>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</si>
  <si>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</si>
  <si>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</si>
  <si>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</si>
  <si>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</si>
  <si>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</si>
  <si>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</si>
  <si>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</si>
  <si>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</si>
  <si>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</si>
  <si>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</si>
  <si>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</si>
  <si>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</si>
  <si>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</si>
  <si>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</si>
  <si>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</si>
  <si>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</si>
  <si>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</si>
  <si>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</si>
  <si>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</si>
  <si>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</si>
  <si>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</si>
  <si>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</si>
  <si>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</si>
  <si>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</si>
  <si>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</si>
  <si>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</si>
  <si>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</si>
  <si>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</si>
  <si>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</si>
  <si>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</si>
  <si>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</si>
  <si>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</si>
  <si>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</si>
  <si>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</si>
  <si>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</si>
  <si>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</si>
  <si>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</si>
  <si>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</si>
  <si>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</si>
  <si>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</si>
  <si>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</si>
  <si>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</si>
  <si>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読谷村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</si>
  <si>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</si>
  <si>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</si>
  <si>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</si>
  <si>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</si>
  <si>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</si>
  <si>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</si>
  <si>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</si>
  <si>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</si>
  <si>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</si>
  <si>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</si>
  <si>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</si>
  <si>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</si>
  <si>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</si>
  <si>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</si>
  <si>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</si>
  <si>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</si>
  <si>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</si>
  <si>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</si>
  <si>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</si>
  <si>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</si>
  <si>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</si>
  <si>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</si>
  <si>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</si>
  <si>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</si>
  <si>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</si>
  <si>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</si>
  <si>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</si>
  <si>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</si>
  <si>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</si>
  <si>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</si>
  <si>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</si>
  <si>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</si>
  <si>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</si>
  <si>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</si>
  <si>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</si>
  <si>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</si>
  <si>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</si>
  <si>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</si>
  <si>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</si>
  <si>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</si>
  <si>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</si>
  <si>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</si>
  <si>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</si>
  <si>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</si>
  <si>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</si>
  <si>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</si>
  <si>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</si>
  <si>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</si>
  <si>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</si>
  <si>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</si>
  <si>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</si>
  <si>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</si>
  <si>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</si>
  <si>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</si>
  <si>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</si>
  <si>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</si>
  <si>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</si>
  <si>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</si>
  <si>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</si>
  <si>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</si>
  <si>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</si>
  <si>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</si>
  <si>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</si>
  <si>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</si>
  <si>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</si>
  <si>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</si>
  <si>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</si>
  <si>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</si>
  <si>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</si>
  <si>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</si>
  <si>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</si>
  <si>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</si>
  <si>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</si>
  <si>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</si>
  <si>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</si>
  <si>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</si>
  <si>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</si>
  <si>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</si>
  <si>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</si>
  <si>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</si>
  <si>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</si>
  <si>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</si>
  <si>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</si>
  <si>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</si>
  <si>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</si>
  <si>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</si>
  <si>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</si>
  <si>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</si>
  <si>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</si>
  <si>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</si>
  <si>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</si>
  <si>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</si>
  <si>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</si>
  <si>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</si>
  <si>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</si>
  <si>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</si>
  <si>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</si>
  <si>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</si>
  <si>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</si>
  <si>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</si>
  <si>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</si>
  <si>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</si>
  <si>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</si>
  <si>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</si>
  <si>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</si>
  <si>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</si>
  <si>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</si>
  <si>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</si>
  <si>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</si>
  <si>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</si>
  <si>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</si>
  <si>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</si>
  <si>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沖縄県読谷村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</si>
  <si>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</si>
  <si>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</si>
  <si>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</si>
  <si>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</si>
  <si>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</si>
  <si>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</si>
  <si>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</si>
  <si>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</si>
  <si>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</si>
  <si>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</si>
  <si>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</si>
  <si>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</si>
  <si>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</si>
  <si>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</si>
  <si>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</si>
  <si>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</si>
  <si>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</si>
  <si>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</si>
  <si>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</si>
  <si>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</si>
  <si>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</si>
  <si>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</si>
  <si>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</si>
  <si>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</si>
  <si>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</si>
  <si>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</si>
  <si>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</si>
  <si>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</si>
  <si>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</si>
  <si>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</si>
  <si>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</si>
  <si>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</si>
  <si>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</si>
  <si>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</si>
  <si>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</si>
  <si>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</si>
  <si>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</si>
  <si>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</si>
  <si>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</si>
  <si>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</si>
  <si>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</si>
  <si>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</si>
  <si>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</si>
  <si>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</si>
  <si>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</si>
  <si>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</si>
  <si>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</si>
  <si>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</si>
  <si>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</si>
  <si>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</si>
  <si>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</si>
  <si>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</si>
  <si>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</si>
  <si>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</si>
  <si>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</si>
  <si>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</si>
  <si>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</si>
  <si>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</si>
  <si>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</si>
  <si>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</si>
  <si>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</si>
  <si>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</si>
  <si>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</si>
  <si>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</si>
  <si>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</si>
  <si>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</si>
  <si>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</si>
  <si>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</si>
  <si>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</si>
  <si>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</si>
  <si>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</si>
  <si>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</si>
  <si>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</si>
  <si>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</si>
  <si>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</si>
  <si>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</si>
  <si>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</si>
  <si>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</si>
  <si>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</si>
  <si>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</si>
  <si>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</si>
  <si>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</si>
  <si>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</si>
  <si>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</si>
  <si>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</si>
  <si>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</si>
  <si>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</si>
  <si>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</si>
  <si>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</si>
  <si>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</si>
  <si>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</si>
  <si>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</si>
  <si>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</si>
  <si>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</si>
  <si>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</si>
  <si>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</si>
  <si>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</si>
  <si>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</si>
  <si>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</si>
  <si>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</si>
  <si>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</si>
  <si>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</si>
  <si>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</si>
  <si>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</si>
  <si>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</si>
  <si>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</si>
  <si>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</si>
  <si>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</si>
  <si>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</si>
  <si>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</si>
  <si>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</si>
  <si>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</si>
  <si>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</si>
  <si>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</si>
  <si>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</si>
  <si>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</si>
  <si>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</si>
  <si>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</si>
  <si>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</si>
  <si>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</si>
  <si>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</si>
  <si>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</si>
  <si>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</si>
  <si>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</si>
  <si>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</si>
  <si>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</si>
  <si>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</si>
  <si>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</si>
  <si>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</si>
  <si>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</si>
  <si>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</si>
  <si>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</si>
  <si>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</si>
  <si>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</si>
  <si>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</si>
  <si>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</si>
  <si>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</si>
  <si>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</si>
  <si>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</si>
  <si>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</si>
  <si>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</si>
  <si>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</si>
  <si>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</si>
  <si>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</si>
  <si>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</si>
  <si>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</si>
  <si>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</si>
  <si>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</si>
  <si>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沖縄県読谷村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</si>
  <si>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</si>
  <si>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</si>
  <si>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</si>
  <si>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</si>
  <si>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</si>
  <si>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</si>
  <si>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</si>
  <si>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</si>
  <si>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</si>
  <si>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</si>
  <si>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</si>
  <si>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</si>
  <si>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</si>
  <si>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</si>
  <si>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</si>
  <si>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</si>
  <si>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</si>
  <si>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</si>
  <si>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</si>
  <si>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</si>
  <si>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</si>
  <si>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</si>
  <si>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</si>
  <si>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</si>
  <si>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</si>
  <si>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</si>
  <si>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</si>
  <si>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</si>
  <si>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</si>
  <si>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</si>
  <si>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</si>
  <si>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</si>
  <si>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</si>
  <si>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</si>
  <si>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</si>
  <si>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</si>
  <si>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</si>
  <si>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</si>
  <si>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</si>
  <si>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</si>
  <si>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</si>
  <si>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</si>
  <si>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</si>
  <si>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</si>
  <si>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</si>
  <si>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</si>
  <si>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</si>
  <si>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</si>
  <si>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</si>
  <si>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</si>
  <si>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</si>
  <si>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</si>
  <si>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</si>
  <si>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</si>
  <si>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</si>
  <si>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</si>
  <si>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</si>
  <si>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</si>
  <si>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</si>
  <si>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</si>
  <si>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</si>
  <si>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</si>
  <si>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</si>
  <si>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</si>
  <si>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</si>
  <si>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</si>
  <si>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</si>
  <si>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</si>
  <si>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</si>
  <si>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</si>
  <si>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</si>
  <si>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</si>
  <si>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</si>
  <si>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</si>
  <si>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</si>
  <si>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</si>
  <si>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</si>
  <si>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</si>
  <si>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</si>
  <si>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</si>
  <si>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</si>
  <si>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</si>
  <si>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</si>
  <si>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</si>
  <si>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</si>
  <si>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</si>
  <si>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</si>
  <si>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</si>
  <si>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</si>
  <si>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</si>
  <si>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</si>
  <si>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</si>
  <si>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</si>
  <si>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</si>
  <si>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</si>
  <si>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</si>
  <si>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</si>
  <si>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</si>
  <si>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</si>
  <si>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</si>
  <si>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</si>
  <si>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</si>
  <si>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</si>
  <si>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</si>
  <si>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</si>
  <si>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</si>
  <si>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</si>
  <si>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</si>
  <si>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</si>
  <si>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</si>
  <si>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</si>
  <si>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</si>
  <si>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</si>
  <si>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</si>
  <si>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</si>
  <si>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</si>
  <si>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</si>
  <si>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</si>
  <si>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</si>
  <si>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</si>
  <si>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</si>
  <si>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</si>
  <si>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</si>
  <si>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</si>
  <si>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</si>
  <si>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</si>
  <si>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</si>
  <si>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</si>
  <si>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</si>
  <si>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</si>
  <si>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</si>
  <si>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</si>
  <si>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</si>
  <si>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</si>
  <si>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</si>
  <si>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</si>
  <si>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</si>
  <si>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</si>
  <si>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</si>
  <si>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</si>
  <si>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</si>
  <si>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</si>
  <si>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</si>
  <si>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</si>
  <si>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</si>
  <si>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</si>
  <si>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</si>
  <si>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</si>
  <si>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</si>
  <si>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</si>
  <si>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</si>
  <si>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</si>
  <si>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</si>
  <si>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</si>
  <si>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</si>
  <si>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</si>
  <si>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</si>
  <si>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</si>
  <si>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</si>
  <si>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</si>
  <si>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</si>
  <si>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</si>
  <si>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</si>
  <si>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</si>
  <si>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</si>
  <si>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</si>
  <si>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</si>
  <si>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</si>
  <si>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</si>
  <si>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</si>
  <si>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</si>
  <si>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</si>
  <si>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</si>
  <si>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</si>
  <si>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診療所特別会計</t>
  </si>
  <si>
    <t>下水道事業特別会計</t>
  </si>
  <si>
    <t>▲ 0.00</t>
  </si>
  <si>
    <t>後期高齢者医療特別会計</t>
  </si>
  <si>
    <t>その他会計（赤字）</t>
  </si>
  <si>
    <t>その他会計（黒字）</t>
  </si>
  <si>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</si>
  <si>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</si>
  <si>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中部衛生施設組合（一般会計）</t>
    <rPh sb="0" eb="2">
      <t>チュウブ</t>
    </rPh>
    <rPh sb="2" eb="4">
      <t>エイセイ</t>
    </rPh>
    <rPh sb="4" eb="6">
      <t>シセツ</t>
    </rPh>
    <rPh sb="6" eb="8">
      <t>クミアイ</t>
    </rPh>
    <rPh sb="9" eb="13">
      <t>イッパンカイケイ</t>
    </rPh>
    <phoneticPr fontId="5"/>
  </si>
  <si>
    <t>中部広域市町村圏事務組合（一般会計）</t>
    <rPh sb="0" eb="2">
      <t>チュウブ</t>
    </rPh>
    <rPh sb="2" eb="4">
      <t>コウイキ</t>
    </rPh>
    <rPh sb="4" eb="7">
      <t>シチョウソン</t>
    </rPh>
    <rPh sb="7" eb="8">
      <t>ケン</t>
    </rPh>
    <rPh sb="8" eb="10">
      <t>ジム</t>
    </rPh>
    <rPh sb="10" eb="12">
      <t>クミアイ</t>
    </rPh>
    <rPh sb="13" eb="17">
      <t>イッパンカイケイ</t>
    </rPh>
    <phoneticPr fontId="5"/>
  </si>
  <si>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5"/>
  </si>
  <si>
    <t>比謝川行政事務組合（一般会計）</t>
    <rPh sb="0" eb="1">
      <t>ヒ</t>
    </rPh>
    <rPh sb="1" eb="2">
      <t>シャ</t>
    </rPh>
    <rPh sb="2" eb="3">
      <t>カワ</t>
    </rPh>
    <rPh sb="3" eb="5">
      <t>ギョウセイ</t>
    </rPh>
    <rPh sb="5" eb="7">
      <t>ジム</t>
    </rPh>
    <rPh sb="7" eb="9">
      <t>クミアイ</t>
    </rPh>
    <rPh sb="10" eb="12">
      <t>イッパン</t>
    </rPh>
    <rPh sb="12" eb="14">
      <t>カイケイ</t>
    </rPh>
    <phoneticPr fontId="5"/>
  </si>
  <si>
    <t>比謝川行政事務組合（清掃特別会計）</t>
    <rPh sb="0" eb="1">
      <t>ヒ</t>
    </rPh>
    <rPh sb="1" eb="2">
      <t>シャ</t>
    </rPh>
    <rPh sb="2" eb="3">
      <t>カワ</t>
    </rPh>
    <rPh sb="3" eb="5">
      <t>ギョウセイ</t>
    </rPh>
    <rPh sb="5" eb="7">
      <t>ジム</t>
    </rPh>
    <rPh sb="7" eb="9">
      <t>クミアイ</t>
    </rPh>
    <rPh sb="10" eb="12">
      <t>セイソウ</t>
    </rPh>
    <rPh sb="12" eb="14">
      <t>トクベツ</t>
    </rPh>
    <rPh sb="14" eb="16">
      <t>カイケイ</t>
    </rPh>
    <phoneticPr fontId="5"/>
  </si>
  <si>
    <t>比謝川行政事務組合（消防特別会計）</t>
    <rPh sb="0" eb="1">
      <t>ヒ</t>
    </rPh>
    <rPh sb="1" eb="2">
      <t>シャ</t>
    </rPh>
    <rPh sb="2" eb="5">
      <t>カワギョウセイ</t>
    </rPh>
    <rPh sb="5" eb="7">
      <t>ジム</t>
    </rPh>
    <rPh sb="7" eb="9">
      <t>クミアイ</t>
    </rPh>
    <rPh sb="10" eb="12">
      <t>ショウボウ</t>
    </rPh>
    <rPh sb="12" eb="14">
      <t>トクベツ</t>
    </rPh>
    <rPh sb="14" eb="16">
      <t>カイケイ</t>
    </rPh>
    <phoneticPr fontId="5"/>
  </si>
  <si>
    <t>沖縄県介護保険広域連合（一般会計）</t>
    <rPh sb="0" eb="3">
      <t>オキナワケン</t>
    </rPh>
    <rPh sb="3" eb="5">
      <t>カイゴ</t>
    </rPh>
    <rPh sb="5" eb="7">
      <t>ホケン</t>
    </rPh>
    <rPh sb="7" eb="9">
      <t>コウイキ</t>
    </rPh>
    <rPh sb="9" eb="11">
      <t>レンゴウ</t>
    </rPh>
    <rPh sb="12" eb="16">
      <t>イッパンカイケイ</t>
    </rPh>
    <phoneticPr fontId="5"/>
  </si>
  <si>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</si>
  <si>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</si>
  <si>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5"/>
  </si>
  <si>
    <t>-</t>
    <phoneticPr fontId="2"/>
  </si>
  <si>
    <t>-</t>
    <phoneticPr fontId="2"/>
  </si>
  <si>
    <t>-</t>
    <phoneticPr fontId="2"/>
  </si>
  <si>
    <t>法適用企業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</si>
</sst>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84872</c:v>
                </c:pt>
                <c:pt idx="1">
                  <c:v>47849</c:v>
                </c:pt>
                <c:pt idx="2">
                  <c:v>41052</c:v>
                </c:pt>
                <c:pt idx="3">
                  <c:v>65672</c:v>
                </c:pt>
                <c:pt idx="4">
                  <c:v>61201</c:v>
                </c:pt>
              </c:numCache>
            </c:numRef>
          </c:val>
          <c:smooth val="0"/>
        </c:ser>
        <c:dLbls>
          <c:showLegendKey val="0"/>
          <c:showVal val="0"/>
          <c:showCatName val="0"/>
          <c:showSerName val="0"/>
          <c:showPercent val="0"/>
          <c:showBubbleSize val="0"/>
        </c:dLbls>
        <c:marker val="1"/>
        <c:smooth val="0"/>
        <c:axId val="107072512"/>
        <c:axId val="108868736"/>
      </c:lineChart>
      <c:catAx>
        <c:axId val="107072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68736"/>
        <c:crosses val="autoZero"/>
        <c:auto val="1"/>
        <c:lblAlgn val="ctr"/>
        <c:lblOffset val="100"/>
        <c:tickLblSkip val="1"/>
        <c:tickMarkSkip val="1"/>
        <c:noMultiLvlLbl val="0"/>
      </c:catAx>
      <c:valAx>
        <c:axId val="10886873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72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4.28</c:v>
                </c:pt>
                <c:pt idx="1">
                  <c:v>4.88</c:v>
                </c:pt>
                <c:pt idx="2">
                  <c:v>4.83</c:v>
                </c:pt>
                <c:pt idx="3">
                  <c:v>5.53</c:v>
                </c:pt>
                <c:pt idx="4">
                  <c:v>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35.729999999999997</c:v>
                </c:pt>
                <c:pt idx="1">
                  <c:v>34.81</c:v>
                </c:pt>
                <c:pt idx="2">
                  <c:v>34.33</c:v>
                </c:pt>
                <c:pt idx="3">
                  <c:v>35.01</c:v>
                </c:pt>
                <c:pt idx="4">
                  <c:v>35.69</c:v>
                </c:pt>
              </c:numCache>
            </c:numRef>
          </c:val>
        </c:ser>
        <c:dLbls>
          <c:showLegendKey val="0"/>
          <c:showVal val="0"/>
          <c:showCatName val="0"/>
          <c:showSerName val="0"/>
          <c:showPercent val="0"/>
          <c:showBubbleSize val="0"/>
        </c:dLbls>
        <c:gapWidth val="250"/>
        <c:overlap val="100"/>
        <c:axId val="109850624"/>
        <c:axId val="10985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0.49</c:v>
                </c:pt>
                <c:pt idx="1">
                  <c:v>0.63</c:v>
                </c:pt>
                <c:pt idx="2">
                  <c:v>0.08</c:v>
                </c:pt>
                <c:pt idx="3">
                  <c:v>2.09</c:v>
                </c:pt>
                <c:pt idx="4">
                  <c:v>2.54</c:v>
                </c:pt>
              </c:numCache>
            </c:numRef>
          </c:val>
          <c:smooth val="0"/>
        </c:ser>
        <c:dLbls>
          <c:showLegendKey val="0"/>
          <c:showVal val="0"/>
          <c:showCatName val="0"/>
          <c:showSerName val="0"/>
          <c:showPercent val="0"/>
          <c:showBubbleSize val="0"/>
        </c:dLbls>
        <c:marker val="1"/>
        <c:smooth val="0"/>
        <c:axId val="109850624"/>
        <c:axId val="109852544"/>
      </c:lineChart>
      <c:catAx>
        <c:axId val="1098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852544"/>
        <c:crosses val="autoZero"/>
        <c:auto val="1"/>
        <c:lblAlgn val="ctr"/>
        <c:lblOffset val="100"/>
        <c:tickLblSkip val="1"/>
        <c:tickMarkSkip val="1"/>
        <c:noMultiLvlLbl val="0"/>
      </c:catAx>
      <c:valAx>
        <c:axId val="10985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50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7.0000000000000007E-2</c:v>
                </c:pt>
                <c:pt idx="4">
                  <c:v>#N/A</c:v>
                </c:pt>
                <c:pt idx="5">
                  <c:v>0.12</c:v>
                </c:pt>
                <c:pt idx="6">
                  <c:v>#N/A</c:v>
                </c:pt>
                <c:pt idx="7">
                  <c:v>0.16</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0.54</c:v>
                </c:pt>
                <c:pt idx="2">
                  <c:v>#N/A</c:v>
                </c:pt>
                <c:pt idx="3">
                  <c:v>0.51</c:v>
                </c:pt>
                <c:pt idx="4">
                  <c:v>#N/A</c:v>
                </c:pt>
                <c:pt idx="5">
                  <c:v>0</c:v>
                </c:pt>
                <c:pt idx="6">
                  <c:v>#N/A</c:v>
                </c:pt>
                <c:pt idx="7">
                  <c:v>0.56000000000000005</c:v>
                </c:pt>
                <c:pt idx="8">
                  <c:v>#N/A</c:v>
                </c:pt>
                <c:pt idx="9">
                  <c:v>0.6</c:v>
                </c:pt>
              </c:numCache>
            </c:numRef>
          </c:val>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0.34</c:v>
                </c:pt>
                <c:pt idx="2">
                  <c:v>#N/A</c:v>
                </c:pt>
                <c:pt idx="3">
                  <c:v>0.4</c:v>
                </c:pt>
                <c:pt idx="4">
                  <c:v>#N/A</c:v>
                </c:pt>
                <c:pt idx="5">
                  <c:v>0.37</c:v>
                </c:pt>
                <c:pt idx="6">
                  <c:v>#N/A</c:v>
                </c:pt>
                <c:pt idx="7">
                  <c:v>0.53</c:v>
                </c:pt>
                <c:pt idx="8">
                  <c:v>#N/A</c:v>
                </c:pt>
                <c:pt idx="9">
                  <c:v>0.71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2.65</c:v>
                </c:pt>
                <c:pt idx="2">
                  <c:v>#N/A</c:v>
                </c:pt>
                <c:pt idx="3">
                  <c:v>2.59</c:v>
                </c:pt>
                <c:pt idx="4">
                  <c:v>#N/A</c:v>
                </c:pt>
                <c:pt idx="5">
                  <c:v>1.4</c:v>
                </c:pt>
                <c:pt idx="6">
                  <c:v>#N/A</c:v>
                </c:pt>
                <c:pt idx="7">
                  <c:v>0.75</c:v>
                </c:pt>
                <c:pt idx="8">
                  <c:v>#N/A</c:v>
                </c:pt>
                <c:pt idx="9">
                  <c:v>1.23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3.93</c:v>
                </c:pt>
                <c:pt idx="2">
                  <c:v>#N/A</c:v>
                </c:pt>
                <c:pt idx="3">
                  <c:v>4.46</c:v>
                </c:pt>
                <c:pt idx="4">
                  <c:v>#N/A</c:v>
                </c:pt>
                <c:pt idx="5">
                  <c:v>4.45</c:v>
                </c:pt>
                <c:pt idx="6">
                  <c:v>#N/A</c:v>
                </c:pt>
                <c:pt idx="7">
                  <c:v>4.99</c:v>
                </c:pt>
                <c:pt idx="8">
                  <c:v>#N/A</c:v>
                </c:pt>
                <c:pt idx="9">
                  <c:v>5.07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16.18</c:v>
                </c:pt>
                <c:pt idx="2">
                  <c:v>#N/A</c:v>
                </c:pt>
                <c:pt idx="3">
                  <c:v>17.440000000000001</c:v>
                </c:pt>
                <c:pt idx="4">
                  <c:v>#N/A</c:v>
                </c:pt>
                <c:pt idx="5">
                  <c:v>18.329999999999998</c:v>
                </c:pt>
                <c:pt idx="6">
                  <c:v>#N/A</c:v>
                </c:pt>
                <c:pt idx="7">
                  <c:v>16.36</c:v>
                </c:pt>
                <c:pt idx="8">
                  <c:v>#N/A</c:v>
                </c:pt>
                <c:pt idx="9">
                  <c:v>16.66</c:v>
                </c:pt>
              </c:numCache>
            </c:numRef>
          </c:val>
        </c:ser>
        <c:dLbls>
          <c:showLegendKey val="0"/>
          <c:showVal val="0"/>
          <c:showCatName val="0"/>
          <c:showSerName val="0"/>
          <c:showPercent val="0"/>
          <c:showBubbleSize val="0"/>
        </c:dLbls>
        <c:gapWidth val="150"/>
        <c:overlap val="100"/>
        <c:axId val="109950848"/>
        <c:axId val="109952384"/>
      </c:barChart>
      <c:catAx>
        <c:axId val="1099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952384"/>
        <c:crosses val="autoZero"/>
        <c:auto val="1"/>
        <c:lblAlgn val="ctr"/>
        <c:lblOffset val="100"/>
        <c:tickLblSkip val="1"/>
        <c:tickMarkSkip val="1"/>
        <c:noMultiLvlLbl val="0"/>
      </c:catAx>
      <c:valAx>
        <c:axId val="10995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5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551</c:v>
                </c:pt>
                <c:pt idx="5">
                  <c:v>551</c:v>
                </c:pt>
                <c:pt idx="8">
                  <c:v>562</c:v>
                </c:pt>
                <c:pt idx="11">
                  <c:v>568</c:v>
                </c:pt>
                <c:pt idx="14">
                  <c:v>606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164</c:v>
                </c:pt>
                <c:pt idx="3">
                  <c:v>138</c:v>
                </c:pt>
                <c:pt idx="6">
                  <c:v>102</c:v>
                </c:pt>
                <c:pt idx="9">
                  <c:v>75</c:v>
                </c:pt>
                <c:pt idx="12">
                  <c:v>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64</c:v>
                </c:pt>
                <c:pt idx="3">
                  <c:v>63</c:v>
                </c:pt>
                <c:pt idx="6">
                  <c:v>67</c:v>
                </c:pt>
                <c:pt idx="9">
                  <c:v>73</c:v>
                </c:pt>
                <c:pt idx="12">
                  <c:v>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546</c:v>
                </c:pt>
                <c:pt idx="3">
                  <c:v>576</c:v>
                </c:pt>
                <c:pt idx="6">
                  <c:v>626</c:v>
                </c:pt>
                <c:pt idx="9">
                  <c:v>615</c:v>
                </c:pt>
                <c:pt idx="12">
                  <c:v>719</c:v>
                </c:pt>
              </c:numCache>
            </c:numRef>
          </c:val>
        </c:ser>
        <c:dLbls>
          <c:showLegendKey val="0"/>
          <c:showVal val="0"/>
          <c:showCatName val="0"/>
          <c:showSerName val="0"/>
          <c:showPercent val="0"/>
          <c:showBubbleSize val="0"/>
        </c:dLbls>
        <c:gapWidth val="100"/>
        <c:overlap val="100"/>
        <c:axId val="110736512"/>
        <c:axId val="11073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223</c:v>
                </c:pt>
                <c:pt idx="2">
                  <c:v>#N/A</c:v>
                </c:pt>
                <c:pt idx="3">
                  <c:v>#N/A</c:v>
                </c:pt>
                <c:pt idx="4">
                  <c:v>226</c:v>
                </c:pt>
                <c:pt idx="5">
                  <c:v>#N/A</c:v>
                </c:pt>
                <c:pt idx="6">
                  <c:v>#N/A</c:v>
                </c:pt>
                <c:pt idx="7">
                  <c:v>233</c:v>
                </c:pt>
                <c:pt idx="8">
                  <c:v>#N/A</c:v>
                </c:pt>
                <c:pt idx="9">
                  <c:v>#N/A</c:v>
                </c:pt>
                <c:pt idx="10">
                  <c:v>195</c:v>
                </c:pt>
                <c:pt idx="11">
                  <c:v>#N/A</c:v>
                </c:pt>
                <c:pt idx="12">
                  <c:v>#N/A</c:v>
                </c:pt>
                <c:pt idx="13">
                  <c:v>230</c:v>
                </c:pt>
                <c:pt idx="14">
                  <c:v>#N/A</c:v>
                </c:pt>
              </c:numCache>
            </c:numRef>
          </c:val>
          <c:smooth val="0"/>
        </c:ser>
        <c:dLbls>
          <c:showLegendKey val="0"/>
          <c:showVal val="0"/>
          <c:showCatName val="0"/>
          <c:showSerName val="0"/>
          <c:showPercent val="0"/>
          <c:showBubbleSize val="0"/>
        </c:dLbls>
        <c:marker val="1"/>
        <c:smooth val="0"/>
        <c:axId val="110736512"/>
        <c:axId val="110738432"/>
      </c:lineChart>
      <c:catAx>
        <c:axId val="1107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38432"/>
        <c:crosses val="autoZero"/>
        <c:auto val="1"/>
        <c:lblAlgn val="ctr"/>
        <c:lblOffset val="100"/>
        <c:tickLblSkip val="1"/>
        <c:tickMarkSkip val="1"/>
        <c:noMultiLvlLbl val="0"/>
      </c:catAx>
      <c:valAx>
        <c:axId val="11073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3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6459</c:v>
                </c:pt>
                <c:pt idx="5">
                  <c:v>6545</c:v>
                </c:pt>
                <c:pt idx="8">
                  <c:v>6771</c:v>
                </c:pt>
                <c:pt idx="11">
                  <c:v>7089</c:v>
                </c:pt>
                <c:pt idx="14">
                  <c:v>7273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90</c:v>
                </c:pt>
                <c:pt idx="5">
                  <c:v>80</c:v>
                </c:pt>
                <c:pt idx="8">
                  <c:v>78</c:v>
                </c:pt>
                <c:pt idx="11">
                  <c:v>75</c:v>
                </c:pt>
                <c:pt idx="14">
                  <c:v>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4322</c:v>
                </c:pt>
                <c:pt idx="5">
                  <c:v>4815</c:v>
                </c:pt>
                <c:pt idx="8">
                  <c:v>5217</c:v>
                </c:pt>
                <c:pt idx="11">
                  <c:v>5302</c:v>
                </c:pt>
                <c:pt idx="14">
                  <c:v>5339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1083</c:v>
                </c:pt>
                <c:pt idx="3">
                  <c:v>1100</c:v>
                </c:pt>
                <c:pt idx="6">
                  <c:v>1055</c:v>
                </c:pt>
                <c:pt idx="9">
                  <c:v>865</c:v>
                </c:pt>
                <c:pt idx="12">
                  <c:v>695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544</c:v>
                </c:pt>
                <c:pt idx="3">
                  <c:v>432</c:v>
                </c:pt>
                <c:pt idx="6">
                  <c:v>665</c:v>
                </c:pt>
                <c:pt idx="9">
                  <c:v>603</c:v>
                </c:pt>
                <c:pt idx="12">
                  <c:v>647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1188</c:v>
                </c:pt>
                <c:pt idx="3">
                  <c:v>1149</c:v>
                </c:pt>
                <c:pt idx="6">
                  <c:v>1136</c:v>
                </c:pt>
                <c:pt idx="9">
                  <c:v>1194</c:v>
                </c:pt>
                <c:pt idx="12">
                  <c:v>1191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38</c:v>
                </c:pt>
                <c:pt idx="9">
                  <c:v>1</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6905</c:v>
                </c:pt>
                <c:pt idx="3">
                  <c:v>7217</c:v>
                </c:pt>
                <c:pt idx="6">
                  <c:v>7188</c:v>
                </c:pt>
                <c:pt idx="9">
                  <c:v>7567</c:v>
                </c:pt>
                <c:pt idx="12">
                  <c:v>7809</c:v>
                </c:pt>
              </c:numCache>
            </c:numRef>
          </c:val>
        </c:ser>
        <c:dLbls>
          <c:showLegendKey val="0"/>
          <c:showVal val="0"/>
          <c:showCatName val="0"/>
          <c:showSerName val="0"/>
          <c:showPercent val="0"/>
          <c:showBubbleSize val="0"/>
        </c:dLbls>
        <c:gapWidth val="100"/>
        <c:overlap val="100"/>
        <c:axId val="110837120"/>
        <c:axId val="11085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837120"/>
        <c:axId val="110859776"/>
      </c:lineChart>
      <c:catAx>
        <c:axId val="1108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859776"/>
        <c:crosses val="autoZero"/>
        <c:auto val="1"/>
        <c:lblAlgn val="ctr"/>
        <c:lblOffset val="100"/>
        <c:tickLblSkip val="1"/>
        <c:tickMarkSkip val="1"/>
        <c:noMultiLvlLbl val="0"/>
      </c:catAx>
      <c:valAx>
        <c:axId val="11085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41,090
40,686
35.28
15,249,737
14,748,180
406,264
7,008,653
7,809,047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近年はほぼ横這いの数値で推移してるが、依然として類似団体平均を下回っており、今後も村税徴収体制の強化や遊休地の利活用、国債の運用等により自主財源の確保に努め行政運営の効率化と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108655</xdr:rowOff>
    </xdr:from>
    <xdr:to>
      <xdr:col>7</xdr:col>
      <xdr:colOff>152400</xdr:colOff>
      <xdr:row>43</xdr:row>
      <xdr:rowOff>122061</xdr:rowOff>
    </xdr:to>
    <xdr:cxnSp macro="">
      <xdr:nvCxnSpPr>
        <xdr:cNvPr id="67" name="直線コネクタ 66"/>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122061</xdr:rowOff>
    </xdr:to>
    <xdr:cxnSp macro="">
      <xdr:nvCxnSpPr>
        <xdr:cNvPr id="70" name="直線コネクタ 69"/>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122061</xdr:rowOff>
    </xdr:to>
    <xdr:cxnSp macro="">
      <xdr:nvCxnSpPr>
        <xdr:cNvPr id="73" name="直線コネクタ 72"/>
        <xdr:cNvCxnSpPr/>
      </xdr:nvCxnSpPr>
      <xdr:spPr>
        <a:xfrm>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122061</xdr:rowOff>
    </xdr:to>
    <xdr:cxnSp macro="">
      <xdr:nvCxnSpPr>
        <xdr:cNvPr id="76" name="直線コネクタ 75"/>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86" name="円/楕円 85"/>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29932</xdr:rowOff>
    </xdr:from>
    <xdr:ext cx="762000" cy="259045"/>
    <xdr:sp macro="" textlink="">
      <xdr:nvSpPr>
        <xdr:cNvPr id="87"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8" name="円/楕円 87"/>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157638</xdr:rowOff>
    </xdr:from>
    <xdr:ext cx="736600" cy="259045"/>
    <xdr:sp macro="" textlink="">
      <xdr:nvSpPr>
        <xdr:cNvPr id="89" name="テキスト ボックス 88"/>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90" name="円/楕円 89"/>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157638</xdr:rowOff>
    </xdr:from>
    <xdr:ext cx="762000" cy="259045"/>
    <xdr:sp macro="" textlink="">
      <xdr:nvSpPr>
        <xdr:cNvPr id="91" name="テキスト ボックス 90"/>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2" name="円/楕円 91"/>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3" name="テキスト ボックス 92"/>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71261</xdr:rowOff>
    </xdr:from>
    <xdr:to>
      <xdr:col>2</xdr:col>
      <xdr:colOff>127000</xdr:colOff>
      <xdr:row>44</xdr:row>
      <xdr:rowOff>1411</xdr:rowOff>
    </xdr:to>
    <xdr:sp macro="" textlink="">
      <xdr:nvSpPr>
        <xdr:cNvPr id="94" name="円/楕円 93"/>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157638</xdr:rowOff>
    </xdr:from>
    <xdr:ext cx="762000" cy="259045"/>
    <xdr:sp macro="" textlink="">
      <xdr:nvSpPr>
        <xdr:cNvPr id="95" name="テキスト ボックス 94"/>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子ども子育て関連経費の</a:t>
          </a:r>
          <a:r>
            <a:rPr lang="ja-JP" altLang="ja-JP" sz="1300" b="0" i="0" baseline="0">
              <a:solidFill>
                <a:sysClr val="windowText" lastClr="000000"/>
              </a:solidFill>
              <a:effectLst/>
              <a:latin typeface="+mn-lt"/>
              <a:ea typeface="+mn-ea"/>
              <a:cs typeface="+mn-cs"/>
            </a:rPr>
            <a:t>増により</a:t>
          </a:r>
          <a:r>
            <a:rPr lang="ja-JP" altLang="en-US" sz="1300" b="0" i="0" baseline="0">
              <a:solidFill>
                <a:sysClr val="windowText" lastClr="000000"/>
              </a:solidFill>
              <a:effectLst/>
              <a:latin typeface="+mn-lt"/>
              <a:ea typeface="+mn-ea"/>
              <a:cs typeface="+mn-cs"/>
            </a:rPr>
            <a:t>扶助費</a:t>
          </a:r>
          <a:r>
            <a:rPr lang="ja-JP" altLang="ja-JP" sz="1300" b="0" i="0" baseline="0">
              <a:solidFill>
                <a:sysClr val="windowText" lastClr="000000"/>
              </a:solidFill>
              <a:effectLst/>
              <a:latin typeface="+mn-lt"/>
              <a:ea typeface="+mn-ea"/>
              <a:cs typeface="+mn-cs"/>
            </a:rPr>
            <a:t>が増えたことや</a:t>
          </a:r>
          <a:r>
            <a:rPr lang="ja-JP" altLang="en-US" sz="1300" b="0" i="0" baseline="0">
              <a:solidFill>
                <a:sysClr val="windowText" lastClr="000000"/>
              </a:solidFill>
              <a:effectLst/>
              <a:latin typeface="+mn-lt"/>
              <a:ea typeface="+mn-ea"/>
              <a:cs typeface="+mn-cs"/>
            </a:rPr>
            <a:t>物件</a:t>
          </a:r>
          <a:r>
            <a:rPr lang="ja-JP" altLang="ja-JP" sz="1300" b="0" i="0" baseline="0">
              <a:solidFill>
                <a:sysClr val="windowText" lastClr="000000"/>
              </a:solidFill>
              <a:effectLst/>
              <a:latin typeface="+mn-lt"/>
              <a:ea typeface="+mn-ea"/>
              <a:cs typeface="+mn-cs"/>
            </a:rPr>
            <a:t>費が増えたことにより、対前年度比</a:t>
          </a:r>
          <a:r>
            <a:rPr lang="en-US" altLang="ja-JP" sz="1300" b="0" i="0" baseline="0">
              <a:solidFill>
                <a:sysClr val="windowText" lastClr="000000"/>
              </a:solidFill>
              <a:effectLst/>
              <a:latin typeface="+mn-lt"/>
              <a:ea typeface="+mn-ea"/>
              <a:cs typeface="+mn-cs"/>
            </a:rPr>
            <a:t>1.9</a:t>
          </a:r>
          <a:r>
            <a:rPr lang="ja-JP" altLang="ja-JP" sz="1300" b="0" i="0" baseline="0">
              <a:solidFill>
                <a:sysClr val="windowText" lastClr="000000"/>
              </a:solidFill>
              <a:effectLst/>
              <a:latin typeface="+mn-lt"/>
              <a:ea typeface="+mn-ea"/>
              <a:cs typeface="+mn-cs"/>
            </a:rPr>
            <a:t>ポイントの増となっている。また本村は、基地収入（</a:t>
          </a:r>
          <a:r>
            <a:rPr lang="ja-JP" altLang="ja-JP" sz="1300" b="0" i="0" baseline="0">
              <a:solidFill>
                <a:schemeClr val="dk1"/>
              </a:solidFill>
              <a:effectLst/>
              <a:latin typeface="+mn-lt"/>
              <a:ea typeface="+mn-ea"/>
              <a:cs typeface="+mn-cs"/>
            </a:rPr>
            <a:t>財産収入）が経常的に入るため経常収支比率が類似団体と比較して高い順位となっている。今後も自主財源の確保、各事業の見直し（スクラップアンドビルド）による物件費や補助費、維持補修費等の経費削減や公債費の抑制により、経常経費の削減に努め</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％程度を維持するように努める。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116840</xdr:rowOff>
    </xdr:to>
    <xdr:cxnSp macro="">
      <xdr:nvCxnSpPr>
        <xdr:cNvPr id="128" name="直線コネクタ 127"/>
        <xdr:cNvCxnSpPr/>
      </xdr:nvCxnSpPr>
      <xdr:spPr>
        <a:xfrm>
          <a:off x="4114800" y="1065504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157988</xdr:rowOff>
    </xdr:from>
    <xdr:to>
      <xdr:col>6</xdr:col>
      <xdr:colOff>0</xdr:colOff>
      <xdr:row>62</xdr:row>
      <xdr:rowOff>25146</xdr:rowOff>
    </xdr:to>
    <xdr:cxnSp macro="">
      <xdr:nvCxnSpPr>
        <xdr:cNvPr id="131" name="直線コネクタ 130"/>
        <xdr:cNvCxnSpPr/>
      </xdr:nvCxnSpPr>
      <xdr:spPr>
        <a:xfrm>
          <a:off x="3225800" y="106164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61</xdr:row>
      <xdr:rowOff>157988</xdr:rowOff>
    </xdr:to>
    <xdr:cxnSp macro="">
      <xdr:nvCxnSpPr>
        <xdr:cNvPr id="134" name="直線コネクタ 133"/>
        <xdr:cNvCxnSpPr/>
      </xdr:nvCxnSpPr>
      <xdr:spPr>
        <a:xfrm>
          <a:off x="2336800" y="1040892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62</xdr:row>
      <xdr:rowOff>68580</xdr:rowOff>
    </xdr:to>
    <xdr:cxnSp macro="">
      <xdr:nvCxnSpPr>
        <xdr:cNvPr id="137" name="直線コネクタ 136"/>
        <xdr:cNvCxnSpPr/>
      </xdr:nvCxnSpPr>
      <xdr:spPr>
        <a:xfrm flipV="1">
          <a:off x="1447800" y="104089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7" name="円/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49" name="円/楕円 148"/>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0" name="テキスト ボックス 149"/>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107188</xdr:rowOff>
    </xdr:from>
    <xdr:to>
      <xdr:col>4</xdr:col>
      <xdr:colOff>533400</xdr:colOff>
      <xdr:row>62</xdr:row>
      <xdr:rowOff>37338</xdr:rowOff>
    </xdr:to>
    <xdr:sp macro="" textlink="">
      <xdr:nvSpPr>
        <xdr:cNvPr id="151" name="円/楕円 150"/>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47515</xdr:rowOff>
    </xdr:from>
    <xdr:ext cx="762000" cy="259045"/>
    <xdr:sp macro="" textlink="">
      <xdr:nvSpPr>
        <xdr:cNvPr id="152" name="テキスト ボックス 151"/>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3" name="円/楕円 152"/>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4" name="テキスト ボックス 153"/>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5" name="円/楕円 154"/>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56" name="テキスト ボックス 155"/>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人口１人当たり人件費・物件費等決算額は、</a:t>
          </a:r>
          <a:r>
            <a:rPr lang="ja-JP" altLang="ja-JP" sz="1300" b="0" i="0" baseline="0">
              <a:solidFill>
                <a:sysClr val="windowText" lastClr="000000"/>
              </a:solidFill>
              <a:effectLst/>
              <a:latin typeface="+mn-lt"/>
              <a:ea typeface="+mn-ea"/>
              <a:cs typeface="+mn-cs"/>
            </a:rPr>
            <a:t>類似団体平均値を下回っている</a:t>
          </a:r>
          <a:r>
            <a:rPr lang="ja-JP" altLang="en-US" sz="1300" b="0" i="0" baseline="0">
              <a:solidFill>
                <a:sysClr val="windowText" lastClr="000000"/>
              </a:solidFill>
              <a:effectLst/>
              <a:latin typeface="+mn-lt"/>
              <a:ea typeface="+mn-ea"/>
              <a:cs typeface="+mn-cs"/>
            </a:rPr>
            <a:t>。人件費は退職者に係る特別負担金の減により前年度を下回った</a:t>
          </a:r>
          <a:r>
            <a:rPr lang="ja-JP" altLang="ja-JP" sz="1300" b="0" i="0" baseline="0">
              <a:solidFill>
                <a:sysClr val="windowText" lastClr="000000"/>
              </a:solidFill>
              <a:effectLst/>
              <a:latin typeface="+mn-lt"/>
              <a:ea typeface="+mn-ea"/>
              <a:cs typeface="+mn-cs"/>
            </a:rPr>
            <a:t>ものの、</a:t>
          </a:r>
          <a:r>
            <a:rPr lang="ja-JP" altLang="en-US" sz="1300" b="0" i="0" baseline="0">
              <a:solidFill>
                <a:sysClr val="windowText" lastClr="000000"/>
              </a:solidFill>
              <a:effectLst/>
              <a:latin typeface="+mn-lt"/>
              <a:ea typeface="+mn-ea"/>
              <a:cs typeface="+mn-cs"/>
            </a:rPr>
            <a:t>物件費は施設借料が増えたことにより</a:t>
          </a:r>
          <a:r>
            <a:rPr lang="ja-JP" altLang="ja-JP" sz="1300" b="0" i="0" baseline="0">
              <a:solidFill>
                <a:sysClr val="windowText" lastClr="000000"/>
              </a:solidFill>
              <a:effectLst/>
              <a:latin typeface="+mn-lt"/>
              <a:ea typeface="+mn-ea"/>
              <a:cs typeface="+mn-cs"/>
            </a:rPr>
            <a:t>増となっている。今後は各事業の見直し等も含め、臨時職員の削減を行い物件費等の歳出削減に努める。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8999</xdr:rowOff>
    </xdr:from>
    <xdr:to>
      <xdr:col>7</xdr:col>
      <xdr:colOff>152400</xdr:colOff>
      <xdr:row>83</xdr:row>
      <xdr:rowOff>16312</xdr:rowOff>
    </xdr:to>
    <xdr:cxnSp macro="">
      <xdr:nvCxnSpPr>
        <xdr:cNvPr id="191" name="直線コネクタ 190"/>
        <xdr:cNvCxnSpPr/>
      </xdr:nvCxnSpPr>
      <xdr:spPr>
        <a:xfrm flipV="1">
          <a:off x="4114800" y="14239349"/>
          <a:ext cx="838200" cy="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124476</xdr:rowOff>
    </xdr:from>
    <xdr:to>
      <xdr:col>6</xdr:col>
      <xdr:colOff>0</xdr:colOff>
      <xdr:row>83</xdr:row>
      <xdr:rowOff>16312</xdr:rowOff>
    </xdr:to>
    <xdr:cxnSp macro="">
      <xdr:nvCxnSpPr>
        <xdr:cNvPr id="194" name="直線コネクタ 193"/>
        <xdr:cNvCxnSpPr/>
      </xdr:nvCxnSpPr>
      <xdr:spPr>
        <a:xfrm>
          <a:off x="3225800" y="14183376"/>
          <a:ext cx="889000" cy="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124476</xdr:rowOff>
    </xdr:from>
    <xdr:to>
      <xdr:col>4</xdr:col>
      <xdr:colOff>482600</xdr:colOff>
      <xdr:row>82</xdr:row>
      <xdr:rowOff>126842</xdr:rowOff>
    </xdr:to>
    <xdr:cxnSp macro="">
      <xdr:nvCxnSpPr>
        <xdr:cNvPr id="197" name="直線コネクタ 196"/>
        <xdr:cNvCxnSpPr/>
      </xdr:nvCxnSpPr>
      <xdr:spPr>
        <a:xfrm flipV="1">
          <a:off x="2336800" y="14183376"/>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88892</xdr:rowOff>
    </xdr:from>
    <xdr:to>
      <xdr:col>3</xdr:col>
      <xdr:colOff>279400</xdr:colOff>
      <xdr:row>82</xdr:row>
      <xdr:rowOff>126842</xdr:rowOff>
    </xdr:to>
    <xdr:cxnSp macro="">
      <xdr:nvCxnSpPr>
        <xdr:cNvPr id="200" name="直線コネクタ 199"/>
        <xdr:cNvCxnSpPr/>
      </xdr:nvCxnSpPr>
      <xdr:spPr>
        <a:xfrm>
          <a:off x="1447800" y="14147792"/>
          <a:ext cx="889000" cy="3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129649</xdr:rowOff>
    </xdr:from>
    <xdr:to>
      <xdr:col>7</xdr:col>
      <xdr:colOff>203200</xdr:colOff>
      <xdr:row>83</xdr:row>
      <xdr:rowOff>59799</xdr:rowOff>
    </xdr:to>
    <xdr:sp macro="" textlink="">
      <xdr:nvSpPr>
        <xdr:cNvPr id="210" name="円/楕円 209"/>
        <xdr:cNvSpPr/>
      </xdr:nvSpPr>
      <xdr:spPr>
        <a:xfrm>
          <a:off x="4902200" y="141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146176</xdr:rowOff>
    </xdr:from>
    <xdr:ext cx="762000" cy="259045"/>
    <xdr:sp macro="" textlink="">
      <xdr:nvSpPr>
        <xdr:cNvPr id="211" name="人件費・物件費等の状況該当値テキスト"/>
        <xdr:cNvSpPr txBox="1"/>
      </xdr:nvSpPr>
      <xdr:spPr>
        <a:xfrm>
          <a:off x="5041900" y="14033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104,540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136962</xdr:rowOff>
    </xdr:from>
    <xdr:to>
      <xdr:col>6</xdr:col>
      <xdr:colOff>50800</xdr:colOff>
      <xdr:row>83</xdr:row>
      <xdr:rowOff>67112</xdr:rowOff>
    </xdr:to>
    <xdr:sp macro="" textlink="">
      <xdr:nvSpPr>
        <xdr:cNvPr id="212" name="円/楕円 211"/>
        <xdr:cNvSpPr/>
      </xdr:nvSpPr>
      <xdr:spPr>
        <a:xfrm>
          <a:off x="4064000" y="1419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77289</xdr:rowOff>
    </xdr:from>
    <xdr:ext cx="736600" cy="259045"/>
    <xdr:sp macro="" textlink="">
      <xdr:nvSpPr>
        <xdr:cNvPr id="213" name="テキスト ボックス 212"/>
        <xdr:cNvSpPr txBox="1"/>
      </xdr:nvSpPr>
      <xdr:spPr>
        <a:xfrm>
          <a:off x="3733800" y="1396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73676</xdr:rowOff>
    </xdr:from>
    <xdr:to>
      <xdr:col>4</xdr:col>
      <xdr:colOff>533400</xdr:colOff>
      <xdr:row>83</xdr:row>
      <xdr:rowOff>3826</xdr:rowOff>
    </xdr:to>
    <xdr:sp macro="" textlink="">
      <xdr:nvSpPr>
        <xdr:cNvPr id="214" name="円/楕円 213"/>
        <xdr:cNvSpPr/>
      </xdr:nvSpPr>
      <xdr:spPr>
        <a:xfrm>
          <a:off x="3175000" y="141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14003</xdr:rowOff>
    </xdr:from>
    <xdr:ext cx="762000" cy="259045"/>
    <xdr:sp macro="" textlink="">
      <xdr:nvSpPr>
        <xdr:cNvPr id="215" name="テキスト ボックス 214"/>
        <xdr:cNvSpPr txBox="1"/>
      </xdr:nvSpPr>
      <xdr:spPr>
        <a:xfrm>
          <a:off x="2844800" y="13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76042</xdr:rowOff>
    </xdr:from>
    <xdr:to>
      <xdr:col>3</xdr:col>
      <xdr:colOff>330200</xdr:colOff>
      <xdr:row>83</xdr:row>
      <xdr:rowOff>6192</xdr:rowOff>
    </xdr:to>
    <xdr:sp macro="" textlink="">
      <xdr:nvSpPr>
        <xdr:cNvPr id="216" name="円/楕円 215"/>
        <xdr:cNvSpPr/>
      </xdr:nvSpPr>
      <xdr:spPr>
        <a:xfrm>
          <a:off x="2286000" y="141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16369</xdr:rowOff>
    </xdr:from>
    <xdr:ext cx="762000" cy="259045"/>
    <xdr:sp macro="" textlink="">
      <xdr:nvSpPr>
        <xdr:cNvPr id="217" name="テキスト ボックス 216"/>
        <xdr:cNvSpPr txBox="1"/>
      </xdr:nvSpPr>
      <xdr:spPr>
        <a:xfrm>
          <a:off x="1955800" y="1390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38092</xdr:rowOff>
    </xdr:from>
    <xdr:to>
      <xdr:col>2</xdr:col>
      <xdr:colOff>127000</xdr:colOff>
      <xdr:row>82</xdr:row>
      <xdr:rowOff>139692</xdr:rowOff>
    </xdr:to>
    <xdr:sp macro="" textlink="">
      <xdr:nvSpPr>
        <xdr:cNvPr id="218" name="円/楕円 217"/>
        <xdr:cNvSpPr/>
      </xdr:nvSpPr>
      <xdr:spPr>
        <a:xfrm>
          <a:off x="1397000" y="140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149869</xdr:rowOff>
    </xdr:from>
    <xdr:ext cx="762000" cy="259045"/>
    <xdr:sp macro="" textlink="">
      <xdr:nvSpPr>
        <xdr:cNvPr id="219" name="テキスト ボックス 218"/>
        <xdr:cNvSpPr txBox="1"/>
      </xdr:nvSpPr>
      <xdr:spPr>
        <a:xfrm>
          <a:off x="1066800" y="138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現給保障額の段階的廃止を実施したことによる給与制度の見直しや、職員の年齢構成の変動により、近年は類似団体平均値との差が縮減してきている。今後も給与制度の見直しや点検等を実施し類似団体平均値を目指す。</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34289</xdr:rowOff>
    </xdr:to>
    <xdr:cxnSp macro="">
      <xdr:nvCxnSpPr>
        <xdr:cNvPr id="253" name="直線コネクタ 252"/>
        <xdr:cNvCxnSpPr/>
      </xdr:nvCxnSpPr>
      <xdr:spPr>
        <a:xfrm flipV="1">
          <a:off x="16179800" y="1439587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34289</xdr:rowOff>
    </xdr:from>
    <xdr:to>
      <xdr:col>23</xdr:col>
      <xdr:colOff>406400</xdr:colOff>
      <xdr:row>88</xdr:row>
      <xdr:rowOff>24130</xdr:rowOff>
    </xdr:to>
    <xdr:cxnSp macro="">
      <xdr:nvCxnSpPr>
        <xdr:cNvPr id="256" name="直線コネクタ 255"/>
        <xdr:cNvCxnSpPr/>
      </xdr:nvCxnSpPr>
      <xdr:spPr>
        <a:xfrm flipV="1">
          <a:off x="15290800" y="14436089"/>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24130</xdr:rowOff>
    </xdr:from>
    <xdr:to>
      <xdr:col>22</xdr:col>
      <xdr:colOff>203200</xdr:colOff>
      <xdr:row>88</xdr:row>
      <xdr:rowOff>88477</xdr:rowOff>
    </xdr:to>
    <xdr:cxnSp macro="">
      <xdr:nvCxnSpPr>
        <xdr:cNvPr id="259" name="直線コネクタ 258"/>
        <xdr:cNvCxnSpPr/>
      </xdr:nvCxnSpPr>
      <xdr:spPr>
        <a:xfrm flipV="1">
          <a:off x="14401800" y="151117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88</xdr:row>
      <xdr:rowOff>88477</xdr:rowOff>
    </xdr:to>
    <xdr:cxnSp macro="">
      <xdr:nvCxnSpPr>
        <xdr:cNvPr id="262" name="直線コネクタ 261"/>
        <xdr:cNvCxnSpPr/>
      </xdr:nvCxnSpPr>
      <xdr:spPr>
        <a:xfrm>
          <a:off x="13512800" y="14508480"/>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2" name="円/楕円 271"/>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86800</xdr:rowOff>
    </xdr:from>
    <xdr:ext cx="762000" cy="259045"/>
    <xdr:sp macro="" textlink="">
      <xdr:nvSpPr>
        <xdr:cNvPr id="273" name="給与水準   （国との比較）該当値テキスト"/>
        <xdr:cNvSpPr txBox="1"/>
      </xdr:nvSpPr>
      <xdr:spPr>
        <a:xfrm>
          <a:off x="17106900" y="1431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4" name="円/楕円 273"/>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69866</xdr:rowOff>
    </xdr:from>
    <xdr:ext cx="736600" cy="259045"/>
    <xdr:sp macro="" textlink="">
      <xdr:nvSpPr>
        <xdr:cNvPr id="275" name="テキスト ボックス 274"/>
        <xdr:cNvSpPr txBox="1"/>
      </xdr:nvSpPr>
      <xdr:spPr>
        <a:xfrm>
          <a:off x="15798800" y="14471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144780</xdr:rowOff>
    </xdr:from>
    <xdr:to>
      <xdr:col>22</xdr:col>
      <xdr:colOff>254000</xdr:colOff>
      <xdr:row>88</xdr:row>
      <xdr:rowOff>74930</xdr:rowOff>
    </xdr:to>
    <xdr:sp macro="" textlink="">
      <xdr:nvSpPr>
        <xdr:cNvPr id="276" name="円/楕円 275"/>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59707</xdr:rowOff>
    </xdr:from>
    <xdr:ext cx="762000" cy="259045"/>
    <xdr:sp macro="" textlink="">
      <xdr:nvSpPr>
        <xdr:cNvPr id="277" name="テキスト ボックス 276"/>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78" name="円/楕円 277"/>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9" name="テキスト ボックス 278"/>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80" name="円/楕円 279"/>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81" name="テキスト ボックス 280"/>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職員数は、</a:t>
          </a:r>
          <a:r>
            <a:rPr lang="ja-JP" altLang="ja-JP" sz="1300" b="0" i="0" baseline="0">
              <a:solidFill>
                <a:sysClr val="windowText" lastClr="000000"/>
              </a:solidFill>
              <a:effectLst/>
              <a:latin typeface="+mn-lt"/>
              <a:ea typeface="+mn-ea"/>
              <a:cs typeface="+mn-cs"/>
            </a:rPr>
            <a:t>多様な住民サービスに対応するため</a:t>
          </a:r>
          <a:r>
            <a:rPr lang="ja-JP" altLang="en-US" sz="1300" b="0" i="0" baseline="0">
              <a:solidFill>
                <a:sysClr val="windowText" lastClr="000000"/>
              </a:solidFill>
              <a:effectLst/>
              <a:latin typeface="+mn-lt"/>
              <a:ea typeface="+mn-ea"/>
              <a:cs typeface="+mn-cs"/>
            </a:rPr>
            <a:t>、退職者の補充に加えて専門職の新規採用を行ったことにより増となっている。今後も定員適正化計画により職員の定数</a:t>
          </a:r>
          <a:r>
            <a:rPr lang="ja-JP" altLang="ja-JP" sz="1300" b="0" i="0" baseline="0">
              <a:solidFill>
                <a:sysClr val="windowText" lastClr="000000"/>
              </a:solidFill>
              <a:effectLst/>
              <a:latin typeface="+mn-lt"/>
              <a:ea typeface="+mn-ea"/>
              <a:cs typeface="+mn-cs"/>
            </a:rPr>
            <a:t>管理や適正配置を行うことで、義務的経費の負担軽減を図る。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135951</xdr:rowOff>
    </xdr:from>
    <xdr:to>
      <xdr:col>24</xdr:col>
      <xdr:colOff>558800</xdr:colOff>
      <xdr:row>59</xdr:row>
      <xdr:rowOff>147441</xdr:rowOff>
    </xdr:to>
    <xdr:cxnSp macro="">
      <xdr:nvCxnSpPr>
        <xdr:cNvPr id="318" name="直線コネクタ 317"/>
        <xdr:cNvCxnSpPr/>
      </xdr:nvCxnSpPr>
      <xdr:spPr>
        <a:xfrm>
          <a:off x="16179800" y="1025150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123311</xdr:rowOff>
    </xdr:from>
    <xdr:to>
      <xdr:col>23</xdr:col>
      <xdr:colOff>406400</xdr:colOff>
      <xdr:row>59</xdr:row>
      <xdr:rowOff>135951</xdr:rowOff>
    </xdr:to>
    <xdr:cxnSp macro="">
      <xdr:nvCxnSpPr>
        <xdr:cNvPr id="321" name="直線コネクタ 320"/>
        <xdr:cNvCxnSpPr/>
      </xdr:nvCxnSpPr>
      <xdr:spPr>
        <a:xfrm>
          <a:off x="15290800" y="1023886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110672</xdr:rowOff>
    </xdr:from>
    <xdr:to>
      <xdr:col>22</xdr:col>
      <xdr:colOff>203200</xdr:colOff>
      <xdr:row>59</xdr:row>
      <xdr:rowOff>123311</xdr:rowOff>
    </xdr:to>
    <xdr:cxnSp macro="">
      <xdr:nvCxnSpPr>
        <xdr:cNvPr id="324" name="直線コネクタ 323"/>
        <xdr:cNvCxnSpPr/>
      </xdr:nvCxnSpPr>
      <xdr:spPr>
        <a:xfrm>
          <a:off x="14401800" y="1022622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99181</xdr:rowOff>
    </xdr:from>
    <xdr:to>
      <xdr:col>21</xdr:col>
      <xdr:colOff>0</xdr:colOff>
      <xdr:row>59</xdr:row>
      <xdr:rowOff>110672</xdr:rowOff>
    </xdr:to>
    <xdr:cxnSp macro="">
      <xdr:nvCxnSpPr>
        <xdr:cNvPr id="327" name="直線コネクタ 326"/>
        <xdr:cNvCxnSpPr/>
      </xdr:nvCxnSpPr>
      <xdr:spPr>
        <a:xfrm>
          <a:off x="13512800" y="1021473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96641</xdr:rowOff>
    </xdr:from>
    <xdr:to>
      <xdr:col>24</xdr:col>
      <xdr:colOff>609600</xdr:colOff>
      <xdr:row>60</xdr:row>
      <xdr:rowOff>26791</xdr:rowOff>
    </xdr:to>
    <xdr:sp macro="" textlink="">
      <xdr:nvSpPr>
        <xdr:cNvPr id="337" name="円/楕円 336"/>
        <xdr:cNvSpPr/>
      </xdr:nvSpPr>
      <xdr:spPr>
        <a:xfrm>
          <a:off x="169672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113168</xdr:rowOff>
    </xdr:from>
    <xdr:ext cx="762000" cy="259045"/>
    <xdr:sp macro="" textlink="">
      <xdr:nvSpPr>
        <xdr:cNvPr id="338" name="定員管理の状況該当値テキスト"/>
        <xdr:cNvSpPr txBox="1"/>
      </xdr:nvSpPr>
      <xdr:spPr>
        <a:xfrm>
          <a:off x="17106900" y="1005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85151</xdr:rowOff>
    </xdr:from>
    <xdr:to>
      <xdr:col>23</xdr:col>
      <xdr:colOff>457200</xdr:colOff>
      <xdr:row>60</xdr:row>
      <xdr:rowOff>15301</xdr:rowOff>
    </xdr:to>
    <xdr:sp macro="" textlink="">
      <xdr:nvSpPr>
        <xdr:cNvPr id="339" name="円/楕円 338"/>
        <xdr:cNvSpPr/>
      </xdr:nvSpPr>
      <xdr:spPr>
        <a:xfrm>
          <a:off x="16129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25478</xdr:rowOff>
    </xdr:from>
    <xdr:ext cx="736600" cy="259045"/>
    <xdr:sp macro="" textlink="">
      <xdr:nvSpPr>
        <xdr:cNvPr id="340" name="テキスト ボックス 339"/>
        <xdr:cNvSpPr txBox="1"/>
      </xdr:nvSpPr>
      <xdr:spPr>
        <a:xfrm>
          <a:off x="15798800" y="9969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72511</xdr:rowOff>
    </xdr:from>
    <xdr:to>
      <xdr:col>22</xdr:col>
      <xdr:colOff>254000</xdr:colOff>
      <xdr:row>60</xdr:row>
      <xdr:rowOff>2661</xdr:rowOff>
    </xdr:to>
    <xdr:sp macro="" textlink="">
      <xdr:nvSpPr>
        <xdr:cNvPr id="341" name="円/楕円 340"/>
        <xdr:cNvSpPr/>
      </xdr:nvSpPr>
      <xdr:spPr>
        <a:xfrm>
          <a:off x="15240000" y="101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12838</xdr:rowOff>
    </xdr:from>
    <xdr:ext cx="762000" cy="259045"/>
    <xdr:sp macro="" textlink="">
      <xdr:nvSpPr>
        <xdr:cNvPr id="342" name="テキスト ボックス 341"/>
        <xdr:cNvSpPr txBox="1"/>
      </xdr:nvSpPr>
      <xdr:spPr>
        <a:xfrm>
          <a:off x="14909800" y="995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59872</xdr:rowOff>
    </xdr:from>
    <xdr:to>
      <xdr:col>21</xdr:col>
      <xdr:colOff>50800</xdr:colOff>
      <xdr:row>59</xdr:row>
      <xdr:rowOff>161472</xdr:rowOff>
    </xdr:to>
    <xdr:sp macro="" textlink="">
      <xdr:nvSpPr>
        <xdr:cNvPr id="343" name="円/楕円 342"/>
        <xdr:cNvSpPr/>
      </xdr:nvSpPr>
      <xdr:spPr>
        <a:xfrm>
          <a:off x="14351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199</xdr:rowOff>
    </xdr:from>
    <xdr:ext cx="762000" cy="259045"/>
    <xdr:sp macro="" textlink="">
      <xdr:nvSpPr>
        <xdr:cNvPr id="344" name="テキスト ボックス 343"/>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48381</xdr:rowOff>
    </xdr:from>
    <xdr:to>
      <xdr:col>19</xdr:col>
      <xdr:colOff>533400</xdr:colOff>
      <xdr:row>59</xdr:row>
      <xdr:rowOff>149981</xdr:rowOff>
    </xdr:to>
    <xdr:sp macro="" textlink="">
      <xdr:nvSpPr>
        <xdr:cNvPr id="345" name="円/楕円 344"/>
        <xdr:cNvSpPr/>
      </xdr:nvSpPr>
      <xdr:spPr>
        <a:xfrm>
          <a:off x="13462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160158</xdr:rowOff>
    </xdr:from>
    <xdr:ext cx="762000" cy="259045"/>
    <xdr:sp macro="" textlink="">
      <xdr:nvSpPr>
        <xdr:cNvPr id="346" name="テキスト ボックス 345"/>
        <xdr:cNvSpPr txBox="1"/>
      </xdr:nvSpPr>
      <xdr:spPr>
        <a:xfrm>
          <a:off x="13131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これまで同様、地方債発行額を抑制することにより、実質公債費比率は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39</xdr:row>
      <xdr:rowOff>169756</xdr:rowOff>
    </xdr:to>
    <xdr:cxnSp macro="">
      <xdr:nvCxnSpPr>
        <xdr:cNvPr id="379" name="直線コネクタ 378"/>
        <xdr:cNvCxnSpPr/>
      </xdr:nvCxnSpPr>
      <xdr:spPr>
        <a:xfrm>
          <a:off x="16179800" y="6856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40</xdr:row>
      <xdr:rowOff>22437</xdr:rowOff>
    </xdr:to>
    <xdr:cxnSp macro="">
      <xdr:nvCxnSpPr>
        <xdr:cNvPr id="382" name="直線コネクタ 381"/>
        <xdr:cNvCxnSpPr/>
      </xdr:nvCxnSpPr>
      <xdr:spPr>
        <a:xfrm flipV="1">
          <a:off x="15290800" y="68563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22437</xdr:rowOff>
    </xdr:from>
    <xdr:to>
      <xdr:col>22</xdr:col>
      <xdr:colOff>203200</xdr:colOff>
      <xdr:row>40</xdr:row>
      <xdr:rowOff>62654</xdr:rowOff>
    </xdr:to>
    <xdr:cxnSp macro="">
      <xdr:nvCxnSpPr>
        <xdr:cNvPr id="385" name="直線コネクタ 384"/>
        <xdr:cNvCxnSpPr/>
      </xdr:nvCxnSpPr>
      <xdr:spPr>
        <a:xfrm flipV="1">
          <a:off x="14401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62654</xdr:rowOff>
    </xdr:from>
    <xdr:to>
      <xdr:col>21</xdr:col>
      <xdr:colOff>0</xdr:colOff>
      <xdr:row>40</xdr:row>
      <xdr:rowOff>167217</xdr:rowOff>
    </xdr:to>
    <xdr:cxnSp macro="">
      <xdr:nvCxnSpPr>
        <xdr:cNvPr id="388" name="直線コネクタ 387"/>
        <xdr:cNvCxnSpPr/>
      </xdr:nvCxnSpPr>
      <xdr:spPr>
        <a:xfrm flipV="1">
          <a:off x="13512800" y="69206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98" name="円/楕円 397"/>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399"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400" name="円/楕円 399"/>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401" name="テキスト ボックス 400"/>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143087</xdr:rowOff>
    </xdr:from>
    <xdr:to>
      <xdr:col>22</xdr:col>
      <xdr:colOff>254000</xdr:colOff>
      <xdr:row>40</xdr:row>
      <xdr:rowOff>73237</xdr:rowOff>
    </xdr:to>
    <xdr:sp macro="" textlink="">
      <xdr:nvSpPr>
        <xdr:cNvPr id="402" name="円/楕円 401"/>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83414</xdr:rowOff>
    </xdr:from>
    <xdr:ext cx="762000" cy="259045"/>
    <xdr:sp macro="" textlink="">
      <xdr:nvSpPr>
        <xdr:cNvPr id="403" name="テキスト ボックス 40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11854</xdr:rowOff>
    </xdr:from>
    <xdr:to>
      <xdr:col>21</xdr:col>
      <xdr:colOff>50800</xdr:colOff>
      <xdr:row>40</xdr:row>
      <xdr:rowOff>113454</xdr:rowOff>
    </xdr:to>
    <xdr:sp macro="" textlink="">
      <xdr:nvSpPr>
        <xdr:cNvPr id="404" name="円/楕円 403"/>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123631</xdr:rowOff>
    </xdr:from>
    <xdr:ext cx="762000" cy="259045"/>
    <xdr:sp macro="" textlink="">
      <xdr:nvSpPr>
        <xdr:cNvPr id="405" name="テキスト ボックス 404"/>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116417</xdr:rowOff>
    </xdr:from>
    <xdr:to>
      <xdr:col>19</xdr:col>
      <xdr:colOff>533400</xdr:colOff>
      <xdr:row>41</xdr:row>
      <xdr:rowOff>46567</xdr:rowOff>
    </xdr:to>
    <xdr:sp macro="" textlink="">
      <xdr:nvSpPr>
        <xdr:cNvPr id="406" name="円/楕円 405"/>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56744</xdr:rowOff>
    </xdr:from>
    <xdr:ext cx="762000" cy="259045"/>
    <xdr:sp macro="" textlink="">
      <xdr:nvSpPr>
        <xdr:cNvPr id="407" name="テキスト ボックス 406"/>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これまで同様、地方債発行額を抑制することにより、将来負担比率は類似団体平均値を下回っている。</a:t>
          </a:r>
          <a:r>
            <a:rPr lang="ja-JP" altLang="ja-JP" sz="1300" b="0" i="0" baseline="0">
              <a:solidFill>
                <a:sysClr val="windowText" lastClr="000000"/>
              </a:solidFill>
              <a:effectLst/>
              <a:latin typeface="+mn-lt"/>
              <a:ea typeface="+mn-ea"/>
              <a:cs typeface="+mn-cs"/>
            </a:rPr>
            <a:t>今後は、</a:t>
          </a:r>
          <a:r>
            <a:rPr lang="ja-JP" altLang="en-US" sz="1300" b="0" i="0" baseline="0">
              <a:solidFill>
                <a:sysClr val="windowText" lastClr="000000"/>
              </a:solidFill>
              <a:effectLst/>
              <a:latin typeface="+mn-lt"/>
              <a:ea typeface="+mn-ea"/>
              <a:cs typeface="+mn-cs"/>
            </a:rPr>
            <a:t>子ども子育て関連経費の増や新たな</a:t>
          </a:r>
          <a:r>
            <a:rPr lang="ja-JP" altLang="ja-JP" sz="1300" b="0" i="0" baseline="0">
              <a:solidFill>
                <a:sysClr val="windowText" lastClr="000000"/>
              </a:solidFill>
              <a:effectLst/>
              <a:latin typeface="+mn-lt"/>
              <a:ea typeface="+mn-ea"/>
              <a:cs typeface="+mn-cs"/>
            </a:rPr>
            <a:t>公共施設の建設事業等も予定されている為、</a:t>
          </a:r>
          <a:r>
            <a:rPr lang="ja-JP" altLang="ja-JP" sz="1300" b="0" i="0" baseline="0">
              <a:solidFill>
                <a:schemeClr val="dk1"/>
              </a:solidFill>
              <a:effectLst/>
              <a:latin typeface="+mn-lt"/>
              <a:ea typeface="+mn-ea"/>
              <a:cs typeface="+mn-cs"/>
            </a:rPr>
            <a:t>旺盛な財政需要が見込まれている。また、その他の新規事業とのバランスも勘案しながら地方債発行を抑制するとともに、充当可能財源である財政調整基金や減債基金の確保に努め、類似団体平均値を上回ることのないよ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1"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2" name="フローチャート : 判断 441"/>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6" name="テキスト ボックス 445"/>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8" name="テキスト ボックス 447"/>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0" name="テキスト ボックス 449"/>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沖縄県読谷村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41,090
40,686
35.28
15,249,737
14,748,180
406,264
7,008,653
7,809,047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人件費</a:t>
          </a:r>
          <a:r>
            <a:rPr lang="ja-JP" altLang="ja-JP" sz="1300" b="0" i="0" baseline="0">
              <a:solidFill>
                <a:schemeClr val="dk1"/>
              </a:solidFill>
              <a:effectLst/>
              <a:latin typeface="+mn-lt"/>
              <a:ea typeface="+mn-ea"/>
              <a:cs typeface="+mn-cs"/>
            </a:rPr>
            <a:t>は</a:t>
          </a:r>
          <a:r>
            <a:rPr lang="ja-JP" altLang="ja-JP" sz="1300" b="0" i="0" baseline="0">
              <a:solidFill>
                <a:srgbClr val="FF0000"/>
              </a:solidFill>
              <a:effectLst/>
              <a:latin typeface="+mn-lt"/>
              <a:ea typeface="+mn-ea"/>
              <a:cs typeface="+mn-cs"/>
            </a:rPr>
            <a:t>、</a:t>
          </a:r>
          <a:r>
            <a:rPr lang="ja-JP" altLang="ja-JP" sz="1300" b="0" i="0" baseline="0">
              <a:solidFill>
                <a:schemeClr val="dk1"/>
              </a:solidFill>
              <a:effectLst/>
              <a:latin typeface="+mn-lt"/>
              <a:ea typeface="+mn-ea"/>
              <a:cs typeface="+mn-cs"/>
            </a:rPr>
            <a:t>退職者に係る特別負担金の減により</a:t>
          </a:r>
          <a:r>
            <a:rPr lang="ja-JP" altLang="en-US" sz="1300" b="0" i="0" baseline="0">
              <a:solidFill>
                <a:schemeClr val="dk1"/>
              </a:solidFill>
              <a:effectLst/>
              <a:latin typeface="+mn-lt"/>
              <a:ea typeface="+mn-ea"/>
              <a:cs typeface="+mn-cs"/>
            </a:rPr>
            <a:t>対</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比</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減</a:t>
          </a:r>
          <a:r>
            <a:rPr lang="ja-JP" altLang="ja-JP" sz="1300" b="0" i="0" baseline="0">
              <a:solidFill>
                <a:schemeClr val="dk1"/>
              </a:solidFill>
              <a:effectLst/>
              <a:latin typeface="+mn-lt"/>
              <a:ea typeface="+mn-ea"/>
              <a:cs typeface="+mn-cs"/>
            </a:rPr>
            <a:t>となっている。今後も定員適正化計画により職員の定数管理や適正配置を行うことで、義務的経費の負担軽減を図る。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120142</xdr:rowOff>
    </xdr:to>
    <xdr:cxnSp macro="">
      <xdr:nvCxnSpPr>
        <xdr:cNvPr id="62" name="直線コネクタ 61"/>
        <xdr:cNvCxnSpPr/>
      </xdr:nvCxnSpPr>
      <xdr:spPr>
        <a:xfrm flipV="1">
          <a:off x="3987800" y="63906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120142</xdr:rowOff>
    </xdr:to>
    <xdr:cxnSp macro="">
      <xdr:nvCxnSpPr>
        <xdr:cNvPr id="65" name="直線コネクタ 64"/>
        <xdr:cNvCxnSpPr/>
      </xdr:nvCxnSpPr>
      <xdr:spPr>
        <a:xfrm>
          <a:off x="3098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65278</xdr:rowOff>
    </xdr:to>
    <xdr:cxnSp macro="">
      <xdr:nvCxnSpPr>
        <xdr:cNvPr id="68" name="直線コネクタ 67"/>
        <xdr:cNvCxnSpPr/>
      </xdr:nvCxnSpPr>
      <xdr:spPr>
        <a:xfrm>
          <a:off x="2209800" y="6331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159004</xdr:rowOff>
    </xdr:from>
    <xdr:to>
      <xdr:col>3</xdr:col>
      <xdr:colOff>142875</xdr:colOff>
      <xdr:row>37</xdr:row>
      <xdr:rowOff>69850</xdr:rowOff>
    </xdr:to>
    <xdr:cxnSp macro="">
      <xdr:nvCxnSpPr>
        <xdr:cNvPr id="71" name="直線コネクタ 70"/>
        <xdr:cNvCxnSpPr/>
      </xdr:nvCxnSpPr>
      <xdr:spPr>
        <a:xfrm flipV="1">
          <a:off x="1320800" y="6331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1" name="円/楕円 80"/>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139717</xdr:rowOff>
    </xdr:from>
    <xdr:ext cx="762000" cy="259045"/>
    <xdr:sp macro="" textlink="">
      <xdr:nvSpPr>
        <xdr:cNvPr id="82"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3" name="円/楕円 82"/>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4" name="テキスト ボックス 83"/>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5" name="円/楕円 84"/>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6" name="テキスト ボックス 85"/>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108204</xdr:rowOff>
    </xdr:from>
    <xdr:to>
      <xdr:col>3</xdr:col>
      <xdr:colOff>193675</xdr:colOff>
      <xdr:row>37</xdr:row>
      <xdr:rowOff>38354</xdr:rowOff>
    </xdr:to>
    <xdr:sp macro="" textlink="">
      <xdr:nvSpPr>
        <xdr:cNvPr id="87" name="円/楕円 86"/>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48531</xdr:rowOff>
    </xdr:from>
    <xdr:ext cx="762000" cy="259045"/>
    <xdr:sp macro="" textlink="">
      <xdr:nvSpPr>
        <xdr:cNvPr id="88" name="テキスト ボックス 87"/>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89" name="円/楕円 88"/>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0" name="テキスト ボックス 89"/>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物件費は、施設借料が増えたことにより</a:t>
          </a:r>
          <a:r>
            <a:rPr lang="ja-JP" altLang="en-US"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1.8</a:t>
          </a:r>
          <a:r>
            <a:rPr lang="ja-JP" altLang="en-US" sz="1300" b="0" i="0" baseline="0">
              <a:solidFill>
                <a:schemeClr val="dk1"/>
              </a:solidFill>
              <a:effectLst/>
              <a:latin typeface="+mn-lt"/>
              <a:ea typeface="+mn-ea"/>
              <a:cs typeface="+mn-cs"/>
            </a:rPr>
            <a:t>ポイントの</a:t>
          </a:r>
          <a:r>
            <a:rPr lang="ja-JP" altLang="ja-JP" sz="1300" b="0" i="0" baseline="0">
              <a:solidFill>
                <a:schemeClr val="dk1"/>
              </a:solidFill>
              <a:effectLst/>
              <a:latin typeface="+mn-lt"/>
              <a:ea typeface="+mn-ea"/>
              <a:cs typeface="+mn-cs"/>
            </a:rPr>
            <a:t>増となっている。今後も事業見直し等を行い、類似団体平均値を上回ることのないよう歳出削減に努める。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56134</xdr:rowOff>
    </xdr:from>
    <xdr:to>
      <xdr:col>24</xdr:col>
      <xdr:colOff>31750</xdr:colOff>
      <xdr:row>17</xdr:row>
      <xdr:rowOff>138430</xdr:rowOff>
    </xdr:to>
    <xdr:cxnSp macro="">
      <xdr:nvCxnSpPr>
        <xdr:cNvPr id="120" name="直線コネクタ 119"/>
        <xdr:cNvCxnSpPr/>
      </xdr:nvCxnSpPr>
      <xdr:spPr>
        <a:xfrm>
          <a:off x="15671800" y="297078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56134</xdr:rowOff>
    </xdr:to>
    <xdr:cxnSp macro="">
      <xdr:nvCxnSpPr>
        <xdr:cNvPr id="123" name="直線コネクタ 122"/>
        <xdr:cNvCxnSpPr/>
      </xdr:nvCxnSpPr>
      <xdr:spPr>
        <a:xfrm>
          <a:off x="14782800" y="2961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19558</xdr:rowOff>
    </xdr:from>
    <xdr:to>
      <xdr:col>21</xdr:col>
      <xdr:colOff>361950</xdr:colOff>
      <xdr:row>17</xdr:row>
      <xdr:rowOff>46990</xdr:rowOff>
    </xdr:to>
    <xdr:cxnSp macro="">
      <xdr:nvCxnSpPr>
        <xdr:cNvPr id="126" name="直線コネクタ 125"/>
        <xdr:cNvCxnSpPr/>
      </xdr:nvCxnSpPr>
      <xdr:spPr>
        <a:xfrm>
          <a:off x="13893800" y="2934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19558</xdr:rowOff>
    </xdr:from>
    <xdr:to>
      <xdr:col>20</xdr:col>
      <xdr:colOff>158750</xdr:colOff>
      <xdr:row>17</xdr:row>
      <xdr:rowOff>110998</xdr:rowOff>
    </xdr:to>
    <xdr:cxnSp macro="">
      <xdr:nvCxnSpPr>
        <xdr:cNvPr id="129" name="直線コネクタ 128"/>
        <xdr:cNvCxnSpPr/>
      </xdr:nvCxnSpPr>
      <xdr:spPr>
        <a:xfrm flipV="1">
          <a:off x="13004800" y="2934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39" name="円/楕円 138"/>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0"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5334</xdr:rowOff>
    </xdr:from>
    <xdr:to>
      <xdr:col>22</xdr:col>
      <xdr:colOff>615950</xdr:colOff>
      <xdr:row>17</xdr:row>
      <xdr:rowOff>106934</xdr:rowOff>
    </xdr:to>
    <xdr:sp macro="" textlink="">
      <xdr:nvSpPr>
        <xdr:cNvPr id="141" name="円/楕円 140"/>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117111</xdr:rowOff>
    </xdr:from>
    <xdr:ext cx="736600" cy="259045"/>
    <xdr:sp macro="" textlink="">
      <xdr:nvSpPr>
        <xdr:cNvPr id="142" name="テキスト ボックス 141"/>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167640</xdr:rowOff>
    </xdr:from>
    <xdr:to>
      <xdr:col>21</xdr:col>
      <xdr:colOff>412750</xdr:colOff>
      <xdr:row>17</xdr:row>
      <xdr:rowOff>97790</xdr:rowOff>
    </xdr:to>
    <xdr:sp macro="" textlink="">
      <xdr:nvSpPr>
        <xdr:cNvPr id="143" name="円/楕円 142"/>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44" name="テキスト ボックス 143"/>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140208</xdr:rowOff>
    </xdr:from>
    <xdr:to>
      <xdr:col>20</xdr:col>
      <xdr:colOff>209550</xdr:colOff>
      <xdr:row>17</xdr:row>
      <xdr:rowOff>70358</xdr:rowOff>
    </xdr:to>
    <xdr:sp macro="" textlink="">
      <xdr:nvSpPr>
        <xdr:cNvPr id="145" name="円/楕円 144"/>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80535</xdr:rowOff>
    </xdr:from>
    <xdr:ext cx="762000" cy="259045"/>
    <xdr:sp macro="" textlink="">
      <xdr:nvSpPr>
        <xdr:cNvPr id="146" name="テキスト ボックス 145"/>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47" name="円/楕円 146"/>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48" name="テキスト ボックス 147"/>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扶助費は、類似団体平均値より</a:t>
          </a:r>
          <a:r>
            <a:rPr lang="en-US" altLang="ja-JP" sz="1300" b="0" i="0" baseline="0">
              <a:solidFill>
                <a:schemeClr val="dk1"/>
              </a:solidFill>
              <a:effectLst/>
              <a:latin typeface="+mn-lt"/>
              <a:ea typeface="+mn-ea"/>
              <a:cs typeface="+mn-cs"/>
            </a:rPr>
            <a:t>2.1</a:t>
          </a:r>
          <a:r>
            <a:rPr lang="ja-JP" altLang="ja-JP" sz="1300" b="0" i="0" baseline="0">
              <a:solidFill>
                <a:schemeClr val="dk1"/>
              </a:solidFill>
              <a:effectLst/>
              <a:latin typeface="+mn-lt"/>
              <a:ea typeface="+mn-ea"/>
              <a:cs typeface="+mn-cs"/>
            </a:rPr>
            <a:t>ポイント上回っている。主な要因は、</a:t>
          </a:r>
          <a:r>
            <a:rPr lang="ja-JP" altLang="en-US" sz="1300" b="0" i="0" baseline="0">
              <a:solidFill>
                <a:sysClr val="windowText" lastClr="000000"/>
              </a:solidFill>
              <a:effectLst/>
              <a:latin typeface="+mn-lt"/>
              <a:ea typeface="+mn-ea"/>
              <a:cs typeface="+mn-cs"/>
            </a:rPr>
            <a:t>子育て世帯や老齢世帯への特例</a:t>
          </a:r>
          <a:r>
            <a:rPr lang="ja-JP" altLang="ja-JP" sz="1300" b="0" i="0" baseline="0">
              <a:solidFill>
                <a:sysClr val="windowText" lastClr="000000"/>
              </a:solidFill>
              <a:effectLst/>
              <a:latin typeface="+mn-lt"/>
              <a:ea typeface="+mn-ea"/>
              <a:cs typeface="+mn-cs"/>
            </a:rPr>
            <a:t>給付</a:t>
          </a:r>
          <a:r>
            <a:rPr lang="ja-JP" altLang="en-US" sz="1300" b="0" i="0" baseline="0">
              <a:solidFill>
                <a:sysClr val="windowText" lastClr="000000"/>
              </a:solidFill>
              <a:effectLst/>
              <a:latin typeface="+mn-lt"/>
              <a:ea typeface="+mn-ea"/>
              <a:cs typeface="+mn-cs"/>
            </a:rPr>
            <a:t>金</a:t>
          </a:r>
          <a:r>
            <a:rPr lang="ja-JP" altLang="ja-JP" sz="1300" b="0" i="0" baseline="0">
              <a:solidFill>
                <a:sysClr val="windowText" lastClr="000000"/>
              </a:solidFill>
              <a:effectLst/>
              <a:latin typeface="+mn-lt"/>
              <a:ea typeface="+mn-ea"/>
              <a:cs typeface="+mn-cs"/>
            </a:rPr>
            <a:t>の増、認可保育園への運営負担金の増が挙げられる。</a:t>
          </a:r>
          <a:r>
            <a:rPr lang="ja-JP" altLang="ja-JP" sz="1300" b="0" i="0" baseline="0">
              <a:solidFill>
                <a:schemeClr val="dk1"/>
              </a:solidFill>
              <a:effectLst/>
              <a:latin typeface="+mn-lt"/>
              <a:ea typeface="+mn-ea"/>
              <a:cs typeface="+mn-cs"/>
            </a:rPr>
            <a:t>今後も多様な住民サービスに対応するため、歳出の増が予想されるが、事業見直し等により歳出抑制に努める。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120650</xdr:rowOff>
    </xdr:to>
    <xdr:cxnSp macro="">
      <xdr:nvCxnSpPr>
        <xdr:cNvPr id="181" name="直線コネクタ 180"/>
        <xdr:cNvCxnSpPr/>
      </xdr:nvCxnSpPr>
      <xdr:spPr>
        <a:xfrm>
          <a:off x="3987800" y="9740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19050</xdr:rowOff>
    </xdr:to>
    <xdr:cxnSp macro="">
      <xdr:nvCxnSpPr>
        <xdr:cNvPr id="184" name="直線コネクタ 183"/>
        <xdr:cNvCxnSpPr/>
      </xdr:nvCxnSpPr>
      <xdr:spPr>
        <a:xfrm flipV="1">
          <a:off x="3098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19050</xdr:rowOff>
    </xdr:to>
    <xdr:cxnSp macro="">
      <xdr:nvCxnSpPr>
        <xdr:cNvPr id="187" name="直線コネクタ 186"/>
        <xdr:cNvCxnSpPr/>
      </xdr:nvCxnSpPr>
      <xdr:spPr>
        <a:xfrm>
          <a:off x="2209800" y="9690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88900</xdr:rowOff>
    </xdr:to>
    <xdr:cxnSp macro="">
      <xdr:nvCxnSpPr>
        <xdr:cNvPr id="190" name="直線コネクタ 189"/>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0" name="円/楕円 199"/>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01"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2" name="円/楕円 201"/>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03" name="テキスト ボックス 202"/>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139700</xdr:rowOff>
    </xdr:from>
    <xdr:to>
      <xdr:col>4</xdr:col>
      <xdr:colOff>396875</xdr:colOff>
      <xdr:row>57</xdr:row>
      <xdr:rowOff>69850</xdr:rowOff>
    </xdr:to>
    <xdr:sp macro="" textlink="">
      <xdr:nvSpPr>
        <xdr:cNvPr id="204" name="円/楕円 203"/>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54627</xdr:rowOff>
    </xdr:from>
    <xdr:ext cx="762000" cy="259045"/>
    <xdr:sp macro="" textlink="">
      <xdr:nvSpPr>
        <xdr:cNvPr id="205" name="テキスト ボックス 204"/>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06" name="円/楕円 205"/>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7" name="テキスト ボックス 206"/>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08" name="円/楕円 207"/>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09" name="テキスト ボックス 208"/>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その他は、</a:t>
          </a:r>
          <a:r>
            <a:rPr kumimoji="1" lang="ja-JP" altLang="en-US" sz="1300">
              <a:solidFill>
                <a:schemeClr val="dk1"/>
              </a:solidFill>
              <a:effectLst/>
              <a:latin typeface="+mn-lt"/>
              <a:ea typeface="+mn-ea"/>
              <a:cs typeface="+mn-cs"/>
            </a:rPr>
            <a:t>類似団体平均値を</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ポイント下回っており、対前年度比は近年ほぼ</a:t>
          </a:r>
          <a:r>
            <a:rPr lang="ja-JP" altLang="ja-JP" sz="1300" b="0" i="0" baseline="0">
              <a:solidFill>
                <a:schemeClr val="dk1"/>
              </a:solidFill>
              <a:effectLst/>
              <a:latin typeface="+mn-lt"/>
              <a:ea typeface="+mn-ea"/>
              <a:cs typeface="+mn-cs"/>
            </a:rPr>
            <a:t>横這いの数値で推移してる</a:t>
          </a:r>
          <a:r>
            <a:rPr lang="ja-JP" altLang="en-US"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類似団体平均値を上回ることのないよう</a:t>
          </a:r>
          <a:r>
            <a:rPr kumimoji="1" lang="ja-JP" altLang="ja-JP" sz="1300">
              <a:solidFill>
                <a:schemeClr val="dk1"/>
              </a:solidFill>
              <a:effectLst/>
              <a:latin typeface="+mn-lt"/>
              <a:ea typeface="+mn-ea"/>
              <a:cs typeface="+mn-cs"/>
            </a:rPr>
            <a:t>適切な維持管理を行い、歳出抑制に努める。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56</xdr:row>
      <xdr:rowOff>67564</xdr:rowOff>
    </xdr:to>
    <xdr:cxnSp macro="">
      <xdr:nvCxnSpPr>
        <xdr:cNvPr id="239" name="直線コネクタ 238"/>
        <xdr:cNvCxnSpPr/>
      </xdr:nvCxnSpPr>
      <xdr:spPr>
        <a:xfrm flipV="1">
          <a:off x="15671800" y="9655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67564</xdr:rowOff>
    </xdr:to>
    <xdr:cxnSp macro="">
      <xdr:nvCxnSpPr>
        <xdr:cNvPr id="242" name="直線コネクタ 241"/>
        <xdr:cNvCxnSpPr/>
      </xdr:nvCxnSpPr>
      <xdr:spPr>
        <a:xfrm>
          <a:off x="14782800" y="96413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xdr:rowOff>
    </xdr:from>
    <xdr:to>
      <xdr:col>21</xdr:col>
      <xdr:colOff>361950</xdr:colOff>
      <xdr:row>56</xdr:row>
      <xdr:rowOff>40132</xdr:rowOff>
    </xdr:to>
    <xdr:cxnSp macro="">
      <xdr:nvCxnSpPr>
        <xdr:cNvPr id="245" name="直線コネクタ 244"/>
        <xdr:cNvCxnSpPr/>
      </xdr:nvCxnSpPr>
      <xdr:spPr>
        <a:xfrm>
          <a:off x="13893800" y="9613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30988</xdr:rowOff>
    </xdr:to>
    <xdr:cxnSp macro="">
      <xdr:nvCxnSpPr>
        <xdr:cNvPr id="248" name="直線コネクタ 247"/>
        <xdr:cNvCxnSpPr/>
      </xdr:nvCxnSpPr>
      <xdr:spPr>
        <a:xfrm flipV="1">
          <a:off x="13004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3048</xdr:rowOff>
    </xdr:from>
    <xdr:to>
      <xdr:col>24</xdr:col>
      <xdr:colOff>82550</xdr:colOff>
      <xdr:row>56</xdr:row>
      <xdr:rowOff>104648</xdr:rowOff>
    </xdr:to>
    <xdr:sp macro="" textlink="">
      <xdr:nvSpPr>
        <xdr:cNvPr id="258" name="円/楕円 257"/>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19575</xdr:rowOff>
    </xdr:from>
    <xdr:ext cx="762000" cy="259045"/>
    <xdr:sp macro="" textlink="">
      <xdr:nvSpPr>
        <xdr:cNvPr id="259" name="その他該当値テキスト"/>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16764</xdr:rowOff>
    </xdr:from>
    <xdr:to>
      <xdr:col>22</xdr:col>
      <xdr:colOff>615950</xdr:colOff>
      <xdr:row>56</xdr:row>
      <xdr:rowOff>118364</xdr:rowOff>
    </xdr:to>
    <xdr:sp macro="" textlink="">
      <xdr:nvSpPr>
        <xdr:cNvPr id="260" name="円/楕円 259"/>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128541</xdr:rowOff>
    </xdr:from>
    <xdr:ext cx="736600" cy="259045"/>
    <xdr:sp macro="" textlink="">
      <xdr:nvSpPr>
        <xdr:cNvPr id="261" name="テキスト ボックス 260"/>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2" name="円/楕円 261"/>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3" name="テキスト ボックス 262"/>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133350</xdr:rowOff>
    </xdr:from>
    <xdr:to>
      <xdr:col>20</xdr:col>
      <xdr:colOff>209550</xdr:colOff>
      <xdr:row>56</xdr:row>
      <xdr:rowOff>63500</xdr:rowOff>
    </xdr:to>
    <xdr:sp macro="" textlink="">
      <xdr:nvSpPr>
        <xdr:cNvPr id="264" name="円/楕円 263"/>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5" name="テキスト ボックス 264"/>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66" name="円/楕円 265"/>
        <xdr:cNvSpPr/>
      </xdr:nvSpPr>
      <xdr:spPr>
        <a:xfrm>
          <a:off x="12954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91965</xdr:rowOff>
    </xdr:from>
    <xdr:ext cx="762000" cy="259045"/>
    <xdr:sp macro="" textlink="">
      <xdr:nvSpPr>
        <xdr:cNvPr id="267" name="テキスト ボックス 266"/>
        <xdr:cNvSpPr txBox="1"/>
      </xdr:nvSpPr>
      <xdr:spPr>
        <a:xfrm>
          <a:off x="12623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補助費は、対前年度比で</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ポイントの微増ではあるものの</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類似団体平均値</a:t>
          </a:r>
          <a:r>
            <a:rPr lang="ja-JP" altLang="en-US" sz="1300" b="0" i="0" baseline="0">
              <a:solidFill>
                <a:schemeClr val="dk1"/>
              </a:solidFill>
              <a:effectLst/>
              <a:latin typeface="+mn-lt"/>
              <a:ea typeface="+mn-ea"/>
              <a:cs typeface="+mn-cs"/>
            </a:rPr>
            <a:t>では</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ポイント上回っている。予算編成にあたっても各種団体への補助金等の精査を行い、負担金及び補助金等の抑制に努める。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60706</xdr:rowOff>
    </xdr:to>
    <xdr:cxnSp macro="">
      <xdr:nvCxnSpPr>
        <xdr:cNvPr id="297" name="直線コネクタ 296"/>
        <xdr:cNvCxnSpPr/>
      </xdr:nvCxnSpPr>
      <xdr:spPr>
        <a:xfrm>
          <a:off x="15671800" y="6372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46990</xdr:rowOff>
    </xdr:to>
    <xdr:cxnSp macro="">
      <xdr:nvCxnSpPr>
        <xdr:cNvPr id="300" name="直線コネクタ 299"/>
        <xdr:cNvCxnSpPr/>
      </xdr:nvCxnSpPr>
      <xdr:spPr>
        <a:xfrm flipV="1">
          <a:off x="14782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46990</xdr:rowOff>
    </xdr:to>
    <xdr:cxnSp macro="">
      <xdr:nvCxnSpPr>
        <xdr:cNvPr id="303" name="直線コネクタ 302"/>
        <xdr:cNvCxnSpPr/>
      </xdr:nvCxnSpPr>
      <xdr:spPr>
        <a:xfrm>
          <a:off x="13893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115570</xdr:rowOff>
    </xdr:to>
    <xdr:cxnSp macro="">
      <xdr:nvCxnSpPr>
        <xdr:cNvPr id="306" name="直線コネクタ 305"/>
        <xdr:cNvCxnSpPr/>
      </xdr:nvCxnSpPr>
      <xdr:spPr>
        <a:xfrm flipV="1">
          <a:off x="13004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9906</xdr:rowOff>
    </xdr:from>
    <xdr:to>
      <xdr:col>24</xdr:col>
      <xdr:colOff>82550</xdr:colOff>
      <xdr:row>37</xdr:row>
      <xdr:rowOff>111506</xdr:rowOff>
    </xdr:to>
    <xdr:sp macro="" textlink="">
      <xdr:nvSpPr>
        <xdr:cNvPr id="316" name="円/楕円 315"/>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153433</xdr:rowOff>
    </xdr:from>
    <xdr:ext cx="762000" cy="259045"/>
    <xdr:sp macro="" textlink="">
      <xdr:nvSpPr>
        <xdr:cNvPr id="317" name="補助費等該当値テキスト"/>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18" name="円/楕円 317"/>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9" name="テキスト ボックス 318"/>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0" name="円/楕円 319"/>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1" name="テキスト ボックス 320"/>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22" name="円/楕円 321"/>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23" name="テキスト ボックス 322"/>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24" name="円/楕円 323"/>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25" name="テキスト ボックス 324"/>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公債費は、これまで同様、地方債発行額を抑制することにより、類似団体平均値を下回っている。今後は、子ども子育て関連経費の増や新たな公共施設の建設事業等も予定されている為、旺盛な財政需要が見込まれている。また、その他の新規事業とのバランスも勘案しながら、地方債発行を抑制し、類似団体平均値を上回ることのないよ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35560</xdr:rowOff>
    </xdr:from>
    <xdr:to>
      <xdr:col>7</xdr:col>
      <xdr:colOff>15875</xdr:colOff>
      <xdr:row>74</xdr:row>
      <xdr:rowOff>43180</xdr:rowOff>
    </xdr:to>
    <xdr:cxnSp macro="">
      <xdr:nvCxnSpPr>
        <xdr:cNvPr id="358" name="直線コネクタ 357"/>
        <xdr:cNvCxnSpPr/>
      </xdr:nvCxnSpPr>
      <xdr:spPr>
        <a:xfrm>
          <a:off x="3987800" y="12722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35560</xdr:rowOff>
    </xdr:from>
    <xdr:to>
      <xdr:col>5</xdr:col>
      <xdr:colOff>549275</xdr:colOff>
      <xdr:row>74</xdr:row>
      <xdr:rowOff>66040</xdr:rowOff>
    </xdr:to>
    <xdr:cxnSp macro="">
      <xdr:nvCxnSpPr>
        <xdr:cNvPr id="361" name="直線コネクタ 360"/>
        <xdr:cNvCxnSpPr/>
      </xdr:nvCxnSpPr>
      <xdr:spPr>
        <a:xfrm flipV="1">
          <a:off x="3098800" y="12722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20320</xdr:rowOff>
    </xdr:from>
    <xdr:to>
      <xdr:col>4</xdr:col>
      <xdr:colOff>346075</xdr:colOff>
      <xdr:row>74</xdr:row>
      <xdr:rowOff>66040</xdr:rowOff>
    </xdr:to>
    <xdr:cxnSp macro="">
      <xdr:nvCxnSpPr>
        <xdr:cNvPr id="364" name="直線コネクタ 363"/>
        <xdr:cNvCxnSpPr/>
      </xdr:nvCxnSpPr>
      <xdr:spPr>
        <a:xfrm>
          <a:off x="2209800" y="12707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20320</xdr:rowOff>
    </xdr:from>
    <xdr:to>
      <xdr:col>3</xdr:col>
      <xdr:colOff>142875</xdr:colOff>
      <xdr:row>74</xdr:row>
      <xdr:rowOff>43180</xdr:rowOff>
    </xdr:to>
    <xdr:cxnSp macro="">
      <xdr:nvCxnSpPr>
        <xdr:cNvPr id="367" name="直線コネクタ 366"/>
        <xdr:cNvCxnSpPr/>
      </xdr:nvCxnSpPr>
      <xdr:spPr>
        <a:xfrm flipV="1">
          <a:off x="1320800" y="12707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163830</xdr:rowOff>
    </xdr:from>
    <xdr:to>
      <xdr:col>7</xdr:col>
      <xdr:colOff>66675</xdr:colOff>
      <xdr:row>74</xdr:row>
      <xdr:rowOff>93980</xdr:rowOff>
    </xdr:to>
    <xdr:sp macro="" textlink="">
      <xdr:nvSpPr>
        <xdr:cNvPr id="377" name="円/楕円 376"/>
        <xdr:cNvSpPr/>
      </xdr:nvSpPr>
      <xdr:spPr>
        <a:xfrm>
          <a:off x="4775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8907</xdr:rowOff>
    </xdr:from>
    <xdr:ext cx="762000" cy="259045"/>
    <xdr:sp macro="" textlink="">
      <xdr:nvSpPr>
        <xdr:cNvPr id="378" name="公債費該当値テキスト"/>
        <xdr:cNvSpPr txBox="1"/>
      </xdr:nvSpPr>
      <xdr:spPr>
        <a:xfrm>
          <a:off x="4914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156210</xdr:rowOff>
    </xdr:from>
    <xdr:to>
      <xdr:col>5</xdr:col>
      <xdr:colOff>600075</xdr:colOff>
      <xdr:row>74</xdr:row>
      <xdr:rowOff>86360</xdr:rowOff>
    </xdr:to>
    <xdr:sp macro="" textlink="">
      <xdr:nvSpPr>
        <xdr:cNvPr id="379" name="円/楕円 378"/>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96537</xdr:rowOff>
    </xdr:from>
    <xdr:ext cx="736600" cy="259045"/>
    <xdr:sp macro="" textlink="">
      <xdr:nvSpPr>
        <xdr:cNvPr id="380" name="テキスト ボックス 379"/>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xdr:rowOff>
    </xdr:from>
    <xdr:to>
      <xdr:col>4</xdr:col>
      <xdr:colOff>396875</xdr:colOff>
      <xdr:row>74</xdr:row>
      <xdr:rowOff>116840</xdr:rowOff>
    </xdr:to>
    <xdr:sp macro="" textlink="">
      <xdr:nvSpPr>
        <xdr:cNvPr id="381" name="円/楕円 380"/>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127017</xdr:rowOff>
    </xdr:from>
    <xdr:ext cx="762000" cy="259045"/>
    <xdr:sp macro="" textlink="">
      <xdr:nvSpPr>
        <xdr:cNvPr id="382" name="テキスト ボックス 381"/>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140970</xdr:rowOff>
    </xdr:from>
    <xdr:to>
      <xdr:col>3</xdr:col>
      <xdr:colOff>193675</xdr:colOff>
      <xdr:row>74</xdr:row>
      <xdr:rowOff>71120</xdr:rowOff>
    </xdr:to>
    <xdr:sp macro="" textlink="">
      <xdr:nvSpPr>
        <xdr:cNvPr id="383" name="円/楕円 382"/>
        <xdr:cNvSpPr/>
      </xdr:nvSpPr>
      <xdr:spPr>
        <a:xfrm>
          <a:off x="2159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81297</xdr:rowOff>
    </xdr:from>
    <xdr:ext cx="762000" cy="259045"/>
    <xdr:sp macro="" textlink="">
      <xdr:nvSpPr>
        <xdr:cNvPr id="384" name="テキスト ボックス 383"/>
        <xdr:cNvSpPr txBox="1"/>
      </xdr:nvSpPr>
      <xdr:spPr>
        <a:xfrm>
          <a:off x="1828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163830</xdr:rowOff>
    </xdr:from>
    <xdr:to>
      <xdr:col>1</xdr:col>
      <xdr:colOff>676275</xdr:colOff>
      <xdr:row>74</xdr:row>
      <xdr:rowOff>93980</xdr:rowOff>
    </xdr:to>
    <xdr:sp macro="" textlink="">
      <xdr:nvSpPr>
        <xdr:cNvPr id="385" name="円/楕円 384"/>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104157</xdr:rowOff>
    </xdr:from>
    <xdr:ext cx="762000" cy="259045"/>
    <xdr:sp macro="" textlink="">
      <xdr:nvSpPr>
        <xdr:cNvPr id="386" name="テキスト ボックス 385"/>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公債費以外は、類似団体平均値を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ポイント、対前年度比では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a:t>
          </a:r>
          <a:r>
            <a:rPr lang="ja-JP" altLang="ja-JP" sz="1100" b="0" i="0">
              <a:solidFill>
                <a:schemeClr val="dk1"/>
              </a:solidFill>
              <a:effectLst/>
              <a:latin typeface="+mn-lt"/>
              <a:ea typeface="+mn-ea"/>
              <a:cs typeface="+mn-cs"/>
            </a:rPr>
            <a:t>今後も事業見直し等を行い、歳出抑制に努める。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37846</xdr:rowOff>
    </xdr:from>
    <xdr:to>
      <xdr:col>24</xdr:col>
      <xdr:colOff>31750</xdr:colOff>
      <xdr:row>77</xdr:row>
      <xdr:rowOff>120142</xdr:rowOff>
    </xdr:to>
    <xdr:cxnSp macro="">
      <xdr:nvCxnSpPr>
        <xdr:cNvPr id="417" name="直線コネクタ 416"/>
        <xdr:cNvCxnSpPr/>
      </xdr:nvCxnSpPr>
      <xdr:spPr>
        <a:xfrm>
          <a:off x="15671800" y="132394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154432</xdr:rowOff>
    </xdr:from>
    <xdr:to>
      <xdr:col>22</xdr:col>
      <xdr:colOff>565150</xdr:colOff>
      <xdr:row>77</xdr:row>
      <xdr:rowOff>37846</xdr:rowOff>
    </xdr:to>
    <xdr:cxnSp macro="">
      <xdr:nvCxnSpPr>
        <xdr:cNvPr id="420" name="直線コネクタ 419"/>
        <xdr:cNvCxnSpPr/>
      </xdr:nvCxnSpPr>
      <xdr:spPr>
        <a:xfrm>
          <a:off x="14782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156718</xdr:rowOff>
    </xdr:from>
    <xdr:to>
      <xdr:col>21</xdr:col>
      <xdr:colOff>361950</xdr:colOff>
      <xdr:row>76</xdr:row>
      <xdr:rowOff>154432</xdr:rowOff>
    </xdr:to>
    <xdr:cxnSp macro="">
      <xdr:nvCxnSpPr>
        <xdr:cNvPr id="423" name="直線コネクタ 422"/>
        <xdr:cNvCxnSpPr/>
      </xdr:nvCxnSpPr>
      <xdr:spPr>
        <a:xfrm>
          <a:off x="13893800" y="130154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77</xdr:row>
      <xdr:rowOff>74422</xdr:rowOff>
    </xdr:to>
    <xdr:cxnSp macro="">
      <xdr:nvCxnSpPr>
        <xdr:cNvPr id="426" name="直線コネクタ 425"/>
        <xdr:cNvCxnSpPr/>
      </xdr:nvCxnSpPr>
      <xdr:spPr>
        <a:xfrm flipV="1">
          <a:off x="13004800" y="1301546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6" name="円/楕円 435"/>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41419</xdr:rowOff>
    </xdr:from>
    <xdr:ext cx="762000" cy="259045"/>
    <xdr:sp macro="" textlink="">
      <xdr:nvSpPr>
        <xdr:cNvPr id="437" name="公債費以外該当値テキスト"/>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38" name="円/楕円 437"/>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9" name="テキスト ボックス 438"/>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103632</xdr:rowOff>
    </xdr:from>
    <xdr:to>
      <xdr:col>21</xdr:col>
      <xdr:colOff>412750</xdr:colOff>
      <xdr:row>77</xdr:row>
      <xdr:rowOff>33782</xdr:rowOff>
    </xdr:to>
    <xdr:sp macro="" textlink="">
      <xdr:nvSpPr>
        <xdr:cNvPr id="440" name="円/楕円 439"/>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18559</xdr:rowOff>
    </xdr:from>
    <xdr:ext cx="762000" cy="259045"/>
    <xdr:sp macro="" textlink="">
      <xdr:nvSpPr>
        <xdr:cNvPr id="441" name="テキスト ボックス 440"/>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105918</xdr:rowOff>
    </xdr:from>
    <xdr:to>
      <xdr:col>20</xdr:col>
      <xdr:colOff>209550</xdr:colOff>
      <xdr:row>76</xdr:row>
      <xdr:rowOff>36069</xdr:rowOff>
    </xdr:to>
    <xdr:sp macro="" textlink="">
      <xdr:nvSpPr>
        <xdr:cNvPr id="442" name="円/楕円 441"/>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3" name="テキスト ボックス 442"/>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23622</xdr:rowOff>
    </xdr:from>
    <xdr:to>
      <xdr:col>19</xdr:col>
      <xdr:colOff>6350</xdr:colOff>
      <xdr:row>77</xdr:row>
      <xdr:rowOff>125222</xdr:rowOff>
    </xdr:to>
    <xdr:sp macro="" textlink="">
      <xdr:nvSpPr>
        <xdr:cNvPr id="444" name="円/楕円 443"/>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109999</xdr:rowOff>
    </xdr:from>
    <xdr:ext cx="762000" cy="259045"/>
    <xdr:sp macro="" textlink="">
      <xdr:nvSpPr>
        <xdr:cNvPr id="445" name="テキスト ボックス 444"/>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沖縄県読谷村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83718</xdr:rowOff>
    </xdr:from>
    <xdr:to>
      <xdr:col>4</xdr:col>
      <xdr:colOff>1117600</xdr:colOff>
      <xdr:row>18</xdr:row>
      <xdr:rowOff>120283</xdr:rowOff>
    </xdr:to>
    <xdr:cxnSp macro="">
      <xdr:nvCxnSpPr>
        <xdr:cNvPr id="52" name="直線コネクタ 51"/>
        <xdr:cNvCxnSpPr/>
      </xdr:nvCxnSpPr>
      <xdr:spPr bwMode="auto">
        <a:xfrm>
          <a:off x="5003800" y="3217443"/>
          <a:ext cx="647700" cy="36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83718</xdr:rowOff>
    </xdr:from>
    <xdr:to>
      <xdr:col>4</xdr:col>
      <xdr:colOff>469900</xdr:colOff>
      <xdr:row>18</xdr:row>
      <xdr:rowOff>110856</xdr:rowOff>
    </xdr:to>
    <xdr:cxnSp macro="">
      <xdr:nvCxnSpPr>
        <xdr:cNvPr id="55" name="直線コネクタ 54"/>
        <xdr:cNvCxnSpPr/>
      </xdr:nvCxnSpPr>
      <xdr:spPr bwMode="auto">
        <a:xfrm flipV="1">
          <a:off x="4305300" y="3217443"/>
          <a:ext cx="698500" cy="27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109626</xdr:rowOff>
    </xdr:from>
    <xdr:to>
      <xdr:col>3</xdr:col>
      <xdr:colOff>904875</xdr:colOff>
      <xdr:row>18</xdr:row>
      <xdr:rowOff>110856</xdr:rowOff>
    </xdr:to>
    <xdr:cxnSp macro="">
      <xdr:nvCxnSpPr>
        <xdr:cNvPr id="58" name="直線コネクタ 57"/>
        <xdr:cNvCxnSpPr/>
      </xdr:nvCxnSpPr>
      <xdr:spPr bwMode="auto">
        <a:xfrm>
          <a:off x="3606800" y="3243351"/>
          <a:ext cx="698500" cy="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109626</xdr:rowOff>
    </xdr:from>
    <xdr:to>
      <xdr:col>3</xdr:col>
      <xdr:colOff>206375</xdr:colOff>
      <xdr:row>18</xdr:row>
      <xdr:rowOff>123092</xdr:rowOff>
    </xdr:to>
    <xdr:cxnSp macro="">
      <xdr:nvCxnSpPr>
        <xdr:cNvPr id="61" name="直線コネクタ 60"/>
        <xdr:cNvCxnSpPr/>
      </xdr:nvCxnSpPr>
      <xdr:spPr bwMode="auto">
        <a:xfrm flipV="1">
          <a:off x="2908300" y="3243351"/>
          <a:ext cx="698500" cy="13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69484</xdr:rowOff>
    </xdr:from>
    <xdr:to>
      <xdr:col>5</xdr:col>
      <xdr:colOff>34925</xdr:colOff>
      <xdr:row>18</xdr:row>
      <xdr:rowOff>171083</xdr:rowOff>
    </xdr:to>
    <xdr:sp macro="" textlink="">
      <xdr:nvSpPr>
        <xdr:cNvPr id="71" name="円/楕円 70"/>
        <xdr:cNvSpPr/>
      </xdr:nvSpPr>
      <xdr:spPr bwMode="auto">
        <a:xfrm>
          <a:off x="5600700" y="320320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41561</xdr:rowOff>
    </xdr:from>
    <xdr:ext cx="762000" cy="259045"/>
    <xdr:sp macro="" textlink="">
      <xdr:nvSpPr>
        <xdr:cNvPr id="72" name="人口1人当たり決算額の推移該当値テキスト130"/>
        <xdr:cNvSpPr txBox="1"/>
      </xdr:nvSpPr>
      <xdr:spPr>
        <a:xfrm>
          <a:off x="5740400" y="317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62,742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32918</xdr:rowOff>
    </xdr:from>
    <xdr:to>
      <xdr:col>4</xdr:col>
      <xdr:colOff>520700</xdr:colOff>
      <xdr:row>18</xdr:row>
      <xdr:rowOff>134518</xdr:rowOff>
    </xdr:to>
    <xdr:sp macro="" textlink="">
      <xdr:nvSpPr>
        <xdr:cNvPr id="73" name="円/楕円 72"/>
        <xdr:cNvSpPr/>
      </xdr:nvSpPr>
      <xdr:spPr bwMode="auto">
        <a:xfrm>
          <a:off x="4953000" y="3166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119296</xdr:rowOff>
    </xdr:from>
    <xdr:ext cx="736600" cy="259045"/>
    <xdr:sp macro="" textlink="">
      <xdr:nvSpPr>
        <xdr:cNvPr id="74" name="テキスト ボックス 73"/>
        <xdr:cNvSpPr txBox="1"/>
      </xdr:nvSpPr>
      <xdr:spPr>
        <a:xfrm>
          <a:off x="4622800" y="325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66,101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60056</xdr:rowOff>
    </xdr:from>
    <xdr:to>
      <xdr:col>3</xdr:col>
      <xdr:colOff>955675</xdr:colOff>
      <xdr:row>18</xdr:row>
      <xdr:rowOff>161656</xdr:rowOff>
    </xdr:to>
    <xdr:sp macro="" textlink="">
      <xdr:nvSpPr>
        <xdr:cNvPr id="75" name="円/楕円 74"/>
        <xdr:cNvSpPr/>
      </xdr:nvSpPr>
      <xdr:spPr bwMode="auto">
        <a:xfrm>
          <a:off x="4254500" y="319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146433</xdr:rowOff>
    </xdr:from>
    <xdr:ext cx="762000" cy="259045"/>
    <xdr:sp macro="" textlink="">
      <xdr:nvSpPr>
        <xdr:cNvPr id="76" name="テキスト ボックス 75"/>
        <xdr:cNvSpPr txBox="1"/>
      </xdr:nvSpPr>
      <xdr:spPr>
        <a:xfrm>
          <a:off x="3924300" y="328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63,608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58826</xdr:rowOff>
    </xdr:from>
    <xdr:to>
      <xdr:col>3</xdr:col>
      <xdr:colOff>257175</xdr:colOff>
      <xdr:row>18</xdr:row>
      <xdr:rowOff>160427</xdr:rowOff>
    </xdr:to>
    <xdr:sp macro="" textlink="">
      <xdr:nvSpPr>
        <xdr:cNvPr id="77" name="円/楕円 76"/>
        <xdr:cNvSpPr/>
      </xdr:nvSpPr>
      <xdr:spPr bwMode="auto">
        <a:xfrm>
          <a:off x="3556000" y="319255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145203</xdr:rowOff>
    </xdr:from>
    <xdr:ext cx="762000" cy="259045"/>
    <xdr:sp macro="" textlink="">
      <xdr:nvSpPr>
        <xdr:cNvPr id="78" name="テキスト ボックス 77"/>
        <xdr:cNvSpPr txBox="1"/>
      </xdr:nvSpPr>
      <xdr:spPr>
        <a:xfrm>
          <a:off x="3225800" y="327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63,721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72292</xdr:rowOff>
    </xdr:from>
    <xdr:to>
      <xdr:col>2</xdr:col>
      <xdr:colOff>692150</xdr:colOff>
      <xdr:row>19</xdr:row>
      <xdr:rowOff>2442</xdr:rowOff>
    </xdr:to>
    <xdr:sp macro="" textlink="">
      <xdr:nvSpPr>
        <xdr:cNvPr id="79" name="円/楕円 78"/>
        <xdr:cNvSpPr/>
      </xdr:nvSpPr>
      <xdr:spPr bwMode="auto">
        <a:xfrm>
          <a:off x="2857500" y="320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158669</xdr:rowOff>
    </xdr:from>
    <xdr:ext cx="762000" cy="259045"/>
    <xdr:sp macro="" textlink="">
      <xdr:nvSpPr>
        <xdr:cNvPr id="80" name="テキスト ボックス 79"/>
        <xdr:cNvSpPr txBox="1"/>
      </xdr:nvSpPr>
      <xdr:spPr>
        <a:xfrm>
          <a:off x="2527300" y="32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149044</xdr:rowOff>
    </xdr:from>
    <xdr:to>
      <xdr:col>4</xdr:col>
      <xdr:colOff>1117600</xdr:colOff>
      <xdr:row>37</xdr:row>
      <xdr:rowOff>3556</xdr:rowOff>
    </xdr:to>
    <xdr:cxnSp macro="">
      <xdr:nvCxnSpPr>
        <xdr:cNvPr id="115" name="直線コネクタ 114"/>
        <xdr:cNvCxnSpPr/>
      </xdr:nvCxnSpPr>
      <xdr:spPr bwMode="auto">
        <a:xfrm flipV="1">
          <a:off x="5003800" y="7102294"/>
          <a:ext cx="6477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143753</xdr:rowOff>
    </xdr:from>
    <xdr:to>
      <xdr:col>4</xdr:col>
      <xdr:colOff>469900</xdr:colOff>
      <xdr:row>37</xdr:row>
      <xdr:rowOff>3556</xdr:rowOff>
    </xdr:to>
    <xdr:cxnSp macro="">
      <xdr:nvCxnSpPr>
        <xdr:cNvPr id="118" name="直線コネクタ 117"/>
        <xdr:cNvCxnSpPr/>
      </xdr:nvCxnSpPr>
      <xdr:spPr bwMode="auto">
        <a:xfrm>
          <a:off x="4305300" y="7097003"/>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143753</xdr:rowOff>
    </xdr:from>
    <xdr:to>
      <xdr:col>3</xdr:col>
      <xdr:colOff>904875</xdr:colOff>
      <xdr:row>36</xdr:row>
      <xdr:rowOff>147019</xdr:rowOff>
    </xdr:to>
    <xdr:cxnSp macro="">
      <xdr:nvCxnSpPr>
        <xdr:cNvPr id="121" name="直線コネクタ 120"/>
        <xdr:cNvCxnSpPr/>
      </xdr:nvCxnSpPr>
      <xdr:spPr bwMode="auto">
        <a:xfrm flipV="1">
          <a:off x="3606800" y="7097003"/>
          <a:ext cx="6985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147019</xdr:rowOff>
    </xdr:from>
    <xdr:to>
      <xdr:col>3</xdr:col>
      <xdr:colOff>206375</xdr:colOff>
      <xdr:row>36</xdr:row>
      <xdr:rowOff>148423</xdr:rowOff>
    </xdr:to>
    <xdr:cxnSp macro="">
      <xdr:nvCxnSpPr>
        <xdr:cNvPr id="124" name="直線コネクタ 123"/>
        <xdr:cNvCxnSpPr/>
      </xdr:nvCxnSpPr>
      <xdr:spPr bwMode="auto">
        <a:xfrm flipV="1">
          <a:off x="2908300" y="7100269"/>
          <a:ext cx="698500" cy="1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98244</xdr:rowOff>
    </xdr:from>
    <xdr:to>
      <xdr:col>5</xdr:col>
      <xdr:colOff>34925</xdr:colOff>
      <xdr:row>37</xdr:row>
      <xdr:rowOff>28394</xdr:rowOff>
    </xdr:to>
    <xdr:sp macro="" textlink="">
      <xdr:nvSpPr>
        <xdr:cNvPr id="134" name="円/楕円 133"/>
        <xdr:cNvSpPr/>
      </xdr:nvSpPr>
      <xdr:spPr bwMode="auto">
        <a:xfrm>
          <a:off x="5600700" y="705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70321</xdr:rowOff>
    </xdr:from>
    <xdr:ext cx="762000" cy="259045"/>
    <xdr:sp macro="" textlink="">
      <xdr:nvSpPr>
        <xdr:cNvPr id="135" name="人口1人当たり決算額の推移該当値テキスト445"/>
        <xdr:cNvSpPr txBox="1"/>
      </xdr:nvSpPr>
      <xdr:spPr>
        <a:xfrm>
          <a:off x="5740400" y="702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5,575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124206</xdr:rowOff>
    </xdr:from>
    <xdr:to>
      <xdr:col>4</xdr:col>
      <xdr:colOff>520700</xdr:colOff>
      <xdr:row>37</xdr:row>
      <xdr:rowOff>54356</xdr:rowOff>
    </xdr:to>
    <xdr:sp macro="" textlink="">
      <xdr:nvSpPr>
        <xdr:cNvPr id="136" name="円/楕円 135"/>
        <xdr:cNvSpPr/>
      </xdr:nvSpPr>
      <xdr:spPr bwMode="auto">
        <a:xfrm>
          <a:off x="49530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39133</xdr:rowOff>
    </xdr:from>
    <xdr:ext cx="736600" cy="259045"/>
    <xdr:sp macro="" textlink="">
      <xdr:nvSpPr>
        <xdr:cNvPr id="137" name="テキスト ボックス 136"/>
        <xdr:cNvSpPr txBox="1"/>
      </xdr:nvSpPr>
      <xdr:spPr>
        <a:xfrm>
          <a:off x="4622800" y="71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92953</xdr:rowOff>
    </xdr:from>
    <xdr:to>
      <xdr:col>3</xdr:col>
      <xdr:colOff>955675</xdr:colOff>
      <xdr:row>37</xdr:row>
      <xdr:rowOff>23103</xdr:rowOff>
    </xdr:to>
    <xdr:sp macro="" textlink="">
      <xdr:nvSpPr>
        <xdr:cNvPr id="138" name="円/楕円 137"/>
        <xdr:cNvSpPr/>
      </xdr:nvSpPr>
      <xdr:spPr bwMode="auto">
        <a:xfrm>
          <a:off x="4254500" y="7046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7880</xdr:rowOff>
    </xdr:from>
    <xdr:ext cx="762000" cy="259045"/>
    <xdr:sp macro="" textlink="">
      <xdr:nvSpPr>
        <xdr:cNvPr id="139" name="テキスト ボックス 138"/>
        <xdr:cNvSpPr txBox="1"/>
      </xdr:nvSpPr>
      <xdr:spPr>
        <a:xfrm>
          <a:off x="3924300" y="713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96219</xdr:rowOff>
    </xdr:from>
    <xdr:to>
      <xdr:col>3</xdr:col>
      <xdr:colOff>257175</xdr:colOff>
      <xdr:row>37</xdr:row>
      <xdr:rowOff>26369</xdr:rowOff>
    </xdr:to>
    <xdr:sp macro="" textlink="">
      <xdr:nvSpPr>
        <xdr:cNvPr id="140" name="円/楕円 139"/>
        <xdr:cNvSpPr/>
      </xdr:nvSpPr>
      <xdr:spPr bwMode="auto">
        <a:xfrm>
          <a:off x="3556000" y="7049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11146</xdr:rowOff>
    </xdr:from>
    <xdr:ext cx="762000" cy="259045"/>
    <xdr:sp macro="" textlink="">
      <xdr:nvSpPr>
        <xdr:cNvPr id="141" name="テキスト ボックス 140"/>
        <xdr:cNvSpPr txBox="1"/>
      </xdr:nvSpPr>
      <xdr:spPr>
        <a:xfrm>
          <a:off x="3225800" y="71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97623</xdr:rowOff>
    </xdr:from>
    <xdr:to>
      <xdr:col>2</xdr:col>
      <xdr:colOff>692150</xdr:colOff>
      <xdr:row>37</xdr:row>
      <xdr:rowOff>27773</xdr:rowOff>
    </xdr:to>
    <xdr:sp macro="" textlink="">
      <xdr:nvSpPr>
        <xdr:cNvPr id="142" name="円/楕円 141"/>
        <xdr:cNvSpPr/>
      </xdr:nvSpPr>
      <xdr:spPr bwMode="auto">
        <a:xfrm>
          <a:off x="2857500" y="705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12550</xdr:rowOff>
    </xdr:from>
    <xdr:ext cx="762000" cy="259045"/>
    <xdr:sp macro="" textlink="">
      <xdr:nvSpPr>
        <xdr:cNvPr id="143" name="テキスト ボックス 142"/>
        <xdr:cNvSpPr txBox="1"/>
      </xdr:nvSpPr>
      <xdr:spPr>
        <a:xfrm>
          <a:off x="2527300" y="7137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実質収支比率に係る経年分析については、Ｈ</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年度からＨ</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年度にかけてほぼ横ばいの数値となっているが</a:t>
          </a:r>
          <a:r>
            <a:rPr kumimoji="1" lang="ja-JP" altLang="ja-JP" sz="1300">
              <a:solidFill>
                <a:srgbClr val="FF0000"/>
              </a:solidFill>
              <a:effectLst/>
              <a:latin typeface="+mn-lt"/>
              <a:ea typeface="+mn-ea"/>
              <a:cs typeface="+mn-cs"/>
            </a:rPr>
            <a:t>、</a:t>
          </a:r>
          <a:r>
            <a:rPr kumimoji="1" lang="ja-JP" altLang="ja-JP" sz="1300">
              <a:solidFill>
                <a:sysClr val="windowText" lastClr="000000"/>
              </a:solidFill>
              <a:effectLst/>
              <a:latin typeface="+mn-lt"/>
              <a:ea typeface="+mn-ea"/>
              <a:cs typeface="+mn-cs"/>
            </a:rPr>
            <a:t>Ｈ</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年度は税収</a:t>
          </a:r>
          <a:r>
            <a:rPr kumimoji="1" lang="ja-JP" altLang="en-US" sz="1300">
              <a:solidFill>
                <a:sysClr val="windowText" lastClr="000000"/>
              </a:solidFill>
              <a:effectLst/>
              <a:latin typeface="+mn-lt"/>
              <a:ea typeface="+mn-ea"/>
              <a:cs typeface="+mn-cs"/>
            </a:rPr>
            <a:t>の大幅な伸びにより、</a:t>
          </a:r>
          <a:r>
            <a:rPr kumimoji="1" lang="ja-JP" altLang="ja-JP" sz="1300">
              <a:solidFill>
                <a:sysClr val="windowText" lastClr="000000"/>
              </a:solidFill>
              <a:effectLst/>
              <a:latin typeface="+mn-lt"/>
              <a:ea typeface="+mn-ea"/>
              <a:cs typeface="+mn-cs"/>
            </a:rPr>
            <a:t>実質収支額が</a:t>
          </a:r>
          <a:r>
            <a:rPr kumimoji="1" lang="en-US" altLang="ja-JP" sz="1300">
              <a:solidFill>
                <a:sysClr val="windowText" lastClr="000000"/>
              </a:solidFill>
              <a:effectLst/>
              <a:latin typeface="+mn-lt"/>
              <a:ea typeface="+mn-ea"/>
              <a:cs typeface="+mn-cs"/>
            </a:rPr>
            <a:t>0.7</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上回った</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Ｈ</a:t>
          </a:r>
          <a:r>
            <a:rPr kumimoji="1" lang="en-US" altLang="ja-JP" sz="1300">
              <a:solidFill>
                <a:sysClr val="windowText" lastClr="000000"/>
              </a:solidFill>
              <a:effectLst/>
              <a:latin typeface="+mn-lt"/>
              <a:ea typeface="+mn-ea"/>
              <a:cs typeface="+mn-cs"/>
            </a:rPr>
            <a:t>26</a:t>
          </a:r>
          <a:r>
            <a:rPr kumimoji="1" lang="ja-JP" altLang="en-US" sz="1300">
              <a:solidFill>
                <a:sysClr val="windowText" lastClr="000000"/>
              </a:solidFill>
              <a:effectLst/>
              <a:latin typeface="+mn-lt"/>
              <a:ea typeface="+mn-ea"/>
              <a:cs typeface="+mn-cs"/>
            </a:rPr>
            <a:t>年度においても税収が対前年度比</a:t>
          </a:r>
          <a:r>
            <a:rPr kumimoji="1" lang="en-US" altLang="ja-JP" sz="1300">
              <a:solidFill>
                <a:sysClr val="windowText" lastClr="000000"/>
              </a:solidFill>
              <a:effectLst/>
              <a:latin typeface="+mn-lt"/>
              <a:ea typeface="+mn-ea"/>
              <a:cs typeface="+mn-cs"/>
            </a:rPr>
            <a:t>1.7</a:t>
          </a:r>
          <a:r>
            <a:rPr kumimoji="1" lang="ja-JP" altLang="en-US" sz="1300">
              <a:solidFill>
                <a:sysClr val="windowText" lastClr="000000"/>
              </a:solidFill>
              <a:effectLst/>
              <a:latin typeface="+mn-lt"/>
              <a:ea typeface="+mn-ea"/>
              <a:cs typeface="+mn-cs"/>
            </a:rPr>
            <a:t>％の増となったため</a:t>
          </a:r>
          <a:r>
            <a:rPr kumimoji="1" lang="ja-JP" altLang="ja-JP" sz="1300">
              <a:solidFill>
                <a:sysClr val="windowText" lastClr="000000"/>
              </a:solidFill>
              <a:effectLst/>
              <a:latin typeface="+mn-lt"/>
              <a:ea typeface="+mn-ea"/>
              <a:cs typeface="+mn-cs"/>
            </a:rPr>
            <a:t>、実質収支額</a:t>
          </a:r>
          <a:r>
            <a:rPr kumimoji="1" lang="ja-JP" altLang="en-US" sz="1300">
              <a:solidFill>
                <a:sysClr val="windowText" lastClr="000000"/>
              </a:solidFill>
              <a:effectLst/>
              <a:latin typeface="+mn-lt"/>
              <a:ea typeface="+mn-ea"/>
              <a:cs typeface="+mn-cs"/>
            </a:rPr>
            <a:t>は</a:t>
          </a:r>
          <a:r>
            <a:rPr kumimoji="1" lang="en-US" altLang="ja-JP" sz="1300">
              <a:solidFill>
                <a:sysClr val="windowText" lastClr="000000"/>
              </a:solidFill>
              <a:effectLst/>
              <a:latin typeface="+mn-lt"/>
              <a:ea typeface="+mn-ea"/>
              <a:cs typeface="+mn-cs"/>
            </a:rPr>
            <a:t>0.27</a:t>
          </a:r>
          <a:r>
            <a:rPr kumimoji="1" lang="ja-JP" altLang="ja-JP" sz="1300">
              <a:solidFill>
                <a:sysClr val="windowText" lastClr="000000"/>
              </a:solidFill>
              <a:effectLst/>
              <a:latin typeface="+mn-lt"/>
              <a:ea typeface="+mn-ea"/>
              <a:cs typeface="+mn-cs"/>
            </a:rPr>
            <a:t>ポイント上回っ</a:t>
          </a:r>
          <a:r>
            <a:rPr kumimoji="1" lang="ja-JP" altLang="en-US" sz="1300">
              <a:solidFill>
                <a:sysClr val="windowText" lastClr="000000"/>
              </a:solidFill>
              <a:effectLst/>
              <a:latin typeface="+mn-lt"/>
              <a:ea typeface="+mn-ea"/>
              <a:cs typeface="+mn-cs"/>
            </a:rPr>
            <a:t>ている</a:t>
          </a:r>
          <a:r>
            <a:rPr kumimoji="1" lang="ja-JP" altLang="ja-JP" sz="1300">
              <a:solidFill>
                <a:sysClr val="windowText" lastClr="000000"/>
              </a:solidFill>
              <a:effectLst/>
              <a:latin typeface="+mn-lt"/>
              <a:ea typeface="+mn-ea"/>
              <a:cs typeface="+mn-cs"/>
            </a:rPr>
            <a:t>。また、財政調整基金残高については、標準財政規模の</a:t>
          </a:r>
          <a:r>
            <a:rPr kumimoji="1" lang="en-US" altLang="ja-JP" sz="1300">
              <a:solidFill>
                <a:sysClr val="windowText" lastClr="000000"/>
              </a:solidFill>
              <a:effectLst/>
              <a:latin typeface="+mn-lt"/>
              <a:ea typeface="+mn-ea"/>
              <a:cs typeface="+mn-cs"/>
            </a:rPr>
            <a:t>30</a:t>
          </a:r>
          <a:r>
            <a:rPr kumimoji="1" lang="ja-JP" altLang="ja-JP" sz="1300">
              <a:solidFill>
                <a:sysClr val="windowText" lastClr="000000"/>
              </a:solidFill>
              <a:effectLst/>
              <a:latin typeface="+mn-lt"/>
              <a:ea typeface="+mn-ea"/>
              <a:cs typeface="+mn-cs"/>
            </a:rPr>
            <a:t>％以上を確保している。今後も実質収支</a:t>
          </a:r>
          <a:r>
            <a:rPr kumimoji="1" lang="ja-JP" altLang="ja-JP" sz="1300">
              <a:solidFill>
                <a:schemeClr val="dk1"/>
              </a:solidFill>
              <a:effectLst/>
              <a:latin typeface="+mn-lt"/>
              <a:ea typeface="+mn-ea"/>
              <a:cs typeface="+mn-cs"/>
            </a:rPr>
            <a:t>比率については</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％程度を目指すとともに、財政調整基金においても</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％程度を確保できるよう健全な財政運営に努める。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全会計において黒字となっており、「後期高齢者医療特別会計」以外の会計においては前年度と比べて黒字額も増加している。「後期高齢者医療特別会計」については、かろうじて黒字となってはいるものの、その割合はごくわずかであるため、赤字にならないよう注意が必要である。今後も、個別の会計で赤字額を出さないように努力をしながら、全体として黒字額を伸ばしていけるよう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大型公共施設の建設に伴う起債額の増加により、元利償還金が前年度費約</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百万円という大幅な増額となっている。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数年間は、大型公共施設の建設が予定されているため、それに伴い起債額の増加傾向も続くと考えられる。「実質公債費比率の分子」の急激な悪化を防ぐためにも財政負担が特定の年度に集中しないような計画的な財政運営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沖縄県読谷村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増額となっているが、「退職手当負担見込額」が減額となっており、「将来負担額」全体としては、昨年度とほぼ同額で推移している。一方では、「充当可能財源等」の増額傾向は昨年度までと同様に保たれており、「将来負担比率の分子」は大幅なマイナス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大型公共施設の建設予定により、今後数年間は地方債の増額が続くため、それに伴い「将来負担額」は確実に増えていくと考えられる。「将来負担比率の分子」をマイナスのまま維持するために、これまで同様「充当可能財源等」の増加傾向を維持していく努力が求めら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15249737</v>
      </c>
      <c r="BO4" s="379"/>
      <c r="BP4" s="379"/>
      <c r="BQ4" s="379"/>
      <c r="BR4" s="379"/>
      <c r="BS4" s="379"/>
      <c r="BT4" s="379"/>
      <c r="BU4" s="380"/>
      <c r="BV4" s="378">
        <v>15012034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5.8</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14748180</v>
      </c>
      <c r="BO5" s="384"/>
      <c r="BP5" s="384"/>
      <c r="BQ5" s="384"/>
      <c r="BR5" s="384"/>
      <c r="BS5" s="384"/>
      <c r="BT5" s="384"/>
      <c r="BU5" s="385"/>
      <c r="BV5" s="383">
        <v>14497242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501557</v>
      </c>
      <c r="BO6" s="384"/>
      <c r="BP6" s="384"/>
      <c r="BQ6" s="384"/>
      <c r="BR6" s="384"/>
      <c r="BS6" s="384"/>
      <c r="BT6" s="384"/>
      <c r="BU6" s="385"/>
      <c r="BV6" s="383">
        <v>514792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89.5</v>
      </c>
      <c r="CU6" s="530"/>
      <c r="CV6" s="530"/>
      <c r="CW6" s="530"/>
      <c r="CX6" s="530"/>
      <c r="CY6" s="530"/>
      <c r="CZ6" s="530"/>
      <c r="DA6" s="531"/>
      <c r="DB6" s="529">
        <v>87.6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95293</v>
      </c>
      <c r="BO7" s="384"/>
      <c r="BP7" s="384"/>
      <c r="BQ7" s="384"/>
      <c r="BR7" s="384"/>
      <c r="BS7" s="384"/>
      <c r="BT7" s="384"/>
      <c r="BU7" s="385"/>
      <c r="BV7" s="383">
        <v>130123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7008653</v>
      </c>
      <c r="CU7" s="384"/>
      <c r="CV7" s="384"/>
      <c r="CW7" s="384"/>
      <c r="CX7" s="384"/>
      <c r="CY7" s="384"/>
      <c r="CZ7" s="384"/>
      <c r="DA7" s="385"/>
      <c r="DB7" s="383">
        <v>6953415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406264</v>
      </c>
      <c r="BO8" s="384"/>
      <c r="BP8" s="384"/>
      <c r="BQ8" s="384"/>
      <c r="BR8" s="384"/>
      <c r="BS8" s="384"/>
      <c r="BT8" s="384"/>
      <c r="BU8" s="385"/>
      <c r="BV8" s="383">
        <v>384669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0.53</v>
      </c>
      <c r="CU8" s="493"/>
      <c r="CV8" s="493"/>
      <c r="CW8" s="493"/>
      <c r="CX8" s="493"/>
      <c r="CY8" s="493"/>
      <c r="CZ8" s="493"/>
      <c r="DA8" s="494"/>
      <c r="DB8" s="492">
        <v>0.52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38200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21595</v>
      </c>
      <c r="BO9" s="384"/>
      <c r="BP9" s="384"/>
      <c r="BQ9" s="384"/>
      <c r="BR9" s="384"/>
      <c r="BS9" s="384"/>
      <c r="BT9" s="384"/>
      <c r="BU9" s="385"/>
      <c r="BV9" s="383">
        <v>54941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7.5</v>
      </c>
      <c r="CU9" s="354"/>
      <c r="CV9" s="354"/>
      <c r="CW9" s="354"/>
      <c r="CX9" s="354"/>
      <c r="CY9" s="354"/>
      <c r="CZ9" s="354"/>
      <c r="DA9" s="355"/>
      <c r="DB9" s="353">
        <v>6.6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37306</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519200</v>
      </c>
      <c r="BO10" s="384"/>
      <c r="BP10" s="384"/>
      <c r="BQ10" s="384"/>
      <c r="BR10" s="384"/>
      <c r="BS10" s="384"/>
      <c r="BT10" s="384"/>
      <c r="BU10" s="385"/>
      <c r="BV10" s="383">
        <v>552365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89390</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41090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452000</v>
      </c>
      <c r="BO12" s="384"/>
      <c r="BP12" s="384"/>
      <c r="BQ12" s="384"/>
      <c r="BR12" s="384"/>
      <c r="BS12" s="384"/>
      <c r="BT12" s="384"/>
      <c r="BU12" s="385"/>
      <c r="BV12" s="383">
        <v>462000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40686</v>
      </c>
      <c r="S13" s="485"/>
      <c r="T13" s="485"/>
      <c r="U13" s="485"/>
      <c r="V13" s="486"/>
      <c r="W13" s="472" t="s">
        <v>123</v>
      </c>
      <c r="X13" s="396"/>
      <c r="Y13" s="396"/>
      <c r="Z13" s="396"/>
      <c r="AA13" s="396"/>
      <c r="AB13" s="397"/>
      <c r="AC13" s="359">
        <v>500</v>
      </c>
      <c r="AD13" s="360"/>
      <c r="AE13" s="360"/>
      <c r="AF13" s="360"/>
      <c r="AG13" s="361"/>
      <c r="AH13" s="359">
        <v>559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178185</v>
      </c>
      <c r="BO13" s="384"/>
      <c r="BP13" s="384"/>
      <c r="BQ13" s="384"/>
      <c r="BR13" s="384"/>
      <c r="BS13" s="384"/>
      <c r="BT13" s="384"/>
      <c r="BU13" s="385"/>
      <c r="BV13" s="383">
        <v>145306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3.4</v>
      </c>
      <c r="CU13" s="354"/>
      <c r="CV13" s="354"/>
      <c r="CW13" s="354"/>
      <c r="CX13" s="354"/>
      <c r="CY13" s="354"/>
      <c r="CZ13" s="354"/>
      <c r="DA13" s="355"/>
      <c r="DB13" s="353">
        <v>3.4</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41051</v>
      </c>
      <c r="S14" s="485"/>
      <c r="T14" s="485"/>
      <c r="U14" s="485"/>
      <c r="V14" s="486"/>
      <c r="W14" s="487"/>
      <c r="X14" s="399"/>
      <c r="Y14" s="399"/>
      <c r="Z14" s="399"/>
      <c r="AA14" s="399"/>
      <c r="AB14" s="400"/>
      <c r="AC14" s="477">
        <v>3.5</v>
      </c>
      <c r="AD14" s="478"/>
      <c r="AE14" s="478"/>
      <c r="AF14" s="478"/>
      <c r="AG14" s="479"/>
      <c r="AH14" s="477">
        <v>3.7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40682</v>
      </c>
      <c r="S15" s="485"/>
      <c r="T15" s="485"/>
      <c r="U15" s="485"/>
      <c r="V15" s="486"/>
      <c r="W15" s="472" t="s">
        <v>130</v>
      </c>
      <c r="X15" s="396"/>
      <c r="Y15" s="396"/>
      <c r="Z15" s="396"/>
      <c r="AA15" s="396"/>
      <c r="AB15" s="397"/>
      <c r="AC15" s="359">
        <v>2680</v>
      </c>
      <c r="AD15" s="360"/>
      <c r="AE15" s="360"/>
      <c r="AF15" s="360"/>
      <c r="AG15" s="361"/>
      <c r="AH15" s="359">
        <v>3082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3072347</v>
      </c>
      <c r="BO15" s="379"/>
      <c r="BP15" s="379"/>
      <c r="BQ15" s="379"/>
      <c r="BR15" s="379"/>
      <c r="BS15" s="379"/>
      <c r="BT15" s="379"/>
      <c r="BU15" s="380"/>
      <c r="BV15" s="378">
        <v>2942679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18.8</v>
      </c>
      <c r="AD16" s="478"/>
      <c r="AE16" s="478"/>
      <c r="AF16" s="478"/>
      <c r="AG16" s="479"/>
      <c r="AH16" s="477">
        <v>20.6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5617750</v>
      </c>
      <c r="BO16" s="384"/>
      <c r="BP16" s="384"/>
      <c r="BQ16" s="384"/>
      <c r="BR16" s="384"/>
      <c r="BS16" s="384"/>
      <c r="BT16" s="384"/>
      <c r="BU16" s="385"/>
      <c r="BV16" s="383">
        <v>5570458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11052</v>
      </c>
      <c r="AD17" s="360"/>
      <c r="AE17" s="360"/>
      <c r="AF17" s="360"/>
      <c r="AG17" s="361"/>
      <c r="AH17" s="359">
        <v>10954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3968875</v>
      </c>
      <c r="BO17" s="384"/>
      <c r="BP17" s="384"/>
      <c r="BQ17" s="384"/>
      <c r="BR17" s="384"/>
      <c r="BS17" s="384"/>
      <c r="BT17" s="384"/>
      <c r="BU17" s="385"/>
      <c r="BV17" s="383">
        <v>3831764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35.28</v>
      </c>
      <c r="M18" s="448"/>
      <c r="N18" s="448"/>
      <c r="O18" s="448"/>
      <c r="P18" s="448"/>
      <c r="Q18" s="448"/>
      <c r="R18" s="449"/>
      <c r="S18" s="449"/>
      <c r="T18" s="449"/>
      <c r="U18" s="449"/>
      <c r="V18" s="450"/>
      <c r="W18" s="464"/>
      <c r="X18" s="465"/>
      <c r="Y18" s="465"/>
      <c r="Z18" s="465"/>
      <c r="AA18" s="465"/>
      <c r="AB18" s="473"/>
      <c r="AC18" s="347">
        <v>77.7</v>
      </c>
      <c r="AD18" s="348"/>
      <c r="AE18" s="348"/>
      <c r="AF18" s="348"/>
      <c r="AG18" s="451"/>
      <c r="AH18" s="347">
        <v>73.2</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6704359</v>
      </c>
      <c r="BO18" s="384"/>
      <c r="BP18" s="384"/>
      <c r="BQ18" s="384"/>
      <c r="BR18" s="384"/>
      <c r="BS18" s="384"/>
      <c r="BT18" s="384"/>
      <c r="BU18" s="385"/>
      <c r="BV18" s="383">
        <v>6506531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1083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9608328</v>
      </c>
      <c r="BO19" s="384"/>
      <c r="BP19" s="384"/>
      <c r="BQ19" s="384"/>
      <c r="BR19" s="384"/>
      <c r="BS19" s="384"/>
      <c r="BT19" s="384"/>
      <c r="BU19" s="385"/>
      <c r="BV19" s="383">
        <v>9334468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12422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7809047</v>
      </c>
      <c r="BO23" s="384"/>
      <c r="BP23" s="384"/>
      <c r="BQ23" s="384"/>
      <c r="BR23" s="384"/>
      <c r="BS23" s="384"/>
      <c r="BT23" s="384"/>
      <c r="BU23" s="385"/>
      <c r="BV23" s="383">
        <v>7566640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7560</v>
      </c>
      <c r="R24" s="360"/>
      <c r="S24" s="360"/>
      <c r="T24" s="360"/>
      <c r="U24" s="360"/>
      <c r="V24" s="361"/>
      <c r="W24" s="425"/>
      <c r="X24" s="416"/>
      <c r="Y24" s="417"/>
      <c r="Z24" s="356" t="s">
        <v>154</v>
      </c>
      <c r="AA24" s="357"/>
      <c r="AB24" s="357"/>
      <c r="AC24" s="357"/>
      <c r="AD24" s="357"/>
      <c r="AE24" s="357"/>
      <c r="AF24" s="357"/>
      <c r="AG24" s="358"/>
      <c r="AH24" s="359">
        <v>224</v>
      </c>
      <c r="AI24" s="360"/>
      <c r="AJ24" s="360"/>
      <c r="AK24" s="360"/>
      <c r="AL24" s="361"/>
      <c r="AM24" s="359">
        <v>651392</v>
      </c>
      <c r="AN24" s="360"/>
      <c r="AO24" s="360"/>
      <c r="AP24" s="360"/>
      <c r="AQ24" s="360"/>
      <c r="AR24" s="361"/>
      <c r="AS24" s="359">
        <v>2908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7501863</v>
      </c>
      <c r="BO24" s="384"/>
      <c r="BP24" s="384"/>
      <c r="BQ24" s="384"/>
      <c r="BR24" s="384"/>
      <c r="BS24" s="384"/>
      <c r="BT24" s="384"/>
      <c r="BU24" s="385"/>
      <c r="BV24" s="383">
        <v>7108835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6120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1163972</v>
      </c>
      <c r="BO25" s="379"/>
      <c r="BP25" s="379"/>
      <c r="BQ25" s="379"/>
      <c r="BR25" s="379"/>
      <c r="BS25" s="379"/>
      <c r="BT25" s="379"/>
      <c r="BU25" s="380"/>
      <c r="BV25" s="378">
        <v>1174283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6060</v>
      </c>
      <c r="R26" s="360"/>
      <c r="S26" s="360"/>
      <c r="T26" s="360"/>
      <c r="U26" s="360"/>
      <c r="V26" s="361"/>
      <c r="W26" s="425"/>
      <c r="X26" s="416"/>
      <c r="Y26" s="417"/>
      <c r="Z26" s="356" t="s">
        <v>160</v>
      </c>
      <c r="AA26" s="438"/>
      <c r="AB26" s="438"/>
      <c r="AC26" s="438"/>
      <c r="AD26" s="438"/>
      <c r="AE26" s="438"/>
      <c r="AF26" s="438"/>
      <c r="AG26" s="439"/>
      <c r="AH26" s="359">
        <v>22</v>
      </c>
      <c r="AI26" s="360"/>
      <c r="AJ26" s="360"/>
      <c r="AK26" s="360"/>
      <c r="AL26" s="361"/>
      <c r="AM26" s="359">
        <v>65538</v>
      </c>
      <c r="AN26" s="360"/>
      <c r="AO26" s="360"/>
      <c r="AP26" s="360"/>
      <c r="AQ26" s="360"/>
      <c r="AR26" s="361"/>
      <c r="AS26" s="359">
        <v>2979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3440</v>
      </c>
      <c r="R27" s="360"/>
      <c r="S27" s="360"/>
      <c r="T27" s="360"/>
      <c r="U27" s="360"/>
      <c r="V27" s="361"/>
      <c r="W27" s="425"/>
      <c r="X27" s="416"/>
      <c r="Y27" s="417"/>
      <c r="Z27" s="356" t="s">
        <v>163</v>
      </c>
      <c r="AA27" s="357"/>
      <c r="AB27" s="357"/>
      <c r="AC27" s="357"/>
      <c r="AD27" s="357"/>
      <c r="AE27" s="357"/>
      <c r="AF27" s="357"/>
      <c r="AG27" s="358"/>
      <c r="AH27" s="359">
        <v>17</v>
      </c>
      <c r="AI27" s="360"/>
      <c r="AJ27" s="360"/>
      <c r="AK27" s="360"/>
      <c r="AL27" s="361"/>
      <c r="AM27" s="359">
        <v>54995</v>
      </c>
      <c r="AN27" s="360"/>
      <c r="AO27" s="360"/>
      <c r="AP27" s="360"/>
      <c r="AQ27" s="360"/>
      <c r="AR27" s="361"/>
      <c r="AS27" s="359">
        <v>3235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291000</v>
      </c>
      <c r="BO27" s="387"/>
      <c r="BP27" s="387"/>
      <c r="BQ27" s="387"/>
      <c r="BR27" s="387"/>
      <c r="BS27" s="387"/>
      <c r="BT27" s="387"/>
      <c r="BU27" s="388"/>
      <c r="BV27" s="386">
        <v>291000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2640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2501285</v>
      </c>
      <c r="BO28" s="379"/>
      <c r="BP28" s="379"/>
      <c r="BQ28" s="379"/>
      <c r="BR28" s="379"/>
      <c r="BS28" s="379"/>
      <c r="BT28" s="379"/>
      <c r="BU28" s="380"/>
      <c r="BV28" s="378">
        <v>2434085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17</v>
      </c>
      <c r="M29" s="360"/>
      <c r="N29" s="360"/>
      <c r="O29" s="360"/>
      <c r="P29" s="361"/>
      <c r="Q29" s="359">
        <v>2430</v>
      </c>
      <c r="R29" s="360"/>
      <c r="S29" s="360"/>
      <c r="T29" s="360"/>
      <c r="U29" s="360"/>
      <c r="V29" s="361"/>
      <c r="W29" s="426"/>
      <c r="X29" s="427"/>
      <c r="Y29" s="428"/>
      <c r="Z29" s="356" t="s">
        <v>170</v>
      </c>
      <c r="AA29" s="357"/>
      <c r="AB29" s="357"/>
      <c r="AC29" s="357"/>
      <c r="AD29" s="357"/>
      <c r="AE29" s="357"/>
      <c r="AF29" s="357"/>
      <c r="AG29" s="358"/>
      <c r="AH29" s="359">
        <v>241</v>
      </c>
      <c r="AI29" s="360"/>
      <c r="AJ29" s="360"/>
      <c r="AK29" s="360"/>
      <c r="AL29" s="361"/>
      <c r="AM29" s="359">
        <v>706387</v>
      </c>
      <c r="AN29" s="360"/>
      <c r="AO29" s="360"/>
      <c r="AP29" s="360"/>
      <c r="AQ29" s="360"/>
      <c r="AR29" s="361"/>
      <c r="AS29" s="359">
        <v>2931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1048792</v>
      </c>
      <c r="BO29" s="384"/>
      <c r="BP29" s="384"/>
      <c r="BQ29" s="384"/>
      <c r="BR29" s="384"/>
      <c r="BS29" s="384"/>
      <c r="BT29" s="384"/>
      <c r="BU29" s="385"/>
      <c r="BV29" s="383">
        <v>1198287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1813252</v>
      </c>
      <c r="BO30" s="387"/>
      <c r="BP30" s="387"/>
      <c r="BQ30" s="387"/>
      <c r="BR30" s="387"/>
      <c r="BS30" s="387"/>
      <c r="BT30" s="387"/>
      <c r="BU30" s="388"/>
      <c r="BV30" s="386">
        <v>1652481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沖縄県市町村自治会館管理組合（一般会計）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沖縄県市町村総合事務組合（一般会計）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中部衛生施設組合（一般会計）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中部広域市町村圏事務組合（一般会計）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中部広域市町村圏事務組合（特別会計）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比謝川行政事務組合（一般会計）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比謝川行政事務組合（清掃特別会計）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比謝川行政事務組合（消防特別会計）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沖縄県介護保険広域連合（一般会計）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沖縄県介護保険広域連合（特別会計）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81" t="s">
        <v>24</v>
      </c>
      <c r="C41" s="1182"/>
      <c r="D41" s="81"/>
      <c r="E41" s="1183" t="s">
        <v>25</v>
      </c>
      <c r="F41" s="1183"/>
      <c r="G41" s="1183"/>
      <c r="H41" s="1184"/>
      <c r="I41" s="82">
        <v>6905</v>
      </c>
      <c r="J41" s="83">
        <v>7217</v>
      </c>
      <c r="K41" s="83">
        <v>7188</v>
      </c>
      <c r="L41" s="83">
        <v>7567</v>
      </c>
      <c r="M41" s="84">
        <v>7809</v>
      </c>
    </row>
    <row r="42" spans="2:13" ht="27.75" customHeight="1" x14ac:dyDescent="0.15">
      <c r="B42" s="1171"/>
      <c r="C42" s="1172"/>
      <c r="D42" s="85"/>
      <c r="E42" s="1175" t="s">
        <v>26</v>
      </c>
      <c r="F42" s="1175"/>
      <c r="G42" s="1175"/>
      <c r="H42" s="1176"/>
      <c r="I42" s="86" t="s">
        <v>472</v>
      </c>
      <c r="J42" s="87" t="s">
        <v>472</v>
      </c>
      <c r="K42" s="87">
        <v>38</v>
      </c>
      <c r="L42" s="87">
        <v>1</v>
      </c>
      <c r="M42" s="88">
        <v>12</v>
      </c>
    </row>
    <row r="43" spans="2:13" ht="27.75" customHeight="1" x14ac:dyDescent="0.15">
      <c r="B43" s="1171"/>
      <c r="C43" s="1172"/>
      <c r="D43" s="85"/>
      <c r="E43" s="1175" t="s">
        <v>27</v>
      </c>
      <c r="F43" s="1175"/>
      <c r="G43" s="1175"/>
      <c r="H43" s="1176"/>
      <c r="I43" s="86">
        <v>1188</v>
      </c>
      <c r="J43" s="87">
        <v>1149</v>
      </c>
      <c r="K43" s="87">
        <v>1136</v>
      </c>
      <c r="L43" s="87">
        <v>1194</v>
      </c>
      <c r="M43" s="88">
        <v>1191</v>
      </c>
    </row>
    <row r="44" spans="2:13" ht="27.75" customHeight="1" x14ac:dyDescent="0.15">
      <c r="B44" s="1171"/>
      <c r="C44" s="1172"/>
      <c r="D44" s="85"/>
      <c r="E44" s="1175" t="s">
        <v>28</v>
      </c>
      <c r="F44" s="1175"/>
      <c r="G44" s="1175"/>
      <c r="H44" s="1176"/>
      <c r="I44" s="86">
        <v>544</v>
      </c>
      <c r="J44" s="87">
        <v>432</v>
      </c>
      <c r="K44" s="87">
        <v>665</v>
      </c>
      <c r="L44" s="87">
        <v>603</v>
      </c>
      <c r="M44" s="88">
        <v>647</v>
      </c>
    </row>
    <row r="45" spans="2:13" ht="27.75" customHeight="1" x14ac:dyDescent="0.15">
      <c r="B45" s="1171"/>
      <c r="C45" s="1172"/>
      <c r="D45" s="85"/>
      <c r="E45" s="1175" t="s">
        <v>29</v>
      </c>
      <c r="F45" s="1175"/>
      <c r="G45" s="1175"/>
      <c r="H45" s="1176"/>
      <c r="I45" s="86">
        <v>1083</v>
      </c>
      <c r="J45" s="87">
        <v>1100</v>
      </c>
      <c r="K45" s="87">
        <v>1055</v>
      </c>
      <c r="L45" s="87">
        <v>865</v>
      </c>
      <c r="M45" s="88">
        <v>695</v>
      </c>
    </row>
    <row r="46" spans="2:13" ht="27.75" customHeight="1" x14ac:dyDescent="0.15">
      <c r="B46" s="1171"/>
      <c r="C46" s="1172"/>
      <c r="D46" s="85"/>
      <c r="E46" s="1175" t="s">
        <v>30</v>
      </c>
      <c r="F46" s="1175"/>
      <c r="G46" s="1175"/>
      <c r="H46" s="1176"/>
      <c r="I46" s="86" t="s">
        <v>472</v>
      </c>
      <c r="J46" s="87" t="s">
        <v>472</v>
      </c>
      <c r="K46" s="87" t="s">
        <v>472</v>
      </c>
      <c r="L46" s="87" t="s">
        <v>472</v>
      </c>
      <c r="M46" s="88" t="s">
        <v>472</v>
      </c>
    </row>
    <row r="47" spans="2:13" ht="27.75" customHeight="1" x14ac:dyDescent="0.15">
      <c r="B47" s="1171"/>
      <c r="C47" s="1172"/>
      <c r="D47" s="85"/>
      <c r="E47" s="1175" t="s">
        <v>31</v>
      </c>
      <c r="F47" s="1175"/>
      <c r="G47" s="1175"/>
      <c r="H47" s="1176"/>
      <c r="I47" s="86" t="s">
        <v>472</v>
      </c>
      <c r="J47" s="87" t="s">
        <v>472</v>
      </c>
      <c r="K47" s="87" t="s">
        <v>472</v>
      </c>
      <c r="L47" s="87" t="s">
        <v>472</v>
      </c>
      <c r="M47" s="88" t="s">
        <v>472</v>
      </c>
    </row>
    <row r="48" spans="2:13" ht="27.75" customHeight="1" x14ac:dyDescent="0.15">
      <c r="B48" s="1173"/>
      <c r="C48" s="1174"/>
      <c r="D48" s="85"/>
      <c r="E48" s="1175" t="s">
        <v>32</v>
      </c>
      <c r="F48" s="1175"/>
      <c r="G48" s="1175"/>
      <c r="H48" s="1176"/>
      <c r="I48" s="86" t="s">
        <v>472</v>
      </c>
      <c r="J48" s="87" t="s">
        <v>472</v>
      </c>
      <c r="K48" s="87" t="s">
        <v>472</v>
      </c>
      <c r="L48" s="87" t="s">
        <v>472</v>
      </c>
      <c r="M48" s="88" t="s">
        <v>472</v>
      </c>
    </row>
    <row r="49" spans="2:13" ht="27.75" customHeight="1" x14ac:dyDescent="0.15">
      <c r="B49" s="1169" t="s">
        <v>33</v>
      </c>
      <c r="C49" s="1170"/>
      <c r="D49" s="89"/>
      <c r="E49" s="1175" t="s">
        <v>34</v>
      </c>
      <c r="F49" s="1175"/>
      <c r="G49" s="1175"/>
      <c r="H49" s="1176"/>
      <c r="I49" s="86">
        <v>4322</v>
      </c>
      <c r="J49" s="87">
        <v>4815</v>
      </c>
      <c r="K49" s="87">
        <v>5217</v>
      </c>
      <c r="L49" s="87">
        <v>5302</v>
      </c>
      <c r="M49" s="88">
        <v>5339</v>
      </c>
    </row>
    <row r="50" spans="2:13" ht="27.75" customHeight="1" x14ac:dyDescent="0.15">
      <c r="B50" s="1171"/>
      <c r="C50" s="1172"/>
      <c r="D50" s="85"/>
      <c r="E50" s="1175" t="s">
        <v>35</v>
      </c>
      <c r="F50" s="1175"/>
      <c r="G50" s="1175"/>
      <c r="H50" s="1176"/>
      <c r="I50" s="86">
        <v>90</v>
      </c>
      <c r="J50" s="87">
        <v>80</v>
      </c>
      <c r="K50" s="87">
        <v>78</v>
      </c>
      <c r="L50" s="87">
        <v>75</v>
      </c>
      <c r="M50" s="88">
        <v>75</v>
      </c>
    </row>
    <row r="51" spans="2:13" ht="27.75" customHeight="1" x14ac:dyDescent="0.15">
      <c r="B51" s="1173"/>
      <c r="C51" s="1174"/>
      <c r="D51" s="85"/>
      <c r="E51" s="1175" t="s">
        <v>36</v>
      </c>
      <c r="F51" s="1175"/>
      <c r="G51" s="1175"/>
      <c r="H51" s="1176"/>
      <c r="I51" s="86">
        <v>6459</v>
      </c>
      <c r="J51" s="87">
        <v>6545</v>
      </c>
      <c r="K51" s="87">
        <v>6771</v>
      </c>
      <c r="L51" s="87">
        <v>7089</v>
      </c>
      <c r="M51" s="88">
        <v>7273</v>
      </c>
    </row>
    <row r="52" spans="2:13" ht="27.75" customHeight="1" thickBot="1" x14ac:dyDescent="0.2">
      <c r="B52" s="1177" t="s">
        <v>37</v>
      </c>
      <c r="C52" s="1178"/>
      <c r="D52" s="90"/>
      <c r="E52" s="1179" t="s">
        <v>38</v>
      </c>
      <c r="F52" s="1179"/>
      <c r="G52" s="1179"/>
      <c r="H52" s="1180"/>
      <c r="I52" s="91">
        <v>-1151</v>
      </c>
      <c r="J52" s="92">
        <v>-1543</v>
      </c>
      <c r="K52" s="92">
        <v>-1984</v>
      </c>
      <c r="L52" s="92">
        <v>-2238</v>
      </c>
      <c r="M52" s="93">
        <v>-2333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84872</v>
      </c>
      <c r="E3" s="116"/>
      <c r="F3" s="117">
        <v>49426</v>
      </c>
      <c r="G3" s="118"/>
      <c r="H3" s="119"/>
    </row>
    <row r="4" spans="1:8" x14ac:dyDescent="0.15">
      <c r="A4" s="120"/>
      <c r="B4" s="121"/>
      <c r="C4" s="122"/>
      <c r="D4" s="123">
        <v>23798</v>
      </c>
      <c r="E4" s="124"/>
      <c r="F4" s="125">
        <v>26568</v>
      </c>
      <c r="G4" s="126"/>
      <c r="H4" s="127"/>
    </row>
    <row r="5" spans="1:8" x14ac:dyDescent="0.15">
      <c r="A5" s="108" t="s">
        <v>505</v>
      </c>
      <c r="B5" s="113"/>
      <c r="C5" s="114"/>
      <c r="D5" s="115">
        <v>47849</v>
      </c>
      <c r="E5" s="116"/>
      <c r="F5" s="117">
        <v>42839</v>
      </c>
      <c r="G5" s="118"/>
      <c r="H5" s="119"/>
    </row>
    <row r="6" spans="1:8" x14ac:dyDescent="0.15">
      <c r="A6" s="120"/>
      <c r="B6" s="121"/>
      <c r="C6" s="122"/>
      <c r="D6" s="123">
        <v>12274</v>
      </c>
      <c r="E6" s="124"/>
      <c r="F6" s="125">
        <v>22027</v>
      </c>
      <c r="G6" s="126"/>
      <c r="H6" s="127"/>
    </row>
    <row r="7" spans="1:8" x14ac:dyDescent="0.15">
      <c r="A7" s="108" t="s">
        <v>506</v>
      </c>
      <c r="B7" s="113"/>
      <c r="C7" s="114"/>
      <c r="D7" s="115">
        <v>41052</v>
      </c>
      <c r="E7" s="116"/>
      <c r="F7" s="117">
        <v>46819</v>
      </c>
      <c r="G7" s="118"/>
      <c r="H7" s="119"/>
    </row>
    <row r="8" spans="1:8" x14ac:dyDescent="0.15">
      <c r="A8" s="120"/>
      <c r="B8" s="121"/>
      <c r="C8" s="122"/>
      <c r="D8" s="123">
        <v>9645</v>
      </c>
      <c r="E8" s="124"/>
      <c r="F8" s="125">
        <v>24121</v>
      </c>
      <c r="G8" s="126"/>
      <c r="H8" s="127"/>
    </row>
    <row r="9" spans="1:8" x14ac:dyDescent="0.15">
      <c r="A9" s="108" t="s">
        <v>507</v>
      </c>
      <c r="B9" s="113"/>
      <c r="C9" s="114"/>
      <c r="D9" s="115">
        <v>65672</v>
      </c>
      <c r="E9" s="116"/>
      <c r="F9" s="117">
        <v>53270</v>
      </c>
      <c r="G9" s="118"/>
      <c r="H9" s="119"/>
    </row>
    <row r="10" spans="1:8" x14ac:dyDescent="0.15">
      <c r="A10" s="120"/>
      <c r="B10" s="121"/>
      <c r="C10" s="122"/>
      <c r="D10" s="123">
        <v>12457</v>
      </c>
      <c r="E10" s="124"/>
      <c r="F10" s="125">
        <v>24316</v>
      </c>
      <c r="G10" s="126"/>
      <c r="H10" s="127"/>
    </row>
    <row r="11" spans="1:8" x14ac:dyDescent="0.15">
      <c r="A11" s="108" t="s">
        <v>508</v>
      </c>
      <c r="B11" s="113"/>
      <c r="C11" s="114"/>
      <c r="D11" s="115">
        <v>61201</v>
      </c>
      <c r="E11" s="116"/>
      <c r="F11" s="117">
        <v>53292</v>
      </c>
      <c r="G11" s="118"/>
      <c r="H11" s="119"/>
    </row>
    <row r="12" spans="1:8" x14ac:dyDescent="0.15">
      <c r="A12" s="120"/>
      <c r="B12" s="121"/>
      <c r="C12" s="128"/>
      <c r="D12" s="123">
        <v>15304</v>
      </c>
      <c r="E12" s="124"/>
      <c r="F12" s="125">
        <v>28900</v>
      </c>
      <c r="G12" s="126"/>
      <c r="H12" s="127"/>
    </row>
    <row r="13" spans="1:8" x14ac:dyDescent="0.15">
      <c r="A13" s="108"/>
      <c r="B13" s="113"/>
      <c r="C13" s="129"/>
      <c r="D13" s="130">
        <v>60129</v>
      </c>
      <c r="E13" s="131"/>
      <c r="F13" s="132">
        <v>49129</v>
      </c>
      <c r="G13" s="133"/>
      <c r="H13" s="119"/>
    </row>
    <row r="14" spans="1:8" x14ac:dyDescent="0.15">
      <c r="A14" s="120"/>
      <c r="B14" s="121"/>
      <c r="C14" s="122"/>
      <c r="D14" s="123">
        <v>14696</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4.28</v>
      </c>
      <c r="C19" s="134">
        <f>ROUND(VALUE(SUBSTITUTE(実質収支比率等に係る経年分析!G$48,"▲","-")),2)</f>
        <v>4.88</v>
      </c>
      <c r="D19" s="134">
        <f>ROUND(VALUE(SUBSTITUTE(実質収支比率等に係る経年分析!H$48,"▲","-")),2)</f>
        <v>4.83</v>
      </c>
      <c r="E19" s="134">
        <f>ROUND(VALUE(SUBSTITUTE(実質収支比率等に係る経年分析!I$48,"▲","-")),2)</f>
        <v>5.53</v>
      </c>
      <c r="F19" s="134">
        <f>ROUND(VALUE(SUBSTITUTE(実質収支比率等に係る経年分析!J$48,"▲","-")),2)</f>
        <v>5.8</v>
      </c>
    </row>
    <row r="20" spans="1:11" x14ac:dyDescent="0.15">
      <c r="A20" s="134" t="s">
        <v>43</v>
      </c>
      <c r="B20" s="134">
        <f>ROUND(VALUE(SUBSTITUTE(実質収支比率等に係る経年分析!F$47,"▲","-")),2)</f>
        <v>35.729999999999997</v>
      </c>
      <c r="C20" s="134">
        <f>ROUND(VALUE(SUBSTITUTE(実質収支比率等に係る経年分析!G$47,"▲","-")),2)</f>
        <v>34.81</v>
      </c>
      <c r="D20" s="134">
        <f>ROUND(VALUE(SUBSTITUTE(実質収支比率等に係る経年分析!H$47,"▲","-")),2)</f>
        <v>34.33</v>
      </c>
      <c r="E20" s="134">
        <f>ROUND(VALUE(SUBSTITUTE(実質収支比率等に係る経年分析!I$47,"▲","-")),2)</f>
        <v>35.01</v>
      </c>
      <c r="F20" s="134">
        <f>ROUND(VALUE(SUBSTITUTE(実質収支比率等に係る経年分析!J$47,"▲","-")),2)</f>
        <v>35.69</v>
      </c>
    </row>
    <row r="21" spans="1:11" x14ac:dyDescent="0.15">
      <c r="A21" s="134" t="s">
        <v>44</v>
      </c>
      <c r="B21" s="134">
        <f>IF(ISNUMBER(VALUE(SUBSTITUTE(実質収支比率等に係る経年分析!F$49,"▲","-"))),ROUND(VALUE(SUBSTITUTE(実質収支比率等に係る経年分析!F$49,"▲","-")),2),NA())</f>
        <v>0.49</v>
      </c>
      <c r="C21" s="134">
        <f>IF(ISNUMBER(VALUE(SUBSTITUTE(実質収支比率等に係る経年分析!G$49,"▲","-"))),ROUND(VALUE(SUBSTITUTE(実質収支比率等に係る経年分析!G$49,"▲","-")),2),NA())</f>
        <v>0.63</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2.09</v>
      </c>
      <c r="F21" s="134">
        <f>IF(ISNUMBER(VALUE(SUBSTITUTE(実質収支比率等に係る経年分析!J$49,"▲","-"))),ROUND(VALUE(SUBSTITUTE(実質収支比率等に係る経年分析!J$49,"▲","-")),2),NA())</f>
        <v>2.54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x14ac:dyDescent="0.15">
      <c r="A33" s="135" t="str">
        <f>IF(連結実質赤字比率に係る赤字・黒字の構成分析!C$37="",NA(),連結実質赤字比率に係る赤字・黒字の構成分析!C$37)</f>
        <v>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17.440000000000001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18.329999999999998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16.66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551</v>
      </c>
      <c r="E42" s="136"/>
      <c r="F42" s="136"/>
      <c r="G42" s="136">
        <f>'実質公債費比率（分子）の構造'!L$52</f>
        <v>551</v>
      </c>
      <c r="H42" s="136"/>
      <c r="I42" s="136"/>
      <c r="J42" s="136">
        <f>'実質公債費比率（分子）の構造'!M$52</f>
        <v>562</v>
      </c>
      <c r="K42" s="136"/>
      <c r="L42" s="136"/>
      <c r="M42" s="136">
        <f>'実質公債費比率（分子）の構造'!N$52</f>
        <v>568</v>
      </c>
      <c r="N42" s="136"/>
      <c r="O42" s="136"/>
      <c r="P42" s="136">
        <f>'実質公債費比率（分子）の構造'!O$52</f>
        <v>606</v>
      </c>
    </row>
    <row r="43" spans="1:16" x14ac:dyDescent="0.1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164</v>
      </c>
      <c r="C45" s="136"/>
      <c r="D45" s="136"/>
      <c r="E45" s="136">
        <f>'実質公債費比率（分子）の構造'!L$49</f>
        <v>138</v>
      </c>
      <c r="F45" s="136"/>
      <c r="G45" s="136"/>
      <c r="H45" s="136">
        <f>'実質公債費比率（分子）の構造'!M$49</f>
        <v>102</v>
      </c>
      <c r="I45" s="136"/>
      <c r="J45" s="136"/>
      <c r="K45" s="136">
        <f>'実質公債費比率（分子）の構造'!N$49</f>
        <v>75</v>
      </c>
      <c r="L45" s="136"/>
      <c r="M45" s="136"/>
      <c r="N45" s="136">
        <f>'実質公債費比率（分子）の構造'!O$49</f>
        <v>39</v>
      </c>
      <c r="O45" s="136"/>
      <c r="P45" s="136"/>
    </row>
    <row r="46" spans="1:16" x14ac:dyDescent="0.15">
      <c r="A46" s="136" t="s">
        <v>55</v>
      </c>
      <c r="B46" s="136">
        <f>'実質公債費比率（分子）の構造'!K$48</f>
        <v>64</v>
      </c>
      <c r="C46" s="136"/>
      <c r="D46" s="136"/>
      <c r="E46" s="136">
        <f>'実質公債費比率（分子）の構造'!L$48</f>
        <v>63</v>
      </c>
      <c r="F46" s="136"/>
      <c r="G46" s="136"/>
      <c r="H46" s="136">
        <f>'実質公債費比率（分子）の構造'!M$48</f>
        <v>67</v>
      </c>
      <c r="I46" s="136"/>
      <c r="J46" s="136"/>
      <c r="K46" s="136">
        <f>'実質公債費比率（分子）の構造'!N$48</f>
        <v>73</v>
      </c>
      <c r="L46" s="136"/>
      <c r="M46" s="136"/>
      <c r="N46" s="136">
        <f>'実質公債費比率（分子）の構造'!O$48</f>
        <v>78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546</v>
      </c>
      <c r="C49" s="136"/>
      <c r="D49" s="136"/>
      <c r="E49" s="136">
        <f>'実質公債費比率（分子）の構造'!L$45</f>
        <v>576</v>
      </c>
      <c r="F49" s="136"/>
      <c r="G49" s="136"/>
      <c r="H49" s="136">
        <f>'実質公債費比率（分子）の構造'!M$45</f>
        <v>626</v>
      </c>
      <c r="I49" s="136"/>
      <c r="J49" s="136"/>
      <c r="K49" s="136">
        <f>'実質公債費比率（分子）の構造'!N$45</f>
        <v>615</v>
      </c>
      <c r="L49" s="136"/>
      <c r="M49" s="136"/>
      <c r="N49" s="136">
        <f>'実質公債費比率（分子）の構造'!O$45</f>
        <v>719</v>
      </c>
      <c r="O49" s="136"/>
      <c r="P49" s="136"/>
    </row>
    <row r="50" spans="1:16" x14ac:dyDescent="0.15">
      <c r="A50" s="136" t="s">
        <v>59</v>
      </c>
      <c r="B50" s="136" t="e">
        <f>NA()</f>
        <v>#N/A</v>
      </c>
      <c r="C50" s="136">
        <f>IF(ISNUMBER('実質公債費比率（分子）の構造'!K$53),'実質公債費比率（分子）の構造'!K$53,NA())</f>
        <v>223</v>
      </c>
      <c r="D50" s="136" t="e">
        <f>NA()</f>
        <v>#N/A</v>
      </c>
      <c r="E50" s="136" t="e">
        <f>NA()</f>
        <v>#N/A</v>
      </c>
      <c r="F50" s="136">
        <f>IF(ISNUMBER('実質公債費比率（分子）の構造'!L$53),'実質公債費比率（分子）の構造'!L$53,NA())</f>
        <v>226</v>
      </c>
      <c r="G50" s="136" t="e">
        <f>NA()</f>
        <v>#N/A</v>
      </c>
      <c r="H50" s="136" t="e">
        <f>NA()</f>
        <v>#N/A</v>
      </c>
      <c r="I50" s="136">
        <f>IF(ISNUMBER('実質公債費比率（分子）の構造'!M$53),'実質公債費比率（分子）の構造'!M$53,NA())</f>
        <v>233</v>
      </c>
      <c r="J50" s="136" t="e">
        <f>NA()</f>
        <v>#N/A</v>
      </c>
      <c r="K50" s="136" t="e">
        <f>NA()</f>
        <v>#N/A</v>
      </c>
      <c r="L50" s="136">
        <f>IF(ISNUMBER('実質公債費比率（分子）の構造'!N$53),'実質公債費比率（分子）の構造'!N$53,NA())</f>
        <v>195</v>
      </c>
      <c r="M50" s="136" t="e">
        <f>NA()</f>
        <v>#N/A</v>
      </c>
      <c r="N50" s="136" t="e">
        <f>NA()</f>
        <v>#N/A</v>
      </c>
      <c r="O50" s="136">
        <f>IF(ISNUMBER('実質公債費比率（分子）の構造'!O$53),'実質公債費比率（分子）の構造'!O$53,NA())</f>
        <v>230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6459</v>
      </c>
      <c r="E56" s="135"/>
      <c r="F56" s="135"/>
      <c r="G56" s="135">
        <f>'将来負担比率（分子）の構造'!J$51</f>
        <v>6545</v>
      </c>
      <c r="H56" s="135"/>
      <c r="I56" s="135"/>
      <c r="J56" s="135">
        <f>'将来負担比率（分子）の構造'!K$51</f>
        <v>6771</v>
      </c>
      <c r="K56" s="135"/>
      <c r="L56" s="135"/>
      <c r="M56" s="135">
        <f>'将来負担比率（分子）の構造'!L$51</f>
        <v>7089</v>
      </c>
      <c r="N56" s="135"/>
      <c r="O56" s="135"/>
      <c r="P56" s="135">
        <f>'将来負担比率（分子）の構造'!M$51</f>
        <v>7273</v>
      </c>
    </row>
    <row r="57" spans="1:16" x14ac:dyDescent="0.15">
      <c r="A57" s="135" t="s">
        <v>35</v>
      </c>
      <c r="B57" s="135"/>
      <c r="C57" s="135"/>
      <c r="D57" s="135">
        <f>'将来負担比率（分子）の構造'!I$50</f>
        <v>90</v>
      </c>
      <c r="E57" s="135"/>
      <c r="F57" s="135"/>
      <c r="G57" s="135">
        <f>'将来負担比率（分子）の構造'!J$50</f>
        <v>80</v>
      </c>
      <c r="H57" s="135"/>
      <c r="I57" s="135"/>
      <c r="J57" s="135">
        <f>'将来負担比率（分子）の構造'!K$50</f>
        <v>78</v>
      </c>
      <c r="K57" s="135"/>
      <c r="L57" s="135"/>
      <c r="M57" s="135">
        <f>'将来負担比率（分子）の構造'!L$50</f>
        <v>75</v>
      </c>
      <c r="N57" s="135"/>
      <c r="O57" s="135"/>
      <c r="P57" s="135">
        <f>'将来負担比率（分子）の構造'!M$50</f>
        <v>75</v>
      </c>
    </row>
    <row r="58" spans="1:16" x14ac:dyDescent="0.15">
      <c r="A58" s="135" t="s">
        <v>34</v>
      </c>
      <c r="B58" s="135"/>
      <c r="C58" s="135"/>
      <c r="D58" s="135">
        <f>'将来負担比率（分子）の構造'!I$49</f>
        <v>4322</v>
      </c>
      <c r="E58" s="135"/>
      <c r="F58" s="135"/>
      <c r="G58" s="135">
        <f>'将来負担比率（分子）の構造'!J$49</f>
        <v>4815</v>
      </c>
      <c r="H58" s="135"/>
      <c r="I58" s="135"/>
      <c r="J58" s="135">
        <f>'将来負担比率（分子）の構造'!K$49</f>
        <v>5217</v>
      </c>
      <c r="K58" s="135"/>
      <c r="L58" s="135"/>
      <c r="M58" s="135">
        <f>'将来負担比率（分子）の構造'!L$49</f>
        <v>5302</v>
      </c>
      <c r="N58" s="135"/>
      <c r="O58" s="135"/>
      <c r="P58" s="135">
        <f>'将来負担比率（分子）の構造'!M$49</f>
        <v>5339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1083</v>
      </c>
      <c r="C62" s="135"/>
      <c r="D62" s="135"/>
      <c r="E62" s="135">
        <f>'将来負担比率（分子）の構造'!J$45</f>
        <v>1100</v>
      </c>
      <c r="F62" s="135"/>
      <c r="G62" s="135"/>
      <c r="H62" s="135">
        <f>'将来負担比率（分子）の構造'!K$45</f>
        <v>1055</v>
      </c>
      <c r="I62" s="135"/>
      <c r="J62" s="135"/>
      <c r="K62" s="135">
        <f>'将来負担比率（分子）の構造'!L$45</f>
        <v>865</v>
      </c>
      <c r="L62" s="135"/>
      <c r="M62" s="135"/>
      <c r="N62" s="135">
        <f>'将来負担比率（分子）の構造'!M$45</f>
        <v>695</v>
      </c>
      <c r="O62" s="135"/>
      <c r="P62" s="135"/>
    </row>
    <row r="63" spans="1:16" x14ac:dyDescent="0.15">
      <c r="A63" s="135" t="s">
        <v>28</v>
      </c>
      <c r="B63" s="135">
        <f>'将来負担比率（分子）の構造'!I$44</f>
        <v>544</v>
      </c>
      <c r="C63" s="135"/>
      <c r="D63" s="135"/>
      <c r="E63" s="135">
        <f>'将来負担比率（分子）の構造'!J$44</f>
        <v>432</v>
      </c>
      <c r="F63" s="135"/>
      <c r="G63" s="135"/>
      <c r="H63" s="135">
        <f>'将来負担比率（分子）の構造'!K$44</f>
        <v>665</v>
      </c>
      <c r="I63" s="135"/>
      <c r="J63" s="135"/>
      <c r="K63" s="135">
        <f>'将来負担比率（分子）の構造'!L$44</f>
        <v>603</v>
      </c>
      <c r="L63" s="135"/>
      <c r="M63" s="135"/>
      <c r="N63" s="135">
        <f>'将来負担比率（分子）の構造'!M$44</f>
        <v>647</v>
      </c>
      <c r="O63" s="135"/>
      <c r="P63" s="135"/>
    </row>
    <row r="64" spans="1:16" x14ac:dyDescent="0.15">
      <c r="A64" s="135" t="s">
        <v>27</v>
      </c>
      <c r="B64" s="135">
        <f>'将来負担比率（分子）の構造'!I$43</f>
        <v>1188</v>
      </c>
      <c r="C64" s="135"/>
      <c r="D64" s="135"/>
      <c r="E64" s="135">
        <f>'将来負担比率（分子）の構造'!J$43</f>
        <v>1149</v>
      </c>
      <c r="F64" s="135"/>
      <c r="G64" s="135"/>
      <c r="H64" s="135">
        <f>'将来負担比率（分子）の構造'!K$43</f>
        <v>1136</v>
      </c>
      <c r="I64" s="135"/>
      <c r="J64" s="135"/>
      <c r="K64" s="135">
        <f>'将来負担比率（分子）の構造'!L$43</f>
        <v>1194</v>
      </c>
      <c r="L64" s="135"/>
      <c r="M64" s="135"/>
      <c r="N64" s="135">
        <f>'将来負担比率（分子）の構造'!M$43</f>
        <v>1191</v>
      </c>
      <c r="O64" s="135"/>
      <c r="P64" s="135"/>
    </row>
    <row r="65" spans="1:16" x14ac:dyDescent="0.15">
      <c r="A65" s="135" t="s">
        <v>26</v>
      </c>
      <c r="B65" s="135" t="str">
        <f>'将来負担比率（分子）の構造'!I$42</f>
        <v>-</v>
      </c>
      <c r="C65" s="135"/>
      <c r="D65" s="135"/>
      <c r="E65" s="135" t="str">
        <f>'将来負担比率（分子）の構造'!J$42</f>
        <v>-</v>
      </c>
      <c r="F65" s="135"/>
      <c r="G65" s="135"/>
      <c r="H65" s="135">
        <f>'将来負担比率（分子）の構造'!K$42</f>
        <v>38</v>
      </c>
      <c r="I65" s="135"/>
      <c r="J65" s="135"/>
      <c r="K65" s="135">
        <f>'将来負担比率（分子）の構造'!L$42</f>
        <v>1</v>
      </c>
      <c r="L65" s="135"/>
      <c r="M65" s="135"/>
      <c r="N65" s="135">
        <f>'将来負担比率（分子）の構造'!M$42</f>
        <v>12</v>
      </c>
      <c r="O65" s="135"/>
      <c r="P65" s="135"/>
    </row>
    <row r="66" spans="1:16" x14ac:dyDescent="0.15">
      <c r="A66" s="135" t="s">
        <v>25</v>
      </c>
      <c r="B66" s="135">
        <f>'将来負担比率（分子）の構造'!I$41</f>
        <v>6905</v>
      </c>
      <c r="C66" s="135"/>
      <c r="D66" s="135"/>
      <c r="E66" s="135">
        <f>'将来負担比率（分子）の構造'!J$41</f>
        <v>7217</v>
      </c>
      <c r="F66" s="135"/>
      <c r="G66" s="135"/>
      <c r="H66" s="135">
        <f>'将来負担比率（分子）の構造'!K$41</f>
        <v>7188</v>
      </c>
      <c r="I66" s="135"/>
      <c r="J66" s="135"/>
      <c r="K66" s="135">
        <f>'将来負担比率（分子）の構造'!L$41</f>
        <v>7567</v>
      </c>
      <c r="L66" s="135"/>
      <c r="M66" s="135"/>
      <c r="N66" s="135">
        <f>'将来負担比率（分子）の構造'!M$41</f>
        <v>7809</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3604434</v>
      </c>
      <c r="S5" s="639"/>
      <c r="T5" s="639"/>
      <c r="U5" s="639"/>
      <c r="V5" s="639"/>
      <c r="W5" s="639"/>
      <c r="X5" s="639"/>
      <c r="Y5" s="686"/>
      <c r="Z5" s="699">
        <v>23.6</v>
      </c>
      <c r="AA5" s="699"/>
      <c r="AB5" s="699"/>
      <c r="AC5" s="699"/>
      <c r="AD5" s="700">
        <v>3604434</v>
      </c>
      <c r="AE5" s="700"/>
      <c r="AF5" s="700"/>
      <c r="AG5" s="700"/>
      <c r="AH5" s="700"/>
      <c r="AI5" s="700"/>
      <c r="AJ5" s="700"/>
      <c r="AK5" s="700"/>
      <c r="AL5" s="687">
        <v>48.1</v>
      </c>
      <c r="AM5" s="656"/>
      <c r="AN5" s="656"/>
      <c r="AO5" s="688"/>
      <c r="AP5" s="675" t="s">
        <v>208</v>
      </c>
      <c r="AQ5" s="676"/>
      <c r="AR5" s="676"/>
      <c r="AS5" s="676"/>
      <c r="AT5" s="676"/>
      <c r="AU5" s="676"/>
      <c r="AV5" s="676"/>
      <c r="AW5" s="676"/>
      <c r="AX5" s="676"/>
      <c r="AY5" s="676"/>
      <c r="AZ5" s="676"/>
      <c r="BA5" s="676"/>
      <c r="BB5" s="676"/>
      <c r="BC5" s="676"/>
      <c r="BD5" s="676"/>
      <c r="BE5" s="676"/>
      <c r="BF5" s="677"/>
      <c r="BG5" s="588">
        <v>3604434</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70796</v>
      </c>
      <c r="S6" s="589"/>
      <c r="T6" s="589"/>
      <c r="U6" s="589"/>
      <c r="V6" s="589"/>
      <c r="W6" s="589"/>
      <c r="X6" s="589"/>
      <c r="Y6" s="590"/>
      <c r="Z6" s="641">
        <v>0.5</v>
      </c>
      <c r="AA6" s="641"/>
      <c r="AB6" s="641"/>
      <c r="AC6" s="641"/>
      <c r="AD6" s="642">
        <v>70796</v>
      </c>
      <c r="AE6" s="642"/>
      <c r="AF6" s="642"/>
      <c r="AG6" s="642"/>
      <c r="AH6" s="642"/>
      <c r="AI6" s="642"/>
      <c r="AJ6" s="642"/>
      <c r="AK6" s="642"/>
      <c r="AL6" s="611">
        <v>0.9</v>
      </c>
      <c r="AM6" s="643"/>
      <c r="AN6" s="643"/>
      <c r="AO6" s="644"/>
      <c r="AP6" s="585" t="s">
        <v>214</v>
      </c>
      <c r="AQ6" s="586"/>
      <c r="AR6" s="586"/>
      <c r="AS6" s="586"/>
      <c r="AT6" s="586"/>
      <c r="AU6" s="586"/>
      <c r="AV6" s="586"/>
      <c r="AW6" s="586"/>
      <c r="AX6" s="586"/>
      <c r="AY6" s="586"/>
      <c r="AZ6" s="586"/>
      <c r="BA6" s="586"/>
      <c r="BB6" s="586"/>
      <c r="BC6" s="586"/>
      <c r="BD6" s="586"/>
      <c r="BE6" s="586"/>
      <c r="BF6" s="587"/>
      <c r="BG6" s="588">
        <v>3604434</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153517</v>
      </c>
      <c r="CS6" s="589"/>
      <c r="CT6" s="589"/>
      <c r="CU6" s="589"/>
      <c r="CV6" s="589"/>
      <c r="CW6" s="589"/>
      <c r="CX6" s="589"/>
      <c r="CY6" s="590"/>
      <c r="CZ6" s="641">
        <v>1</v>
      </c>
      <c r="DA6" s="641"/>
      <c r="DB6" s="641"/>
      <c r="DC6" s="641"/>
      <c r="DD6" s="594" t="s">
        <v>209</v>
      </c>
      <c r="DE6" s="589"/>
      <c r="DF6" s="589"/>
      <c r="DG6" s="589"/>
      <c r="DH6" s="589"/>
      <c r="DI6" s="589"/>
      <c r="DJ6" s="589"/>
      <c r="DK6" s="589"/>
      <c r="DL6" s="589"/>
      <c r="DM6" s="589"/>
      <c r="DN6" s="589"/>
      <c r="DO6" s="589"/>
      <c r="DP6" s="590"/>
      <c r="DQ6" s="594">
        <v>153517</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6072</v>
      </c>
      <c r="S7" s="589"/>
      <c r="T7" s="589"/>
      <c r="U7" s="589"/>
      <c r="V7" s="589"/>
      <c r="W7" s="589"/>
      <c r="X7" s="589"/>
      <c r="Y7" s="590"/>
      <c r="Z7" s="641">
        <v>0</v>
      </c>
      <c r="AA7" s="641"/>
      <c r="AB7" s="641"/>
      <c r="AC7" s="641"/>
      <c r="AD7" s="642">
        <v>6072</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1345814</v>
      </c>
      <c r="BH7" s="589"/>
      <c r="BI7" s="589"/>
      <c r="BJ7" s="589"/>
      <c r="BK7" s="589"/>
      <c r="BL7" s="589"/>
      <c r="BM7" s="589"/>
      <c r="BN7" s="590"/>
      <c r="BO7" s="641">
        <v>37.299999999999997</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2603753</v>
      </c>
      <c r="CS7" s="589"/>
      <c r="CT7" s="589"/>
      <c r="CU7" s="589"/>
      <c r="CV7" s="589"/>
      <c r="CW7" s="589"/>
      <c r="CX7" s="589"/>
      <c r="CY7" s="590"/>
      <c r="CZ7" s="641">
        <v>17.7</v>
      </c>
      <c r="DA7" s="641"/>
      <c r="DB7" s="641"/>
      <c r="DC7" s="641"/>
      <c r="DD7" s="594">
        <v>449014</v>
      </c>
      <c r="DE7" s="589"/>
      <c r="DF7" s="589"/>
      <c r="DG7" s="589"/>
      <c r="DH7" s="589"/>
      <c r="DI7" s="589"/>
      <c r="DJ7" s="589"/>
      <c r="DK7" s="589"/>
      <c r="DL7" s="589"/>
      <c r="DM7" s="589"/>
      <c r="DN7" s="589"/>
      <c r="DO7" s="589"/>
      <c r="DP7" s="590"/>
      <c r="DQ7" s="594">
        <v>2041304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9090</v>
      </c>
      <c r="S8" s="589"/>
      <c r="T8" s="589"/>
      <c r="U8" s="589"/>
      <c r="V8" s="589"/>
      <c r="W8" s="589"/>
      <c r="X8" s="589"/>
      <c r="Y8" s="590"/>
      <c r="Z8" s="641">
        <v>0.1</v>
      </c>
      <c r="AA8" s="641"/>
      <c r="AB8" s="641"/>
      <c r="AC8" s="641"/>
      <c r="AD8" s="642">
        <v>9090</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50617</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5368457</v>
      </c>
      <c r="CS8" s="589"/>
      <c r="CT8" s="589"/>
      <c r="CU8" s="589"/>
      <c r="CV8" s="589"/>
      <c r="CW8" s="589"/>
      <c r="CX8" s="589"/>
      <c r="CY8" s="590"/>
      <c r="CZ8" s="641">
        <v>36.4</v>
      </c>
      <c r="DA8" s="641"/>
      <c r="DB8" s="641"/>
      <c r="DC8" s="641"/>
      <c r="DD8" s="594">
        <v>158504</v>
      </c>
      <c r="DE8" s="589"/>
      <c r="DF8" s="589"/>
      <c r="DG8" s="589"/>
      <c r="DH8" s="589"/>
      <c r="DI8" s="589"/>
      <c r="DJ8" s="589"/>
      <c r="DK8" s="589"/>
      <c r="DL8" s="589"/>
      <c r="DM8" s="589"/>
      <c r="DN8" s="589"/>
      <c r="DO8" s="589"/>
      <c r="DP8" s="590"/>
      <c r="DQ8" s="594">
        <v>2611213</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6856</v>
      </c>
      <c r="S9" s="589"/>
      <c r="T9" s="589"/>
      <c r="U9" s="589"/>
      <c r="V9" s="589"/>
      <c r="W9" s="589"/>
      <c r="X9" s="589"/>
      <c r="Y9" s="590"/>
      <c r="Z9" s="641">
        <v>0</v>
      </c>
      <c r="AA9" s="641"/>
      <c r="AB9" s="641"/>
      <c r="AC9" s="641"/>
      <c r="AD9" s="642">
        <v>6856</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1198549</v>
      </c>
      <c r="BH9" s="589"/>
      <c r="BI9" s="589"/>
      <c r="BJ9" s="589"/>
      <c r="BK9" s="589"/>
      <c r="BL9" s="589"/>
      <c r="BM9" s="589"/>
      <c r="BN9" s="590"/>
      <c r="BO9" s="641">
        <v>33.299999999999997</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1187352</v>
      </c>
      <c r="CS9" s="589"/>
      <c r="CT9" s="589"/>
      <c r="CU9" s="589"/>
      <c r="CV9" s="589"/>
      <c r="CW9" s="589"/>
      <c r="CX9" s="589"/>
      <c r="CY9" s="590"/>
      <c r="CZ9" s="641">
        <v>8.1</v>
      </c>
      <c r="DA9" s="641"/>
      <c r="DB9" s="641"/>
      <c r="DC9" s="641"/>
      <c r="DD9" s="594">
        <v>31716</v>
      </c>
      <c r="DE9" s="589"/>
      <c r="DF9" s="589"/>
      <c r="DG9" s="589"/>
      <c r="DH9" s="589"/>
      <c r="DI9" s="589"/>
      <c r="DJ9" s="589"/>
      <c r="DK9" s="589"/>
      <c r="DL9" s="589"/>
      <c r="DM9" s="589"/>
      <c r="DN9" s="589"/>
      <c r="DO9" s="589"/>
      <c r="DP9" s="590"/>
      <c r="DQ9" s="594">
        <v>883183</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287386</v>
      </c>
      <c r="S10" s="589"/>
      <c r="T10" s="589"/>
      <c r="U10" s="589"/>
      <c r="V10" s="589"/>
      <c r="W10" s="589"/>
      <c r="X10" s="589"/>
      <c r="Y10" s="590"/>
      <c r="Z10" s="641">
        <v>1.9</v>
      </c>
      <c r="AA10" s="641"/>
      <c r="AB10" s="641"/>
      <c r="AC10" s="641"/>
      <c r="AD10" s="642">
        <v>287386</v>
      </c>
      <c r="AE10" s="642"/>
      <c r="AF10" s="642"/>
      <c r="AG10" s="642"/>
      <c r="AH10" s="642"/>
      <c r="AI10" s="642"/>
      <c r="AJ10" s="642"/>
      <c r="AK10" s="642"/>
      <c r="AL10" s="611">
        <v>3.8</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41781</v>
      </c>
      <c r="BH10" s="589"/>
      <c r="BI10" s="589"/>
      <c r="BJ10" s="589"/>
      <c r="BK10" s="589"/>
      <c r="BL10" s="589"/>
      <c r="BM10" s="589"/>
      <c r="BN10" s="590"/>
      <c r="BO10" s="641">
        <v>1.2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15861</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5607</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16449</v>
      </c>
      <c r="S11" s="589"/>
      <c r="T11" s="589"/>
      <c r="U11" s="589"/>
      <c r="V11" s="589"/>
      <c r="W11" s="589"/>
      <c r="X11" s="589"/>
      <c r="Y11" s="590"/>
      <c r="Z11" s="641">
        <v>0.1</v>
      </c>
      <c r="AA11" s="641"/>
      <c r="AB11" s="641"/>
      <c r="AC11" s="641"/>
      <c r="AD11" s="642">
        <v>16449</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54867</v>
      </c>
      <c r="BH11" s="589"/>
      <c r="BI11" s="589"/>
      <c r="BJ11" s="589"/>
      <c r="BK11" s="589"/>
      <c r="BL11" s="589"/>
      <c r="BM11" s="589"/>
      <c r="BN11" s="590"/>
      <c r="BO11" s="641">
        <v>1.5</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451148</v>
      </c>
      <c r="CS11" s="589"/>
      <c r="CT11" s="589"/>
      <c r="CU11" s="589"/>
      <c r="CV11" s="589"/>
      <c r="CW11" s="589"/>
      <c r="CX11" s="589"/>
      <c r="CY11" s="590"/>
      <c r="CZ11" s="641">
        <v>3.1</v>
      </c>
      <c r="DA11" s="641"/>
      <c r="DB11" s="641"/>
      <c r="DC11" s="641"/>
      <c r="DD11" s="594">
        <v>40240</v>
      </c>
      <c r="DE11" s="589"/>
      <c r="DF11" s="589"/>
      <c r="DG11" s="589"/>
      <c r="DH11" s="589"/>
      <c r="DI11" s="589"/>
      <c r="DJ11" s="589"/>
      <c r="DK11" s="589"/>
      <c r="DL11" s="589"/>
      <c r="DM11" s="589"/>
      <c r="DN11" s="589"/>
      <c r="DO11" s="589"/>
      <c r="DP11" s="590"/>
      <c r="DQ11" s="594">
        <v>275558</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1955000</v>
      </c>
      <c r="BH12" s="589"/>
      <c r="BI12" s="589"/>
      <c r="BJ12" s="589"/>
      <c r="BK12" s="589"/>
      <c r="BL12" s="589"/>
      <c r="BM12" s="589"/>
      <c r="BN12" s="590"/>
      <c r="BO12" s="641">
        <v>54.2</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97011</v>
      </c>
      <c r="CS12" s="589"/>
      <c r="CT12" s="589"/>
      <c r="CU12" s="589"/>
      <c r="CV12" s="589"/>
      <c r="CW12" s="589"/>
      <c r="CX12" s="589"/>
      <c r="CY12" s="590"/>
      <c r="CZ12" s="641">
        <v>0.7</v>
      </c>
      <c r="DA12" s="641"/>
      <c r="DB12" s="641"/>
      <c r="DC12" s="641"/>
      <c r="DD12" s="594">
        <v>397</v>
      </c>
      <c r="DE12" s="589"/>
      <c r="DF12" s="589"/>
      <c r="DG12" s="589"/>
      <c r="DH12" s="589"/>
      <c r="DI12" s="589"/>
      <c r="DJ12" s="589"/>
      <c r="DK12" s="589"/>
      <c r="DL12" s="589"/>
      <c r="DM12" s="589"/>
      <c r="DN12" s="589"/>
      <c r="DO12" s="589"/>
      <c r="DP12" s="590"/>
      <c r="DQ12" s="594">
        <v>65883</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6806</v>
      </c>
      <c r="S13" s="589"/>
      <c r="T13" s="589"/>
      <c r="U13" s="589"/>
      <c r="V13" s="589"/>
      <c r="W13" s="589"/>
      <c r="X13" s="589"/>
      <c r="Y13" s="590"/>
      <c r="Z13" s="641">
        <v>0</v>
      </c>
      <c r="AA13" s="641"/>
      <c r="AB13" s="641"/>
      <c r="AC13" s="641"/>
      <c r="AD13" s="642">
        <v>6806</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1946177</v>
      </c>
      <c r="BH13" s="589"/>
      <c r="BI13" s="589"/>
      <c r="BJ13" s="589"/>
      <c r="BK13" s="589"/>
      <c r="BL13" s="589"/>
      <c r="BM13" s="589"/>
      <c r="BN13" s="590"/>
      <c r="BO13" s="641">
        <v>54</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1909681</v>
      </c>
      <c r="CS13" s="589"/>
      <c r="CT13" s="589"/>
      <c r="CU13" s="589"/>
      <c r="CV13" s="589"/>
      <c r="CW13" s="589"/>
      <c r="CX13" s="589"/>
      <c r="CY13" s="590"/>
      <c r="CZ13" s="641">
        <v>12.9</v>
      </c>
      <c r="DA13" s="641"/>
      <c r="DB13" s="641"/>
      <c r="DC13" s="641"/>
      <c r="DD13" s="594">
        <v>1533588</v>
      </c>
      <c r="DE13" s="589"/>
      <c r="DF13" s="589"/>
      <c r="DG13" s="589"/>
      <c r="DH13" s="589"/>
      <c r="DI13" s="589"/>
      <c r="DJ13" s="589"/>
      <c r="DK13" s="589"/>
      <c r="DL13" s="589"/>
      <c r="DM13" s="589"/>
      <c r="DN13" s="589"/>
      <c r="DO13" s="589"/>
      <c r="DP13" s="590"/>
      <c r="DQ13" s="594">
        <v>602649</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113859</v>
      </c>
      <c r="BH14" s="589"/>
      <c r="BI14" s="589"/>
      <c r="BJ14" s="589"/>
      <c r="BK14" s="589"/>
      <c r="BL14" s="589"/>
      <c r="BM14" s="589"/>
      <c r="BN14" s="590"/>
      <c r="BO14" s="641">
        <v>3.2</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542844</v>
      </c>
      <c r="CS14" s="589"/>
      <c r="CT14" s="589"/>
      <c r="CU14" s="589"/>
      <c r="CV14" s="589"/>
      <c r="CW14" s="589"/>
      <c r="CX14" s="589"/>
      <c r="CY14" s="590"/>
      <c r="CZ14" s="641">
        <v>3.7</v>
      </c>
      <c r="DA14" s="641"/>
      <c r="DB14" s="641"/>
      <c r="DC14" s="641"/>
      <c r="DD14" s="594" t="s">
        <v>221</v>
      </c>
      <c r="DE14" s="589"/>
      <c r="DF14" s="589"/>
      <c r="DG14" s="589"/>
      <c r="DH14" s="589"/>
      <c r="DI14" s="589"/>
      <c r="DJ14" s="589"/>
      <c r="DK14" s="589"/>
      <c r="DL14" s="589"/>
      <c r="DM14" s="589"/>
      <c r="DN14" s="589"/>
      <c r="DO14" s="589"/>
      <c r="DP14" s="590"/>
      <c r="DQ14" s="594">
        <v>542844</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12683</v>
      </c>
      <c r="S15" s="589"/>
      <c r="T15" s="589"/>
      <c r="U15" s="589"/>
      <c r="V15" s="589"/>
      <c r="W15" s="589"/>
      <c r="X15" s="589"/>
      <c r="Y15" s="590"/>
      <c r="Z15" s="641">
        <v>0.1</v>
      </c>
      <c r="AA15" s="641"/>
      <c r="AB15" s="641"/>
      <c r="AC15" s="641"/>
      <c r="AD15" s="642">
        <v>12683</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189753</v>
      </c>
      <c r="BH15" s="589"/>
      <c r="BI15" s="589"/>
      <c r="BJ15" s="589"/>
      <c r="BK15" s="589"/>
      <c r="BL15" s="589"/>
      <c r="BM15" s="589"/>
      <c r="BN15" s="590"/>
      <c r="BO15" s="641">
        <v>5.3</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1654593</v>
      </c>
      <c r="CS15" s="589"/>
      <c r="CT15" s="589"/>
      <c r="CU15" s="589"/>
      <c r="CV15" s="589"/>
      <c r="CW15" s="589"/>
      <c r="CX15" s="589"/>
      <c r="CY15" s="590"/>
      <c r="CZ15" s="641">
        <v>11.2</v>
      </c>
      <c r="DA15" s="641"/>
      <c r="DB15" s="641"/>
      <c r="DC15" s="641"/>
      <c r="DD15" s="594">
        <v>301291</v>
      </c>
      <c r="DE15" s="589"/>
      <c r="DF15" s="589"/>
      <c r="DG15" s="589"/>
      <c r="DH15" s="589"/>
      <c r="DI15" s="589"/>
      <c r="DJ15" s="589"/>
      <c r="DK15" s="589"/>
      <c r="DL15" s="589"/>
      <c r="DM15" s="589"/>
      <c r="DN15" s="589"/>
      <c r="DO15" s="589"/>
      <c r="DP15" s="590"/>
      <c r="DQ15" s="594">
        <v>1163551</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2696129</v>
      </c>
      <c r="S16" s="589"/>
      <c r="T16" s="589"/>
      <c r="U16" s="589"/>
      <c r="V16" s="589"/>
      <c r="W16" s="589"/>
      <c r="X16" s="589"/>
      <c r="Y16" s="590"/>
      <c r="Z16" s="641">
        <v>17.7</v>
      </c>
      <c r="AA16" s="641"/>
      <c r="AB16" s="641"/>
      <c r="AC16" s="641"/>
      <c r="AD16" s="642">
        <v>2545403</v>
      </c>
      <c r="AE16" s="642"/>
      <c r="AF16" s="642"/>
      <c r="AG16" s="642"/>
      <c r="AH16" s="642"/>
      <c r="AI16" s="642"/>
      <c r="AJ16" s="642"/>
      <c r="AK16" s="642"/>
      <c r="AL16" s="611">
        <v>34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8</v>
      </c>
      <c r="BH16" s="589"/>
      <c r="BI16" s="589"/>
      <c r="BJ16" s="589"/>
      <c r="BK16" s="589"/>
      <c r="BL16" s="589"/>
      <c r="BM16" s="589"/>
      <c r="BN16" s="590"/>
      <c r="BO16" s="641">
        <v>0</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44651</v>
      </c>
      <c r="CS16" s="589"/>
      <c r="CT16" s="589"/>
      <c r="CU16" s="589"/>
      <c r="CV16" s="589"/>
      <c r="CW16" s="589"/>
      <c r="CX16" s="589"/>
      <c r="CY16" s="590"/>
      <c r="CZ16" s="641">
        <v>0.3</v>
      </c>
      <c r="DA16" s="641"/>
      <c r="DB16" s="641"/>
      <c r="DC16" s="641"/>
      <c r="DD16" s="594" t="s">
        <v>221</v>
      </c>
      <c r="DE16" s="589"/>
      <c r="DF16" s="589"/>
      <c r="DG16" s="589"/>
      <c r="DH16" s="589"/>
      <c r="DI16" s="589"/>
      <c r="DJ16" s="589"/>
      <c r="DK16" s="589"/>
      <c r="DL16" s="589"/>
      <c r="DM16" s="589"/>
      <c r="DN16" s="589"/>
      <c r="DO16" s="589"/>
      <c r="DP16" s="590"/>
      <c r="DQ16" s="594">
        <v>42150</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2545403</v>
      </c>
      <c r="S17" s="589"/>
      <c r="T17" s="589"/>
      <c r="U17" s="589"/>
      <c r="V17" s="589"/>
      <c r="W17" s="589"/>
      <c r="X17" s="589"/>
      <c r="Y17" s="590"/>
      <c r="Z17" s="641">
        <v>16.7</v>
      </c>
      <c r="AA17" s="641"/>
      <c r="AB17" s="641"/>
      <c r="AC17" s="641"/>
      <c r="AD17" s="642">
        <v>2545403</v>
      </c>
      <c r="AE17" s="642"/>
      <c r="AF17" s="642"/>
      <c r="AG17" s="642"/>
      <c r="AH17" s="642"/>
      <c r="AI17" s="642"/>
      <c r="AJ17" s="642"/>
      <c r="AK17" s="642"/>
      <c r="AL17" s="611">
        <v>34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719312</v>
      </c>
      <c r="CS17" s="589"/>
      <c r="CT17" s="589"/>
      <c r="CU17" s="589"/>
      <c r="CV17" s="589"/>
      <c r="CW17" s="589"/>
      <c r="CX17" s="589"/>
      <c r="CY17" s="590"/>
      <c r="CZ17" s="641">
        <v>4.9000000000000004</v>
      </c>
      <c r="DA17" s="641"/>
      <c r="DB17" s="641"/>
      <c r="DC17" s="641"/>
      <c r="DD17" s="594" t="s">
        <v>221</v>
      </c>
      <c r="DE17" s="589"/>
      <c r="DF17" s="589"/>
      <c r="DG17" s="589"/>
      <c r="DH17" s="589"/>
      <c r="DI17" s="589"/>
      <c r="DJ17" s="589"/>
      <c r="DK17" s="589"/>
      <c r="DL17" s="589"/>
      <c r="DM17" s="589"/>
      <c r="DN17" s="589"/>
      <c r="DO17" s="589"/>
      <c r="DP17" s="590"/>
      <c r="DQ17" s="594">
        <v>719312</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150726</v>
      </c>
      <c r="S18" s="589"/>
      <c r="T18" s="589"/>
      <c r="U18" s="589"/>
      <c r="V18" s="589"/>
      <c r="W18" s="589"/>
      <c r="X18" s="589"/>
      <c r="Y18" s="590"/>
      <c r="Z18" s="641">
        <v>1</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6716701</v>
      </c>
      <c r="S20" s="589"/>
      <c r="T20" s="589"/>
      <c r="U20" s="589"/>
      <c r="V20" s="589"/>
      <c r="W20" s="589"/>
      <c r="X20" s="589"/>
      <c r="Y20" s="590"/>
      <c r="Z20" s="641">
        <v>44</v>
      </c>
      <c r="AA20" s="641"/>
      <c r="AB20" s="641"/>
      <c r="AC20" s="641"/>
      <c r="AD20" s="642">
        <v>6565975</v>
      </c>
      <c r="AE20" s="642"/>
      <c r="AF20" s="642"/>
      <c r="AG20" s="642"/>
      <c r="AH20" s="642"/>
      <c r="AI20" s="642"/>
      <c r="AJ20" s="642"/>
      <c r="AK20" s="642"/>
      <c r="AL20" s="611">
        <v>87.6</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14748180</v>
      </c>
      <c r="CS20" s="589"/>
      <c r="CT20" s="589"/>
      <c r="CU20" s="589"/>
      <c r="CV20" s="589"/>
      <c r="CW20" s="589"/>
      <c r="CX20" s="589"/>
      <c r="CY20" s="590"/>
      <c r="CZ20" s="641">
        <v>100</v>
      </c>
      <c r="DA20" s="641"/>
      <c r="DB20" s="641"/>
      <c r="DC20" s="641"/>
      <c r="DD20" s="594">
        <v>2514750</v>
      </c>
      <c r="DE20" s="589"/>
      <c r="DF20" s="589"/>
      <c r="DG20" s="589"/>
      <c r="DH20" s="589"/>
      <c r="DI20" s="589"/>
      <c r="DJ20" s="589"/>
      <c r="DK20" s="589"/>
      <c r="DL20" s="589"/>
      <c r="DM20" s="589"/>
      <c r="DN20" s="589"/>
      <c r="DO20" s="589"/>
      <c r="DP20" s="590"/>
      <c r="DQ20" s="594">
        <v>9106771</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2949</v>
      </c>
      <c r="S21" s="589"/>
      <c r="T21" s="589"/>
      <c r="U21" s="589"/>
      <c r="V21" s="589"/>
      <c r="W21" s="589"/>
      <c r="X21" s="589"/>
      <c r="Y21" s="590"/>
      <c r="Z21" s="641">
        <v>0</v>
      </c>
      <c r="AA21" s="641"/>
      <c r="AB21" s="641"/>
      <c r="AC21" s="641"/>
      <c r="AD21" s="642">
        <v>2949</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220904</v>
      </c>
      <c r="S22" s="589"/>
      <c r="T22" s="589"/>
      <c r="U22" s="589"/>
      <c r="V22" s="589"/>
      <c r="W22" s="589"/>
      <c r="X22" s="589"/>
      <c r="Y22" s="590"/>
      <c r="Z22" s="641">
        <v>1.4</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276246</v>
      </c>
      <c r="S23" s="589"/>
      <c r="T23" s="589"/>
      <c r="U23" s="589"/>
      <c r="V23" s="589"/>
      <c r="W23" s="589"/>
      <c r="X23" s="589"/>
      <c r="Y23" s="590"/>
      <c r="Z23" s="641">
        <v>1.8</v>
      </c>
      <c r="AA23" s="641"/>
      <c r="AB23" s="641"/>
      <c r="AC23" s="641"/>
      <c r="AD23" s="642">
        <v>5</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116818</v>
      </c>
      <c r="S24" s="589"/>
      <c r="T24" s="589"/>
      <c r="U24" s="589"/>
      <c r="V24" s="589"/>
      <c r="W24" s="589"/>
      <c r="X24" s="589"/>
      <c r="Y24" s="590"/>
      <c r="Z24" s="641">
        <v>0.8</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6024889</v>
      </c>
      <c r="CS24" s="639"/>
      <c r="CT24" s="639"/>
      <c r="CU24" s="639"/>
      <c r="CV24" s="639"/>
      <c r="CW24" s="639"/>
      <c r="CX24" s="639"/>
      <c r="CY24" s="686"/>
      <c r="CZ24" s="690">
        <v>40.9</v>
      </c>
      <c r="DA24" s="691"/>
      <c r="DB24" s="691"/>
      <c r="DC24" s="692"/>
      <c r="DD24" s="685">
        <v>3537159</v>
      </c>
      <c r="DE24" s="639"/>
      <c r="DF24" s="639"/>
      <c r="DG24" s="639"/>
      <c r="DH24" s="639"/>
      <c r="DI24" s="639"/>
      <c r="DJ24" s="639"/>
      <c r="DK24" s="686"/>
      <c r="DL24" s="685">
        <v>3333618</v>
      </c>
      <c r="DM24" s="639"/>
      <c r="DN24" s="639"/>
      <c r="DO24" s="639"/>
      <c r="DP24" s="639"/>
      <c r="DQ24" s="639"/>
      <c r="DR24" s="639"/>
      <c r="DS24" s="639"/>
      <c r="DT24" s="639"/>
      <c r="DU24" s="639"/>
      <c r="DV24" s="686"/>
      <c r="DW24" s="687">
        <v>41.7</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2483750</v>
      </c>
      <c r="S25" s="589"/>
      <c r="T25" s="589"/>
      <c r="U25" s="589"/>
      <c r="V25" s="589"/>
      <c r="W25" s="589"/>
      <c r="X25" s="589"/>
      <c r="Y25" s="590"/>
      <c r="Z25" s="641">
        <v>16.3</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2337078</v>
      </c>
      <c r="CS25" s="607"/>
      <c r="CT25" s="607"/>
      <c r="CU25" s="607"/>
      <c r="CV25" s="607"/>
      <c r="CW25" s="607"/>
      <c r="CX25" s="607"/>
      <c r="CY25" s="608"/>
      <c r="CZ25" s="591">
        <v>15.8</v>
      </c>
      <c r="DA25" s="609"/>
      <c r="DB25" s="609"/>
      <c r="DC25" s="610"/>
      <c r="DD25" s="594">
        <v>2067846</v>
      </c>
      <c r="DE25" s="607"/>
      <c r="DF25" s="607"/>
      <c r="DG25" s="607"/>
      <c r="DH25" s="607"/>
      <c r="DI25" s="607"/>
      <c r="DJ25" s="607"/>
      <c r="DK25" s="608"/>
      <c r="DL25" s="594">
        <v>1954020</v>
      </c>
      <c r="DM25" s="607"/>
      <c r="DN25" s="607"/>
      <c r="DO25" s="607"/>
      <c r="DP25" s="607"/>
      <c r="DQ25" s="607"/>
      <c r="DR25" s="607"/>
      <c r="DS25" s="607"/>
      <c r="DT25" s="607"/>
      <c r="DU25" s="607"/>
      <c r="DV25" s="608"/>
      <c r="DW25" s="611">
        <v>24.5</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319884</v>
      </c>
      <c r="S26" s="589"/>
      <c r="T26" s="589"/>
      <c r="U26" s="589"/>
      <c r="V26" s="589"/>
      <c r="W26" s="589"/>
      <c r="X26" s="589"/>
      <c r="Y26" s="590"/>
      <c r="Z26" s="641">
        <v>2.1</v>
      </c>
      <c r="AA26" s="641"/>
      <c r="AB26" s="641"/>
      <c r="AC26" s="641"/>
      <c r="AD26" s="642">
        <v>319884</v>
      </c>
      <c r="AE26" s="642"/>
      <c r="AF26" s="642"/>
      <c r="AG26" s="642"/>
      <c r="AH26" s="642"/>
      <c r="AI26" s="642"/>
      <c r="AJ26" s="642"/>
      <c r="AK26" s="642"/>
      <c r="AL26" s="611">
        <v>4.3</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1184925</v>
      </c>
      <c r="CS26" s="589"/>
      <c r="CT26" s="589"/>
      <c r="CU26" s="589"/>
      <c r="CV26" s="589"/>
      <c r="CW26" s="589"/>
      <c r="CX26" s="589"/>
      <c r="CY26" s="590"/>
      <c r="CZ26" s="591">
        <v>8</v>
      </c>
      <c r="DA26" s="609"/>
      <c r="DB26" s="609"/>
      <c r="DC26" s="610"/>
      <c r="DD26" s="594">
        <v>1104360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2252830</v>
      </c>
      <c r="S27" s="589"/>
      <c r="T27" s="589"/>
      <c r="U27" s="589"/>
      <c r="V27" s="589"/>
      <c r="W27" s="589"/>
      <c r="X27" s="589"/>
      <c r="Y27" s="590"/>
      <c r="Z27" s="641">
        <v>14.8</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3604434</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2968499</v>
      </c>
      <c r="CS27" s="607"/>
      <c r="CT27" s="607"/>
      <c r="CU27" s="607"/>
      <c r="CV27" s="607"/>
      <c r="CW27" s="607"/>
      <c r="CX27" s="607"/>
      <c r="CY27" s="608"/>
      <c r="CZ27" s="591">
        <v>20.100000000000001</v>
      </c>
      <c r="DA27" s="609"/>
      <c r="DB27" s="609"/>
      <c r="DC27" s="610"/>
      <c r="DD27" s="594">
        <v>750001</v>
      </c>
      <c r="DE27" s="607"/>
      <c r="DF27" s="607"/>
      <c r="DG27" s="607"/>
      <c r="DH27" s="607"/>
      <c r="DI27" s="607"/>
      <c r="DJ27" s="607"/>
      <c r="DK27" s="608"/>
      <c r="DL27" s="594">
        <v>749676</v>
      </c>
      <c r="DM27" s="607"/>
      <c r="DN27" s="607"/>
      <c r="DO27" s="607"/>
      <c r="DP27" s="607"/>
      <c r="DQ27" s="607"/>
      <c r="DR27" s="607"/>
      <c r="DS27" s="607"/>
      <c r="DT27" s="607"/>
      <c r="DU27" s="607"/>
      <c r="DV27" s="608"/>
      <c r="DW27" s="611">
        <v>9.4</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654118</v>
      </c>
      <c r="S28" s="589"/>
      <c r="T28" s="589"/>
      <c r="U28" s="589"/>
      <c r="V28" s="589"/>
      <c r="W28" s="589"/>
      <c r="X28" s="589"/>
      <c r="Y28" s="590"/>
      <c r="Z28" s="641">
        <v>4.3</v>
      </c>
      <c r="AA28" s="641"/>
      <c r="AB28" s="641"/>
      <c r="AC28" s="641"/>
      <c r="AD28" s="642">
        <v>602800</v>
      </c>
      <c r="AE28" s="642"/>
      <c r="AF28" s="642"/>
      <c r="AG28" s="642"/>
      <c r="AH28" s="642"/>
      <c r="AI28" s="642"/>
      <c r="AJ28" s="642"/>
      <c r="AK28" s="642"/>
      <c r="AL28" s="611">
        <v>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719312</v>
      </c>
      <c r="CS28" s="589"/>
      <c r="CT28" s="589"/>
      <c r="CU28" s="589"/>
      <c r="CV28" s="589"/>
      <c r="CW28" s="589"/>
      <c r="CX28" s="589"/>
      <c r="CY28" s="590"/>
      <c r="CZ28" s="591">
        <v>4.9000000000000004</v>
      </c>
      <c r="DA28" s="609"/>
      <c r="DB28" s="609"/>
      <c r="DC28" s="610"/>
      <c r="DD28" s="594">
        <v>719312</v>
      </c>
      <c r="DE28" s="589"/>
      <c r="DF28" s="589"/>
      <c r="DG28" s="589"/>
      <c r="DH28" s="589"/>
      <c r="DI28" s="589"/>
      <c r="DJ28" s="589"/>
      <c r="DK28" s="590"/>
      <c r="DL28" s="594">
        <v>629922</v>
      </c>
      <c r="DM28" s="589"/>
      <c r="DN28" s="589"/>
      <c r="DO28" s="589"/>
      <c r="DP28" s="589"/>
      <c r="DQ28" s="589"/>
      <c r="DR28" s="589"/>
      <c r="DS28" s="589"/>
      <c r="DT28" s="589"/>
      <c r="DU28" s="589"/>
      <c r="DV28" s="590"/>
      <c r="DW28" s="611">
        <v>7.9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8928</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719296</v>
      </c>
      <c r="CS29" s="607"/>
      <c r="CT29" s="607"/>
      <c r="CU29" s="607"/>
      <c r="CV29" s="607"/>
      <c r="CW29" s="607"/>
      <c r="CX29" s="607"/>
      <c r="CY29" s="608"/>
      <c r="CZ29" s="591">
        <v>4.9000000000000004</v>
      </c>
      <c r="DA29" s="609"/>
      <c r="DB29" s="609"/>
      <c r="DC29" s="610"/>
      <c r="DD29" s="594">
        <v>719296</v>
      </c>
      <c r="DE29" s="607"/>
      <c r="DF29" s="607"/>
      <c r="DG29" s="607"/>
      <c r="DH29" s="607"/>
      <c r="DI29" s="607"/>
      <c r="DJ29" s="607"/>
      <c r="DK29" s="608"/>
      <c r="DL29" s="594">
        <v>629906</v>
      </c>
      <c r="DM29" s="607"/>
      <c r="DN29" s="607"/>
      <c r="DO29" s="607"/>
      <c r="DP29" s="607"/>
      <c r="DQ29" s="607"/>
      <c r="DR29" s="607"/>
      <c r="DS29" s="607"/>
      <c r="DT29" s="607"/>
      <c r="DU29" s="607"/>
      <c r="DV29" s="608"/>
      <c r="DW29" s="611">
        <v>7.9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698674</v>
      </c>
      <c r="S30" s="589"/>
      <c r="T30" s="589"/>
      <c r="U30" s="589"/>
      <c r="V30" s="589"/>
      <c r="W30" s="589"/>
      <c r="X30" s="589"/>
      <c r="Y30" s="590"/>
      <c r="Z30" s="641">
        <v>4.5999999999999996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96.9</v>
      </c>
      <c r="BH30" s="655"/>
      <c r="BI30" s="655"/>
      <c r="BJ30" s="655"/>
      <c r="BK30" s="655"/>
      <c r="BL30" s="655"/>
      <c r="BM30" s="656">
        <v>92.1</v>
      </c>
      <c r="BN30" s="655"/>
      <c r="BO30" s="655"/>
      <c r="BP30" s="655"/>
      <c r="BQ30" s="657"/>
      <c r="BR30" s="654">
        <v>97</v>
      </c>
      <c r="BS30" s="655"/>
      <c r="BT30" s="655"/>
      <c r="BU30" s="655"/>
      <c r="BV30" s="655"/>
      <c r="BW30" s="655"/>
      <c r="BX30" s="656">
        <v>91.4</v>
      </c>
      <c r="BY30" s="655"/>
      <c r="BZ30" s="655"/>
      <c r="CA30" s="655"/>
      <c r="CB30" s="657"/>
      <c r="CD30" s="660"/>
      <c r="CE30" s="661"/>
      <c r="CF30" s="625" t="s">
        <v>293</v>
      </c>
      <c r="CG30" s="622"/>
      <c r="CH30" s="622"/>
      <c r="CI30" s="622"/>
      <c r="CJ30" s="622"/>
      <c r="CK30" s="622"/>
      <c r="CL30" s="622"/>
      <c r="CM30" s="622"/>
      <c r="CN30" s="622"/>
      <c r="CO30" s="622"/>
      <c r="CP30" s="622"/>
      <c r="CQ30" s="623"/>
      <c r="CR30" s="588">
        <v>615668</v>
      </c>
      <c r="CS30" s="589"/>
      <c r="CT30" s="589"/>
      <c r="CU30" s="589"/>
      <c r="CV30" s="589"/>
      <c r="CW30" s="589"/>
      <c r="CX30" s="589"/>
      <c r="CY30" s="590"/>
      <c r="CZ30" s="591">
        <v>4.2</v>
      </c>
      <c r="DA30" s="609"/>
      <c r="DB30" s="609"/>
      <c r="DC30" s="610"/>
      <c r="DD30" s="594">
        <v>615668</v>
      </c>
      <c r="DE30" s="589"/>
      <c r="DF30" s="589"/>
      <c r="DG30" s="589"/>
      <c r="DH30" s="589"/>
      <c r="DI30" s="589"/>
      <c r="DJ30" s="589"/>
      <c r="DK30" s="590"/>
      <c r="DL30" s="594">
        <v>526278</v>
      </c>
      <c r="DM30" s="589"/>
      <c r="DN30" s="589"/>
      <c r="DO30" s="589"/>
      <c r="DP30" s="589"/>
      <c r="DQ30" s="589"/>
      <c r="DR30" s="589"/>
      <c r="DS30" s="589"/>
      <c r="DT30" s="589"/>
      <c r="DU30" s="589"/>
      <c r="DV30" s="590"/>
      <c r="DW30" s="611">
        <v>6.6</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514792</v>
      </c>
      <c r="S31" s="589"/>
      <c r="T31" s="589"/>
      <c r="U31" s="589"/>
      <c r="V31" s="589"/>
      <c r="W31" s="589"/>
      <c r="X31" s="589"/>
      <c r="Y31" s="590"/>
      <c r="Z31" s="641">
        <v>3.4</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97.6</v>
      </c>
      <c r="BH31" s="607"/>
      <c r="BI31" s="607"/>
      <c r="BJ31" s="607"/>
      <c r="BK31" s="607"/>
      <c r="BL31" s="607"/>
      <c r="BM31" s="643">
        <v>94.2</v>
      </c>
      <c r="BN31" s="653"/>
      <c r="BO31" s="653"/>
      <c r="BP31" s="653"/>
      <c r="BQ31" s="617"/>
      <c r="BR31" s="652">
        <v>97.9</v>
      </c>
      <c r="BS31" s="607"/>
      <c r="BT31" s="607"/>
      <c r="BU31" s="607"/>
      <c r="BV31" s="607"/>
      <c r="BW31" s="607"/>
      <c r="BX31" s="643">
        <v>93.7</v>
      </c>
      <c r="BY31" s="653"/>
      <c r="BZ31" s="653"/>
      <c r="CA31" s="653"/>
      <c r="CB31" s="617"/>
      <c r="CD31" s="660"/>
      <c r="CE31" s="661"/>
      <c r="CF31" s="625" t="s">
        <v>297</v>
      </c>
      <c r="CG31" s="622"/>
      <c r="CH31" s="622"/>
      <c r="CI31" s="622"/>
      <c r="CJ31" s="622"/>
      <c r="CK31" s="622"/>
      <c r="CL31" s="622"/>
      <c r="CM31" s="622"/>
      <c r="CN31" s="622"/>
      <c r="CO31" s="622"/>
      <c r="CP31" s="622"/>
      <c r="CQ31" s="623"/>
      <c r="CR31" s="588">
        <v>103628</v>
      </c>
      <c r="CS31" s="607"/>
      <c r="CT31" s="607"/>
      <c r="CU31" s="607"/>
      <c r="CV31" s="607"/>
      <c r="CW31" s="607"/>
      <c r="CX31" s="607"/>
      <c r="CY31" s="608"/>
      <c r="CZ31" s="591">
        <v>0.7</v>
      </c>
      <c r="DA31" s="609"/>
      <c r="DB31" s="609"/>
      <c r="DC31" s="610"/>
      <c r="DD31" s="594">
        <v>103628</v>
      </c>
      <c r="DE31" s="607"/>
      <c r="DF31" s="607"/>
      <c r="DG31" s="607"/>
      <c r="DH31" s="607"/>
      <c r="DI31" s="607"/>
      <c r="DJ31" s="607"/>
      <c r="DK31" s="608"/>
      <c r="DL31" s="594">
        <v>103628</v>
      </c>
      <c r="DM31" s="607"/>
      <c r="DN31" s="607"/>
      <c r="DO31" s="607"/>
      <c r="DP31" s="607"/>
      <c r="DQ31" s="607"/>
      <c r="DR31" s="607"/>
      <c r="DS31" s="607"/>
      <c r="DT31" s="607"/>
      <c r="DU31" s="607"/>
      <c r="DV31" s="608"/>
      <c r="DW31" s="611">
        <v>1.3</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125068</v>
      </c>
      <c r="S32" s="589"/>
      <c r="T32" s="589"/>
      <c r="U32" s="589"/>
      <c r="V32" s="589"/>
      <c r="W32" s="589"/>
      <c r="X32" s="589"/>
      <c r="Y32" s="590"/>
      <c r="Z32" s="641">
        <v>0.8</v>
      </c>
      <c r="AA32" s="641"/>
      <c r="AB32" s="641"/>
      <c r="AC32" s="641"/>
      <c r="AD32" s="642" t="s">
        <v>221</v>
      </c>
      <c r="AE32" s="642"/>
      <c r="AF32" s="642"/>
      <c r="AG32" s="642"/>
      <c r="AH32" s="642"/>
      <c r="AI32" s="642"/>
      <c r="AJ32" s="642"/>
      <c r="AK32" s="642"/>
      <c r="AL32" s="611" t="s">
        <v>221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v>
      </c>
      <c r="BH32" s="573"/>
      <c r="BI32" s="573"/>
      <c r="BJ32" s="573"/>
      <c r="BK32" s="573"/>
      <c r="BL32" s="573"/>
      <c r="BM32" s="636">
        <v>90.1</v>
      </c>
      <c r="BN32" s="573"/>
      <c r="BO32" s="573"/>
      <c r="BP32" s="573"/>
      <c r="BQ32" s="630"/>
      <c r="BR32" s="651">
        <v>96</v>
      </c>
      <c r="BS32" s="573"/>
      <c r="BT32" s="573"/>
      <c r="BU32" s="573"/>
      <c r="BV32" s="573"/>
      <c r="BW32" s="573"/>
      <c r="BX32" s="636">
        <v>89.1</v>
      </c>
      <c r="BY32" s="573"/>
      <c r="BZ32" s="573"/>
      <c r="CA32" s="573"/>
      <c r="CB32" s="630"/>
      <c r="CD32" s="662"/>
      <c r="CE32" s="663"/>
      <c r="CF32" s="625" t="s">
        <v>300</v>
      </c>
      <c r="CG32" s="622"/>
      <c r="CH32" s="622"/>
      <c r="CI32" s="622"/>
      <c r="CJ32" s="622"/>
      <c r="CK32" s="622"/>
      <c r="CL32" s="622"/>
      <c r="CM32" s="622"/>
      <c r="CN32" s="622"/>
      <c r="CO32" s="622"/>
      <c r="CP32" s="622"/>
      <c r="CQ32" s="623"/>
      <c r="CR32" s="588">
        <v>16</v>
      </c>
      <c r="CS32" s="589"/>
      <c r="CT32" s="589"/>
      <c r="CU32" s="589"/>
      <c r="CV32" s="589"/>
      <c r="CW32" s="589"/>
      <c r="CX32" s="589"/>
      <c r="CY32" s="590"/>
      <c r="CZ32" s="591">
        <v>0</v>
      </c>
      <c r="DA32" s="609"/>
      <c r="DB32" s="609"/>
      <c r="DC32" s="610"/>
      <c r="DD32" s="594">
        <v>16</v>
      </c>
      <c r="DE32" s="589"/>
      <c r="DF32" s="589"/>
      <c r="DG32" s="589"/>
      <c r="DH32" s="589"/>
      <c r="DI32" s="589"/>
      <c r="DJ32" s="589"/>
      <c r="DK32" s="590"/>
      <c r="DL32" s="594">
        <v>16</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858075</v>
      </c>
      <c r="S33" s="589"/>
      <c r="T33" s="589"/>
      <c r="U33" s="589"/>
      <c r="V33" s="589"/>
      <c r="W33" s="589"/>
      <c r="X33" s="589"/>
      <c r="Y33" s="590"/>
      <c r="Z33" s="641">
        <v>5.6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6163890</v>
      </c>
      <c r="CS33" s="607"/>
      <c r="CT33" s="607"/>
      <c r="CU33" s="607"/>
      <c r="CV33" s="607"/>
      <c r="CW33" s="607"/>
      <c r="CX33" s="607"/>
      <c r="CY33" s="608"/>
      <c r="CZ33" s="591">
        <v>41.8</v>
      </c>
      <c r="DA33" s="609"/>
      <c r="DB33" s="609"/>
      <c r="DC33" s="610"/>
      <c r="DD33" s="594">
        <v>4906754</v>
      </c>
      <c r="DE33" s="607"/>
      <c r="DF33" s="607"/>
      <c r="DG33" s="607"/>
      <c r="DH33" s="607"/>
      <c r="DI33" s="607"/>
      <c r="DJ33" s="607"/>
      <c r="DK33" s="608"/>
      <c r="DL33" s="594">
        <v>3370741</v>
      </c>
      <c r="DM33" s="607"/>
      <c r="DN33" s="607"/>
      <c r="DO33" s="607"/>
      <c r="DP33" s="607"/>
      <c r="DQ33" s="607"/>
      <c r="DR33" s="607"/>
      <c r="DS33" s="607"/>
      <c r="DT33" s="607"/>
      <c r="DU33" s="607"/>
      <c r="DV33" s="608"/>
      <c r="DW33" s="611">
        <v>42.2</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2091288</v>
      </c>
      <c r="CS34" s="589"/>
      <c r="CT34" s="589"/>
      <c r="CU34" s="589"/>
      <c r="CV34" s="589"/>
      <c r="CW34" s="589"/>
      <c r="CX34" s="589"/>
      <c r="CY34" s="590"/>
      <c r="CZ34" s="591">
        <v>14.2</v>
      </c>
      <c r="DA34" s="609"/>
      <c r="DB34" s="609"/>
      <c r="DC34" s="610"/>
      <c r="DD34" s="594">
        <v>1456856</v>
      </c>
      <c r="DE34" s="589"/>
      <c r="DF34" s="589"/>
      <c r="DG34" s="589"/>
      <c r="DH34" s="589"/>
      <c r="DI34" s="589"/>
      <c r="DJ34" s="589"/>
      <c r="DK34" s="590"/>
      <c r="DL34" s="594">
        <v>1318521</v>
      </c>
      <c r="DM34" s="589"/>
      <c r="DN34" s="589"/>
      <c r="DO34" s="589"/>
      <c r="DP34" s="589"/>
      <c r="DQ34" s="589"/>
      <c r="DR34" s="589"/>
      <c r="DS34" s="589"/>
      <c r="DT34" s="589"/>
      <c r="DU34" s="589"/>
      <c r="DV34" s="590"/>
      <c r="DW34" s="611">
        <v>16.5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494375</v>
      </c>
      <c r="S35" s="589"/>
      <c r="T35" s="589"/>
      <c r="U35" s="589"/>
      <c r="V35" s="589"/>
      <c r="W35" s="589"/>
      <c r="X35" s="589"/>
      <c r="Y35" s="590"/>
      <c r="Z35" s="641">
        <v>3.2</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1582086</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86374</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102491</v>
      </c>
      <c r="CS35" s="607"/>
      <c r="CT35" s="607"/>
      <c r="CU35" s="607"/>
      <c r="CV35" s="607"/>
      <c r="CW35" s="607"/>
      <c r="CX35" s="607"/>
      <c r="CY35" s="608"/>
      <c r="CZ35" s="591">
        <v>0.7</v>
      </c>
      <c r="DA35" s="609"/>
      <c r="DB35" s="609"/>
      <c r="DC35" s="610"/>
      <c r="DD35" s="594">
        <v>61690</v>
      </c>
      <c r="DE35" s="607"/>
      <c r="DF35" s="607"/>
      <c r="DG35" s="607"/>
      <c r="DH35" s="607"/>
      <c r="DI35" s="607"/>
      <c r="DJ35" s="607"/>
      <c r="DK35" s="608"/>
      <c r="DL35" s="594">
        <v>60978</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15249737</v>
      </c>
      <c r="S36" s="629"/>
      <c r="T36" s="629"/>
      <c r="U36" s="629"/>
      <c r="V36" s="629"/>
      <c r="W36" s="629"/>
      <c r="X36" s="629"/>
      <c r="Y36" s="632"/>
      <c r="Z36" s="633">
        <v>100</v>
      </c>
      <c r="AA36" s="633"/>
      <c r="AB36" s="633"/>
      <c r="AC36" s="633"/>
      <c r="AD36" s="634">
        <v>7491613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112728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-60555</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1624453</v>
      </c>
      <c r="CS36" s="589"/>
      <c r="CT36" s="589"/>
      <c r="CU36" s="589"/>
      <c r="CV36" s="589"/>
      <c r="CW36" s="589"/>
      <c r="CX36" s="589"/>
      <c r="CY36" s="590"/>
      <c r="CZ36" s="591">
        <v>11</v>
      </c>
      <c r="DA36" s="609"/>
      <c r="DB36" s="609"/>
      <c r="DC36" s="610"/>
      <c r="DD36" s="594">
        <v>1313684</v>
      </c>
      <c r="DE36" s="589"/>
      <c r="DF36" s="589"/>
      <c r="DG36" s="589"/>
      <c r="DH36" s="589"/>
      <c r="DI36" s="589"/>
      <c r="DJ36" s="589"/>
      <c r="DK36" s="590"/>
      <c r="DL36" s="594">
        <v>1178817</v>
      </c>
      <c r="DM36" s="589"/>
      <c r="DN36" s="589"/>
      <c r="DO36" s="589"/>
      <c r="DP36" s="589"/>
      <c r="DQ36" s="589"/>
      <c r="DR36" s="589"/>
      <c r="DS36" s="589"/>
      <c r="DT36" s="589"/>
      <c r="DU36" s="589"/>
      <c r="DV36" s="590"/>
      <c r="DW36" s="611">
        <v>14.8</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4124</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7263</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887797</v>
      </c>
      <c r="CS37" s="607"/>
      <c r="CT37" s="607"/>
      <c r="CU37" s="607"/>
      <c r="CV37" s="607"/>
      <c r="CW37" s="607"/>
      <c r="CX37" s="607"/>
      <c r="CY37" s="608"/>
      <c r="CZ37" s="591">
        <v>6</v>
      </c>
      <c r="DA37" s="609"/>
      <c r="DB37" s="609"/>
      <c r="DC37" s="610"/>
      <c r="DD37" s="594">
        <v>887797</v>
      </c>
      <c r="DE37" s="607"/>
      <c r="DF37" s="607"/>
      <c r="DG37" s="607"/>
      <c r="DH37" s="607"/>
      <c r="DI37" s="607"/>
      <c r="DJ37" s="607"/>
      <c r="DK37" s="608"/>
      <c r="DL37" s="594">
        <v>843316</v>
      </c>
      <c r="DM37" s="607"/>
      <c r="DN37" s="607"/>
      <c r="DO37" s="607"/>
      <c r="DP37" s="607"/>
      <c r="DQ37" s="607"/>
      <c r="DR37" s="607"/>
      <c r="DS37" s="607"/>
      <c r="DT37" s="607"/>
      <c r="DU37" s="607"/>
      <c r="DV37" s="608"/>
      <c r="DW37" s="611">
        <v>10.6</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221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14689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1577962</v>
      </c>
      <c r="CS38" s="589"/>
      <c r="CT38" s="589"/>
      <c r="CU38" s="589"/>
      <c r="CV38" s="589"/>
      <c r="CW38" s="589"/>
      <c r="CX38" s="589"/>
      <c r="CY38" s="590"/>
      <c r="CZ38" s="591">
        <v>10.7</v>
      </c>
      <c r="DA38" s="609"/>
      <c r="DB38" s="609"/>
      <c r="DC38" s="610"/>
      <c r="DD38" s="594">
        <v>1367333</v>
      </c>
      <c r="DE38" s="589"/>
      <c r="DF38" s="589"/>
      <c r="DG38" s="589"/>
      <c r="DH38" s="589"/>
      <c r="DI38" s="589"/>
      <c r="DJ38" s="589"/>
      <c r="DK38" s="590"/>
      <c r="DL38" s="594">
        <v>812425</v>
      </c>
      <c r="DM38" s="589"/>
      <c r="DN38" s="589"/>
      <c r="DO38" s="589"/>
      <c r="DP38" s="589"/>
      <c r="DQ38" s="589"/>
      <c r="DR38" s="589"/>
      <c r="DS38" s="589"/>
      <c r="DT38" s="589"/>
      <c r="DU38" s="589"/>
      <c r="DV38" s="590"/>
      <c r="DW38" s="611">
        <v>10.199999999999999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58</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767696</v>
      </c>
      <c r="CS39" s="607"/>
      <c r="CT39" s="607"/>
      <c r="CU39" s="607"/>
      <c r="CV39" s="607"/>
      <c r="CW39" s="607"/>
      <c r="CX39" s="607"/>
      <c r="CY39" s="608"/>
      <c r="CZ39" s="591">
        <v>5.2</v>
      </c>
      <c r="DA39" s="609"/>
      <c r="DB39" s="609"/>
      <c r="DC39" s="610"/>
      <c r="DD39" s="594">
        <v>707191</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772222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159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t="s">
        <v>221</v>
      </c>
      <c r="CS40" s="589"/>
      <c r="CT40" s="589"/>
      <c r="CU40" s="589"/>
      <c r="CV40" s="589"/>
      <c r="CW40" s="589"/>
      <c r="CX40" s="589"/>
      <c r="CY40" s="590"/>
      <c r="CZ40" s="591" t="s">
        <v>221</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693012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223</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2559401</v>
      </c>
      <c r="CS42" s="589"/>
      <c r="CT42" s="589"/>
      <c r="CU42" s="589"/>
      <c r="CV42" s="589"/>
      <c r="CW42" s="589"/>
      <c r="CX42" s="589"/>
      <c r="CY42" s="590"/>
      <c r="CZ42" s="591">
        <v>17.399999999999999</v>
      </c>
      <c r="DA42" s="592"/>
      <c r="DB42" s="592"/>
      <c r="DC42" s="593"/>
      <c r="DD42" s="594">
        <v>662858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70224</v>
      </c>
      <c r="CS43" s="607"/>
      <c r="CT43" s="607"/>
      <c r="CU43" s="607"/>
      <c r="CV43" s="607"/>
      <c r="CW43" s="607"/>
      <c r="CX43" s="607"/>
      <c r="CY43" s="608"/>
      <c r="CZ43" s="591">
        <v>0.5</v>
      </c>
      <c r="DA43" s="609"/>
      <c r="DB43" s="609"/>
      <c r="DC43" s="610"/>
      <c r="DD43" s="594">
        <v>67965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2514750</v>
      </c>
      <c r="CS44" s="589"/>
      <c r="CT44" s="589"/>
      <c r="CU44" s="589"/>
      <c r="CV44" s="589"/>
      <c r="CW44" s="589"/>
      <c r="CX44" s="589"/>
      <c r="CY44" s="590"/>
      <c r="CZ44" s="591">
        <v>17.100000000000001</v>
      </c>
      <c r="DA44" s="592"/>
      <c r="DB44" s="592"/>
      <c r="DC44" s="593"/>
      <c r="DD44" s="594">
        <v>620708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1855165</v>
      </c>
      <c r="CS45" s="607"/>
      <c r="CT45" s="607"/>
      <c r="CU45" s="607"/>
      <c r="CV45" s="607"/>
      <c r="CW45" s="607"/>
      <c r="CX45" s="607"/>
      <c r="CY45" s="608"/>
      <c r="CZ45" s="591">
        <v>12.6</v>
      </c>
      <c r="DA45" s="609"/>
      <c r="DB45" s="609"/>
      <c r="DC45" s="610"/>
      <c r="DD45" s="594">
        <v>64148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628853</v>
      </c>
      <c r="CS46" s="589"/>
      <c r="CT46" s="589"/>
      <c r="CU46" s="589"/>
      <c r="CV46" s="589"/>
      <c r="CW46" s="589"/>
      <c r="CX46" s="589"/>
      <c r="CY46" s="590"/>
      <c r="CZ46" s="591">
        <v>4.3</v>
      </c>
      <c r="DA46" s="592"/>
      <c r="DB46" s="592"/>
      <c r="DC46" s="593"/>
      <c r="DD46" s="594">
        <v>525828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44651</v>
      </c>
      <c r="CS47" s="607"/>
      <c r="CT47" s="607"/>
      <c r="CU47" s="607"/>
      <c r="CV47" s="607"/>
      <c r="CW47" s="607"/>
      <c r="CX47" s="607"/>
      <c r="CY47" s="608"/>
      <c r="CZ47" s="591">
        <v>0.3</v>
      </c>
      <c r="DA47" s="609"/>
      <c r="DB47" s="609"/>
      <c r="DC47" s="610"/>
      <c r="DD47" s="594">
        <v>42150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14748180</v>
      </c>
      <c r="CS49" s="573"/>
      <c r="CT49" s="573"/>
      <c r="CU49" s="573"/>
      <c r="CV49" s="573"/>
      <c r="CW49" s="573"/>
      <c r="CX49" s="573"/>
      <c r="CY49" s="574"/>
      <c r="CZ49" s="575">
        <v>100</v>
      </c>
      <c r="DA49" s="576"/>
      <c r="DB49" s="576"/>
      <c r="DC49" s="577"/>
      <c r="DD49" s="578">
        <v>9106771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15010</v>
      </c>
      <c r="R7" s="1101"/>
      <c r="S7" s="1101"/>
      <c r="T7" s="1101"/>
      <c r="U7" s="1101"/>
      <c r="V7" s="1101">
        <v>14559</v>
      </c>
      <c r="W7" s="1101"/>
      <c r="X7" s="1101"/>
      <c r="Y7" s="1101"/>
      <c r="Z7" s="1101"/>
      <c r="AA7" s="1101">
        <v>451</v>
      </c>
      <c r="AB7" s="1101"/>
      <c r="AC7" s="1101"/>
      <c r="AD7" s="1101"/>
      <c r="AE7" s="1102"/>
      <c r="AF7" s="1103">
        <v>356</v>
      </c>
      <c r="AG7" s="1104"/>
      <c r="AH7" s="1104"/>
      <c r="AI7" s="1104"/>
      <c r="AJ7" s="1105"/>
      <c r="AK7" s="1087">
        <v>611</v>
      </c>
      <c r="AL7" s="1088"/>
      <c r="AM7" s="1088"/>
      <c r="AN7" s="1088"/>
      <c r="AO7" s="1088"/>
      <c r="AP7" s="1088">
        <v>7809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240</v>
      </c>
      <c r="R8" s="1040"/>
      <c r="S8" s="1040"/>
      <c r="T8" s="1040"/>
      <c r="U8" s="1040"/>
      <c r="V8" s="1040">
        <v>189</v>
      </c>
      <c r="W8" s="1040"/>
      <c r="X8" s="1040"/>
      <c r="Y8" s="1040"/>
      <c r="Z8" s="1040"/>
      <c r="AA8" s="1040">
        <v>50</v>
      </c>
      <c r="AB8" s="1040"/>
      <c r="AC8" s="1040"/>
      <c r="AD8" s="1040"/>
      <c r="AE8" s="1041"/>
      <c r="AF8" s="1015">
        <v>50</v>
      </c>
      <c r="AG8" s="1016"/>
      <c r="AH8" s="1016"/>
      <c r="AI8" s="1016"/>
      <c r="AJ8" s="1017"/>
      <c r="AK8" s="1082">
        <v>88</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15250</v>
      </c>
      <c r="R23" s="1065"/>
      <c r="S23" s="1065"/>
      <c r="T23" s="1065"/>
      <c r="U23" s="1065"/>
      <c r="V23" s="1065">
        <v>14748</v>
      </c>
      <c r="W23" s="1065"/>
      <c r="X23" s="1065"/>
      <c r="Y23" s="1065"/>
      <c r="Z23" s="1065"/>
      <c r="AA23" s="1065">
        <v>501</v>
      </c>
      <c r="AB23" s="1065"/>
      <c r="AC23" s="1065"/>
      <c r="AD23" s="1065"/>
      <c r="AE23" s="1066"/>
      <c r="AF23" s="1067">
        <v>406</v>
      </c>
      <c r="AG23" s="1065"/>
      <c r="AH23" s="1065"/>
      <c r="AI23" s="1065"/>
      <c r="AJ23" s="1068"/>
      <c r="AK23" s="1069"/>
      <c r="AL23" s="1070"/>
      <c r="AM23" s="1070"/>
      <c r="AN23" s="1070"/>
      <c r="AO23" s="1070"/>
      <c r="AP23" s="1065">
        <v>7809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5688</v>
      </c>
      <c r="R28" s="1050"/>
      <c r="S28" s="1050"/>
      <c r="T28" s="1050"/>
      <c r="U28" s="1050"/>
      <c r="V28" s="1050">
        <v>5601</v>
      </c>
      <c r="W28" s="1050"/>
      <c r="X28" s="1050"/>
      <c r="Y28" s="1050"/>
      <c r="Z28" s="1050"/>
      <c r="AA28" s="1050">
        <v>86</v>
      </c>
      <c r="AB28" s="1050"/>
      <c r="AC28" s="1050"/>
      <c r="AD28" s="1050"/>
      <c r="AE28" s="1051"/>
      <c r="AF28" s="1052">
        <v>86</v>
      </c>
      <c r="AG28" s="1050"/>
      <c r="AH28" s="1050"/>
      <c r="AI28" s="1050"/>
      <c r="AJ28" s="1053"/>
      <c r="AK28" s="1054">
        <v>772</v>
      </c>
      <c r="AL28" s="1042"/>
      <c r="AM28" s="1042"/>
      <c r="AN28" s="1042"/>
      <c r="AO28" s="1042"/>
      <c r="AP28" s="1042" t="s">
        <v>537</v>
      </c>
      <c r="AQ28" s="1042"/>
      <c r="AR28" s="1042"/>
      <c r="AS28" s="1042"/>
      <c r="AT28" s="1042"/>
      <c r="AU28" s="1042" t="s">
        <v>538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368</v>
      </c>
      <c r="R29" s="1040"/>
      <c r="S29" s="1040"/>
      <c r="T29" s="1040"/>
      <c r="U29" s="1040"/>
      <c r="V29" s="1040">
        <v>363</v>
      </c>
      <c r="W29" s="1040"/>
      <c r="X29" s="1040"/>
      <c r="Y29" s="1040"/>
      <c r="Z29" s="1040"/>
      <c r="AA29" s="1040">
        <v>5</v>
      </c>
      <c r="AB29" s="1040"/>
      <c r="AC29" s="1040"/>
      <c r="AD29" s="1040"/>
      <c r="AE29" s="1041"/>
      <c r="AF29" s="1015">
        <v>5</v>
      </c>
      <c r="AG29" s="1016"/>
      <c r="AH29" s="1016"/>
      <c r="AI29" s="1016"/>
      <c r="AJ29" s="1017"/>
      <c r="AK29" s="976">
        <v>88</v>
      </c>
      <c r="AL29" s="967"/>
      <c r="AM29" s="967"/>
      <c r="AN29" s="967"/>
      <c r="AO29" s="967"/>
      <c r="AP29" s="967" t="s">
        <v>538</v>
      </c>
      <c r="AQ29" s="967"/>
      <c r="AR29" s="967"/>
      <c r="AS29" s="967"/>
      <c r="AT29" s="967"/>
      <c r="AU29" s="967" t="s">
        <v>538</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1263</v>
      </c>
      <c r="R30" s="1040"/>
      <c r="S30" s="1040"/>
      <c r="T30" s="1040"/>
      <c r="U30" s="1040"/>
      <c r="V30" s="1040">
        <v>95</v>
      </c>
      <c r="W30" s="1040"/>
      <c r="X30" s="1040"/>
      <c r="Y30" s="1040"/>
      <c r="Z30" s="1040"/>
      <c r="AA30" s="1040">
        <v>1168</v>
      </c>
      <c r="AB30" s="1040"/>
      <c r="AC30" s="1040"/>
      <c r="AD30" s="1040"/>
      <c r="AE30" s="1041"/>
      <c r="AF30" s="1015">
        <v>1168</v>
      </c>
      <c r="AG30" s="1016"/>
      <c r="AH30" s="1016"/>
      <c r="AI30" s="1016"/>
      <c r="AJ30" s="1017"/>
      <c r="AK30" s="976">
        <v>0</v>
      </c>
      <c r="AL30" s="967"/>
      <c r="AM30" s="967"/>
      <c r="AN30" s="967"/>
      <c r="AO30" s="967"/>
      <c r="AP30" s="967">
        <v>26</v>
      </c>
      <c r="AQ30" s="967"/>
      <c r="AR30" s="967"/>
      <c r="AS30" s="967"/>
      <c r="AT30" s="967"/>
      <c r="AU30" s="967" t="s">
        <v>538</v>
      </c>
      <c r="AV30" s="967"/>
      <c r="AW30" s="967"/>
      <c r="AX30" s="967"/>
      <c r="AY30" s="967"/>
      <c r="AZ30" s="1038"/>
      <c r="BA30" s="1038"/>
      <c r="BB30" s="1038"/>
      <c r="BC30" s="1038"/>
      <c r="BD30" s="1038"/>
      <c r="BE30" s="1028" t="s">
        <v>540</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512</v>
      </c>
      <c r="R31" s="1040"/>
      <c r="S31" s="1040"/>
      <c r="T31" s="1040"/>
      <c r="U31" s="1040"/>
      <c r="V31" s="1040">
        <v>469</v>
      </c>
      <c r="W31" s="1040"/>
      <c r="X31" s="1040"/>
      <c r="Y31" s="1040"/>
      <c r="Z31" s="1040"/>
      <c r="AA31" s="1040">
        <v>43</v>
      </c>
      <c r="AB31" s="1040"/>
      <c r="AC31" s="1040"/>
      <c r="AD31" s="1040"/>
      <c r="AE31" s="1041"/>
      <c r="AF31" s="1015">
        <v>42</v>
      </c>
      <c r="AG31" s="1016"/>
      <c r="AH31" s="1016"/>
      <c r="AI31" s="1016"/>
      <c r="AJ31" s="1017"/>
      <c r="AK31" s="976">
        <v>113</v>
      </c>
      <c r="AL31" s="967"/>
      <c r="AM31" s="967"/>
      <c r="AN31" s="967"/>
      <c r="AO31" s="967"/>
      <c r="AP31" s="967">
        <v>1438</v>
      </c>
      <c r="AQ31" s="967"/>
      <c r="AR31" s="967"/>
      <c r="AS31" s="967"/>
      <c r="AT31" s="967"/>
      <c r="AU31" s="967">
        <v>1191</v>
      </c>
      <c r="AV31" s="967"/>
      <c r="AW31" s="967"/>
      <c r="AX31" s="967"/>
      <c r="AY31" s="967"/>
      <c r="AZ31" s="1038"/>
      <c r="BA31" s="1038"/>
      <c r="BB31" s="1038"/>
      <c r="BC31" s="1038"/>
      <c r="BD31" s="1038"/>
      <c r="BE31" s="1028" t="s">
        <v>383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384</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1301</v>
      </c>
      <c r="AG63" s="955"/>
      <c r="AH63" s="955"/>
      <c r="AI63" s="955"/>
      <c r="AJ63" s="1026"/>
      <c r="AK63" s="1027"/>
      <c r="AL63" s="959"/>
      <c r="AM63" s="959"/>
      <c r="AN63" s="959"/>
      <c r="AO63" s="959"/>
      <c r="AP63" s="955">
        <v>1464</v>
      </c>
      <c r="AQ63" s="955"/>
      <c r="AR63" s="955"/>
      <c r="AS63" s="955"/>
      <c r="AT63" s="955"/>
      <c r="AU63" s="955">
        <v>1191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387</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388</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525</v>
      </c>
      <c r="C68" s="982"/>
      <c r="D68" s="982"/>
      <c r="E68" s="982"/>
      <c r="F68" s="982"/>
      <c r="G68" s="982"/>
      <c r="H68" s="982"/>
      <c r="I68" s="982"/>
      <c r="J68" s="982"/>
      <c r="K68" s="982"/>
      <c r="L68" s="982"/>
      <c r="M68" s="982"/>
      <c r="N68" s="982"/>
      <c r="O68" s="982"/>
      <c r="P68" s="983"/>
      <c r="Q68" s="984">
        <v>664</v>
      </c>
      <c r="R68" s="978"/>
      <c r="S68" s="978"/>
      <c r="T68" s="978"/>
      <c r="U68" s="978"/>
      <c r="V68" s="978">
        <v>655</v>
      </c>
      <c r="W68" s="978"/>
      <c r="X68" s="978"/>
      <c r="Y68" s="978"/>
      <c r="Z68" s="978"/>
      <c r="AA68" s="978">
        <v>9</v>
      </c>
      <c r="AB68" s="978"/>
      <c r="AC68" s="978"/>
      <c r="AD68" s="978"/>
      <c r="AE68" s="978"/>
      <c r="AF68" s="978">
        <v>9</v>
      </c>
      <c r="AG68" s="978"/>
      <c r="AH68" s="978"/>
      <c r="AI68" s="978"/>
      <c r="AJ68" s="978"/>
      <c r="AK68" s="978">
        <v>0</v>
      </c>
      <c r="AL68" s="978"/>
      <c r="AM68" s="978"/>
      <c r="AN68" s="978"/>
      <c r="AO68" s="978"/>
      <c r="AP68" s="978">
        <v>0</v>
      </c>
      <c r="AQ68" s="978"/>
      <c r="AR68" s="978"/>
      <c r="AS68" s="978"/>
      <c r="AT68" s="978"/>
      <c r="AU68" s="978" t="s">
        <v>539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526</v>
      </c>
      <c r="C69" s="971"/>
      <c r="D69" s="971"/>
      <c r="E69" s="971"/>
      <c r="F69" s="971"/>
      <c r="G69" s="971"/>
      <c r="H69" s="971"/>
      <c r="I69" s="971"/>
      <c r="J69" s="971"/>
      <c r="K69" s="971"/>
      <c r="L69" s="971"/>
      <c r="M69" s="971"/>
      <c r="N69" s="971"/>
      <c r="O69" s="971"/>
      <c r="P69" s="972"/>
      <c r="Q69" s="973">
        <v>13848</v>
      </c>
      <c r="R69" s="967"/>
      <c r="S69" s="967"/>
      <c r="T69" s="967"/>
      <c r="U69" s="967"/>
      <c r="V69" s="967">
        <v>13741</v>
      </c>
      <c r="W69" s="967"/>
      <c r="X69" s="967"/>
      <c r="Y69" s="967"/>
      <c r="Z69" s="967"/>
      <c r="AA69" s="967">
        <v>107</v>
      </c>
      <c r="AB69" s="967"/>
      <c r="AC69" s="967"/>
      <c r="AD69" s="967"/>
      <c r="AE69" s="967"/>
      <c r="AF69" s="967">
        <v>107</v>
      </c>
      <c r="AG69" s="967"/>
      <c r="AH69" s="967"/>
      <c r="AI69" s="967"/>
      <c r="AJ69" s="967"/>
      <c r="AK69" s="967">
        <v>7</v>
      </c>
      <c r="AL69" s="967"/>
      <c r="AM69" s="967"/>
      <c r="AN69" s="967"/>
      <c r="AO69" s="967"/>
      <c r="AP69" s="967">
        <v>0</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527</v>
      </c>
      <c r="C70" s="971"/>
      <c r="D70" s="971"/>
      <c r="E70" s="971"/>
      <c r="F70" s="971"/>
      <c r="G70" s="971"/>
      <c r="H70" s="971"/>
      <c r="I70" s="971"/>
      <c r="J70" s="971"/>
      <c r="K70" s="971"/>
      <c r="L70" s="971"/>
      <c r="M70" s="971"/>
      <c r="N70" s="971"/>
      <c r="O70" s="971"/>
      <c r="P70" s="972"/>
      <c r="Q70" s="973">
        <v>145</v>
      </c>
      <c r="R70" s="967"/>
      <c r="S70" s="967"/>
      <c r="T70" s="967"/>
      <c r="U70" s="967"/>
      <c r="V70" s="967">
        <v>134</v>
      </c>
      <c r="W70" s="967"/>
      <c r="X70" s="967"/>
      <c r="Y70" s="967"/>
      <c r="Z70" s="967"/>
      <c r="AA70" s="967">
        <v>11</v>
      </c>
      <c r="AB70" s="967"/>
      <c r="AC70" s="967"/>
      <c r="AD70" s="967"/>
      <c r="AE70" s="967"/>
      <c r="AF70" s="967">
        <v>11</v>
      </c>
      <c r="AG70" s="967"/>
      <c r="AH70" s="967"/>
      <c r="AI70" s="967"/>
      <c r="AJ70" s="967"/>
      <c r="AK70" s="967">
        <v>0</v>
      </c>
      <c r="AL70" s="967"/>
      <c r="AM70" s="967"/>
      <c r="AN70" s="967"/>
      <c r="AO70" s="967"/>
      <c r="AP70" s="967">
        <v>0</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528</v>
      </c>
      <c r="C71" s="971"/>
      <c r="D71" s="971"/>
      <c r="E71" s="971"/>
      <c r="F71" s="971"/>
      <c r="G71" s="971"/>
      <c r="H71" s="971"/>
      <c r="I71" s="971"/>
      <c r="J71" s="971"/>
      <c r="K71" s="971"/>
      <c r="L71" s="971"/>
      <c r="M71" s="971"/>
      <c r="N71" s="971"/>
      <c r="O71" s="971"/>
      <c r="P71" s="972"/>
      <c r="Q71" s="973">
        <v>157</v>
      </c>
      <c r="R71" s="967"/>
      <c r="S71" s="967"/>
      <c r="T71" s="967"/>
      <c r="U71" s="967"/>
      <c r="V71" s="967">
        <v>146</v>
      </c>
      <c r="W71" s="967"/>
      <c r="X71" s="967"/>
      <c r="Y71" s="967"/>
      <c r="Z71" s="967"/>
      <c r="AA71" s="967">
        <v>10</v>
      </c>
      <c r="AB71" s="967"/>
      <c r="AC71" s="967"/>
      <c r="AD71" s="967"/>
      <c r="AE71" s="967"/>
      <c r="AF71" s="967">
        <v>10</v>
      </c>
      <c r="AG71" s="967"/>
      <c r="AH71" s="967"/>
      <c r="AI71" s="967"/>
      <c r="AJ71" s="967"/>
      <c r="AK71" s="967">
        <v>0</v>
      </c>
      <c r="AL71" s="967"/>
      <c r="AM71" s="967"/>
      <c r="AN71" s="967"/>
      <c r="AO71" s="967"/>
      <c r="AP71" s="967">
        <v>0</v>
      </c>
      <c r="AQ71" s="967"/>
      <c r="AR71" s="967"/>
      <c r="AS71" s="967"/>
      <c r="AT71" s="967"/>
      <c r="AU71" s="967" t="s">
        <v>538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529</v>
      </c>
      <c r="C72" s="971"/>
      <c r="D72" s="971"/>
      <c r="E72" s="971"/>
      <c r="F72" s="971"/>
      <c r="G72" s="971"/>
      <c r="H72" s="971"/>
      <c r="I72" s="971"/>
      <c r="J72" s="971"/>
      <c r="K72" s="971"/>
      <c r="L72" s="971"/>
      <c r="M72" s="971"/>
      <c r="N72" s="971"/>
      <c r="O72" s="971"/>
      <c r="P72" s="972"/>
      <c r="Q72" s="973">
        <v>34</v>
      </c>
      <c r="R72" s="967"/>
      <c r="S72" s="967"/>
      <c r="T72" s="967"/>
      <c r="U72" s="967"/>
      <c r="V72" s="967">
        <v>15</v>
      </c>
      <c r="W72" s="967"/>
      <c r="X72" s="967"/>
      <c r="Y72" s="967"/>
      <c r="Z72" s="967"/>
      <c r="AA72" s="967">
        <v>19</v>
      </c>
      <c r="AB72" s="967"/>
      <c r="AC72" s="967"/>
      <c r="AD72" s="967"/>
      <c r="AE72" s="967"/>
      <c r="AF72" s="967">
        <v>19</v>
      </c>
      <c r="AG72" s="967"/>
      <c r="AH72" s="967"/>
      <c r="AI72" s="967"/>
      <c r="AJ72" s="967"/>
      <c r="AK72" s="967">
        <v>0</v>
      </c>
      <c r="AL72" s="967"/>
      <c r="AM72" s="967"/>
      <c r="AN72" s="967"/>
      <c r="AO72" s="967"/>
      <c r="AP72" s="967">
        <v>0</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530</v>
      </c>
      <c r="C73" s="971"/>
      <c r="D73" s="971"/>
      <c r="E73" s="971"/>
      <c r="F73" s="971"/>
      <c r="G73" s="971"/>
      <c r="H73" s="971"/>
      <c r="I73" s="971"/>
      <c r="J73" s="971"/>
      <c r="K73" s="971"/>
      <c r="L73" s="971"/>
      <c r="M73" s="971"/>
      <c r="N73" s="971"/>
      <c r="O73" s="971"/>
      <c r="P73" s="972"/>
      <c r="Q73" s="973">
        <v>0</v>
      </c>
      <c r="R73" s="967"/>
      <c r="S73" s="967"/>
      <c r="T73" s="967"/>
      <c r="U73" s="967"/>
      <c r="V73" s="967">
        <v>35</v>
      </c>
      <c r="W73" s="967"/>
      <c r="X73" s="967"/>
      <c r="Y73" s="967"/>
      <c r="Z73" s="967"/>
      <c r="AA73" s="967">
        <v>-35</v>
      </c>
      <c r="AB73" s="967"/>
      <c r="AC73" s="967"/>
      <c r="AD73" s="967"/>
      <c r="AE73" s="967"/>
      <c r="AF73" s="967">
        <v>-35</v>
      </c>
      <c r="AG73" s="967"/>
      <c r="AH73" s="967"/>
      <c r="AI73" s="967"/>
      <c r="AJ73" s="967"/>
      <c r="AK73" s="967">
        <v>0</v>
      </c>
      <c r="AL73" s="967"/>
      <c r="AM73" s="967"/>
      <c r="AN73" s="967"/>
      <c r="AO73" s="967"/>
      <c r="AP73" s="967">
        <v>0</v>
      </c>
      <c r="AQ73" s="967"/>
      <c r="AR73" s="967"/>
      <c r="AS73" s="967"/>
      <c r="AT73" s="967"/>
      <c r="AU73" s="967" t="s">
        <v>538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531</v>
      </c>
      <c r="C74" s="971"/>
      <c r="D74" s="971"/>
      <c r="E74" s="971"/>
      <c r="F74" s="971"/>
      <c r="G74" s="971"/>
      <c r="H74" s="971"/>
      <c r="I74" s="971"/>
      <c r="J74" s="971"/>
      <c r="K74" s="971"/>
      <c r="L74" s="971"/>
      <c r="M74" s="971"/>
      <c r="N74" s="971"/>
      <c r="O74" s="971"/>
      <c r="P74" s="972"/>
      <c r="Q74" s="973">
        <v>477</v>
      </c>
      <c r="R74" s="967"/>
      <c r="S74" s="967"/>
      <c r="T74" s="967"/>
      <c r="U74" s="967"/>
      <c r="V74" s="967">
        <v>470</v>
      </c>
      <c r="W74" s="967"/>
      <c r="X74" s="967"/>
      <c r="Y74" s="967"/>
      <c r="Z74" s="967"/>
      <c r="AA74" s="967">
        <v>8</v>
      </c>
      <c r="AB74" s="967"/>
      <c r="AC74" s="967"/>
      <c r="AD74" s="967"/>
      <c r="AE74" s="967"/>
      <c r="AF74" s="967">
        <v>8</v>
      </c>
      <c r="AG74" s="967"/>
      <c r="AH74" s="967"/>
      <c r="AI74" s="967"/>
      <c r="AJ74" s="967"/>
      <c r="AK74" s="967">
        <v>0</v>
      </c>
      <c r="AL74" s="967"/>
      <c r="AM74" s="967"/>
      <c r="AN74" s="967"/>
      <c r="AO74" s="967"/>
      <c r="AP74" s="967">
        <v>495</v>
      </c>
      <c r="AQ74" s="967"/>
      <c r="AR74" s="967"/>
      <c r="AS74" s="967"/>
      <c r="AT74" s="967"/>
      <c r="AU74" s="967">
        <v>376</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532</v>
      </c>
      <c r="C75" s="971"/>
      <c r="D75" s="971"/>
      <c r="E75" s="971"/>
      <c r="F75" s="971"/>
      <c r="G75" s="971"/>
      <c r="H75" s="971"/>
      <c r="I75" s="971"/>
      <c r="J75" s="971"/>
      <c r="K75" s="971"/>
      <c r="L75" s="971"/>
      <c r="M75" s="971"/>
      <c r="N75" s="971"/>
      <c r="O75" s="971"/>
      <c r="P75" s="972"/>
      <c r="Q75" s="977">
        <v>1481</v>
      </c>
      <c r="R75" s="975"/>
      <c r="S75" s="975"/>
      <c r="T75" s="975"/>
      <c r="U75" s="976"/>
      <c r="V75" s="974">
        <v>1438</v>
      </c>
      <c r="W75" s="975"/>
      <c r="X75" s="975"/>
      <c r="Y75" s="975"/>
      <c r="Z75" s="976"/>
      <c r="AA75" s="974">
        <v>44</v>
      </c>
      <c r="AB75" s="975"/>
      <c r="AC75" s="975"/>
      <c r="AD75" s="975"/>
      <c r="AE75" s="976"/>
      <c r="AF75" s="974">
        <v>44</v>
      </c>
      <c r="AG75" s="975"/>
      <c r="AH75" s="975"/>
      <c r="AI75" s="975"/>
      <c r="AJ75" s="976"/>
      <c r="AK75" s="974">
        <v>0</v>
      </c>
      <c r="AL75" s="975"/>
      <c r="AM75" s="975"/>
      <c r="AN75" s="975"/>
      <c r="AO75" s="976"/>
      <c r="AP75" s="974">
        <v>748</v>
      </c>
      <c r="AQ75" s="975"/>
      <c r="AR75" s="975"/>
      <c r="AS75" s="975"/>
      <c r="AT75" s="976"/>
      <c r="AU75" s="974">
        <v>270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533</v>
      </c>
      <c r="C76" s="971"/>
      <c r="D76" s="971"/>
      <c r="E76" s="971"/>
      <c r="F76" s="971"/>
      <c r="G76" s="971"/>
      <c r="H76" s="971"/>
      <c r="I76" s="971"/>
      <c r="J76" s="971"/>
      <c r="K76" s="971"/>
      <c r="L76" s="971"/>
      <c r="M76" s="971"/>
      <c r="N76" s="971"/>
      <c r="O76" s="971"/>
      <c r="P76" s="972"/>
      <c r="Q76" s="977">
        <v>896</v>
      </c>
      <c r="R76" s="975"/>
      <c r="S76" s="975"/>
      <c r="T76" s="975"/>
      <c r="U76" s="976"/>
      <c r="V76" s="974">
        <v>875</v>
      </c>
      <c r="W76" s="975"/>
      <c r="X76" s="975"/>
      <c r="Y76" s="975"/>
      <c r="Z76" s="976"/>
      <c r="AA76" s="974">
        <v>20</v>
      </c>
      <c r="AB76" s="975"/>
      <c r="AC76" s="975"/>
      <c r="AD76" s="975"/>
      <c r="AE76" s="976"/>
      <c r="AF76" s="974">
        <v>20</v>
      </c>
      <c r="AG76" s="975"/>
      <c r="AH76" s="975"/>
      <c r="AI76" s="975"/>
      <c r="AJ76" s="976"/>
      <c r="AK76" s="974">
        <v>21</v>
      </c>
      <c r="AL76" s="975"/>
      <c r="AM76" s="975"/>
      <c r="AN76" s="975"/>
      <c r="AO76" s="976"/>
      <c r="AP76" s="974">
        <v>0</v>
      </c>
      <c r="AQ76" s="975"/>
      <c r="AR76" s="975"/>
      <c r="AS76" s="975"/>
      <c r="AT76" s="976"/>
      <c r="AU76" s="974" t="s">
        <v>538</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534</v>
      </c>
      <c r="C77" s="971"/>
      <c r="D77" s="971"/>
      <c r="E77" s="971"/>
      <c r="F77" s="971"/>
      <c r="G77" s="971"/>
      <c r="H77" s="971"/>
      <c r="I77" s="971"/>
      <c r="J77" s="971"/>
      <c r="K77" s="971"/>
      <c r="L77" s="971"/>
      <c r="M77" s="971"/>
      <c r="N77" s="971"/>
      <c r="O77" s="971"/>
      <c r="P77" s="972"/>
      <c r="Q77" s="977">
        <v>28404</v>
      </c>
      <c r="R77" s="975"/>
      <c r="S77" s="975"/>
      <c r="T77" s="975"/>
      <c r="U77" s="976"/>
      <c r="V77" s="974">
        <v>27949</v>
      </c>
      <c r="W77" s="975"/>
      <c r="X77" s="975"/>
      <c r="Y77" s="975"/>
      <c r="Z77" s="976"/>
      <c r="AA77" s="974">
        <v>455</v>
      </c>
      <c r="AB77" s="975"/>
      <c r="AC77" s="975"/>
      <c r="AD77" s="975"/>
      <c r="AE77" s="976"/>
      <c r="AF77" s="974">
        <v>455</v>
      </c>
      <c r="AG77" s="975"/>
      <c r="AH77" s="975"/>
      <c r="AI77" s="975"/>
      <c r="AJ77" s="976"/>
      <c r="AK77" s="974">
        <v>188</v>
      </c>
      <c r="AL77" s="975"/>
      <c r="AM77" s="975"/>
      <c r="AN77" s="975"/>
      <c r="AO77" s="976"/>
      <c r="AP77" s="974">
        <v>0</v>
      </c>
      <c r="AQ77" s="975"/>
      <c r="AR77" s="975"/>
      <c r="AS77" s="975"/>
      <c r="AT77" s="976"/>
      <c r="AU77" s="974" t="s">
        <v>538</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535</v>
      </c>
      <c r="C78" s="971"/>
      <c r="D78" s="971"/>
      <c r="E78" s="971"/>
      <c r="F78" s="971"/>
      <c r="G78" s="971"/>
      <c r="H78" s="971"/>
      <c r="I78" s="971"/>
      <c r="J78" s="971"/>
      <c r="K78" s="971"/>
      <c r="L78" s="971"/>
      <c r="M78" s="971"/>
      <c r="N78" s="971"/>
      <c r="O78" s="971"/>
      <c r="P78" s="972"/>
      <c r="Q78" s="973">
        <v>1181</v>
      </c>
      <c r="R78" s="967"/>
      <c r="S78" s="967"/>
      <c r="T78" s="967"/>
      <c r="U78" s="967"/>
      <c r="V78" s="967">
        <v>1153</v>
      </c>
      <c r="W78" s="967"/>
      <c r="X78" s="967"/>
      <c r="Y78" s="967"/>
      <c r="Z78" s="967"/>
      <c r="AA78" s="967">
        <v>27</v>
      </c>
      <c r="AB78" s="967"/>
      <c r="AC78" s="967"/>
      <c r="AD78" s="967"/>
      <c r="AE78" s="967"/>
      <c r="AF78" s="967">
        <v>27</v>
      </c>
      <c r="AG78" s="967"/>
      <c r="AH78" s="967"/>
      <c r="AI78" s="967"/>
      <c r="AJ78" s="967"/>
      <c r="AK78" s="967">
        <v>0</v>
      </c>
      <c r="AL78" s="967"/>
      <c r="AM78" s="967"/>
      <c r="AN78" s="967"/>
      <c r="AO78" s="967"/>
      <c r="AP78" s="967">
        <v>0</v>
      </c>
      <c r="AQ78" s="967"/>
      <c r="AR78" s="967"/>
      <c r="AS78" s="967"/>
      <c r="AT78" s="967"/>
      <c r="AU78" s="974" t="s">
        <v>538</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536</v>
      </c>
      <c r="C79" s="971"/>
      <c r="D79" s="971"/>
      <c r="E79" s="971"/>
      <c r="F79" s="971"/>
      <c r="G79" s="971"/>
      <c r="H79" s="971"/>
      <c r="I79" s="971"/>
      <c r="J79" s="971"/>
      <c r="K79" s="971"/>
      <c r="L79" s="971"/>
      <c r="M79" s="971"/>
      <c r="N79" s="971"/>
      <c r="O79" s="971"/>
      <c r="P79" s="972"/>
      <c r="Q79" s="973">
        <v>136669</v>
      </c>
      <c r="R79" s="967"/>
      <c r="S79" s="967"/>
      <c r="T79" s="967"/>
      <c r="U79" s="967"/>
      <c r="V79" s="967">
        <v>129997</v>
      </c>
      <c r="W79" s="967"/>
      <c r="X79" s="967"/>
      <c r="Y79" s="967"/>
      <c r="Z79" s="967"/>
      <c r="AA79" s="967">
        <v>6671</v>
      </c>
      <c r="AB79" s="967"/>
      <c r="AC79" s="967"/>
      <c r="AD79" s="967"/>
      <c r="AE79" s="967"/>
      <c r="AF79" s="967">
        <v>6671</v>
      </c>
      <c r="AG79" s="967"/>
      <c r="AH79" s="967"/>
      <c r="AI79" s="967"/>
      <c r="AJ79" s="967"/>
      <c r="AK79" s="967">
        <v>1851</v>
      </c>
      <c r="AL79" s="967"/>
      <c r="AM79" s="967"/>
      <c r="AN79" s="967"/>
      <c r="AO79" s="967"/>
      <c r="AP79" s="967">
        <v>0</v>
      </c>
      <c r="AQ79" s="967"/>
      <c r="AR79" s="967"/>
      <c r="AS79" s="967"/>
      <c r="AT79" s="967"/>
      <c r="AU79" s="974" t="s">
        <v>538</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389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398</v>
      </c>
      <c r="AB109" s="888"/>
      <c r="AC109" s="888"/>
      <c r="AD109" s="888"/>
      <c r="AE109" s="889"/>
      <c r="AF109" s="890" t="s">
        <v>287</v>
      </c>
      <c r="AG109" s="888"/>
      <c r="AH109" s="888"/>
      <c r="AI109" s="888"/>
      <c r="AJ109" s="889"/>
      <c r="AK109" s="890" t="s">
        <v>286</v>
      </c>
      <c r="AL109" s="888"/>
      <c r="AM109" s="888"/>
      <c r="AN109" s="888"/>
      <c r="AO109" s="889"/>
      <c r="AP109" s="890" t="s">
        <v>399</v>
      </c>
      <c r="AQ109" s="888"/>
      <c r="AR109" s="888"/>
      <c r="AS109" s="888"/>
      <c r="AT109" s="919"/>
      <c r="AU109" s="887" t="s">
        <v>397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398</v>
      </c>
      <c r="BR109" s="888"/>
      <c r="BS109" s="888"/>
      <c r="BT109" s="888"/>
      <c r="BU109" s="889"/>
      <c r="BV109" s="890" t="s">
        <v>287</v>
      </c>
      <c r="BW109" s="888"/>
      <c r="BX109" s="888"/>
      <c r="BY109" s="888"/>
      <c r="BZ109" s="889"/>
      <c r="CA109" s="890" t="s">
        <v>286</v>
      </c>
      <c r="CB109" s="888"/>
      <c r="CC109" s="888"/>
      <c r="CD109" s="888"/>
      <c r="CE109" s="889"/>
      <c r="CF109" s="928" t="s">
        <v>399</v>
      </c>
      <c r="CG109" s="928"/>
      <c r="CH109" s="928"/>
      <c r="CI109" s="928"/>
      <c r="CJ109" s="928"/>
      <c r="CK109" s="890" t="s">
        <v>400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398</v>
      </c>
      <c r="DH109" s="888"/>
      <c r="DI109" s="888"/>
      <c r="DJ109" s="888"/>
      <c r="DK109" s="889"/>
      <c r="DL109" s="890" t="s">
        <v>287</v>
      </c>
      <c r="DM109" s="888"/>
      <c r="DN109" s="888"/>
      <c r="DO109" s="888"/>
      <c r="DP109" s="889"/>
      <c r="DQ109" s="890" t="s">
        <v>286</v>
      </c>
      <c r="DR109" s="888"/>
      <c r="DS109" s="888"/>
      <c r="DT109" s="888"/>
      <c r="DU109" s="889"/>
      <c r="DV109" s="890" t="s">
        <v>399</v>
      </c>
      <c r="DW109" s="888"/>
      <c r="DX109" s="888"/>
      <c r="DY109" s="888"/>
      <c r="DZ109" s="919"/>
    </row>
    <row r="110" spans="1:131" s="197" customFormat="1" ht="26.25" customHeight="1" x14ac:dyDescent="0.15">
      <c r="A110" s="757" t="s">
        <v>401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626265</v>
      </c>
      <c r="AB110" s="873"/>
      <c r="AC110" s="873"/>
      <c r="AD110" s="873"/>
      <c r="AE110" s="874"/>
      <c r="AF110" s="875">
        <v>615245</v>
      </c>
      <c r="AG110" s="873"/>
      <c r="AH110" s="873"/>
      <c r="AI110" s="873"/>
      <c r="AJ110" s="874"/>
      <c r="AK110" s="875">
        <v>719296</v>
      </c>
      <c r="AL110" s="873"/>
      <c r="AM110" s="873"/>
      <c r="AN110" s="873"/>
      <c r="AO110" s="874"/>
      <c r="AP110" s="876">
        <v>11.2</v>
      </c>
      <c r="AQ110" s="877"/>
      <c r="AR110" s="877"/>
      <c r="AS110" s="877"/>
      <c r="AT110" s="878"/>
      <c r="AU110" s="920" t="s">
        <v>61</v>
      </c>
      <c r="AV110" s="921"/>
      <c r="AW110" s="921"/>
      <c r="AX110" s="921"/>
      <c r="AY110" s="922"/>
      <c r="AZ110" s="816" t="s">
        <v>402</v>
      </c>
      <c r="BA110" s="758"/>
      <c r="BB110" s="758"/>
      <c r="BC110" s="758"/>
      <c r="BD110" s="758"/>
      <c r="BE110" s="758"/>
      <c r="BF110" s="758"/>
      <c r="BG110" s="758"/>
      <c r="BH110" s="758"/>
      <c r="BI110" s="758"/>
      <c r="BJ110" s="758"/>
      <c r="BK110" s="758"/>
      <c r="BL110" s="758"/>
      <c r="BM110" s="758"/>
      <c r="BN110" s="758"/>
      <c r="BO110" s="758"/>
      <c r="BP110" s="759"/>
      <c r="BQ110" s="799">
        <v>7188278</v>
      </c>
      <c r="BR110" s="800"/>
      <c r="BS110" s="800"/>
      <c r="BT110" s="800"/>
      <c r="BU110" s="800"/>
      <c r="BV110" s="800">
        <v>7566640</v>
      </c>
      <c r="BW110" s="800"/>
      <c r="BX110" s="800"/>
      <c r="BY110" s="800"/>
      <c r="BZ110" s="800"/>
      <c r="CA110" s="800">
        <v>7809047</v>
      </c>
      <c r="CB110" s="800"/>
      <c r="CC110" s="800"/>
      <c r="CD110" s="800"/>
      <c r="CE110" s="800"/>
      <c r="CF110" s="861">
        <v>122</v>
      </c>
      <c r="CG110" s="862"/>
      <c r="CH110" s="862"/>
      <c r="CI110" s="862"/>
      <c r="CJ110" s="862"/>
      <c r="CK110" s="916" t="s">
        <v>403</v>
      </c>
      <c r="CL110" s="864"/>
      <c r="CM110" s="869" t="s">
        <v>404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37930</v>
      </c>
      <c r="BR111" s="771"/>
      <c r="BS111" s="771"/>
      <c r="BT111" s="771"/>
      <c r="BU111" s="771"/>
      <c r="BV111" s="771">
        <v>730</v>
      </c>
      <c r="BW111" s="771"/>
      <c r="BX111" s="771"/>
      <c r="BY111" s="771"/>
      <c r="BZ111" s="771"/>
      <c r="CA111" s="771">
        <v>11602</v>
      </c>
      <c r="CB111" s="771"/>
      <c r="CC111" s="771"/>
      <c r="CD111" s="771"/>
      <c r="CE111" s="771"/>
      <c r="CF111" s="848">
        <v>0.2</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410</v>
      </c>
      <c r="BA112" s="768"/>
      <c r="BB112" s="768"/>
      <c r="BC112" s="768"/>
      <c r="BD112" s="768"/>
      <c r="BE112" s="768"/>
      <c r="BF112" s="768"/>
      <c r="BG112" s="768"/>
      <c r="BH112" s="768"/>
      <c r="BI112" s="768"/>
      <c r="BJ112" s="768"/>
      <c r="BK112" s="768"/>
      <c r="BL112" s="768"/>
      <c r="BM112" s="768"/>
      <c r="BN112" s="768"/>
      <c r="BO112" s="768"/>
      <c r="BP112" s="769"/>
      <c r="BQ112" s="770">
        <v>1135623</v>
      </c>
      <c r="BR112" s="771"/>
      <c r="BS112" s="771"/>
      <c r="BT112" s="771"/>
      <c r="BU112" s="771"/>
      <c r="BV112" s="771">
        <v>1194161</v>
      </c>
      <c r="BW112" s="771"/>
      <c r="BX112" s="771"/>
      <c r="BY112" s="771"/>
      <c r="BZ112" s="771"/>
      <c r="CA112" s="771">
        <v>1190871</v>
      </c>
      <c r="CB112" s="771"/>
      <c r="CC112" s="771"/>
      <c r="CD112" s="771"/>
      <c r="CE112" s="771"/>
      <c r="CF112" s="848">
        <v>18.600000000000001</v>
      </c>
      <c r="CG112" s="849"/>
      <c r="CH112" s="849"/>
      <c r="CI112" s="849"/>
      <c r="CJ112" s="849"/>
      <c r="CK112" s="917"/>
      <c r="CL112" s="866"/>
      <c r="CM112" s="803" t="s">
        <v>411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66785</v>
      </c>
      <c r="AB113" s="909"/>
      <c r="AC113" s="909"/>
      <c r="AD113" s="909"/>
      <c r="AE113" s="910"/>
      <c r="AF113" s="911">
        <v>73385</v>
      </c>
      <c r="AG113" s="909"/>
      <c r="AH113" s="909"/>
      <c r="AI113" s="909"/>
      <c r="AJ113" s="910"/>
      <c r="AK113" s="911">
        <v>77818</v>
      </c>
      <c r="AL113" s="909"/>
      <c r="AM113" s="909"/>
      <c r="AN113" s="909"/>
      <c r="AO113" s="910"/>
      <c r="AP113" s="912">
        <v>1.2</v>
      </c>
      <c r="AQ113" s="913"/>
      <c r="AR113" s="913"/>
      <c r="AS113" s="913"/>
      <c r="AT113" s="914"/>
      <c r="AU113" s="923"/>
      <c r="AV113" s="924"/>
      <c r="AW113" s="924"/>
      <c r="AX113" s="924"/>
      <c r="AY113" s="925"/>
      <c r="AZ113" s="767" t="s">
        <v>413</v>
      </c>
      <c r="BA113" s="768"/>
      <c r="BB113" s="768"/>
      <c r="BC113" s="768"/>
      <c r="BD113" s="768"/>
      <c r="BE113" s="768"/>
      <c r="BF113" s="768"/>
      <c r="BG113" s="768"/>
      <c r="BH113" s="768"/>
      <c r="BI113" s="768"/>
      <c r="BJ113" s="768"/>
      <c r="BK113" s="768"/>
      <c r="BL113" s="768"/>
      <c r="BM113" s="768"/>
      <c r="BN113" s="768"/>
      <c r="BO113" s="768"/>
      <c r="BP113" s="769"/>
      <c r="BQ113" s="770">
        <v>664624</v>
      </c>
      <c r="BR113" s="771"/>
      <c r="BS113" s="771"/>
      <c r="BT113" s="771"/>
      <c r="BU113" s="771"/>
      <c r="BV113" s="771">
        <v>602683</v>
      </c>
      <c r="BW113" s="771"/>
      <c r="BX113" s="771"/>
      <c r="BY113" s="771"/>
      <c r="BZ113" s="771"/>
      <c r="CA113" s="771">
        <v>646678</v>
      </c>
      <c r="CB113" s="771"/>
      <c r="CC113" s="771"/>
      <c r="CD113" s="771"/>
      <c r="CE113" s="771"/>
      <c r="CF113" s="848">
        <v>10.1</v>
      </c>
      <c r="CG113" s="849"/>
      <c r="CH113" s="849"/>
      <c r="CI113" s="849"/>
      <c r="CJ113" s="849"/>
      <c r="CK113" s="917"/>
      <c r="CL113" s="866"/>
      <c r="CM113" s="803" t="s">
        <v>414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102157</v>
      </c>
      <c r="AB114" s="784"/>
      <c r="AC114" s="784"/>
      <c r="AD114" s="784"/>
      <c r="AE114" s="785"/>
      <c r="AF114" s="786">
        <v>75411</v>
      </c>
      <c r="AG114" s="784"/>
      <c r="AH114" s="784"/>
      <c r="AI114" s="784"/>
      <c r="AJ114" s="785"/>
      <c r="AK114" s="786">
        <v>38682</v>
      </c>
      <c r="AL114" s="784"/>
      <c r="AM114" s="784"/>
      <c r="AN114" s="784"/>
      <c r="AO114" s="785"/>
      <c r="AP114" s="754">
        <v>0.6</v>
      </c>
      <c r="AQ114" s="755"/>
      <c r="AR114" s="755"/>
      <c r="AS114" s="755"/>
      <c r="AT114" s="756"/>
      <c r="AU114" s="923"/>
      <c r="AV114" s="924"/>
      <c r="AW114" s="924"/>
      <c r="AX114" s="924"/>
      <c r="AY114" s="925"/>
      <c r="AZ114" s="767" t="s">
        <v>416</v>
      </c>
      <c r="BA114" s="768"/>
      <c r="BB114" s="768"/>
      <c r="BC114" s="768"/>
      <c r="BD114" s="768"/>
      <c r="BE114" s="768"/>
      <c r="BF114" s="768"/>
      <c r="BG114" s="768"/>
      <c r="BH114" s="768"/>
      <c r="BI114" s="768"/>
      <c r="BJ114" s="768"/>
      <c r="BK114" s="768"/>
      <c r="BL114" s="768"/>
      <c r="BM114" s="768"/>
      <c r="BN114" s="768"/>
      <c r="BO114" s="768"/>
      <c r="BP114" s="769"/>
      <c r="BQ114" s="770">
        <v>1054779</v>
      </c>
      <c r="BR114" s="771"/>
      <c r="BS114" s="771"/>
      <c r="BT114" s="771"/>
      <c r="BU114" s="771"/>
      <c r="BV114" s="771">
        <v>864644</v>
      </c>
      <c r="BW114" s="771"/>
      <c r="BX114" s="771"/>
      <c r="BY114" s="771"/>
      <c r="BZ114" s="771"/>
      <c r="CA114" s="771">
        <v>695225</v>
      </c>
      <c r="CB114" s="771"/>
      <c r="CC114" s="771"/>
      <c r="CD114" s="771"/>
      <c r="CE114" s="771"/>
      <c r="CF114" s="848">
        <v>10.9</v>
      </c>
      <c r="CG114" s="849"/>
      <c r="CH114" s="849"/>
      <c r="CI114" s="849"/>
      <c r="CJ114" s="849"/>
      <c r="CK114" s="917"/>
      <c r="CL114" s="866"/>
      <c r="CM114" s="803" t="s">
        <v>417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111</v>
      </c>
      <c r="AB115" s="909"/>
      <c r="AC115" s="909"/>
      <c r="AD115" s="909"/>
      <c r="AE115" s="910"/>
      <c r="AF115" s="911" t="s">
        <v>111</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419</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36930</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v>
      </c>
      <c r="AB116" s="784"/>
      <c r="AC116" s="784"/>
      <c r="AD116" s="784"/>
      <c r="AE116" s="785"/>
      <c r="AF116" s="786" t="s">
        <v>111</v>
      </c>
      <c r="AG116" s="784"/>
      <c r="AH116" s="784"/>
      <c r="AI116" s="784"/>
      <c r="AJ116" s="785"/>
      <c r="AK116" s="786">
        <v>16</v>
      </c>
      <c r="AL116" s="784"/>
      <c r="AM116" s="784"/>
      <c r="AN116" s="784"/>
      <c r="AO116" s="785"/>
      <c r="AP116" s="754">
        <v>0</v>
      </c>
      <c r="AQ116" s="755"/>
      <c r="AR116" s="755"/>
      <c r="AS116" s="755"/>
      <c r="AT116" s="756"/>
      <c r="AU116" s="923"/>
      <c r="AV116" s="924"/>
      <c r="AW116" s="924"/>
      <c r="AX116" s="924"/>
      <c r="AY116" s="925"/>
      <c r="AZ116" s="767" t="s">
        <v>422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424</v>
      </c>
      <c r="Z117" s="889"/>
      <c r="AA117" s="894">
        <v>795213</v>
      </c>
      <c r="AB117" s="895"/>
      <c r="AC117" s="895"/>
      <c r="AD117" s="895"/>
      <c r="AE117" s="896"/>
      <c r="AF117" s="898">
        <v>764041</v>
      </c>
      <c r="AG117" s="895"/>
      <c r="AH117" s="895"/>
      <c r="AI117" s="895"/>
      <c r="AJ117" s="896"/>
      <c r="AK117" s="898">
        <v>835812</v>
      </c>
      <c r="AL117" s="895"/>
      <c r="AM117" s="895"/>
      <c r="AN117" s="895"/>
      <c r="AO117" s="896"/>
      <c r="AP117" s="899"/>
      <c r="AQ117" s="900"/>
      <c r="AR117" s="900"/>
      <c r="AS117" s="900"/>
      <c r="AT117" s="901"/>
      <c r="AU117" s="923"/>
      <c r="AV117" s="924"/>
      <c r="AW117" s="924"/>
      <c r="AX117" s="924"/>
      <c r="AY117" s="925"/>
      <c r="AZ117" s="845" t="s">
        <v>425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1000</v>
      </c>
      <c r="DH117" s="784"/>
      <c r="DI117" s="784"/>
      <c r="DJ117" s="784"/>
      <c r="DK117" s="785"/>
      <c r="DL117" s="786">
        <v>730</v>
      </c>
      <c r="DM117" s="784"/>
      <c r="DN117" s="784"/>
      <c r="DO117" s="784"/>
      <c r="DP117" s="785"/>
      <c r="DQ117" s="786">
        <v>11602</v>
      </c>
      <c r="DR117" s="784"/>
      <c r="DS117" s="784"/>
      <c r="DT117" s="784"/>
      <c r="DU117" s="785"/>
      <c r="DV117" s="754">
        <v>0.2</v>
      </c>
      <c r="DW117" s="755"/>
      <c r="DX117" s="755"/>
      <c r="DY117" s="755"/>
      <c r="DZ117" s="756"/>
    </row>
    <row r="118" spans="1:130" s="197" customFormat="1" ht="26.25" customHeight="1" x14ac:dyDescent="0.15">
      <c r="A118" s="887" t="s">
        <v>400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398</v>
      </c>
      <c r="AB118" s="888"/>
      <c r="AC118" s="888"/>
      <c r="AD118" s="888"/>
      <c r="AE118" s="889"/>
      <c r="AF118" s="890" t="s">
        <v>287</v>
      </c>
      <c r="AG118" s="888"/>
      <c r="AH118" s="888"/>
      <c r="AI118" s="888"/>
      <c r="AJ118" s="889"/>
      <c r="AK118" s="890" t="s">
        <v>286</v>
      </c>
      <c r="AL118" s="888"/>
      <c r="AM118" s="888"/>
      <c r="AN118" s="888"/>
      <c r="AO118" s="889"/>
      <c r="AP118" s="891" t="s">
        <v>399</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427</v>
      </c>
      <c r="BP118" s="838"/>
      <c r="BQ118" s="857">
        <v>10081234</v>
      </c>
      <c r="BR118" s="858"/>
      <c r="BS118" s="858"/>
      <c r="BT118" s="858"/>
      <c r="BU118" s="858"/>
      <c r="BV118" s="858">
        <v>10228858</v>
      </c>
      <c r="BW118" s="858"/>
      <c r="BX118" s="858"/>
      <c r="BY118" s="858"/>
      <c r="BZ118" s="858"/>
      <c r="CA118" s="858">
        <v>10353423</v>
      </c>
      <c r="CB118" s="858"/>
      <c r="CC118" s="858"/>
      <c r="CD118" s="858"/>
      <c r="CE118" s="858"/>
      <c r="CF118" s="743"/>
      <c r="CG118" s="744"/>
      <c r="CH118" s="744"/>
      <c r="CI118" s="744"/>
      <c r="CJ118" s="841"/>
      <c r="CK118" s="917"/>
      <c r="CL118" s="866"/>
      <c r="CM118" s="803" t="s">
        <v>428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403</v>
      </c>
      <c r="B119" s="864"/>
      <c r="C119" s="869" t="s">
        <v>404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429</v>
      </c>
      <c r="AV119" s="880"/>
      <c r="AW119" s="880"/>
      <c r="AX119" s="880"/>
      <c r="AY119" s="881"/>
      <c r="AZ119" s="816" t="s">
        <v>430</v>
      </c>
      <c r="BA119" s="758"/>
      <c r="BB119" s="758"/>
      <c r="BC119" s="758"/>
      <c r="BD119" s="758"/>
      <c r="BE119" s="758"/>
      <c r="BF119" s="758"/>
      <c r="BG119" s="758"/>
      <c r="BH119" s="758"/>
      <c r="BI119" s="758"/>
      <c r="BJ119" s="758"/>
      <c r="BK119" s="758"/>
      <c r="BL119" s="758"/>
      <c r="BM119" s="758"/>
      <c r="BN119" s="758"/>
      <c r="BO119" s="758"/>
      <c r="BP119" s="759"/>
      <c r="BQ119" s="799">
        <v>5216840</v>
      </c>
      <c r="BR119" s="800"/>
      <c r="BS119" s="800"/>
      <c r="BT119" s="800"/>
      <c r="BU119" s="800"/>
      <c r="BV119" s="800">
        <v>5302353</v>
      </c>
      <c r="BW119" s="800"/>
      <c r="BX119" s="800"/>
      <c r="BY119" s="800"/>
      <c r="BZ119" s="800"/>
      <c r="CA119" s="800">
        <v>5338529</v>
      </c>
      <c r="CB119" s="800"/>
      <c r="CC119" s="800"/>
      <c r="CD119" s="800"/>
      <c r="CE119" s="800"/>
      <c r="CF119" s="861">
        <v>83.4</v>
      </c>
      <c r="CG119" s="862"/>
      <c r="CH119" s="862"/>
      <c r="CI119" s="862"/>
      <c r="CJ119" s="862"/>
      <c r="CK119" s="918"/>
      <c r="CL119" s="868"/>
      <c r="CM119" s="825" t="s">
        <v>431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432</v>
      </c>
      <c r="BA120" s="768"/>
      <c r="BB120" s="768"/>
      <c r="BC120" s="768"/>
      <c r="BD120" s="768"/>
      <c r="BE120" s="768"/>
      <c r="BF120" s="768"/>
      <c r="BG120" s="768"/>
      <c r="BH120" s="768"/>
      <c r="BI120" s="768"/>
      <c r="BJ120" s="768"/>
      <c r="BK120" s="768"/>
      <c r="BL120" s="768"/>
      <c r="BM120" s="768"/>
      <c r="BN120" s="768"/>
      <c r="BO120" s="768"/>
      <c r="BP120" s="769"/>
      <c r="BQ120" s="770">
        <v>78128</v>
      </c>
      <c r="BR120" s="771"/>
      <c r="BS120" s="771"/>
      <c r="BT120" s="771"/>
      <c r="BU120" s="771"/>
      <c r="BV120" s="771">
        <v>75404</v>
      </c>
      <c r="BW120" s="771"/>
      <c r="BX120" s="771"/>
      <c r="BY120" s="771"/>
      <c r="BZ120" s="771"/>
      <c r="CA120" s="771">
        <v>75277</v>
      </c>
      <c r="CB120" s="771"/>
      <c r="CC120" s="771"/>
      <c r="CD120" s="771"/>
      <c r="CE120" s="771"/>
      <c r="CF120" s="848">
        <v>1.2</v>
      </c>
      <c r="CG120" s="849"/>
      <c r="CH120" s="849"/>
      <c r="CI120" s="849"/>
      <c r="CJ120" s="849"/>
      <c r="CK120" s="850" t="s">
        <v>433</v>
      </c>
      <c r="CL120" s="810"/>
      <c r="CM120" s="810"/>
      <c r="CN120" s="810"/>
      <c r="CO120" s="811"/>
      <c r="CP120" s="854" t="s">
        <v>382</v>
      </c>
      <c r="CQ120" s="855"/>
      <c r="CR120" s="855"/>
      <c r="CS120" s="855"/>
      <c r="CT120" s="855"/>
      <c r="CU120" s="855"/>
      <c r="CV120" s="855"/>
      <c r="CW120" s="855"/>
      <c r="CX120" s="855"/>
      <c r="CY120" s="855"/>
      <c r="CZ120" s="855"/>
      <c r="DA120" s="855"/>
      <c r="DB120" s="855"/>
      <c r="DC120" s="855"/>
      <c r="DD120" s="855"/>
      <c r="DE120" s="855"/>
      <c r="DF120" s="856"/>
      <c r="DG120" s="799">
        <v>1135623</v>
      </c>
      <c r="DH120" s="800"/>
      <c r="DI120" s="800"/>
      <c r="DJ120" s="800"/>
      <c r="DK120" s="800"/>
      <c r="DL120" s="800">
        <v>1194161</v>
      </c>
      <c r="DM120" s="800"/>
      <c r="DN120" s="800"/>
      <c r="DO120" s="800"/>
      <c r="DP120" s="800"/>
      <c r="DQ120" s="800">
        <v>1190871</v>
      </c>
      <c r="DR120" s="800"/>
      <c r="DS120" s="800"/>
      <c r="DT120" s="800"/>
      <c r="DU120" s="800"/>
      <c r="DV120" s="801">
        <v>18.600000000000001</v>
      </c>
      <c r="DW120" s="801"/>
      <c r="DX120" s="801"/>
      <c r="DY120" s="801"/>
      <c r="DZ120" s="802"/>
    </row>
    <row r="121" spans="1:130" s="197" customFormat="1" ht="26.25" customHeight="1" x14ac:dyDescent="0.15">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6770505</v>
      </c>
      <c r="BR121" s="858"/>
      <c r="BS121" s="858"/>
      <c r="BT121" s="858"/>
      <c r="BU121" s="858"/>
      <c r="BV121" s="858">
        <v>7089141</v>
      </c>
      <c r="BW121" s="858"/>
      <c r="BX121" s="858"/>
      <c r="BY121" s="858"/>
      <c r="BZ121" s="858"/>
      <c r="CA121" s="858">
        <v>7272654</v>
      </c>
      <c r="CB121" s="858"/>
      <c r="CC121" s="858"/>
      <c r="CD121" s="858"/>
      <c r="CE121" s="858"/>
      <c r="CF121" s="859">
        <v>113.6</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t="s">
        <v>111</v>
      </c>
      <c r="DH121" s="771"/>
      <c r="DI121" s="771"/>
      <c r="DJ121" s="771"/>
      <c r="DK121" s="771"/>
      <c r="DL121" s="771" t="s">
        <v>111</v>
      </c>
      <c r="DM121" s="771"/>
      <c r="DN121" s="771"/>
      <c r="DO121" s="771"/>
      <c r="DP121" s="771"/>
      <c r="DQ121" s="771" t="s">
        <v>111</v>
      </c>
      <c r="DR121" s="771"/>
      <c r="DS121" s="771"/>
      <c r="DT121" s="771"/>
      <c r="DU121" s="771"/>
      <c r="DV121" s="823" t="s">
        <v>111</v>
      </c>
      <c r="DW121" s="823"/>
      <c r="DX121" s="823"/>
      <c r="DY121" s="823"/>
      <c r="DZ121" s="824"/>
    </row>
    <row r="122" spans="1:130" s="197" customFormat="1" ht="26.25" customHeight="1" x14ac:dyDescent="0.15">
      <c r="A122" s="865"/>
      <c r="B122" s="866"/>
      <c r="C122" s="803" t="s">
        <v>417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436</v>
      </c>
      <c r="BP122" s="838"/>
      <c r="BQ122" s="839">
        <v>12065473</v>
      </c>
      <c r="BR122" s="840"/>
      <c r="BS122" s="840"/>
      <c r="BT122" s="840"/>
      <c r="BU122" s="840"/>
      <c r="BV122" s="840">
        <v>12466898</v>
      </c>
      <c r="BW122" s="840"/>
      <c r="BX122" s="840"/>
      <c r="BY122" s="840"/>
      <c r="BZ122" s="840"/>
      <c r="CA122" s="840">
        <v>12686460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428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439</v>
      </c>
      <c r="CL125" s="810"/>
      <c r="CM125" s="810"/>
      <c r="CN125" s="810"/>
      <c r="CO125" s="811"/>
      <c r="CP125" s="816" t="s">
        <v>440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441</v>
      </c>
      <c r="AY126" s="764"/>
      <c r="AZ126" s="764"/>
      <c r="BA126" s="764"/>
      <c r="BB126" s="764"/>
      <c r="BC126" s="764"/>
      <c r="BD126" s="764"/>
      <c r="BE126" s="765"/>
      <c r="BF126" s="763" t="s">
        <v>442</v>
      </c>
      <c r="BG126" s="764"/>
      <c r="BH126" s="764"/>
      <c r="BI126" s="764"/>
      <c r="BJ126" s="764"/>
      <c r="BK126" s="764"/>
      <c r="BL126" s="765"/>
      <c r="BM126" s="763" t="s">
        <v>443</v>
      </c>
      <c r="BN126" s="764"/>
      <c r="BO126" s="764"/>
      <c r="BP126" s="764"/>
      <c r="BQ126" s="764"/>
      <c r="BR126" s="764"/>
      <c r="BS126" s="765"/>
      <c r="BT126" s="763" t="s">
        <v>444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446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447</v>
      </c>
      <c r="AY127" s="758"/>
      <c r="AZ127" s="758"/>
      <c r="BA127" s="758"/>
      <c r="BB127" s="758"/>
      <c r="BC127" s="758"/>
      <c r="BD127" s="758"/>
      <c r="BE127" s="759"/>
      <c r="BF127" s="760" t="s">
        <v>111</v>
      </c>
      <c r="BG127" s="761"/>
      <c r="BH127" s="761"/>
      <c r="BI127" s="761"/>
      <c r="BJ127" s="761"/>
      <c r="BK127" s="761"/>
      <c r="BL127" s="762"/>
      <c r="BM127" s="760">
        <v>14.04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449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450</v>
      </c>
      <c r="X128" s="797"/>
      <c r="Y128" s="797"/>
      <c r="Z128" s="798"/>
      <c r="AA128" s="723">
        <v>884</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451</v>
      </c>
      <c r="AY128" s="768"/>
      <c r="AZ128" s="768"/>
      <c r="BA128" s="768"/>
      <c r="BB128" s="768"/>
      <c r="BC128" s="768"/>
      <c r="BD128" s="768"/>
      <c r="BE128" s="769"/>
      <c r="BF128" s="790" t="s">
        <v>111</v>
      </c>
      <c r="BG128" s="791"/>
      <c r="BH128" s="791"/>
      <c r="BI128" s="791"/>
      <c r="BJ128" s="791"/>
      <c r="BK128" s="791"/>
      <c r="BL128" s="792"/>
      <c r="BM128" s="790">
        <v>19.04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452</v>
      </c>
      <c r="X129" s="781"/>
      <c r="Y129" s="781"/>
      <c r="Z129" s="782"/>
      <c r="AA129" s="783">
        <v>6827323</v>
      </c>
      <c r="AB129" s="784"/>
      <c r="AC129" s="784"/>
      <c r="AD129" s="784"/>
      <c r="AE129" s="785"/>
      <c r="AF129" s="786">
        <v>6953415</v>
      </c>
      <c r="AG129" s="784"/>
      <c r="AH129" s="784"/>
      <c r="AI129" s="784"/>
      <c r="AJ129" s="785"/>
      <c r="AK129" s="786">
        <v>7008653</v>
      </c>
      <c r="AL129" s="784"/>
      <c r="AM129" s="784"/>
      <c r="AN129" s="784"/>
      <c r="AO129" s="785"/>
      <c r="AP129" s="787"/>
      <c r="AQ129" s="788"/>
      <c r="AR129" s="788"/>
      <c r="AS129" s="788"/>
      <c r="AT129" s="789"/>
      <c r="AU129" s="235"/>
      <c r="AV129" s="235"/>
      <c r="AW129" s="235"/>
      <c r="AX129" s="772" t="s">
        <v>453</v>
      </c>
      <c r="AY129" s="768"/>
      <c r="AZ129" s="768"/>
      <c r="BA129" s="768"/>
      <c r="BB129" s="768"/>
      <c r="BC129" s="768"/>
      <c r="BD129" s="768"/>
      <c r="BE129" s="769"/>
      <c r="BF129" s="773">
        <v>3.4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455</v>
      </c>
      <c r="X130" s="781"/>
      <c r="Y130" s="781"/>
      <c r="Z130" s="782"/>
      <c r="AA130" s="783">
        <v>560047</v>
      </c>
      <c r="AB130" s="784"/>
      <c r="AC130" s="784"/>
      <c r="AD130" s="784"/>
      <c r="AE130" s="785"/>
      <c r="AF130" s="786">
        <v>567836</v>
      </c>
      <c r="AG130" s="784"/>
      <c r="AH130" s="784"/>
      <c r="AI130" s="784"/>
      <c r="AJ130" s="785"/>
      <c r="AK130" s="786">
        <v>606755</v>
      </c>
      <c r="AL130" s="784"/>
      <c r="AM130" s="784"/>
      <c r="AN130" s="784"/>
      <c r="AO130" s="785"/>
      <c r="AP130" s="787"/>
      <c r="AQ130" s="788"/>
      <c r="AR130" s="788"/>
      <c r="AS130" s="788"/>
      <c r="AT130" s="789"/>
      <c r="AU130" s="235"/>
      <c r="AV130" s="235"/>
      <c r="AW130" s="235"/>
      <c r="AX130" s="751" t="s">
        <v>456</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457</v>
      </c>
      <c r="X131" s="714"/>
      <c r="Y131" s="714"/>
      <c r="Z131" s="715"/>
      <c r="AA131" s="716">
        <v>6267276</v>
      </c>
      <c r="AB131" s="717"/>
      <c r="AC131" s="717"/>
      <c r="AD131" s="717"/>
      <c r="AE131" s="718"/>
      <c r="AF131" s="719">
        <v>6385579</v>
      </c>
      <c r="AG131" s="717"/>
      <c r="AH131" s="717"/>
      <c r="AI131" s="717"/>
      <c r="AJ131" s="718"/>
      <c r="AK131" s="719">
        <v>6401898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459</v>
      </c>
      <c r="W132" s="737"/>
      <c r="X132" s="737"/>
      <c r="Y132" s="737"/>
      <c r="Z132" s="738"/>
      <c r="AA132" s="739">
        <v>3.7381790750000001</v>
      </c>
      <c r="AB132" s="740"/>
      <c r="AC132" s="740"/>
      <c r="AD132" s="740"/>
      <c r="AE132" s="741"/>
      <c r="AF132" s="742">
        <v>3.0726266170000001</v>
      </c>
      <c r="AG132" s="740"/>
      <c r="AH132" s="740"/>
      <c r="AI132" s="740"/>
      <c r="AJ132" s="741"/>
      <c r="AK132" s="742">
        <v>3.5779545380000002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460</v>
      </c>
      <c r="W133" s="746"/>
      <c r="X133" s="746"/>
      <c r="Y133" s="746"/>
      <c r="Z133" s="747"/>
      <c r="AA133" s="748">
        <v>3.7</v>
      </c>
      <c r="AB133" s="749"/>
      <c r="AC133" s="749"/>
      <c r="AD133" s="749"/>
      <c r="AE133" s="750"/>
      <c r="AF133" s="748">
        <v>3.4</v>
      </c>
      <c r="AG133" s="749"/>
      <c r="AH133" s="749"/>
      <c r="AI133" s="749"/>
      <c r="AJ133" s="750"/>
      <c r="AK133" s="748">
        <v>3.4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9" t="s">
        <v>463</v>
      </c>
      <c r="L7" s="254"/>
      <c r="M7" s="255" t="s">
        <v>464</v>
      </c>
      <c r="N7" s="256"/>
    </row>
    <row r="8" spans="1:16" x14ac:dyDescent="0.15">
      <c r="A8" s="248"/>
      <c r="B8" s="244"/>
      <c r="C8" s="244"/>
      <c r="D8" s="244"/>
      <c r="E8" s="244"/>
      <c r="F8" s="244"/>
      <c r="G8" s="257"/>
      <c r="H8" s="258"/>
      <c r="I8" s="258"/>
      <c r="J8" s="259"/>
      <c r="K8" s="1120"/>
      <c r="L8" s="260" t="s">
        <v>465</v>
      </c>
      <c r="M8" s="261" t="s">
        <v>466</v>
      </c>
      <c r="N8" s="262" t="s">
        <v>467</v>
      </c>
    </row>
    <row r="9" spans="1:16" x14ac:dyDescent="0.15">
      <c r="A9" s="248"/>
      <c r="B9" s="244"/>
      <c r="C9" s="244"/>
      <c r="D9" s="244"/>
      <c r="E9" s="244"/>
      <c r="F9" s="244"/>
      <c r="G9" s="1133" t="s">
        <v>468</v>
      </c>
      <c r="H9" s="1134"/>
      <c r="I9" s="1134"/>
      <c r="J9" s="1135"/>
      <c r="K9" s="263">
        <v>2337078</v>
      </c>
      <c r="L9" s="264">
        <v>56877</v>
      </c>
      <c r="M9" s="265">
        <v>59313</v>
      </c>
      <c r="N9" s="266">
        <v>-4.0999999999999996</v>
      </c>
    </row>
    <row r="10" spans="1:16" x14ac:dyDescent="0.15">
      <c r="A10" s="248"/>
      <c r="B10" s="244"/>
      <c r="C10" s="244"/>
      <c r="D10" s="244"/>
      <c r="E10" s="244"/>
      <c r="F10" s="244"/>
      <c r="G10" s="1133" t="s">
        <v>469</v>
      </c>
      <c r="H10" s="1134"/>
      <c r="I10" s="1134"/>
      <c r="J10" s="1135"/>
      <c r="K10" s="267">
        <v>188837</v>
      </c>
      <c r="L10" s="268">
        <v>4596</v>
      </c>
      <c r="M10" s="269">
        <v>5376</v>
      </c>
      <c r="N10" s="270">
        <v>-14.5</v>
      </c>
    </row>
    <row r="11" spans="1:16" ht="13.5" customHeight="1" x14ac:dyDescent="0.15">
      <c r="A11" s="248"/>
      <c r="B11" s="244"/>
      <c r="C11" s="244"/>
      <c r="D11" s="244"/>
      <c r="E11" s="244"/>
      <c r="F11" s="244"/>
      <c r="G11" s="1133" t="s">
        <v>470</v>
      </c>
      <c r="H11" s="1134"/>
      <c r="I11" s="1134"/>
      <c r="J11" s="1135"/>
      <c r="K11" s="267">
        <v>287486</v>
      </c>
      <c r="L11" s="268">
        <v>6996</v>
      </c>
      <c r="M11" s="269">
        <v>7786</v>
      </c>
      <c r="N11" s="270">
        <v>-10.1</v>
      </c>
    </row>
    <row r="12" spans="1:16" ht="13.5" customHeight="1" x14ac:dyDescent="0.15">
      <c r="A12" s="248"/>
      <c r="B12" s="244"/>
      <c r="C12" s="244"/>
      <c r="D12" s="244"/>
      <c r="E12" s="244"/>
      <c r="F12" s="244"/>
      <c r="G12" s="1133" t="s">
        <v>471</v>
      </c>
      <c r="H12" s="1134"/>
      <c r="I12" s="1134"/>
      <c r="J12" s="1135"/>
      <c r="K12" s="267" t="s">
        <v>472</v>
      </c>
      <c r="L12" s="268" t="s">
        <v>472</v>
      </c>
      <c r="M12" s="269">
        <v>131</v>
      </c>
      <c r="N12" s="270" t="s">
        <v>472</v>
      </c>
    </row>
    <row r="13" spans="1:16" ht="13.5" customHeight="1" x14ac:dyDescent="0.15">
      <c r="A13" s="248"/>
      <c r="B13" s="244"/>
      <c r="C13" s="244"/>
      <c r="D13" s="244"/>
      <c r="E13" s="244"/>
      <c r="F13" s="244"/>
      <c r="G13" s="1133" t="s">
        <v>473</v>
      </c>
      <c r="H13" s="1134"/>
      <c r="I13" s="1134"/>
      <c r="J13" s="1135"/>
      <c r="K13" s="267" t="s">
        <v>472</v>
      </c>
      <c r="L13" s="268" t="s">
        <v>472</v>
      </c>
      <c r="M13" s="269">
        <v>5</v>
      </c>
      <c r="N13" s="270" t="s">
        <v>472</v>
      </c>
    </row>
    <row r="14" spans="1:16" ht="13.5" customHeight="1" x14ac:dyDescent="0.15">
      <c r="A14" s="248"/>
      <c r="B14" s="244"/>
      <c r="C14" s="244"/>
      <c r="D14" s="244"/>
      <c r="E14" s="244"/>
      <c r="F14" s="244"/>
      <c r="G14" s="1133" t="s">
        <v>474</v>
      </c>
      <c r="H14" s="1134"/>
      <c r="I14" s="1134"/>
      <c r="J14" s="1135"/>
      <c r="K14" s="267" t="s">
        <v>472</v>
      </c>
      <c r="L14" s="268" t="s">
        <v>472</v>
      </c>
      <c r="M14" s="269">
        <v>2777</v>
      </c>
      <c r="N14" s="270" t="s">
        <v>472</v>
      </c>
    </row>
    <row r="15" spans="1:16" ht="13.5" customHeight="1" x14ac:dyDescent="0.15">
      <c r="A15" s="248"/>
      <c r="B15" s="244"/>
      <c r="C15" s="244"/>
      <c r="D15" s="244"/>
      <c r="E15" s="244"/>
      <c r="F15" s="244"/>
      <c r="G15" s="1133" t="s">
        <v>475</v>
      </c>
      <c r="H15" s="1134"/>
      <c r="I15" s="1134"/>
      <c r="J15" s="1135"/>
      <c r="K15" s="267">
        <v>70224</v>
      </c>
      <c r="L15" s="268">
        <v>1709</v>
      </c>
      <c r="M15" s="269">
        <v>1317</v>
      </c>
      <c r="N15" s="270">
        <v>29.8</v>
      </c>
    </row>
    <row r="16" spans="1:16" x14ac:dyDescent="0.15">
      <c r="A16" s="248"/>
      <c r="B16" s="244"/>
      <c r="C16" s="244"/>
      <c r="D16" s="244"/>
      <c r="E16" s="244"/>
      <c r="F16" s="244"/>
      <c r="G16" s="1136" t="s">
        <v>476</v>
      </c>
      <c r="H16" s="1137"/>
      <c r="I16" s="1137"/>
      <c r="J16" s="1138"/>
      <c r="K16" s="268">
        <v>-305551</v>
      </c>
      <c r="L16" s="268">
        <v>-7436</v>
      </c>
      <c r="M16" s="269">
        <v>-6006</v>
      </c>
      <c r="N16" s="270">
        <v>23.8</v>
      </c>
    </row>
    <row r="17" spans="1:16" x14ac:dyDescent="0.15">
      <c r="A17" s="248"/>
      <c r="B17" s="244"/>
      <c r="C17" s="244"/>
      <c r="D17" s="244"/>
      <c r="E17" s="244"/>
      <c r="F17" s="244"/>
      <c r="G17" s="1136" t="s">
        <v>170</v>
      </c>
      <c r="H17" s="1137"/>
      <c r="I17" s="1137"/>
      <c r="J17" s="1138"/>
      <c r="K17" s="268">
        <v>2578074</v>
      </c>
      <c r="L17" s="268">
        <v>62742</v>
      </c>
      <c r="M17" s="269">
        <v>70700</v>
      </c>
      <c r="N17" s="270">
        <v>-11.3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30" t="s">
        <v>481</v>
      </c>
      <c r="H21" s="1131"/>
      <c r="I21" s="1131"/>
      <c r="J21" s="1132"/>
      <c r="K21" s="280">
        <v>5.87</v>
      </c>
      <c r="L21" s="281">
        <v>6.73</v>
      </c>
      <c r="M21" s="282">
        <v>-0.86</v>
      </c>
      <c r="N21" s="249"/>
      <c r="O21" s="283"/>
      <c r="P21" s="279"/>
    </row>
    <row r="22" spans="1:16" s="284" customFormat="1" x14ac:dyDescent="0.15">
      <c r="A22" s="279"/>
      <c r="B22" s="249"/>
      <c r="C22" s="249"/>
      <c r="D22" s="249"/>
      <c r="E22" s="249"/>
      <c r="F22" s="249"/>
      <c r="G22" s="1130" t="s">
        <v>482</v>
      </c>
      <c r="H22" s="1131"/>
      <c r="I22" s="1131"/>
      <c r="J22" s="1132"/>
      <c r="K22" s="285">
        <v>97.4</v>
      </c>
      <c r="L22" s="286">
        <v>96.8</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9" t="s">
        <v>463</v>
      </c>
      <c r="L30" s="254"/>
      <c r="M30" s="255" t="s">
        <v>464</v>
      </c>
      <c r="N30" s="256"/>
    </row>
    <row r="31" spans="1:16" x14ac:dyDescent="0.15">
      <c r="A31" s="248"/>
      <c r="B31" s="244"/>
      <c r="C31" s="244"/>
      <c r="D31" s="244"/>
      <c r="E31" s="244"/>
      <c r="F31" s="244"/>
      <c r="G31" s="257"/>
      <c r="H31" s="258"/>
      <c r="I31" s="258"/>
      <c r="J31" s="259"/>
      <c r="K31" s="1120"/>
      <c r="L31" s="260" t="s">
        <v>465</v>
      </c>
      <c r="M31" s="261" t="s">
        <v>466</v>
      </c>
      <c r="N31" s="262" t="s">
        <v>467</v>
      </c>
    </row>
    <row r="32" spans="1:16" ht="27" customHeight="1" x14ac:dyDescent="0.15">
      <c r="A32" s="248"/>
      <c r="B32" s="244"/>
      <c r="C32" s="244"/>
      <c r="D32" s="244"/>
      <c r="E32" s="244"/>
      <c r="F32" s="244"/>
      <c r="G32" s="1121" t="s">
        <v>485</v>
      </c>
      <c r="H32" s="1122"/>
      <c r="I32" s="1122"/>
      <c r="J32" s="1123"/>
      <c r="K32" s="294">
        <v>719296</v>
      </c>
      <c r="L32" s="294">
        <v>17505</v>
      </c>
      <c r="M32" s="295">
        <v>33640</v>
      </c>
      <c r="N32" s="296">
        <v>-48</v>
      </c>
    </row>
    <row r="33" spans="1:16" ht="13.5" customHeight="1" x14ac:dyDescent="0.15">
      <c r="A33" s="248"/>
      <c r="B33" s="244"/>
      <c r="C33" s="244"/>
      <c r="D33" s="244"/>
      <c r="E33" s="244"/>
      <c r="F33" s="244"/>
      <c r="G33" s="1121" t="s">
        <v>486</v>
      </c>
      <c r="H33" s="1122"/>
      <c r="I33" s="1122"/>
      <c r="J33" s="1123"/>
      <c r="K33" s="294" t="s">
        <v>472</v>
      </c>
      <c r="L33" s="294" t="s">
        <v>472</v>
      </c>
      <c r="M33" s="295" t="s">
        <v>472</v>
      </c>
      <c r="N33" s="296" t="s">
        <v>472</v>
      </c>
    </row>
    <row r="34" spans="1:16" ht="27" customHeight="1" x14ac:dyDescent="0.15">
      <c r="A34" s="248"/>
      <c r="B34" s="244"/>
      <c r="C34" s="244"/>
      <c r="D34" s="244"/>
      <c r="E34" s="244"/>
      <c r="F34" s="244"/>
      <c r="G34" s="1121" t="s">
        <v>487</v>
      </c>
      <c r="H34" s="1122"/>
      <c r="I34" s="1122"/>
      <c r="J34" s="1123"/>
      <c r="K34" s="294" t="s">
        <v>472</v>
      </c>
      <c r="L34" s="294" t="s">
        <v>472</v>
      </c>
      <c r="M34" s="295">
        <v>3</v>
      </c>
      <c r="N34" s="296" t="s">
        <v>472</v>
      </c>
    </row>
    <row r="35" spans="1:16" ht="27" customHeight="1" x14ac:dyDescent="0.15">
      <c r="A35" s="248"/>
      <c r="B35" s="244"/>
      <c r="C35" s="244"/>
      <c r="D35" s="244"/>
      <c r="E35" s="244"/>
      <c r="F35" s="244"/>
      <c r="G35" s="1121" t="s">
        <v>488</v>
      </c>
      <c r="H35" s="1122"/>
      <c r="I35" s="1122"/>
      <c r="J35" s="1123"/>
      <c r="K35" s="294">
        <v>77818</v>
      </c>
      <c r="L35" s="294">
        <v>1894</v>
      </c>
      <c r="M35" s="295">
        <v>10374</v>
      </c>
      <c r="N35" s="296">
        <v>-81.7</v>
      </c>
    </row>
    <row r="36" spans="1:16" ht="27" customHeight="1" x14ac:dyDescent="0.15">
      <c r="A36" s="248"/>
      <c r="B36" s="244"/>
      <c r="C36" s="244"/>
      <c r="D36" s="244"/>
      <c r="E36" s="244"/>
      <c r="F36" s="244"/>
      <c r="G36" s="1121" t="s">
        <v>489</v>
      </c>
      <c r="H36" s="1122"/>
      <c r="I36" s="1122"/>
      <c r="J36" s="1123"/>
      <c r="K36" s="294">
        <v>38682</v>
      </c>
      <c r="L36" s="294">
        <v>941</v>
      </c>
      <c r="M36" s="295">
        <v>2665</v>
      </c>
      <c r="N36" s="296">
        <v>-64.7</v>
      </c>
    </row>
    <row r="37" spans="1:16" ht="13.5" customHeight="1" x14ac:dyDescent="0.15">
      <c r="A37" s="248"/>
      <c r="B37" s="244"/>
      <c r="C37" s="244"/>
      <c r="D37" s="244"/>
      <c r="E37" s="244"/>
      <c r="F37" s="244"/>
      <c r="G37" s="1121" t="s">
        <v>490</v>
      </c>
      <c r="H37" s="1122"/>
      <c r="I37" s="1122"/>
      <c r="J37" s="1123"/>
      <c r="K37" s="294" t="s">
        <v>472</v>
      </c>
      <c r="L37" s="294" t="s">
        <v>472</v>
      </c>
      <c r="M37" s="295">
        <v>1343</v>
      </c>
      <c r="N37" s="296" t="s">
        <v>472</v>
      </c>
    </row>
    <row r="38" spans="1:16" ht="27" customHeight="1" x14ac:dyDescent="0.15">
      <c r="A38" s="248"/>
      <c r="B38" s="244"/>
      <c r="C38" s="244"/>
      <c r="D38" s="244"/>
      <c r="E38" s="244"/>
      <c r="F38" s="244"/>
      <c r="G38" s="1124" t="s">
        <v>491</v>
      </c>
      <c r="H38" s="1125"/>
      <c r="I38" s="1125"/>
      <c r="J38" s="1126"/>
      <c r="K38" s="297">
        <v>16</v>
      </c>
      <c r="L38" s="297">
        <v>0</v>
      </c>
      <c r="M38" s="298">
        <v>2</v>
      </c>
      <c r="N38" s="299">
        <v>-100</v>
      </c>
      <c r="O38" s="293"/>
    </row>
    <row r="39" spans="1:16" x14ac:dyDescent="0.15">
      <c r="A39" s="248"/>
      <c r="B39" s="244"/>
      <c r="C39" s="244"/>
      <c r="D39" s="244"/>
      <c r="E39" s="244"/>
      <c r="F39" s="244"/>
      <c r="G39" s="1124" t="s">
        <v>492</v>
      </c>
      <c r="H39" s="1125"/>
      <c r="I39" s="1125"/>
      <c r="J39" s="1126"/>
      <c r="K39" s="300" t="s">
        <v>472</v>
      </c>
      <c r="L39" s="300" t="s">
        <v>472</v>
      </c>
      <c r="M39" s="301">
        <v>-3110</v>
      </c>
      <c r="N39" s="302" t="s">
        <v>472</v>
      </c>
      <c r="O39" s="293"/>
    </row>
    <row r="40" spans="1:16" ht="27" customHeight="1" x14ac:dyDescent="0.15">
      <c r="A40" s="248"/>
      <c r="B40" s="244"/>
      <c r="C40" s="244"/>
      <c r="D40" s="244"/>
      <c r="E40" s="244"/>
      <c r="F40" s="244"/>
      <c r="G40" s="1121" t="s">
        <v>493</v>
      </c>
      <c r="H40" s="1122"/>
      <c r="I40" s="1122"/>
      <c r="J40" s="1123"/>
      <c r="K40" s="300">
        <v>-606755</v>
      </c>
      <c r="L40" s="300">
        <v>-14766</v>
      </c>
      <c r="M40" s="301">
        <v>-31707</v>
      </c>
      <c r="N40" s="302">
        <v>-53.4</v>
      </c>
      <c r="O40" s="293"/>
    </row>
    <row r="41" spans="1:16" x14ac:dyDescent="0.15">
      <c r="A41" s="248"/>
      <c r="B41" s="244"/>
      <c r="C41" s="244"/>
      <c r="D41" s="244"/>
      <c r="E41" s="244"/>
      <c r="F41" s="244"/>
      <c r="G41" s="1127" t="s">
        <v>281</v>
      </c>
      <c r="H41" s="1128"/>
      <c r="I41" s="1128"/>
      <c r="J41" s="1129"/>
      <c r="K41" s="294">
        <v>229057</v>
      </c>
      <c r="L41" s="300">
        <v>5575</v>
      </c>
      <c r="M41" s="301">
        <v>13210</v>
      </c>
      <c r="N41" s="302">
        <v>-57.8</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14" t="s">
        <v>463</v>
      </c>
      <c r="J49" s="1116" t="s">
        <v>497</v>
      </c>
      <c r="K49" s="1117"/>
      <c r="L49" s="1117"/>
      <c r="M49" s="1117"/>
      <c r="N49" s="1118"/>
    </row>
    <row r="50" spans="1:14" x14ac:dyDescent="0.15">
      <c r="A50" s="248"/>
      <c r="B50" s="244"/>
      <c r="C50" s="244"/>
      <c r="D50" s="244"/>
      <c r="E50" s="244"/>
      <c r="F50" s="244"/>
      <c r="G50" s="312"/>
      <c r="H50" s="313"/>
      <c r="I50" s="1115"/>
      <c r="J50" s="314" t="s">
        <v>498</v>
      </c>
      <c r="K50" s="315" t="s">
        <v>499</v>
      </c>
      <c r="L50" s="316" t="s">
        <v>500</v>
      </c>
      <c r="M50" s="317" t="s">
        <v>501</v>
      </c>
      <c r="N50" s="318" t="s">
        <v>502</v>
      </c>
    </row>
    <row r="51" spans="1:14" x14ac:dyDescent="0.15">
      <c r="A51" s="248"/>
      <c r="B51" s="244"/>
      <c r="C51" s="244"/>
      <c r="D51" s="244"/>
      <c r="E51" s="244"/>
      <c r="F51" s="244"/>
      <c r="G51" s="310" t="s">
        <v>503</v>
      </c>
      <c r="H51" s="311"/>
      <c r="I51" s="319">
        <v>3395297</v>
      </c>
      <c r="J51" s="320">
        <v>84872</v>
      </c>
      <c r="K51" s="321">
        <v>61.2</v>
      </c>
      <c r="L51" s="322">
        <v>49426</v>
      </c>
      <c r="M51" s="323">
        <v>4.5999999999999996</v>
      </c>
      <c r="N51" s="324">
        <v>56.6</v>
      </c>
    </row>
    <row r="52" spans="1:14" x14ac:dyDescent="0.15">
      <c r="A52" s="248"/>
      <c r="B52" s="244"/>
      <c r="C52" s="244"/>
      <c r="D52" s="244"/>
      <c r="E52" s="244"/>
      <c r="F52" s="244"/>
      <c r="G52" s="325"/>
      <c r="H52" s="326" t="s">
        <v>504</v>
      </c>
      <c r="I52" s="327">
        <v>952043</v>
      </c>
      <c r="J52" s="328">
        <v>23798</v>
      </c>
      <c r="K52" s="329">
        <v>-11.6</v>
      </c>
      <c r="L52" s="330">
        <v>26568</v>
      </c>
      <c r="M52" s="331">
        <v>-4.5999999999999996</v>
      </c>
      <c r="N52" s="332">
        <v>-7</v>
      </c>
    </row>
    <row r="53" spans="1:14" x14ac:dyDescent="0.15">
      <c r="A53" s="248"/>
      <c r="B53" s="244"/>
      <c r="C53" s="244"/>
      <c r="D53" s="244"/>
      <c r="E53" s="244"/>
      <c r="F53" s="244"/>
      <c r="G53" s="310" t="s">
        <v>505</v>
      </c>
      <c r="H53" s="311"/>
      <c r="I53" s="319">
        <v>1931654</v>
      </c>
      <c r="J53" s="320">
        <v>47849</v>
      </c>
      <c r="K53" s="321">
        <v>-43.6</v>
      </c>
      <c r="L53" s="322">
        <v>42839</v>
      </c>
      <c r="M53" s="323">
        <v>-13.3</v>
      </c>
      <c r="N53" s="324">
        <v>-30.3</v>
      </c>
    </row>
    <row r="54" spans="1:14" x14ac:dyDescent="0.15">
      <c r="A54" s="248"/>
      <c r="B54" s="244"/>
      <c r="C54" s="244"/>
      <c r="D54" s="244"/>
      <c r="E54" s="244"/>
      <c r="F54" s="244"/>
      <c r="G54" s="325"/>
      <c r="H54" s="326" t="s">
        <v>504</v>
      </c>
      <c r="I54" s="327">
        <v>495519</v>
      </c>
      <c r="J54" s="328">
        <v>12274</v>
      </c>
      <c r="K54" s="329">
        <v>-48.4</v>
      </c>
      <c r="L54" s="330">
        <v>22027</v>
      </c>
      <c r="M54" s="331">
        <v>-17.100000000000001</v>
      </c>
      <c r="N54" s="332">
        <v>-31.3</v>
      </c>
    </row>
    <row r="55" spans="1:14" x14ac:dyDescent="0.15">
      <c r="A55" s="248"/>
      <c r="B55" s="244"/>
      <c r="C55" s="244"/>
      <c r="D55" s="244"/>
      <c r="E55" s="244"/>
      <c r="F55" s="244"/>
      <c r="G55" s="310" t="s">
        <v>506</v>
      </c>
      <c r="H55" s="311"/>
      <c r="I55" s="319">
        <v>1676354</v>
      </c>
      <c r="J55" s="320">
        <v>41052</v>
      </c>
      <c r="K55" s="321">
        <v>-14.2</v>
      </c>
      <c r="L55" s="322">
        <v>46819</v>
      </c>
      <c r="M55" s="323">
        <v>9.3000000000000007</v>
      </c>
      <c r="N55" s="324">
        <v>-23.5</v>
      </c>
    </row>
    <row r="56" spans="1:14" x14ac:dyDescent="0.15">
      <c r="A56" s="248"/>
      <c r="B56" s="244"/>
      <c r="C56" s="244"/>
      <c r="D56" s="244"/>
      <c r="E56" s="244"/>
      <c r="F56" s="244"/>
      <c r="G56" s="325"/>
      <c r="H56" s="326" t="s">
        <v>504</v>
      </c>
      <c r="I56" s="327">
        <v>393841</v>
      </c>
      <c r="J56" s="328">
        <v>9645</v>
      </c>
      <c r="K56" s="329">
        <v>-21.4</v>
      </c>
      <c r="L56" s="330">
        <v>24121</v>
      </c>
      <c r="M56" s="331">
        <v>9.5</v>
      </c>
      <c r="N56" s="332">
        <v>-30.9</v>
      </c>
    </row>
    <row r="57" spans="1:14" x14ac:dyDescent="0.15">
      <c r="A57" s="248"/>
      <c r="B57" s="244"/>
      <c r="C57" s="244"/>
      <c r="D57" s="244"/>
      <c r="E57" s="244"/>
      <c r="F57" s="244"/>
      <c r="G57" s="310" t="s">
        <v>507</v>
      </c>
      <c r="H57" s="311"/>
      <c r="I57" s="319">
        <v>2695892</v>
      </c>
      <c r="J57" s="320">
        <v>65672</v>
      </c>
      <c r="K57" s="321">
        <v>60</v>
      </c>
      <c r="L57" s="322">
        <v>53270</v>
      </c>
      <c r="M57" s="323">
        <v>13.8</v>
      </c>
      <c r="N57" s="324">
        <v>46.2</v>
      </c>
    </row>
    <row r="58" spans="1:14" x14ac:dyDescent="0.15">
      <c r="A58" s="248"/>
      <c r="B58" s="244"/>
      <c r="C58" s="244"/>
      <c r="D58" s="244"/>
      <c r="E58" s="244"/>
      <c r="F58" s="244"/>
      <c r="G58" s="325"/>
      <c r="H58" s="326" t="s">
        <v>504</v>
      </c>
      <c r="I58" s="327">
        <v>511388</v>
      </c>
      <c r="J58" s="328">
        <v>12457</v>
      </c>
      <c r="K58" s="329">
        <v>29.2</v>
      </c>
      <c r="L58" s="330">
        <v>24316</v>
      </c>
      <c r="M58" s="331">
        <v>0.8</v>
      </c>
      <c r="N58" s="332">
        <v>28.4</v>
      </c>
    </row>
    <row r="59" spans="1:14" x14ac:dyDescent="0.15">
      <c r="A59" s="248"/>
      <c r="B59" s="244"/>
      <c r="C59" s="244"/>
      <c r="D59" s="244"/>
      <c r="E59" s="244"/>
      <c r="F59" s="244"/>
      <c r="G59" s="310" t="s">
        <v>508</v>
      </c>
      <c r="H59" s="311"/>
      <c r="I59" s="319">
        <v>2514750</v>
      </c>
      <c r="J59" s="320">
        <v>61201</v>
      </c>
      <c r="K59" s="321">
        <v>-6.8</v>
      </c>
      <c r="L59" s="322">
        <v>53292</v>
      </c>
      <c r="M59" s="323">
        <v>0</v>
      </c>
      <c r="N59" s="324">
        <v>-6.8</v>
      </c>
    </row>
    <row r="60" spans="1:14" x14ac:dyDescent="0.15">
      <c r="A60" s="248"/>
      <c r="B60" s="244"/>
      <c r="C60" s="244"/>
      <c r="D60" s="244"/>
      <c r="E60" s="244"/>
      <c r="F60" s="244"/>
      <c r="G60" s="325"/>
      <c r="H60" s="326" t="s">
        <v>504</v>
      </c>
      <c r="I60" s="333">
        <v>628853</v>
      </c>
      <c r="J60" s="328">
        <v>15304</v>
      </c>
      <c r="K60" s="329">
        <v>22.9</v>
      </c>
      <c r="L60" s="330">
        <v>28900</v>
      </c>
      <c r="M60" s="331">
        <v>18.899999999999999</v>
      </c>
      <c r="N60" s="332">
        <v>4</v>
      </c>
    </row>
    <row r="61" spans="1:14" x14ac:dyDescent="0.15">
      <c r="A61" s="248"/>
      <c r="B61" s="244"/>
      <c r="C61" s="244"/>
      <c r="D61" s="244"/>
      <c r="E61" s="244"/>
      <c r="F61" s="244"/>
      <c r="G61" s="310" t="s">
        <v>509</v>
      </c>
      <c r="H61" s="334"/>
      <c r="I61" s="335">
        <v>2442789</v>
      </c>
      <c r="J61" s="336">
        <v>60129</v>
      </c>
      <c r="K61" s="337">
        <v>11.3</v>
      </c>
      <c r="L61" s="338">
        <v>49129</v>
      </c>
      <c r="M61" s="339">
        <v>2.9</v>
      </c>
      <c r="N61" s="324">
        <v>8.4</v>
      </c>
    </row>
    <row r="62" spans="1:14" x14ac:dyDescent="0.15">
      <c r="A62" s="248"/>
      <c r="B62" s="244"/>
      <c r="C62" s="244"/>
      <c r="D62" s="244"/>
      <c r="E62" s="244"/>
      <c r="F62" s="244"/>
      <c r="G62" s="325"/>
      <c r="H62" s="326" t="s">
        <v>504</v>
      </c>
      <c r="I62" s="327">
        <v>596329</v>
      </c>
      <c r="J62" s="328">
        <v>14696</v>
      </c>
      <c r="K62" s="329">
        <v>-5.9</v>
      </c>
      <c r="L62" s="330">
        <v>25186</v>
      </c>
      <c r="M62" s="331">
        <v>1.5</v>
      </c>
      <c r="N62" s="332">
        <v>-7.4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35.729999999999997</v>
      </c>
      <c r="G47" s="12">
        <v>34.81</v>
      </c>
      <c r="H47" s="12">
        <v>34.33</v>
      </c>
      <c r="I47" s="12">
        <v>35.01</v>
      </c>
      <c r="J47" s="13">
        <v>35.69</v>
      </c>
    </row>
    <row r="48" spans="2:10" ht="57.75" customHeight="1" x14ac:dyDescent="0.15">
      <c r="B48" s="14"/>
      <c r="C48" s="1141" t="s">
        <v>4</v>
      </c>
      <c r="D48" s="1141"/>
      <c r="E48" s="1142"/>
      <c r="F48" s="15">
        <v>4.28</v>
      </c>
      <c r="G48" s="16">
        <v>4.88</v>
      </c>
      <c r="H48" s="16">
        <v>4.83</v>
      </c>
      <c r="I48" s="16">
        <v>5.53</v>
      </c>
      <c r="J48" s="17">
        <v>5.8</v>
      </c>
    </row>
    <row r="49" spans="2:10" ht="57.75" customHeight="1" thickBot="1" x14ac:dyDescent="0.2">
      <c r="B49" s="18"/>
      <c r="C49" s="1143" t="s">
        <v>5</v>
      </c>
      <c r="D49" s="1143"/>
      <c r="E49" s="1144"/>
      <c r="F49" s="19">
        <v>0.49</v>
      </c>
      <c r="G49" s="20">
        <v>0.63</v>
      </c>
      <c r="H49" s="20">
        <v>0.08</v>
      </c>
      <c r="I49" s="20">
        <v>2.09</v>
      </c>
      <c r="J49" s="21">
        <v>2.54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516</v>
      </c>
      <c r="D34" s="1151"/>
      <c r="E34" s="1152"/>
      <c r="F34" s="32">
        <v>16.18</v>
      </c>
      <c r="G34" s="33">
        <v>17.440000000000001</v>
      </c>
      <c r="H34" s="33">
        <v>18.329999999999998</v>
      </c>
      <c r="I34" s="33">
        <v>16.36</v>
      </c>
      <c r="J34" s="34">
        <v>16.66</v>
      </c>
      <c r="K34" s="22"/>
      <c r="L34" s="22"/>
      <c r="M34" s="22"/>
      <c r="N34" s="22"/>
      <c r="O34" s="22"/>
      <c r="P34" s="22"/>
    </row>
    <row r="35" spans="1:16" ht="39" customHeight="1" x14ac:dyDescent="0.15">
      <c r="A35" s="22"/>
      <c r="B35" s="35"/>
      <c r="C35" s="1145" t="s">
        <v>517</v>
      </c>
      <c r="D35" s="1146"/>
      <c r="E35" s="1147"/>
      <c r="F35" s="36">
        <v>3.93</v>
      </c>
      <c r="G35" s="37">
        <v>4.46</v>
      </c>
      <c r="H35" s="37">
        <v>4.45</v>
      </c>
      <c r="I35" s="37">
        <v>4.99</v>
      </c>
      <c r="J35" s="38">
        <v>5.07</v>
      </c>
      <c r="K35" s="22"/>
      <c r="L35" s="22"/>
      <c r="M35" s="22"/>
      <c r="N35" s="22"/>
      <c r="O35" s="22"/>
      <c r="P35" s="22"/>
    </row>
    <row r="36" spans="1:16" ht="39" customHeight="1" x14ac:dyDescent="0.15">
      <c r="A36" s="22"/>
      <c r="B36" s="35"/>
      <c r="C36" s="1145" t="s">
        <v>518</v>
      </c>
      <c r="D36" s="1146"/>
      <c r="E36" s="1147"/>
      <c r="F36" s="36">
        <v>2.65</v>
      </c>
      <c r="G36" s="37">
        <v>2.59</v>
      </c>
      <c r="H36" s="37">
        <v>1.4</v>
      </c>
      <c r="I36" s="37">
        <v>0.75</v>
      </c>
      <c r="J36" s="38">
        <v>1.23</v>
      </c>
      <c r="K36" s="22"/>
      <c r="L36" s="22"/>
      <c r="M36" s="22"/>
      <c r="N36" s="22"/>
      <c r="O36" s="22"/>
      <c r="P36" s="22"/>
    </row>
    <row r="37" spans="1:16" ht="39" customHeight="1" x14ac:dyDescent="0.15">
      <c r="A37" s="22"/>
      <c r="B37" s="35"/>
      <c r="C37" s="1145" t="s">
        <v>519</v>
      </c>
      <c r="D37" s="1146"/>
      <c r="E37" s="1147"/>
      <c r="F37" s="36">
        <v>0.34</v>
      </c>
      <c r="G37" s="37">
        <v>0.4</v>
      </c>
      <c r="H37" s="37">
        <v>0.37</v>
      </c>
      <c r="I37" s="37">
        <v>0.53</v>
      </c>
      <c r="J37" s="38">
        <v>0.71</v>
      </c>
      <c r="K37" s="22"/>
      <c r="L37" s="22"/>
      <c r="M37" s="22"/>
      <c r="N37" s="22"/>
      <c r="O37" s="22"/>
      <c r="P37" s="22"/>
    </row>
    <row r="38" spans="1:16" ht="39" customHeight="1" x14ac:dyDescent="0.15">
      <c r="A38" s="22"/>
      <c r="B38" s="35"/>
      <c r="C38" s="1145" t="s">
        <v>520</v>
      </c>
      <c r="D38" s="1146"/>
      <c r="E38" s="1147"/>
      <c r="F38" s="36">
        <v>0.54</v>
      </c>
      <c r="G38" s="37">
        <v>0.51</v>
      </c>
      <c r="H38" s="37" t="s">
        <v>521</v>
      </c>
      <c r="I38" s="37">
        <v>0.56000000000000005</v>
      </c>
      <c r="J38" s="38">
        <v>0.6</v>
      </c>
      <c r="K38" s="22"/>
      <c r="L38" s="22"/>
      <c r="M38" s="22"/>
      <c r="N38" s="22"/>
      <c r="O38" s="22"/>
      <c r="P38" s="22"/>
    </row>
    <row r="39" spans="1:16" ht="39" customHeight="1" x14ac:dyDescent="0.15">
      <c r="A39" s="22"/>
      <c r="B39" s="35"/>
      <c r="C39" s="1145" t="s">
        <v>522</v>
      </c>
      <c r="D39" s="1146"/>
      <c r="E39" s="1147"/>
      <c r="F39" s="36">
        <v>0.02</v>
      </c>
      <c r="G39" s="37">
        <v>7.0000000000000007E-2</v>
      </c>
      <c r="H39" s="37">
        <v>0.12</v>
      </c>
      <c r="I39" s="37">
        <v>0.16</v>
      </c>
      <c r="J39" s="38">
        <v>7.0000000000000007E-2</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523</v>
      </c>
      <c r="D42" s="1146"/>
      <c r="E42" s="1147"/>
      <c r="F42" s="36" t="s">
        <v>472</v>
      </c>
      <c r="G42" s="37" t="s">
        <v>472</v>
      </c>
      <c r="H42" s="37" t="s">
        <v>472</v>
      </c>
      <c r="I42" s="37" t="s">
        <v>472</v>
      </c>
      <c r="J42" s="38" t="s">
        <v>472</v>
      </c>
      <c r="K42" s="22"/>
      <c r="L42" s="22"/>
      <c r="M42" s="22"/>
      <c r="N42" s="22"/>
      <c r="O42" s="22"/>
      <c r="P42" s="22"/>
    </row>
    <row r="43" spans="1:16" ht="39" customHeight="1" thickBot="1" x14ac:dyDescent="0.2">
      <c r="A43" s="22"/>
      <c r="B43" s="40"/>
      <c r="C43" s="1148" t="s">
        <v>524</v>
      </c>
      <c r="D43" s="1149"/>
      <c r="E43" s="1150"/>
      <c r="F43" s="41">
        <v>0.04</v>
      </c>
      <c r="G43" s="42" t="s">
        <v>472</v>
      </c>
      <c r="H43" s="42" t="s">
        <v>472</v>
      </c>
      <c r="I43" s="42" t="s">
        <v>472</v>
      </c>
      <c r="J43" s="43" t="s">
        <v>472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546</v>
      </c>
      <c r="L45" s="60">
        <v>576</v>
      </c>
      <c r="M45" s="60">
        <v>626</v>
      </c>
      <c r="N45" s="60">
        <v>615</v>
      </c>
      <c r="O45" s="61">
        <v>719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x14ac:dyDescent="0.15">
      <c r="A48" s="48"/>
      <c r="B48" s="1163"/>
      <c r="C48" s="1164"/>
      <c r="D48" s="62"/>
      <c r="E48" s="1155" t="s">
        <v>15</v>
      </c>
      <c r="F48" s="1155"/>
      <c r="G48" s="1155"/>
      <c r="H48" s="1155"/>
      <c r="I48" s="1155"/>
      <c r="J48" s="1156"/>
      <c r="K48" s="63">
        <v>64</v>
      </c>
      <c r="L48" s="64">
        <v>63</v>
      </c>
      <c r="M48" s="64">
        <v>67</v>
      </c>
      <c r="N48" s="64">
        <v>73</v>
      </c>
      <c r="O48" s="65">
        <v>78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164</v>
      </c>
      <c r="L49" s="64">
        <v>138</v>
      </c>
      <c r="M49" s="64">
        <v>102</v>
      </c>
      <c r="N49" s="64">
        <v>75</v>
      </c>
      <c r="O49" s="65">
        <v>39</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472</v>
      </c>
      <c r="L50" s="64" t="s">
        <v>472</v>
      </c>
      <c r="M50" s="64" t="s">
        <v>472</v>
      </c>
      <c r="N50" s="64" t="s">
        <v>472</v>
      </c>
      <c r="O50" s="65" t="s">
        <v>472</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472</v>
      </c>
      <c r="L51" s="64" t="s">
        <v>472</v>
      </c>
      <c r="M51" s="64">
        <v>0</v>
      </c>
      <c r="N51" s="64" t="s">
        <v>472</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551</v>
      </c>
      <c r="L52" s="64">
        <v>551</v>
      </c>
      <c r="M52" s="64">
        <v>562</v>
      </c>
      <c r="N52" s="64">
        <v>568</v>
      </c>
      <c r="O52" s="65">
        <v>606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223</v>
      </c>
      <c r="L53" s="69">
        <v>226</v>
      </c>
      <c r="M53" s="69">
        <v>233</v>
      </c>
      <c r="N53" s="69">
        <v>195</v>
      </c>
      <c r="O53" s="70">
        <v>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2016-04-21T02:42:13Z</cp:lastPrinted>
  <dcterms:created xsi:type="dcterms:W3CDTF">2016-02-15T02:31:33Z</dcterms:created>
  <dcterms:modified xsi:type="dcterms:W3CDTF">2016-05-02T02:40:04Z</dcterms:modified>
  <cp:category/>
</cp:coreProperties>
</file>