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tabRatio="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E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<sst xmlns="http://schemas.openxmlformats.org/spreadsheetml/2006/main" count="1005" uniqueCount="541">
  <si>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</si>
  <si>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</si>
  <si>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</si>
  <si>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</si>
  <si>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</si>
  <si>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</si>
  <si>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</si>
  <si>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</si>
  <si>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</si>
  <si>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</si>
  <si>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</si>
  <si>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</si>
  <si>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</si>
  <si>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</si>
  <si>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</si>
  <si>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</si>
  <si>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</si>
  <si>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</si>
  <si>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</si>
  <si>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</si>
  <si>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</si>
  <si>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</si>
  <si>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</si>
  <si>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</si>
  <si>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</si>
  <si>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</si>
  <si>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</si>
  <si>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</si>
  <si>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</si>
  <si>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</si>
  <si>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</si>
  <si>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</si>
  <si>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</si>
  <si>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</si>
  <si>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</si>
  <si>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</si>
  <si>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</si>
  <si>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</si>
  <si>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</si>
  <si>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</si>
  <si>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</si>
  <si>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</si>
  <si>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</si>
  <si>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</si>
  <si>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</si>
  <si>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</si>
  <si>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</si>
  <si>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</si>
  <si>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</si>
  <si>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</si>
  <si>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</si>
  <si>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</si>
  <si>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</si>
  <si>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</si>
  <si>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</si>
  <si>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</si>
  <si>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</si>
  <si>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</si>
  <si>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</si>
  <si>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</si>
  <si>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</si>
  <si>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</si>
  <si>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</si>
  <si>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</si>
  <si>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</si>
  <si>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</si>
  <si>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</si>
  <si>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</si>
  <si>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</si>
  <si>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</si>
  <si>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</si>
  <si>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</si>
  <si>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</si>
  <si>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</si>
  <si>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</si>
  <si>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</si>
  <si>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</si>
  <si>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</si>
  <si>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</si>
  <si>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</si>
  <si>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</si>
  <si>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</si>
  <si>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</si>
  <si>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</si>
  <si>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</si>
  <si>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</si>
  <si>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</si>
  <si>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</si>
  <si>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</si>
  <si>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</si>
  <si>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</si>
  <si>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</si>
  <si>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</si>
  <si>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</si>
  <si>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</si>
  <si>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</si>
  <si>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</si>
  <si>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</si>
  <si>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</si>
  <si>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</si>
  <si>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</si>
  <si>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</si>
  <si>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</si>
  <si>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</si>
  <si>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</si>
  <si>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</si>
  <si>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</si>
  <si>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</si>
  <si>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</si>
  <si>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</si>
  <si>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</si>
  <si>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</si>
  <si>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</si>
  <si>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</si>
  <si>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</si>
  <si>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</si>
  <si>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</si>
  <si>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</si>
  <si>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</si>
  <si>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</si>
  <si>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</si>
  <si>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</si>
  <si>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</si>
  <si>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</si>
  <si>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</si>
  <si>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</si>
  <si>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</si>
  <si>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</si>
  <si>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</si>
  <si>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</si>
  <si>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</si>
  <si>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</si>
  <si>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</si>
  <si>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</si>
  <si>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</si>
  <si>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</si>
  <si>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</si>
  <si>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</si>
  <si>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</si>
  <si>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</si>
  <si>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</si>
  <si>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</si>
  <si>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</si>
  <si>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</si>
  <si>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</si>
  <si>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</si>
  <si>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</si>
  <si>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</si>
  <si>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</si>
  <si>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</si>
  <si>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</si>
  <si>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</si>
  <si>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</si>
  <si>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</si>
  <si>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</si>
  <si>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</si>
  <si>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</si>
  <si>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</si>
  <si>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</si>
  <si>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</si>
  <si>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</si>
  <si>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</si>
  <si>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</si>
  <si>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</si>
  <si>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</si>
  <si>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</si>
  <si>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</si>
  <si>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</si>
  <si>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</si>
  <si>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</si>
  <si>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</si>
  <si>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</si>
  <si>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</si>
  <si>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</si>
  <si>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</si>
  <si>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</si>
  <si>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</si>
  <si>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</si>
  <si>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</si>
  <si>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</si>
  <si>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</si>
  <si>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</si>
  <si>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</si>
  <si>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</si>
  <si>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</si>
  <si>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</si>
  <si>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</si>
  <si>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</si>
  <si>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</si>
  <si>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</si>
  <si>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</si>
  <si>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</si>
  <si>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</si>
  <si>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沖縄県金武町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</si>
  <si>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</si>
  <si>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</si>
  <si>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</si>
  <si>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</si>
  <si>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</si>
  <si>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</si>
  <si>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</si>
  <si>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</si>
  <si>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</si>
  <si>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</si>
  <si>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</si>
  <si>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</si>
  <si>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</si>
  <si>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</si>
  <si>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</si>
  <si>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</si>
  <si>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</si>
  <si>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</si>
  <si>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</si>
  <si>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</si>
  <si>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</si>
  <si>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</si>
  <si>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</si>
  <si>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</si>
  <si>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</si>
  <si>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</si>
  <si>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</si>
  <si>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</si>
  <si>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</si>
  <si>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</si>
  <si>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</si>
  <si>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</si>
  <si>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</si>
  <si>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</si>
  <si>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</si>
  <si>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</si>
  <si>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</si>
  <si>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</si>
  <si>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</si>
  <si>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</si>
  <si>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</si>
  <si>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</si>
  <si>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</si>
  <si>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</si>
  <si>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</si>
  <si>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</si>
  <si>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</si>
  <si>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</si>
  <si>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</si>
  <si>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</si>
  <si>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</si>
  <si>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</si>
  <si>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</si>
  <si>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</si>
  <si>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</si>
  <si>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</si>
  <si>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</si>
  <si>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</si>
  <si>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</si>
  <si>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</si>
  <si>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</si>
  <si>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</si>
  <si>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</si>
  <si>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</si>
  <si>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</si>
  <si>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</si>
  <si>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</si>
  <si>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</si>
  <si>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</si>
  <si>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</si>
  <si>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</si>
  <si>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</si>
  <si>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</si>
  <si>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</si>
  <si>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</si>
  <si>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</si>
  <si>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</si>
  <si>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</si>
  <si>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</si>
  <si>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</si>
  <si>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</si>
  <si>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</si>
  <si>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</si>
  <si>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</si>
  <si>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</si>
  <si>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</si>
  <si>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</si>
  <si>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</si>
  <si>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</si>
  <si>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</si>
  <si>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</si>
  <si>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</si>
  <si>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</si>
  <si>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</si>
  <si>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</si>
  <si>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</si>
  <si>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</si>
  <si>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</si>
  <si>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</si>
  <si>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</si>
  <si>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</si>
  <si>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</si>
  <si>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</si>
  <si>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</si>
  <si>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</si>
  <si>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</si>
  <si>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</si>
  <si>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</si>
  <si>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</si>
  <si>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</si>
  <si>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</si>
  <si>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</si>
  <si>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</si>
  <si>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</si>
  <si>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</si>
  <si>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</si>
  <si>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</si>
  <si>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</si>
  <si>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</si>
  <si>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</si>
  <si>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</si>
  <si>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</si>
  <si>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</si>
  <si>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</si>
  <si>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</si>
  <si>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</si>
  <si>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</si>
  <si>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</si>
  <si>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</si>
  <si>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</si>
  <si>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</si>
  <si>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</si>
  <si>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</si>
  <si>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</si>
  <si>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</si>
  <si>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</si>
  <si>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</si>
  <si>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</si>
  <si>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</si>
  <si>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</si>
  <si>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</si>
  <si>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</si>
  <si>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</si>
  <si>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</si>
  <si>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</si>
  <si>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</si>
  <si>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</si>
  <si>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</si>
  <si>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</si>
  <si>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</si>
  <si>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沖縄県金武町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</si>
  <si>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</si>
  <si>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</si>
  <si>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</si>
  <si>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</si>
  <si>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</si>
  <si>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</si>
  <si>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</si>
  <si>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</si>
  <si>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</si>
  <si>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</si>
  <si>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</si>
  <si>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</si>
  <si>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</si>
  <si>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</si>
  <si>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</si>
  <si>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</si>
  <si>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</si>
  <si>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</si>
  <si>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</si>
  <si>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</si>
  <si>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</si>
  <si>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</si>
  <si>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</si>
  <si>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</si>
  <si>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</si>
  <si>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</si>
  <si>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</si>
  <si>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</si>
  <si>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</si>
  <si>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</si>
  <si>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</si>
  <si>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</si>
  <si>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</si>
  <si>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</si>
  <si>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</si>
  <si>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</si>
  <si>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金武町水道事業会計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</si>
  <si>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</si>
  <si>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</si>
  <si>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</si>
  <si>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</si>
  <si>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</si>
  <si>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</si>
  <si>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</si>
  <si>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</si>
  <si>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</si>
  <si>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</si>
  <si>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</si>
  <si>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</si>
  <si>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</si>
  <si>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</si>
  <si>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</si>
  <si>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</si>
  <si>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</si>
  <si>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</si>
  <si>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</si>
  <si>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</si>
  <si>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</si>
  <si>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</si>
  <si>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</si>
  <si>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</si>
  <si>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</si>
  <si>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</si>
  <si>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</si>
  <si>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</si>
  <si>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</si>
  <si>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</si>
  <si>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</si>
  <si>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</si>
  <si>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</si>
  <si>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</si>
  <si>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</si>
  <si>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</si>
  <si>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</si>
  <si>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</si>
  <si>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</si>
  <si>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</si>
  <si>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</si>
  <si>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</si>
  <si>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</si>
  <si>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</si>
  <si>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</si>
  <si>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</si>
  <si>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</si>
  <si>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</si>
  <si>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</si>
  <si>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</si>
  <si>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</si>
  <si>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</si>
  <si>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</si>
  <si>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</si>
  <si>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</si>
  <si>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</si>
  <si>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</si>
  <si>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</si>
  <si>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</si>
  <si>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</si>
  <si>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</si>
  <si>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</si>
  <si>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</si>
  <si>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</si>
  <si>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</si>
  <si>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</si>
  <si>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</si>
  <si>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</si>
  <si>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</si>
  <si>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</si>
  <si>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</si>
  <si>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</si>
  <si>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</si>
  <si>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</si>
  <si>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</si>
  <si>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</si>
  <si>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</si>
  <si>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</si>
  <si>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</si>
  <si>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</si>
  <si>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</si>
  <si>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</si>
  <si>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</si>
  <si>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</si>
  <si>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</si>
  <si>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</si>
  <si>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</si>
  <si>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</si>
  <si>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</si>
  <si>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</si>
  <si>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</si>
  <si>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</si>
  <si>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</si>
  <si>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</si>
  <si>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</si>
  <si>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</si>
  <si>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</si>
  <si>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</si>
  <si>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</si>
  <si>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</si>
  <si>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</si>
  <si>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</si>
  <si>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</si>
  <si>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</si>
  <si>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</si>
  <si>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</si>
  <si>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</si>
  <si>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</si>
  <si>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</si>
  <si>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</si>
  <si>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</si>
  <si>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</si>
  <si>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</si>
  <si>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</si>
  <si>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</si>
  <si>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</si>
  <si>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</si>
  <si>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</si>
  <si>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</si>
  <si>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</si>
  <si>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</si>
  <si>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</si>
  <si>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</si>
  <si>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</si>
  <si>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</si>
  <si>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</si>
  <si>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</si>
  <si>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</si>
  <si>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</si>
  <si>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</si>
  <si>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</si>
  <si>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</si>
  <si>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</si>
  <si>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</si>
  <si>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</si>
  <si>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7.71</t>
  </si>
  <si>
    <t>▲ 13.77</t>
  </si>
  <si>
    <t>▲ 5.49</t>
  </si>
  <si>
    <t>▲ 25.10</t>
  </si>
  <si>
    <t>金武町水道事業会計</t>
  </si>
  <si>
    <t>一般会計</t>
  </si>
  <si>
    <t>国民健康保険事業特別会計</t>
  </si>
  <si>
    <t>有線放送電話事業特別会計</t>
  </si>
  <si>
    <t>後期高齢者医療特別会計</t>
  </si>
  <si>
    <t>▲ 0.01</t>
  </si>
  <si>
    <t>▲ 0.00</t>
  </si>
  <si>
    <t>その他会計（赤字）</t>
  </si>
  <si>
    <t>その他会計（黒字）</t>
  </si>
  <si>
    <t>北部広域市町村圏事務組合</t>
    <rPh sb="0" eb="2">
      <t>ホクブ</t>
    </rPh>
    <rPh sb="2" eb="4">
      <t>コウイキ</t>
    </rPh>
    <rPh sb="4" eb="7">
      <t>シチョウソン</t>
    </rPh>
    <rPh sb="7" eb="8">
      <t>ケン</t>
    </rPh>
    <rPh sb="8" eb="10">
      <t>ジム</t>
    </rPh>
    <rPh sb="10" eb="12">
      <t>クミアイ</t>
    </rPh>
    <phoneticPr fontId="24"/>
  </si>
  <si>
    <t>沖縄県市町村総合事務組合</t>
    <rPh sb="0" eb="3">
      <t>オキナワケン</t>
    </rPh>
    <rPh sb="3" eb="6">
      <t>シチョウソン</t>
    </rPh>
    <rPh sb="6" eb="8">
      <t>ソウゴウ</t>
    </rPh>
    <rPh sb="8" eb="10">
      <t>ジム</t>
    </rPh>
    <rPh sb="10" eb="12">
      <t>クミアイ</t>
    </rPh>
    <phoneticPr fontId="24"/>
  </si>
  <si>
    <t>金武地区消防衛生組合</t>
    <rPh sb="0" eb="2">
      <t>キン</t>
    </rPh>
    <rPh sb="2" eb="4">
      <t>チク</t>
    </rPh>
    <rPh sb="4" eb="6">
      <t>ショウボウ</t>
    </rPh>
    <rPh sb="6" eb="8">
      <t>エイセイ</t>
    </rPh>
    <rPh sb="8" eb="10">
      <t>クミアイ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</si>
  <si>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</si>
  <si>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</si>
  <si>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</si>
  <si>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</si>
  <si>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4"/>
  </si>
  <si>
    <t>沖縄県町村交通災害共済組合</t>
    <rPh sb="0" eb="3">
      <t>オキナワケン</t>
    </rPh>
    <rPh sb="3" eb="5">
      <t>チョウソン</t>
    </rPh>
    <rPh sb="5" eb="7">
      <t>コウツウ</t>
    </rPh>
    <rPh sb="7" eb="9">
      <t>サイガイ</t>
    </rPh>
    <rPh sb="9" eb="11">
      <t>キョウサイ</t>
    </rPh>
    <rPh sb="11" eb="13">
      <t>クミアイ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</si>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</sst>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228907</c:v>
                </c:pt>
                <c:pt idx="1">
                  <c:v>310581</c:v>
                </c:pt>
                <c:pt idx="2">
                  <c:v>280766</c:v>
                </c:pt>
                <c:pt idx="3">
                  <c:v>601612</c:v>
                </c:pt>
                <c:pt idx="4">
                  <c:v>269396</c:v>
                </c:pt>
              </c:numCache>
            </c:numRef>
          </c:val>
          <c:smooth val="0"/>
        </c:ser>
        <c:dLbls>
          <c:showLegendKey val="0"/>
          <c:showVal val="0"/>
          <c:showCatName val="0"/>
          <c:showSerName val="0"/>
          <c:showPercent val="0"/>
          <c:showBubbleSize val="0"/>
        </c:dLbls>
        <c:marker val="1"/>
        <c:smooth val="0"/>
        <c:axId val="109421696"/>
        <c:axId val="109423616"/>
      </c:lineChart>
      <c:catAx>
        <c:axId val="109421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23616"/>
        <c:crosses val="autoZero"/>
        <c:auto val="1"/>
        <c:lblAlgn val="ctr"/>
        <c:lblOffset val="100"/>
        <c:tickLblSkip val="1"/>
        <c:tickMarkSkip val="1"/>
        <c:noMultiLvlLbl val="0"/>
      </c:catAx>
      <c:valAx>
        <c:axId val="10942361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2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1.52</c:v>
                </c:pt>
                <c:pt idx="1">
                  <c:v>12.65</c:v>
                </c:pt>
                <c:pt idx="2">
                  <c:v>4.3899999999999997</c:v>
                </c:pt>
                <c:pt idx="3">
                  <c:v>9.34</c:v>
                </c:pt>
                <c:pt idx="4">
                  <c:v>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20.48</c:v>
                </c:pt>
                <c:pt idx="1">
                  <c:v>24.72</c:v>
                </c:pt>
                <c:pt idx="2">
                  <c:v>32.99</c:v>
                </c:pt>
                <c:pt idx="3">
                  <c:v>25.96</c:v>
                </c:pt>
                <c:pt idx="4">
                  <c:v>15.36</c:v>
                </c:pt>
              </c:numCache>
            </c:numRef>
          </c:val>
        </c:ser>
        <c:dLbls>
          <c:showLegendKey val="0"/>
          <c:showVal val="0"/>
          <c:showCatName val="0"/>
          <c:showSerName val="0"/>
          <c:showPercent val="0"/>
          <c:showBubbleSize val="0"/>
        </c:dLbls>
        <c:gapWidth val="250"/>
        <c:overlap val="100"/>
        <c:axId val="110911872"/>
        <c:axId val="11091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-7.71</c:v>
                </c:pt>
                <c:pt idx="1">
                  <c:v>14.27</c:v>
                </c:pt>
                <c:pt idx="2">
                  <c:v>-13.77</c:v>
                </c:pt>
                <c:pt idx="3">
                  <c:v>-5.49</c:v>
                </c:pt>
                <c:pt idx="4">
                  <c:v>-25.1</c:v>
                </c:pt>
              </c:numCache>
            </c:numRef>
          </c:val>
          <c:smooth val="0"/>
        </c:ser>
        <c:dLbls>
          <c:showLegendKey val="0"/>
          <c:showVal val="0"/>
          <c:showCatName val="0"/>
          <c:showSerName val="0"/>
          <c:showPercent val="0"/>
          <c:showBubbleSize val="0"/>
        </c:dLbls>
        <c:marker val="1"/>
        <c:smooth val="0"/>
        <c:axId val="110911872"/>
        <c:axId val="110913792"/>
      </c:lineChart>
      <c:catAx>
        <c:axId val="1109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13792"/>
        <c:crosses val="autoZero"/>
        <c:auto val="1"/>
        <c:lblAlgn val="ctr"/>
        <c:lblOffset val="100"/>
        <c:tickLblSkip val="1"/>
        <c:tickMarkSkip val="1"/>
        <c:noMultiLvlLbl val="0"/>
      </c:catAx>
      <c:valAx>
        <c:axId val="11091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2.14</c:v>
                </c:pt>
                <c:pt idx="2">
                  <c:v>#N/A</c:v>
                </c:pt>
                <c:pt idx="3">
                  <c:v>2.37</c:v>
                </c:pt>
                <c:pt idx="4">
                  <c:v>#N/A</c:v>
                </c:pt>
                <c:pt idx="5">
                  <c:v>2.52</c:v>
                </c:pt>
                <c:pt idx="6">
                  <c:v>#N/A</c:v>
                </c:pt>
                <c:pt idx="7">
                  <c:v>2.37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0.01</c:v>
                </c:pt>
                <c:pt idx="3">
                  <c:v>#N/A</c:v>
                </c:pt>
                <c:pt idx="4">
                  <c:v>#N/A</c:v>
                </c:pt>
                <c:pt idx="5">
                  <c:v>0</c:v>
                </c:pt>
                <c:pt idx="6">
                  <c:v>#N/A</c:v>
                </c:pt>
                <c:pt idx="7">
                  <c:v>0</c:v>
                </c:pt>
                <c:pt idx="8">
                  <c:v>#N/A</c:v>
                </c:pt>
                <c:pt idx="9">
                  <c:v>0</c:v>
                </c:pt>
              </c:numCache>
            </c:numRef>
          </c:val>
        </c:ser>
        <c:ser>
          <c:idx val="6"/>
          <c:order val="6"/>
          <c:tx>
            <c:strRef>
              <c:f>データシート!$A$33</c:f>
              <c:strCache>
                <c:ptCount val="1"/>
                <c:pt idx="0">
                  <c:v>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0.02</c:v>
                </c:pt>
                <c:pt idx="4">
                  <c:v>#N/A</c:v>
                </c:pt>
                <c:pt idx="5">
                  <c:v>0.05</c:v>
                </c:pt>
                <c:pt idx="6">
                  <c:v>#N/A</c:v>
                </c:pt>
                <c:pt idx="7">
                  <c:v>7.0000000000000007E-2</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1.42</c:v>
                </c:pt>
                <c:pt idx="2">
                  <c:v>#N/A</c:v>
                </c:pt>
                <c:pt idx="3">
                  <c:v>3.24</c:v>
                </c:pt>
                <c:pt idx="4">
                  <c:v>#N/A</c:v>
                </c:pt>
                <c:pt idx="5">
                  <c:v>1.4</c:v>
                </c:pt>
                <c:pt idx="6">
                  <c:v>#N/A</c:v>
                </c:pt>
                <c:pt idx="7">
                  <c:v>3.54</c:v>
                </c:pt>
                <c:pt idx="8">
                  <c:v>#N/A</c:v>
                </c:pt>
                <c:pt idx="9">
                  <c:v>2.2599999999999998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1.47</c:v>
                </c:pt>
                <c:pt idx="2">
                  <c:v>#N/A</c:v>
                </c:pt>
                <c:pt idx="3">
                  <c:v>12.62</c:v>
                </c:pt>
                <c:pt idx="4">
                  <c:v>#N/A</c:v>
                </c:pt>
                <c:pt idx="5">
                  <c:v>4.33</c:v>
                </c:pt>
                <c:pt idx="6">
                  <c:v>#N/A</c:v>
                </c:pt>
                <c:pt idx="7">
                  <c:v>9.25</c:v>
                </c:pt>
                <c:pt idx="8">
                  <c:v>#N/A</c:v>
                </c:pt>
                <c:pt idx="9">
                  <c:v>4.1500000000000004</c:v>
                </c:pt>
              </c:numCache>
            </c:numRef>
          </c:val>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16.95</c:v>
                </c:pt>
                <c:pt idx="2">
                  <c:v>#N/A</c:v>
                </c:pt>
                <c:pt idx="3">
                  <c:v>18.12</c:v>
                </c:pt>
                <c:pt idx="4">
                  <c:v>#N/A</c:v>
                </c:pt>
                <c:pt idx="5">
                  <c:v>19.02</c:v>
                </c:pt>
                <c:pt idx="6">
                  <c:v>#N/A</c:v>
                </c:pt>
                <c:pt idx="7">
                  <c:v>19.34</c:v>
                </c:pt>
                <c:pt idx="8">
                  <c:v>#N/A</c:v>
                </c:pt>
                <c:pt idx="9">
                  <c:v>21.11</c:v>
                </c:pt>
              </c:numCache>
            </c:numRef>
          </c:val>
        </c:ser>
        <c:dLbls>
          <c:showLegendKey val="0"/>
          <c:showVal val="0"/>
          <c:showCatName val="0"/>
          <c:showSerName val="0"/>
          <c:showPercent val="0"/>
          <c:showBubbleSize val="0"/>
        </c:dLbls>
        <c:gapWidth val="150"/>
        <c:overlap val="100"/>
        <c:axId val="111044864"/>
        <c:axId val="111054848"/>
      </c:barChart>
      <c:catAx>
        <c:axId val="1110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54848"/>
        <c:crosses val="autoZero"/>
        <c:auto val="1"/>
        <c:lblAlgn val="ctr"/>
        <c:lblOffset val="100"/>
        <c:tickLblSkip val="1"/>
        <c:tickMarkSkip val="1"/>
        <c:noMultiLvlLbl val="0"/>
      </c:catAx>
      <c:valAx>
        <c:axId val="1110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210</c:v>
                </c:pt>
                <c:pt idx="5">
                  <c:v>221</c:v>
                </c:pt>
                <c:pt idx="8">
                  <c:v>244</c:v>
                </c:pt>
                <c:pt idx="11">
                  <c:v>260</c:v>
                </c:pt>
                <c:pt idx="14">
                  <c:v>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20</c:v>
                </c:pt>
                <c:pt idx="6">
                  <c:v>20</c:v>
                </c:pt>
                <c:pt idx="9">
                  <c:v>15</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c:v>
                </c:pt>
                <c:pt idx="3">
                  <c:v>24</c:v>
                </c:pt>
                <c:pt idx="6">
                  <c:v>25</c:v>
                </c:pt>
                <c:pt idx="9">
                  <c:v>25</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408</c:v>
                </c:pt>
                <c:pt idx="3">
                  <c:v>284</c:v>
                </c:pt>
                <c:pt idx="6">
                  <c:v>291</c:v>
                </c:pt>
                <c:pt idx="9">
                  <c:v>314</c:v>
                </c:pt>
                <c:pt idx="12">
                  <c:v>413</c:v>
                </c:pt>
              </c:numCache>
            </c:numRef>
          </c:val>
        </c:ser>
        <c:dLbls>
          <c:showLegendKey val="0"/>
          <c:showVal val="0"/>
          <c:showCatName val="0"/>
          <c:showSerName val="0"/>
          <c:showPercent val="0"/>
          <c:showBubbleSize val="0"/>
        </c:dLbls>
        <c:gapWidth val="100"/>
        <c:overlap val="100"/>
        <c:axId val="111260416"/>
        <c:axId val="11126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c:v>
                </c:pt>
                <c:pt idx="2">
                  <c:v>#N/A</c:v>
                </c:pt>
                <c:pt idx="3">
                  <c:v>#N/A</c:v>
                </c:pt>
                <c:pt idx="4">
                  <c:v>107</c:v>
                </c:pt>
                <c:pt idx="5">
                  <c:v>#N/A</c:v>
                </c:pt>
                <c:pt idx="6">
                  <c:v>#N/A</c:v>
                </c:pt>
                <c:pt idx="7">
                  <c:v>92</c:v>
                </c:pt>
                <c:pt idx="8">
                  <c:v>#N/A</c:v>
                </c:pt>
                <c:pt idx="9">
                  <c:v>#N/A</c:v>
                </c:pt>
                <c:pt idx="10">
                  <c:v>94</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111260416"/>
        <c:axId val="111262336"/>
      </c:lineChart>
      <c:catAx>
        <c:axId val="1112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62336"/>
        <c:crosses val="autoZero"/>
        <c:auto val="1"/>
        <c:lblAlgn val="ctr"/>
        <c:lblOffset val="100"/>
        <c:tickLblSkip val="1"/>
        <c:tickMarkSkip val="1"/>
        <c:noMultiLvlLbl val="0"/>
      </c:catAx>
      <c:valAx>
        <c:axId val="11126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2631</c:v>
                </c:pt>
                <c:pt idx="5">
                  <c:v>2766</c:v>
                </c:pt>
                <c:pt idx="8">
                  <c:v>3087</c:v>
                </c:pt>
                <c:pt idx="11">
                  <c:v>3101</c:v>
                </c:pt>
                <c:pt idx="14">
                  <c:v>3099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74</c:v>
                </c:pt>
                <c:pt idx="5">
                  <c:v>133</c:v>
                </c:pt>
                <c:pt idx="8">
                  <c:v>174</c:v>
                </c:pt>
                <c:pt idx="11">
                  <c:v>150</c:v>
                </c:pt>
                <c:pt idx="14">
                  <c:v>126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2273</c:v>
                </c:pt>
                <c:pt idx="5">
                  <c:v>2282</c:v>
                </c:pt>
                <c:pt idx="8">
                  <c:v>2542</c:v>
                </c:pt>
                <c:pt idx="11">
                  <c:v>2391</c:v>
                </c:pt>
                <c:pt idx="14">
                  <c:v>2472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594</c:v>
                </c:pt>
                <c:pt idx="3">
                  <c:v>592</c:v>
                </c:pt>
                <c:pt idx="6">
                  <c:v>571</c:v>
                </c:pt>
                <c:pt idx="9">
                  <c:v>561</c:v>
                </c:pt>
                <c:pt idx="12">
                  <c:v>446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c:v>
                </c:pt>
                <c:pt idx="3">
                  <c:v>84</c:v>
                </c:pt>
                <c:pt idx="6">
                  <c:v>62</c:v>
                </c:pt>
                <c:pt idx="9">
                  <c:v>46</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412</c:v>
                </c:pt>
                <c:pt idx="3">
                  <c:v>389</c:v>
                </c:pt>
                <c:pt idx="6">
                  <c:v>365</c:v>
                </c:pt>
                <c:pt idx="9">
                  <c:v>341</c:v>
                </c:pt>
                <c:pt idx="12">
                  <c:v>316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4470</c:v>
                </c:pt>
                <c:pt idx="3">
                  <c:v>4566</c:v>
                </c:pt>
                <c:pt idx="6">
                  <c:v>4672</c:v>
                </c:pt>
                <c:pt idx="9">
                  <c:v>4756</c:v>
                </c:pt>
                <c:pt idx="12">
                  <c:v>4620</c:v>
                </c:pt>
              </c:numCache>
            </c:numRef>
          </c:val>
        </c:ser>
        <c:dLbls>
          <c:showLegendKey val="0"/>
          <c:showVal val="0"/>
          <c:showCatName val="0"/>
          <c:showSerName val="0"/>
          <c:showPercent val="0"/>
          <c:showBubbleSize val="0"/>
        </c:dLbls>
        <c:gapWidth val="100"/>
        <c:overlap val="100"/>
        <c:axId val="111389312"/>
        <c:axId val="11139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604</c:v>
                </c:pt>
                <c:pt idx="2">
                  <c:v>#N/A</c:v>
                </c:pt>
                <c:pt idx="3">
                  <c:v>#N/A</c:v>
                </c:pt>
                <c:pt idx="4">
                  <c:v>452</c:v>
                </c:pt>
                <c:pt idx="5">
                  <c:v>#N/A</c:v>
                </c:pt>
                <c:pt idx="6">
                  <c:v>#N/A</c:v>
                </c:pt>
                <c:pt idx="7">
                  <c:v>0</c:v>
                </c:pt>
                <c:pt idx="8">
                  <c:v>#N/A</c:v>
                </c:pt>
                <c:pt idx="9">
                  <c:v>#N/A</c:v>
                </c:pt>
                <c:pt idx="10">
                  <c:v>62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389312"/>
        <c:axId val="111395584"/>
      </c:lineChart>
      <c:catAx>
        <c:axId val="1113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95584"/>
        <c:crosses val="autoZero"/>
        <c:auto val="1"/>
        <c:lblAlgn val="ctr"/>
        <c:lblOffset val="100"/>
        <c:tickLblSkip val="1"/>
        <c:tickMarkSkip val="1"/>
        <c:noMultiLvlLbl val="0"/>
      </c:catAx>
      <c:valAx>
        <c:axId val="11139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11,470
11,376
37.84
10,923,805
10,291,557
147,738
3,499,197
4,619,966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類似団体平均をやや下回っている。今後は基地跡地の活用等を積極的に推進し、地域の経済基盤の安定化を図る。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8" name="直線コネクタ 67"/>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95250</xdr:rowOff>
    </xdr:to>
    <xdr:cxnSp macro="">
      <xdr:nvCxnSpPr>
        <xdr:cNvPr id="74" name="直線コネクタ 73"/>
        <xdr:cNvCxnSpPr/>
      </xdr:nvCxnSpPr>
      <xdr:spPr>
        <a:xfrm>
          <a:off x="2336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72269</xdr:rowOff>
    </xdr:to>
    <xdr:cxnSp macro="">
      <xdr:nvCxnSpPr>
        <xdr:cNvPr id="77" name="直線コネクタ 76"/>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7" name="円/楕円 86"/>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8"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3" name="円/楕円 92"/>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4" name="テキスト ボックス 93"/>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5" name="円/楕円 94"/>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6" name="テキスト ボックス 95"/>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下回っている</a:t>
          </a:r>
          <a:r>
            <a:rPr kumimoji="1" lang="ja-JP" altLang="en-US" sz="1100">
              <a:solidFill>
                <a:schemeClr val="dk1"/>
              </a:solidFill>
              <a:latin typeface="+mn-lt"/>
              <a:ea typeface="+mn-ea"/>
              <a:cs typeface="+mn-cs"/>
            </a:rPr>
            <a:t>が、増加傾向である。税収等の収入は増加傾向であるため、</a:t>
          </a:r>
          <a:r>
            <a:rPr kumimoji="1" lang="ja-JP" altLang="ja-JP" sz="1100">
              <a:solidFill>
                <a:schemeClr val="dk1"/>
              </a:solidFill>
              <a:latin typeface="+mn-lt"/>
              <a:ea typeface="+mn-ea"/>
              <a:cs typeface="+mn-cs"/>
            </a:rPr>
            <a:t>義務的経費の削減等に取り組み、現状の維持に努める。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162560</xdr:rowOff>
    </xdr:to>
    <xdr:cxnSp macro="">
      <xdr:nvCxnSpPr>
        <xdr:cNvPr id="131" name="直線コネクタ 130"/>
        <xdr:cNvCxnSpPr/>
      </xdr:nvCxnSpPr>
      <xdr:spPr>
        <a:xfrm>
          <a:off x="4114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114300</xdr:rowOff>
    </xdr:to>
    <xdr:cxnSp macro="">
      <xdr:nvCxnSpPr>
        <xdr:cNvPr id="134" name="直線コネクタ 133"/>
        <xdr:cNvCxnSpPr/>
      </xdr:nvCxnSpPr>
      <xdr:spPr>
        <a:xfrm>
          <a:off x="32258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40429</xdr:rowOff>
    </xdr:from>
    <xdr:to>
      <xdr:col>4</xdr:col>
      <xdr:colOff>482600</xdr:colOff>
      <xdr:row>63</xdr:row>
      <xdr:rowOff>114300</xdr:rowOff>
    </xdr:to>
    <xdr:cxnSp macro="">
      <xdr:nvCxnSpPr>
        <xdr:cNvPr id="137" name="直線コネクタ 136"/>
        <xdr:cNvCxnSpPr/>
      </xdr:nvCxnSpPr>
      <xdr:spPr>
        <a:xfrm>
          <a:off x="2336800" y="10670329"/>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62</xdr:row>
      <xdr:rowOff>40429</xdr:rowOff>
    </xdr:to>
    <xdr:cxnSp macro="">
      <xdr:nvCxnSpPr>
        <xdr:cNvPr id="140" name="直線コネクタ 139"/>
        <xdr:cNvCxnSpPr/>
      </xdr:nvCxnSpPr>
      <xdr:spPr>
        <a:xfrm>
          <a:off x="1447800" y="1046120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50" name="円/楕円 149"/>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128287</xdr:rowOff>
    </xdr:from>
    <xdr:ext cx="762000" cy="259045"/>
    <xdr:sp macro="" textlink="">
      <xdr:nvSpPr>
        <xdr:cNvPr id="151"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2" name="円/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3" name="テキスト ボックス 15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4" name="円/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5" name="テキスト ボックス 154"/>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161079</xdr:rowOff>
    </xdr:from>
    <xdr:to>
      <xdr:col>3</xdr:col>
      <xdr:colOff>330200</xdr:colOff>
      <xdr:row>62</xdr:row>
      <xdr:rowOff>91229</xdr:rowOff>
    </xdr:to>
    <xdr:sp macro="" textlink="">
      <xdr:nvSpPr>
        <xdr:cNvPr id="156" name="円/楕円 155"/>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101406</xdr:rowOff>
    </xdr:from>
    <xdr:ext cx="762000" cy="259045"/>
    <xdr:sp macro="" textlink="">
      <xdr:nvSpPr>
        <xdr:cNvPr id="157" name="テキスト ボックス 156"/>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123402</xdr:rowOff>
    </xdr:from>
    <xdr:to>
      <xdr:col>2</xdr:col>
      <xdr:colOff>127000</xdr:colOff>
      <xdr:row>61</xdr:row>
      <xdr:rowOff>53552</xdr:rowOff>
    </xdr:to>
    <xdr:sp macro="" textlink="">
      <xdr:nvSpPr>
        <xdr:cNvPr id="158" name="円/楕円 157"/>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63729</xdr:rowOff>
    </xdr:from>
    <xdr:ext cx="762000" cy="259045"/>
    <xdr:sp macro="" textlink="">
      <xdr:nvSpPr>
        <xdr:cNvPr id="159" name="テキスト ボックス 158"/>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[269,629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年度と減少が続いてい</a:t>
          </a:r>
          <a:r>
            <a:rPr kumimoji="1" lang="ja-JP" altLang="en-US" sz="1100">
              <a:solidFill>
                <a:schemeClr val="dk1"/>
              </a:solidFill>
              <a:latin typeface="+mn-lt"/>
              <a:ea typeface="+mn-ea"/>
              <a:cs typeface="+mn-cs"/>
            </a:rPr>
            <a:t>たが、平成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年度では増加に転じた。また、</a:t>
          </a:r>
          <a:r>
            <a:rPr kumimoji="1" lang="ja-JP" altLang="ja-JP" sz="1100">
              <a:solidFill>
                <a:schemeClr val="dk1"/>
              </a:solidFill>
              <a:latin typeface="+mn-lt"/>
              <a:ea typeface="+mn-ea"/>
              <a:cs typeface="+mn-cs"/>
            </a:rPr>
            <a:t>類似団体平均と比較して人件費、物件費の支出が多い高行政コスト団体となっている。今後は、業務の効率化を図りつつ、委託料、需用費の見直し等、物件費の抑制に取り組む。</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50195</xdr:rowOff>
    </xdr:from>
    <xdr:to>
      <xdr:col>7</xdr:col>
      <xdr:colOff>152400</xdr:colOff>
      <xdr:row>85</xdr:row>
      <xdr:rowOff>126479</xdr:rowOff>
    </xdr:to>
    <xdr:cxnSp macro="">
      <xdr:nvCxnSpPr>
        <xdr:cNvPr id="192" name="直線コネクタ 191"/>
        <xdr:cNvCxnSpPr/>
      </xdr:nvCxnSpPr>
      <xdr:spPr>
        <a:xfrm>
          <a:off x="4114800" y="14623445"/>
          <a:ext cx="8382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50195</xdr:rowOff>
    </xdr:from>
    <xdr:to>
      <xdr:col>6</xdr:col>
      <xdr:colOff>0</xdr:colOff>
      <xdr:row>85</xdr:row>
      <xdr:rowOff>65967</xdr:rowOff>
    </xdr:to>
    <xdr:cxnSp macro="">
      <xdr:nvCxnSpPr>
        <xdr:cNvPr id="195" name="直線コネクタ 194"/>
        <xdr:cNvCxnSpPr/>
      </xdr:nvCxnSpPr>
      <xdr:spPr>
        <a:xfrm flipV="1">
          <a:off x="3225800" y="14623445"/>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65967</xdr:rowOff>
    </xdr:from>
    <xdr:to>
      <xdr:col>4</xdr:col>
      <xdr:colOff>482600</xdr:colOff>
      <xdr:row>85</xdr:row>
      <xdr:rowOff>144906</xdr:rowOff>
    </xdr:to>
    <xdr:cxnSp macro="">
      <xdr:nvCxnSpPr>
        <xdr:cNvPr id="198" name="直線コネクタ 197"/>
        <xdr:cNvCxnSpPr/>
      </xdr:nvCxnSpPr>
      <xdr:spPr>
        <a:xfrm flipV="1">
          <a:off x="2336800" y="14639217"/>
          <a:ext cx="889000" cy="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44853</xdr:rowOff>
    </xdr:from>
    <xdr:to>
      <xdr:col>3</xdr:col>
      <xdr:colOff>279400</xdr:colOff>
      <xdr:row>85</xdr:row>
      <xdr:rowOff>144906</xdr:rowOff>
    </xdr:to>
    <xdr:cxnSp macro="">
      <xdr:nvCxnSpPr>
        <xdr:cNvPr id="201" name="直線コネクタ 200"/>
        <xdr:cNvCxnSpPr/>
      </xdr:nvCxnSpPr>
      <xdr:spPr>
        <a:xfrm>
          <a:off x="1447800" y="14618103"/>
          <a:ext cx="889000" cy="10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75679</xdr:rowOff>
    </xdr:from>
    <xdr:to>
      <xdr:col>7</xdr:col>
      <xdr:colOff>203200</xdr:colOff>
      <xdr:row>86</xdr:row>
      <xdr:rowOff>5829</xdr:rowOff>
    </xdr:to>
    <xdr:sp macro="" textlink="">
      <xdr:nvSpPr>
        <xdr:cNvPr id="211" name="円/楕円 210"/>
        <xdr:cNvSpPr/>
      </xdr:nvSpPr>
      <xdr:spPr>
        <a:xfrm>
          <a:off x="4902200" y="146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47756</xdr:rowOff>
    </xdr:from>
    <xdr:ext cx="762000" cy="259045"/>
    <xdr:sp macro="" textlink="">
      <xdr:nvSpPr>
        <xdr:cNvPr id="212" name="人件費・物件費等の状況該当値テキスト"/>
        <xdr:cNvSpPr txBox="1"/>
      </xdr:nvSpPr>
      <xdr:spPr>
        <a:xfrm>
          <a:off x="5041900" y="146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269,629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170845</xdr:rowOff>
    </xdr:from>
    <xdr:to>
      <xdr:col>6</xdr:col>
      <xdr:colOff>50800</xdr:colOff>
      <xdr:row>85</xdr:row>
      <xdr:rowOff>100995</xdr:rowOff>
    </xdr:to>
    <xdr:sp macro="" textlink="">
      <xdr:nvSpPr>
        <xdr:cNvPr id="213" name="円/楕円 212"/>
        <xdr:cNvSpPr/>
      </xdr:nvSpPr>
      <xdr:spPr>
        <a:xfrm>
          <a:off x="4064000" y="145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85772</xdr:rowOff>
    </xdr:from>
    <xdr:ext cx="736600" cy="259045"/>
    <xdr:sp macro="" textlink="">
      <xdr:nvSpPr>
        <xdr:cNvPr id="214" name="テキスト ボックス 213"/>
        <xdr:cNvSpPr txBox="1"/>
      </xdr:nvSpPr>
      <xdr:spPr>
        <a:xfrm>
          <a:off x="3733800" y="1465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253,822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15167</xdr:rowOff>
    </xdr:from>
    <xdr:to>
      <xdr:col>4</xdr:col>
      <xdr:colOff>533400</xdr:colOff>
      <xdr:row>85</xdr:row>
      <xdr:rowOff>116767</xdr:rowOff>
    </xdr:to>
    <xdr:sp macro="" textlink="">
      <xdr:nvSpPr>
        <xdr:cNvPr id="215" name="円/楕円 214"/>
        <xdr:cNvSpPr/>
      </xdr:nvSpPr>
      <xdr:spPr>
        <a:xfrm>
          <a:off x="3175000" y="14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101544</xdr:rowOff>
    </xdr:from>
    <xdr:ext cx="762000" cy="259045"/>
    <xdr:sp macro="" textlink="">
      <xdr:nvSpPr>
        <xdr:cNvPr id="216" name="テキスト ボックス 215"/>
        <xdr:cNvSpPr txBox="1"/>
      </xdr:nvSpPr>
      <xdr:spPr>
        <a:xfrm>
          <a:off x="2844800" y="1467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257,090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94106</xdr:rowOff>
    </xdr:from>
    <xdr:to>
      <xdr:col>3</xdr:col>
      <xdr:colOff>330200</xdr:colOff>
      <xdr:row>86</xdr:row>
      <xdr:rowOff>24256</xdr:rowOff>
    </xdr:to>
    <xdr:sp macro="" textlink="">
      <xdr:nvSpPr>
        <xdr:cNvPr id="217" name="円/楕円 216"/>
        <xdr:cNvSpPr/>
      </xdr:nvSpPr>
      <xdr:spPr>
        <a:xfrm>
          <a:off x="2286000" y="146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9033</xdr:rowOff>
    </xdr:from>
    <xdr:ext cx="762000" cy="259045"/>
    <xdr:sp macro="" textlink="">
      <xdr:nvSpPr>
        <xdr:cNvPr id="218" name="テキスト ボックス 217"/>
        <xdr:cNvSpPr txBox="1"/>
      </xdr:nvSpPr>
      <xdr:spPr>
        <a:xfrm>
          <a:off x="1955800" y="147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273,447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165503</xdr:rowOff>
    </xdr:from>
    <xdr:to>
      <xdr:col>2</xdr:col>
      <xdr:colOff>127000</xdr:colOff>
      <xdr:row>85</xdr:row>
      <xdr:rowOff>95653</xdr:rowOff>
    </xdr:to>
    <xdr:sp macro="" textlink="">
      <xdr:nvSpPr>
        <xdr:cNvPr id="219" name="円/楕円 218"/>
        <xdr:cNvSpPr/>
      </xdr:nvSpPr>
      <xdr:spPr>
        <a:xfrm>
          <a:off x="1397000" y="145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80430</xdr:rowOff>
    </xdr:from>
    <xdr:ext cx="762000" cy="259045"/>
    <xdr:sp macro="" textlink="">
      <xdr:nvSpPr>
        <xdr:cNvPr id="220" name="テキスト ボックス 219"/>
        <xdr:cNvSpPr txBox="1"/>
      </xdr:nvSpPr>
      <xdr:spPr>
        <a:xfrm>
          <a:off x="1066800" y="146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類似団体平均を上回る水準で維持している。今後も国や県の給与改定等の動向を注視し、適切な給与水準の維持に努める。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86</xdr:row>
      <xdr:rowOff>45296</xdr:rowOff>
    </xdr:to>
    <xdr:cxnSp macro="">
      <xdr:nvCxnSpPr>
        <xdr:cNvPr id="254" name="直線コネクタ 253"/>
        <xdr:cNvCxnSpPr/>
      </xdr:nvCxnSpPr>
      <xdr:spPr>
        <a:xfrm>
          <a:off x="16179800" y="1462913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89</xdr:row>
      <xdr:rowOff>13546</xdr:rowOff>
    </xdr:to>
    <xdr:cxnSp macro="">
      <xdr:nvCxnSpPr>
        <xdr:cNvPr id="257" name="直線コネクタ 256"/>
        <xdr:cNvCxnSpPr/>
      </xdr:nvCxnSpPr>
      <xdr:spPr>
        <a:xfrm flipV="1">
          <a:off x="15290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37677</xdr:rowOff>
    </xdr:to>
    <xdr:cxnSp macro="">
      <xdr:nvCxnSpPr>
        <xdr:cNvPr id="260" name="直線コネクタ 259"/>
        <xdr:cNvCxnSpPr/>
      </xdr:nvCxnSpPr>
      <xdr:spPr>
        <a:xfrm flipV="1">
          <a:off x="14401800" y="1527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89</xdr:row>
      <xdr:rowOff>37677</xdr:rowOff>
    </xdr:to>
    <xdr:cxnSp macro="">
      <xdr:nvCxnSpPr>
        <xdr:cNvPr id="263" name="直線コネクタ 262"/>
        <xdr:cNvCxnSpPr/>
      </xdr:nvCxnSpPr>
      <xdr:spPr>
        <a:xfrm>
          <a:off x="13512800" y="146210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4"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7" name="円/楕円 276"/>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8" name="テキスト ボックス 277"/>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9" name="円/楕円 278"/>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0" name="テキスト ボックス 279"/>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1" name="円/楕円 280"/>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2" name="テキスト ボックス 281"/>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傾向ではあるが</a:t>
          </a:r>
          <a:r>
            <a:rPr kumimoji="1" lang="ja-JP" altLang="ja-JP" sz="1100">
              <a:solidFill>
                <a:schemeClr val="dk1"/>
              </a:solidFill>
              <a:latin typeface="+mn-lt"/>
              <a:ea typeface="+mn-ea"/>
              <a:cs typeface="+mn-cs"/>
            </a:rPr>
            <a:t>、基地跡地利用の推進や基地渉外等の業務に対応するため、類似団体と比較して職員数が多くなっている。各課の業務量の把握等を行い、適切な配置、適切な定員管理に努める。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55550</xdr:rowOff>
    </xdr:from>
    <xdr:to>
      <xdr:col>24</xdr:col>
      <xdr:colOff>558800</xdr:colOff>
      <xdr:row>62</xdr:row>
      <xdr:rowOff>62306</xdr:rowOff>
    </xdr:to>
    <xdr:cxnSp macro="">
      <xdr:nvCxnSpPr>
        <xdr:cNvPr id="314" name="直線コネクタ 313"/>
        <xdr:cNvCxnSpPr/>
      </xdr:nvCxnSpPr>
      <xdr:spPr>
        <a:xfrm flipV="1">
          <a:off x="16179800" y="1068545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62306</xdr:rowOff>
    </xdr:from>
    <xdr:to>
      <xdr:col>23</xdr:col>
      <xdr:colOff>406400</xdr:colOff>
      <xdr:row>62</xdr:row>
      <xdr:rowOff>72441</xdr:rowOff>
    </xdr:to>
    <xdr:cxnSp macro="">
      <xdr:nvCxnSpPr>
        <xdr:cNvPr id="317" name="直線コネクタ 316"/>
        <xdr:cNvCxnSpPr/>
      </xdr:nvCxnSpPr>
      <xdr:spPr>
        <a:xfrm flipV="1">
          <a:off x="15290800" y="1069220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72441</xdr:rowOff>
    </xdr:from>
    <xdr:to>
      <xdr:col>22</xdr:col>
      <xdr:colOff>203200</xdr:colOff>
      <xdr:row>62</xdr:row>
      <xdr:rowOff>80645</xdr:rowOff>
    </xdr:to>
    <xdr:cxnSp macro="">
      <xdr:nvCxnSpPr>
        <xdr:cNvPr id="320" name="直線コネクタ 319"/>
        <xdr:cNvCxnSpPr/>
      </xdr:nvCxnSpPr>
      <xdr:spPr>
        <a:xfrm flipV="1">
          <a:off x="14401800" y="1070234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82576</xdr:rowOff>
    </xdr:to>
    <xdr:cxnSp macro="">
      <xdr:nvCxnSpPr>
        <xdr:cNvPr id="323" name="直線コネクタ 322"/>
        <xdr:cNvCxnSpPr/>
      </xdr:nvCxnSpPr>
      <xdr:spPr>
        <a:xfrm flipV="1">
          <a:off x="13512800" y="1071054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4750</xdr:rowOff>
    </xdr:from>
    <xdr:to>
      <xdr:col>24</xdr:col>
      <xdr:colOff>609600</xdr:colOff>
      <xdr:row>62</xdr:row>
      <xdr:rowOff>106350</xdr:rowOff>
    </xdr:to>
    <xdr:sp macro="" textlink="">
      <xdr:nvSpPr>
        <xdr:cNvPr id="333" name="円/楕円 332"/>
        <xdr:cNvSpPr/>
      </xdr:nvSpPr>
      <xdr:spPr>
        <a:xfrm>
          <a:off x="169672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148277</xdr:rowOff>
    </xdr:from>
    <xdr:ext cx="762000" cy="259045"/>
    <xdr:sp macro="" textlink="">
      <xdr:nvSpPr>
        <xdr:cNvPr id="334" name="定員管理の状況該当値テキスト"/>
        <xdr:cNvSpPr txBox="1"/>
      </xdr:nvSpPr>
      <xdr:spPr>
        <a:xfrm>
          <a:off x="17106900" y="106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11506</xdr:rowOff>
    </xdr:from>
    <xdr:to>
      <xdr:col>23</xdr:col>
      <xdr:colOff>457200</xdr:colOff>
      <xdr:row>62</xdr:row>
      <xdr:rowOff>113106</xdr:rowOff>
    </xdr:to>
    <xdr:sp macro="" textlink="">
      <xdr:nvSpPr>
        <xdr:cNvPr id="335" name="円/楕円 334"/>
        <xdr:cNvSpPr/>
      </xdr:nvSpPr>
      <xdr:spPr>
        <a:xfrm>
          <a:off x="161290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97883</xdr:rowOff>
    </xdr:from>
    <xdr:ext cx="736600" cy="259045"/>
    <xdr:sp macro="" textlink="">
      <xdr:nvSpPr>
        <xdr:cNvPr id="336" name="テキスト ボックス 335"/>
        <xdr:cNvSpPr txBox="1"/>
      </xdr:nvSpPr>
      <xdr:spPr>
        <a:xfrm>
          <a:off x="15798800" y="10727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21641</xdr:rowOff>
    </xdr:from>
    <xdr:to>
      <xdr:col>22</xdr:col>
      <xdr:colOff>254000</xdr:colOff>
      <xdr:row>62</xdr:row>
      <xdr:rowOff>123241</xdr:rowOff>
    </xdr:to>
    <xdr:sp macro="" textlink="">
      <xdr:nvSpPr>
        <xdr:cNvPr id="337" name="円/楕円 336"/>
        <xdr:cNvSpPr/>
      </xdr:nvSpPr>
      <xdr:spPr>
        <a:xfrm>
          <a:off x="15240000" y="106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108018</xdr:rowOff>
    </xdr:from>
    <xdr:ext cx="762000" cy="259045"/>
    <xdr:sp macro="" textlink="">
      <xdr:nvSpPr>
        <xdr:cNvPr id="338" name="テキスト ボックス 337"/>
        <xdr:cNvSpPr txBox="1"/>
      </xdr:nvSpPr>
      <xdr:spPr>
        <a:xfrm>
          <a:off x="14909800" y="107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39" name="円/楕円 338"/>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116222</xdr:rowOff>
    </xdr:from>
    <xdr:ext cx="762000" cy="259045"/>
    <xdr:sp macro="" textlink="">
      <xdr:nvSpPr>
        <xdr:cNvPr id="340" name="テキスト ボックス 339"/>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31776</xdr:rowOff>
    </xdr:from>
    <xdr:to>
      <xdr:col>19</xdr:col>
      <xdr:colOff>533400</xdr:colOff>
      <xdr:row>62</xdr:row>
      <xdr:rowOff>133376</xdr:rowOff>
    </xdr:to>
    <xdr:sp macro="" textlink="">
      <xdr:nvSpPr>
        <xdr:cNvPr id="341" name="円/楕円 340"/>
        <xdr:cNvSpPr/>
      </xdr:nvSpPr>
      <xdr:spPr>
        <a:xfrm>
          <a:off x="13462000" y="106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118153</xdr:rowOff>
    </xdr:from>
    <xdr:ext cx="762000" cy="259045"/>
    <xdr:sp macro="" textlink="">
      <xdr:nvSpPr>
        <xdr:cNvPr id="342" name="テキスト ボックス 341"/>
        <xdr:cNvSpPr txBox="1"/>
      </xdr:nvSpPr>
      <xdr:spPr>
        <a:xfrm>
          <a:off x="13131800" y="1074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類似団体平均を下回り、良好な状態が続いている。今後も起債の抑制や、交付税措置のある起債の積極的な活用に取り組み、現在の水準の維持に努める。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152763</xdr:rowOff>
    </xdr:from>
    <xdr:to>
      <xdr:col>24</xdr:col>
      <xdr:colOff>558800</xdr:colOff>
      <xdr:row>39</xdr:row>
      <xdr:rowOff>15784</xdr:rowOff>
    </xdr:to>
    <xdr:cxnSp macro="">
      <xdr:nvCxnSpPr>
        <xdr:cNvPr id="377" name="直線コネクタ 376"/>
        <xdr:cNvCxnSpPr/>
      </xdr:nvCxnSpPr>
      <xdr:spPr>
        <a:xfrm>
          <a:off x="16179800" y="666786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152763</xdr:rowOff>
    </xdr:from>
    <xdr:to>
      <xdr:col>23</xdr:col>
      <xdr:colOff>406400</xdr:colOff>
      <xdr:row>39</xdr:row>
      <xdr:rowOff>91622</xdr:rowOff>
    </xdr:to>
    <xdr:cxnSp macro="">
      <xdr:nvCxnSpPr>
        <xdr:cNvPr id="380" name="直線コネクタ 379"/>
        <xdr:cNvCxnSpPr/>
      </xdr:nvCxnSpPr>
      <xdr:spPr>
        <a:xfrm flipV="1">
          <a:off x="15290800" y="666786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39</xdr:row>
      <xdr:rowOff>132987</xdr:rowOff>
    </xdr:to>
    <xdr:cxnSp macro="">
      <xdr:nvCxnSpPr>
        <xdr:cNvPr id="383" name="直線コネクタ 382"/>
        <xdr:cNvCxnSpPr/>
      </xdr:nvCxnSpPr>
      <xdr:spPr>
        <a:xfrm flipV="1">
          <a:off x="14401800" y="67781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39</xdr:row>
      <xdr:rowOff>132987</xdr:rowOff>
    </xdr:to>
    <xdr:cxnSp macro="">
      <xdr:nvCxnSpPr>
        <xdr:cNvPr id="386" name="直線コネクタ 385"/>
        <xdr:cNvCxnSpPr/>
      </xdr:nvCxnSpPr>
      <xdr:spPr>
        <a:xfrm>
          <a:off x="13512800" y="68126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136434</xdr:rowOff>
    </xdr:from>
    <xdr:to>
      <xdr:col>24</xdr:col>
      <xdr:colOff>609600</xdr:colOff>
      <xdr:row>39</xdr:row>
      <xdr:rowOff>66584</xdr:rowOff>
    </xdr:to>
    <xdr:sp macro="" textlink="">
      <xdr:nvSpPr>
        <xdr:cNvPr id="396" name="円/楕円 395"/>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152961</xdr:rowOff>
    </xdr:from>
    <xdr:ext cx="762000" cy="259045"/>
    <xdr:sp macro="" textlink="">
      <xdr:nvSpPr>
        <xdr:cNvPr id="397"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101963</xdr:rowOff>
    </xdr:from>
    <xdr:to>
      <xdr:col>23</xdr:col>
      <xdr:colOff>457200</xdr:colOff>
      <xdr:row>39</xdr:row>
      <xdr:rowOff>32113</xdr:rowOff>
    </xdr:to>
    <xdr:sp macro="" textlink="">
      <xdr:nvSpPr>
        <xdr:cNvPr id="398" name="円/楕円 397"/>
        <xdr:cNvSpPr/>
      </xdr:nvSpPr>
      <xdr:spPr>
        <a:xfrm>
          <a:off x="16129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42290</xdr:rowOff>
    </xdr:from>
    <xdr:ext cx="736600" cy="259045"/>
    <xdr:sp macro="" textlink="">
      <xdr:nvSpPr>
        <xdr:cNvPr id="399" name="テキスト ボックス 398"/>
        <xdr:cNvSpPr txBox="1"/>
      </xdr:nvSpPr>
      <xdr:spPr>
        <a:xfrm>
          <a:off x="1579880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40822</xdr:rowOff>
    </xdr:from>
    <xdr:to>
      <xdr:col>22</xdr:col>
      <xdr:colOff>254000</xdr:colOff>
      <xdr:row>39</xdr:row>
      <xdr:rowOff>142422</xdr:rowOff>
    </xdr:to>
    <xdr:sp macro="" textlink="">
      <xdr:nvSpPr>
        <xdr:cNvPr id="400" name="円/楕円 399"/>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401" name="テキスト ボックス 400"/>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82187</xdr:rowOff>
    </xdr:from>
    <xdr:to>
      <xdr:col>21</xdr:col>
      <xdr:colOff>50800</xdr:colOff>
      <xdr:row>40</xdr:row>
      <xdr:rowOff>12337</xdr:rowOff>
    </xdr:to>
    <xdr:sp macro="" textlink="">
      <xdr:nvSpPr>
        <xdr:cNvPr id="402" name="円/楕円 401"/>
        <xdr:cNvSpPr/>
      </xdr:nvSpPr>
      <xdr:spPr>
        <a:xfrm>
          <a:off x="14351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22514</xdr:rowOff>
    </xdr:from>
    <xdr:ext cx="762000" cy="259045"/>
    <xdr:sp macro="" textlink="">
      <xdr:nvSpPr>
        <xdr:cNvPr id="403" name="テキスト ボックス 402"/>
        <xdr:cNvSpPr txBox="1"/>
      </xdr:nvSpPr>
      <xdr:spPr>
        <a:xfrm>
          <a:off x="14020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75293</xdr:rowOff>
    </xdr:from>
    <xdr:to>
      <xdr:col>19</xdr:col>
      <xdr:colOff>533400</xdr:colOff>
      <xdr:row>40</xdr:row>
      <xdr:rowOff>5443</xdr:rowOff>
    </xdr:to>
    <xdr:sp macro="" textlink="">
      <xdr:nvSpPr>
        <xdr:cNvPr id="404" name="円/楕円 403"/>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15620</xdr:rowOff>
    </xdr:from>
    <xdr:ext cx="762000" cy="259045"/>
    <xdr:sp macro="" textlink="">
      <xdr:nvSpPr>
        <xdr:cNvPr id="405" name="テキスト ボックス 404"/>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過去の安定的な基金の積立と起債の抑制により、将来負担比率は低い状態を保てている。今後も現在の水準の維持に努める。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82042</xdr:rowOff>
    </xdr:from>
    <xdr:to>
      <xdr:col>21</xdr:col>
      <xdr:colOff>0</xdr:colOff>
      <xdr:row>15</xdr:row>
      <xdr:rowOff>111601</xdr:rowOff>
    </xdr:to>
    <xdr:cxnSp macro="">
      <xdr:nvCxnSpPr>
        <xdr:cNvPr id="437" name="直線コネクタ 436"/>
        <xdr:cNvCxnSpPr/>
      </xdr:nvCxnSpPr>
      <xdr:spPr>
        <a:xfrm flipV="1">
          <a:off x="13512800" y="2653792"/>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8" name="フローチャート : 判断 437"/>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149591</xdr:rowOff>
    </xdr:from>
    <xdr:ext cx="736600" cy="259045"/>
    <xdr:sp macro="" textlink="">
      <xdr:nvSpPr>
        <xdr:cNvPr id="439" name="テキスト ボックス 438"/>
        <xdr:cNvSpPr txBox="1"/>
      </xdr:nvSpPr>
      <xdr:spPr>
        <a:xfrm>
          <a:off x="15798800" y="272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40" name="フローチャート : 判断 439"/>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1" name="テキスト ボックス 440"/>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2" name="フローチャート : 判断 441"/>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3" name="テキスト ボックス 442"/>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4" name="フローチャート : 判断 443"/>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45" name="テキスト ボックス 444"/>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132112</xdr:rowOff>
    </xdr:from>
    <xdr:to>
      <xdr:col>23</xdr:col>
      <xdr:colOff>457200</xdr:colOff>
      <xdr:row>15</xdr:row>
      <xdr:rowOff>62262</xdr:rowOff>
    </xdr:to>
    <xdr:sp macro="" textlink="">
      <xdr:nvSpPr>
        <xdr:cNvPr id="451" name="円/楕円 450"/>
        <xdr:cNvSpPr/>
      </xdr:nvSpPr>
      <xdr:spPr>
        <a:xfrm>
          <a:off x="16129000" y="25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72439</xdr:rowOff>
    </xdr:from>
    <xdr:ext cx="736600" cy="259045"/>
    <xdr:sp macro="" textlink="">
      <xdr:nvSpPr>
        <xdr:cNvPr id="452" name="テキスト ボックス 451"/>
        <xdr:cNvSpPr txBox="1"/>
      </xdr:nvSpPr>
      <xdr:spPr>
        <a:xfrm>
          <a:off x="15798800" y="230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31242</xdr:rowOff>
    </xdr:from>
    <xdr:to>
      <xdr:col>21</xdr:col>
      <xdr:colOff>50800</xdr:colOff>
      <xdr:row>15</xdr:row>
      <xdr:rowOff>132842</xdr:rowOff>
    </xdr:to>
    <xdr:sp macro="" textlink="">
      <xdr:nvSpPr>
        <xdr:cNvPr id="453" name="円/楕円 452"/>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143019</xdr:rowOff>
    </xdr:from>
    <xdr:ext cx="762000" cy="259045"/>
    <xdr:sp macro="" textlink="">
      <xdr:nvSpPr>
        <xdr:cNvPr id="454" name="テキスト ボックス 453"/>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60801</xdr:rowOff>
    </xdr:from>
    <xdr:to>
      <xdr:col>19</xdr:col>
      <xdr:colOff>533400</xdr:colOff>
      <xdr:row>15</xdr:row>
      <xdr:rowOff>162401</xdr:rowOff>
    </xdr:to>
    <xdr:sp macro="" textlink="">
      <xdr:nvSpPr>
        <xdr:cNvPr id="455" name="円/楕円 454"/>
        <xdr:cNvSpPr/>
      </xdr:nvSpPr>
      <xdr:spPr>
        <a:xfrm>
          <a:off x="13462000" y="26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1128</xdr:rowOff>
    </xdr:from>
    <xdr:ext cx="762000" cy="259045"/>
    <xdr:sp macro="" textlink="">
      <xdr:nvSpPr>
        <xdr:cNvPr id="456" name="テキスト ボックス 455"/>
        <xdr:cNvSpPr txBox="1"/>
      </xdr:nvSpPr>
      <xdr:spPr>
        <a:xfrm>
          <a:off x="13131800" y="240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11,470
11,376
37.84
10,923,805
10,291,557
147,738
3,499,197
4,619,966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年度より臨時職員等の賃金を人件費に振り替えているため、類似団体平均を上回っている。今後も人件費関係の抑制に努める。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26416</xdr:rowOff>
    </xdr:to>
    <xdr:cxnSp macro="">
      <xdr:nvCxnSpPr>
        <xdr:cNvPr id="62" name="直線コネクタ 61"/>
        <xdr:cNvCxnSpPr/>
      </xdr:nvCxnSpPr>
      <xdr:spPr>
        <a:xfrm>
          <a:off x="3987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62992</xdr:rowOff>
    </xdr:to>
    <xdr:cxnSp macro="">
      <xdr:nvCxnSpPr>
        <xdr:cNvPr id="65" name="直線コネクタ 64"/>
        <xdr:cNvCxnSpPr/>
      </xdr:nvCxnSpPr>
      <xdr:spPr>
        <a:xfrm flipV="1">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38</xdr:row>
      <xdr:rowOff>62992</xdr:rowOff>
    </xdr:to>
    <xdr:cxnSp macro="">
      <xdr:nvCxnSpPr>
        <xdr:cNvPr id="68" name="直線コネクタ 67"/>
        <xdr:cNvCxnSpPr/>
      </xdr:nvCxnSpPr>
      <xdr:spPr>
        <a:xfrm>
          <a:off x="2209800" y="63357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163576</xdr:rowOff>
    </xdr:to>
    <xdr:cxnSp macro="">
      <xdr:nvCxnSpPr>
        <xdr:cNvPr id="71" name="直線コネクタ 70"/>
        <xdr:cNvCxnSpPr/>
      </xdr:nvCxnSpPr>
      <xdr:spPr>
        <a:xfrm>
          <a:off x="1320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1" name="円/楕円 80"/>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2"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3" name="円/楕円 82"/>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4" name="テキスト ボックス 83"/>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xdr:rowOff>
    </xdr:from>
    <xdr:to>
      <xdr:col>4</xdr:col>
      <xdr:colOff>396875</xdr:colOff>
      <xdr:row>38</xdr:row>
      <xdr:rowOff>113792</xdr:rowOff>
    </xdr:to>
    <xdr:sp macro="" textlink="">
      <xdr:nvSpPr>
        <xdr:cNvPr id="85" name="円/楕円 84"/>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98569</xdr:rowOff>
    </xdr:from>
    <xdr:ext cx="762000" cy="259045"/>
    <xdr:sp macro="" textlink="">
      <xdr:nvSpPr>
        <xdr:cNvPr id="86" name="テキスト ボックス 85"/>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物件費の中で最も大きな割合を占める委託料の削減に取り組んでいるが、類似団体平均と比較して高い状態にある。今後も費用対効果等を考慮し、委託料の見直しに継続的に取り組む。</a:t>
          </a:r>
          <a:endParaRPr lang="ja-JP" altLang="ja-JP" sz="1400"/>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xdr:rowOff>
    </xdr:from>
    <xdr:to>
      <xdr:col>24</xdr:col>
      <xdr:colOff>31750</xdr:colOff>
      <xdr:row>20</xdr:row>
      <xdr:rowOff>43180</xdr:rowOff>
    </xdr:to>
    <xdr:cxnSp macro="">
      <xdr:nvCxnSpPr>
        <xdr:cNvPr id="123" name="直線コネクタ 122"/>
        <xdr:cNvCxnSpPr/>
      </xdr:nvCxnSpPr>
      <xdr:spPr>
        <a:xfrm>
          <a:off x="15671800" y="3434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138430</xdr:rowOff>
    </xdr:from>
    <xdr:to>
      <xdr:col>22</xdr:col>
      <xdr:colOff>565150</xdr:colOff>
      <xdr:row>20</xdr:row>
      <xdr:rowOff>5080</xdr:rowOff>
    </xdr:to>
    <xdr:cxnSp macro="">
      <xdr:nvCxnSpPr>
        <xdr:cNvPr id="126" name="直線コネクタ 125"/>
        <xdr:cNvCxnSpPr/>
      </xdr:nvCxnSpPr>
      <xdr:spPr>
        <a:xfrm>
          <a:off x="14782800" y="3395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138430</xdr:rowOff>
    </xdr:from>
    <xdr:to>
      <xdr:col>21</xdr:col>
      <xdr:colOff>361950</xdr:colOff>
      <xdr:row>20</xdr:row>
      <xdr:rowOff>149860</xdr:rowOff>
    </xdr:to>
    <xdr:cxnSp macro="">
      <xdr:nvCxnSpPr>
        <xdr:cNvPr id="129" name="直線コネクタ 128"/>
        <xdr:cNvCxnSpPr/>
      </xdr:nvCxnSpPr>
      <xdr:spPr>
        <a:xfrm flipV="1">
          <a:off x="13893800" y="3395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24130</xdr:rowOff>
    </xdr:from>
    <xdr:to>
      <xdr:col>20</xdr:col>
      <xdr:colOff>158750</xdr:colOff>
      <xdr:row>20</xdr:row>
      <xdr:rowOff>149860</xdr:rowOff>
    </xdr:to>
    <xdr:cxnSp macro="">
      <xdr:nvCxnSpPr>
        <xdr:cNvPr id="132" name="直線コネクタ 131"/>
        <xdr:cNvCxnSpPr/>
      </xdr:nvCxnSpPr>
      <xdr:spPr>
        <a:xfrm>
          <a:off x="13004800" y="32816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163830</xdr:rowOff>
    </xdr:from>
    <xdr:to>
      <xdr:col>24</xdr:col>
      <xdr:colOff>82550</xdr:colOff>
      <xdr:row>20</xdr:row>
      <xdr:rowOff>93980</xdr:rowOff>
    </xdr:to>
    <xdr:sp macro="" textlink="">
      <xdr:nvSpPr>
        <xdr:cNvPr id="142" name="円/楕円 141"/>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135907</xdr:rowOff>
    </xdr:from>
    <xdr:ext cx="762000" cy="259045"/>
    <xdr:sp macro="" textlink="">
      <xdr:nvSpPr>
        <xdr:cNvPr id="143"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125730</xdr:rowOff>
    </xdr:from>
    <xdr:to>
      <xdr:col>22</xdr:col>
      <xdr:colOff>615950</xdr:colOff>
      <xdr:row>20</xdr:row>
      <xdr:rowOff>55880</xdr:rowOff>
    </xdr:to>
    <xdr:sp macro="" textlink="">
      <xdr:nvSpPr>
        <xdr:cNvPr id="144" name="円/楕円 143"/>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40657</xdr:rowOff>
    </xdr:from>
    <xdr:ext cx="736600" cy="259045"/>
    <xdr:sp macro="" textlink="">
      <xdr:nvSpPr>
        <xdr:cNvPr id="145" name="テキスト ボックス 144"/>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87630</xdr:rowOff>
    </xdr:from>
    <xdr:to>
      <xdr:col>21</xdr:col>
      <xdr:colOff>412750</xdr:colOff>
      <xdr:row>20</xdr:row>
      <xdr:rowOff>17780</xdr:rowOff>
    </xdr:to>
    <xdr:sp macro="" textlink="">
      <xdr:nvSpPr>
        <xdr:cNvPr id="146" name="円/楕円 145"/>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2557</xdr:rowOff>
    </xdr:from>
    <xdr:ext cx="762000" cy="259045"/>
    <xdr:sp macro="" textlink="">
      <xdr:nvSpPr>
        <xdr:cNvPr id="147" name="テキスト ボックス 146"/>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99060</xdr:rowOff>
    </xdr:from>
    <xdr:to>
      <xdr:col>20</xdr:col>
      <xdr:colOff>209550</xdr:colOff>
      <xdr:row>21</xdr:row>
      <xdr:rowOff>29210</xdr:rowOff>
    </xdr:to>
    <xdr:sp macro="" textlink="">
      <xdr:nvSpPr>
        <xdr:cNvPr id="148" name="円/楕円 147"/>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13987</xdr:rowOff>
    </xdr:from>
    <xdr:ext cx="762000" cy="259045"/>
    <xdr:sp macro="" textlink="">
      <xdr:nvSpPr>
        <xdr:cNvPr id="149" name="テキスト ボックス 148"/>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144780</xdr:rowOff>
    </xdr:from>
    <xdr:to>
      <xdr:col>19</xdr:col>
      <xdr:colOff>6350</xdr:colOff>
      <xdr:row>19</xdr:row>
      <xdr:rowOff>74930</xdr:rowOff>
    </xdr:to>
    <xdr:sp macro="" textlink="">
      <xdr:nvSpPr>
        <xdr:cNvPr id="150" name="円/楕円 149"/>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59707</xdr:rowOff>
    </xdr:from>
    <xdr:ext cx="762000" cy="259045"/>
    <xdr:sp macro="" textlink="">
      <xdr:nvSpPr>
        <xdr:cNvPr id="151" name="テキスト ボックス 150"/>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高齢者人口の増加は今後も続くことが見込まれるため、老人福祉の継続的な増加が見込まれる。</a:t>
          </a:r>
          <a:endParaRPr lang="ja-JP" altLang="ja-JP" sz="1400"/>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107950</xdr:rowOff>
    </xdr:to>
    <xdr:cxnSp macro="">
      <xdr:nvCxnSpPr>
        <xdr:cNvPr id="184" name="直線コネクタ 183"/>
        <xdr:cNvCxnSpPr/>
      </xdr:nvCxnSpPr>
      <xdr:spPr>
        <a:xfrm>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165100</xdr:rowOff>
    </xdr:to>
    <xdr:cxnSp macro="">
      <xdr:nvCxnSpPr>
        <xdr:cNvPr id="187" name="直線コネクタ 186"/>
        <xdr:cNvCxnSpPr/>
      </xdr:nvCxnSpPr>
      <xdr:spPr>
        <a:xfrm flipV="1">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165100</xdr:rowOff>
    </xdr:to>
    <xdr:cxnSp macro="">
      <xdr:nvCxnSpPr>
        <xdr:cNvPr id="190" name="直線コネクタ 189"/>
        <xdr:cNvCxnSpPr/>
      </xdr:nvCxnSpPr>
      <xdr:spPr>
        <a:xfrm>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127000</xdr:rowOff>
    </xdr:to>
    <xdr:cxnSp macro="">
      <xdr:nvCxnSpPr>
        <xdr:cNvPr id="193" name="直線コネクタ 192"/>
        <xdr:cNvCxnSpPr/>
      </xdr:nvCxnSpPr>
      <xdr:spPr>
        <a:xfrm>
          <a:off x="1320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3" name="円/楕円 202"/>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4"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5" name="円/楕円 20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6" name="テキスト ボックス 205"/>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7" name="円/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08" name="テキスト ボックス 20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9" name="円/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0" name="テキスト ボックス 20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1" name="円/楕円 210"/>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2" name="テキスト ボックス 211"/>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年度と比較し、平成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年度は特別会計への繰出金が減少したため、</a:t>
          </a:r>
          <a:r>
            <a:rPr kumimoji="1" lang="en-US" altLang="ja-JP" sz="1100">
              <a:solidFill>
                <a:schemeClr val="dk1"/>
              </a:solidFill>
              <a:latin typeface="+mn-lt"/>
              <a:ea typeface="+mn-ea"/>
              <a:cs typeface="+mn-cs"/>
            </a:rPr>
            <a:t>0.3</a:t>
          </a:r>
          <a:r>
            <a:rPr kumimoji="1" lang="ja-JP" altLang="en-US" sz="1100">
              <a:solidFill>
                <a:schemeClr val="dk1"/>
              </a:solidFill>
              <a:latin typeface="+mn-lt"/>
              <a:ea typeface="+mn-ea"/>
              <a:cs typeface="+mn-cs"/>
            </a:rPr>
            <a:t>ポイント改善している。今後も</a:t>
          </a:r>
          <a:r>
            <a:rPr kumimoji="1" lang="ja-JP" altLang="ja-JP" sz="1100">
              <a:solidFill>
                <a:schemeClr val="dk1"/>
              </a:solidFill>
              <a:latin typeface="+mn-lt"/>
              <a:ea typeface="+mn-ea"/>
              <a:cs typeface="+mn-cs"/>
            </a:rPr>
            <a:t>特別会計の財政基盤強化等に取り組み、類似団体平均以下の水準を維持できるよう努める。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69850</xdr:rowOff>
    </xdr:to>
    <xdr:cxnSp macro="">
      <xdr:nvCxnSpPr>
        <xdr:cNvPr id="245" name="直線コネクタ 244"/>
        <xdr:cNvCxnSpPr/>
      </xdr:nvCxnSpPr>
      <xdr:spPr>
        <a:xfrm flipV="1">
          <a:off x="15671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55</xdr:row>
      <xdr:rowOff>69850</xdr:rowOff>
    </xdr:to>
    <xdr:cxnSp macro="">
      <xdr:nvCxnSpPr>
        <xdr:cNvPr id="248" name="直線コネクタ 247"/>
        <xdr:cNvCxnSpPr/>
      </xdr:nvCxnSpPr>
      <xdr:spPr>
        <a:xfrm>
          <a:off x="14782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54</xdr:row>
      <xdr:rowOff>88900</xdr:rowOff>
    </xdr:to>
    <xdr:cxnSp macro="">
      <xdr:nvCxnSpPr>
        <xdr:cNvPr id="251" name="直線コネクタ 250"/>
        <xdr:cNvCxnSpPr/>
      </xdr:nvCxnSpPr>
      <xdr:spPr>
        <a:xfrm>
          <a:off x="13893800" y="915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161290</xdr:rowOff>
    </xdr:to>
    <xdr:cxnSp macro="">
      <xdr:nvCxnSpPr>
        <xdr:cNvPr id="254" name="直線コネクタ 253"/>
        <xdr:cNvCxnSpPr/>
      </xdr:nvCxnSpPr>
      <xdr:spPr>
        <a:xfrm flipV="1">
          <a:off x="13004800" y="9156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4" name="円/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6" name="円/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68" name="円/楕円 267"/>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69" name="テキスト ボックス 268"/>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0" name="円/楕円 26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1" name="テキスト ボックス 27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2" name="円/楕円 271"/>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3" name="テキスト ボックス 272"/>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en-US" sz="1100">
              <a:solidFill>
                <a:schemeClr val="dk1"/>
              </a:solidFill>
              <a:latin typeface="+mn-lt"/>
              <a:ea typeface="+mn-ea"/>
              <a:cs typeface="+mn-cs"/>
            </a:rPr>
            <a:t>年度より</a:t>
          </a:r>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傾向であり</a:t>
          </a:r>
          <a:r>
            <a:rPr kumimoji="1" lang="ja-JP" altLang="ja-JP" sz="1100">
              <a:solidFill>
                <a:schemeClr val="dk1"/>
              </a:solidFill>
              <a:latin typeface="+mn-lt"/>
              <a:ea typeface="+mn-ea"/>
              <a:cs typeface="+mn-cs"/>
            </a:rPr>
            <a:t>、類似団体平均を下回っている。補助対象団体への審査見直し等も考慮し、今後も現在の水準が維持できるよう努める。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108712</xdr:rowOff>
    </xdr:to>
    <xdr:cxnSp macro="">
      <xdr:nvCxnSpPr>
        <xdr:cNvPr id="303" name="直線コネクタ 302"/>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5842</xdr:rowOff>
    </xdr:to>
    <xdr:cxnSp macro="">
      <xdr:nvCxnSpPr>
        <xdr:cNvPr id="306" name="直線コネクタ 305"/>
        <xdr:cNvCxnSpPr/>
      </xdr:nvCxnSpPr>
      <xdr:spPr>
        <a:xfrm flipV="1">
          <a:off x="14782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5842</xdr:rowOff>
    </xdr:to>
    <xdr:cxnSp macro="">
      <xdr:nvCxnSpPr>
        <xdr:cNvPr id="309" name="直線コネクタ 308"/>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163576</xdr:rowOff>
    </xdr:to>
    <xdr:cxnSp macro="">
      <xdr:nvCxnSpPr>
        <xdr:cNvPr id="312" name="直線コネクタ 311"/>
        <xdr:cNvCxnSpPr/>
      </xdr:nvCxnSpPr>
      <xdr:spPr>
        <a:xfrm>
          <a:off x="13004800" y="62626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2" name="円/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4" name="円/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7" name="テキスト ボックス 32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8" name="円/楕円 327"/>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9" name="テキスト ボックス 32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0" name="円/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1" name="テキスト ボックス 33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H23</a:t>
          </a:r>
          <a:r>
            <a:rPr kumimoji="1" lang="ja-JP" altLang="en-US" sz="1100">
              <a:solidFill>
                <a:schemeClr val="dk1"/>
              </a:solidFill>
              <a:latin typeface="+mn-lt"/>
              <a:ea typeface="+mn-ea"/>
              <a:cs typeface="+mn-cs"/>
            </a:rPr>
            <a:t>年度より増加傾向であるが、</a:t>
          </a:r>
          <a:r>
            <a:rPr kumimoji="1" lang="ja-JP" altLang="ja-JP" sz="1100">
              <a:solidFill>
                <a:schemeClr val="dk1"/>
              </a:solidFill>
              <a:latin typeface="+mn-lt"/>
              <a:ea typeface="+mn-ea"/>
              <a:cs typeface="+mn-cs"/>
            </a:rPr>
            <a:t>類似団体平均を大きく下回り、良好な状態が続いている。今後も起債の抑制等に取り組み、現在の水準の維持に努める。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74422</xdr:rowOff>
    </xdr:to>
    <xdr:cxnSp macro="">
      <xdr:nvCxnSpPr>
        <xdr:cNvPr id="361" name="直線コネクタ 360"/>
        <xdr:cNvCxnSpPr/>
      </xdr:nvCxnSpPr>
      <xdr:spPr>
        <a:xfrm>
          <a:off x="3987800" y="12928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56134</xdr:rowOff>
    </xdr:from>
    <xdr:to>
      <xdr:col>5</xdr:col>
      <xdr:colOff>549275</xdr:colOff>
      <xdr:row>75</xdr:row>
      <xdr:rowOff>69850</xdr:rowOff>
    </xdr:to>
    <xdr:cxnSp macro="">
      <xdr:nvCxnSpPr>
        <xdr:cNvPr id="364" name="直線コネクタ 363"/>
        <xdr:cNvCxnSpPr/>
      </xdr:nvCxnSpPr>
      <xdr:spPr>
        <a:xfrm>
          <a:off x="3098800" y="12914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56134</xdr:rowOff>
    </xdr:to>
    <xdr:cxnSp macro="">
      <xdr:nvCxnSpPr>
        <xdr:cNvPr id="367" name="直線コネクタ 366"/>
        <xdr:cNvCxnSpPr/>
      </xdr:nvCxnSpPr>
      <xdr:spPr>
        <a:xfrm>
          <a:off x="2209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97282</xdr:rowOff>
    </xdr:to>
    <xdr:cxnSp macro="">
      <xdr:nvCxnSpPr>
        <xdr:cNvPr id="370" name="直線コネクタ 369"/>
        <xdr:cNvCxnSpPr/>
      </xdr:nvCxnSpPr>
      <xdr:spPr>
        <a:xfrm flipV="1">
          <a:off x="1320800" y="12905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0" name="円/楕円 379"/>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1"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2" name="円/楕円 381"/>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3" name="テキスト ボックス 382"/>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xdr:rowOff>
    </xdr:from>
    <xdr:to>
      <xdr:col>4</xdr:col>
      <xdr:colOff>396875</xdr:colOff>
      <xdr:row>75</xdr:row>
      <xdr:rowOff>106934</xdr:rowOff>
    </xdr:to>
    <xdr:sp macro="" textlink="">
      <xdr:nvSpPr>
        <xdr:cNvPr id="384" name="円/楕円 383"/>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117111</xdr:rowOff>
    </xdr:from>
    <xdr:ext cx="762000" cy="259045"/>
    <xdr:sp macro="" textlink="">
      <xdr:nvSpPr>
        <xdr:cNvPr id="385" name="テキスト ボックス 384"/>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86" name="円/楕円 38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87" name="テキスト ボックス 38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46482</xdr:rowOff>
    </xdr:from>
    <xdr:to>
      <xdr:col>1</xdr:col>
      <xdr:colOff>676275</xdr:colOff>
      <xdr:row>75</xdr:row>
      <xdr:rowOff>148081</xdr:rowOff>
    </xdr:to>
    <xdr:sp macro="" textlink="">
      <xdr:nvSpPr>
        <xdr:cNvPr id="388" name="円/楕円 387"/>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158259</xdr:rowOff>
    </xdr:from>
    <xdr:ext cx="762000" cy="259045"/>
    <xdr:sp macro="" textlink="">
      <xdr:nvSpPr>
        <xdr:cNvPr id="389" name="テキスト ボックス 388"/>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増加傾向が続</a:t>
          </a:r>
          <a:r>
            <a:rPr kumimoji="1" lang="ja-JP" altLang="en-US" sz="1100">
              <a:solidFill>
                <a:schemeClr val="dk1"/>
              </a:solidFill>
              <a:latin typeface="+mn-lt"/>
              <a:ea typeface="+mn-ea"/>
              <a:cs typeface="+mn-cs"/>
            </a:rPr>
            <a:t>き、</a:t>
          </a:r>
          <a:r>
            <a:rPr kumimoji="1" lang="ja-JP" altLang="ja-JP" sz="1100">
              <a:solidFill>
                <a:schemeClr val="dk1"/>
              </a:solidFill>
              <a:latin typeface="+mn-lt"/>
              <a:ea typeface="+mn-ea"/>
              <a:cs typeface="+mn-cs"/>
            </a:rPr>
            <a:t>類似団体平均を上回っている状態</a:t>
          </a:r>
          <a:r>
            <a:rPr kumimoji="1" lang="ja-JP" altLang="en-US" sz="1100">
              <a:solidFill>
                <a:schemeClr val="dk1"/>
              </a:solidFill>
              <a:latin typeface="+mn-lt"/>
              <a:ea typeface="+mn-ea"/>
              <a:cs typeface="+mn-cs"/>
            </a:rPr>
            <a:t>である。</a:t>
          </a:r>
          <a:r>
            <a:rPr kumimoji="1" lang="ja-JP" altLang="ja-JP" sz="1100">
              <a:solidFill>
                <a:schemeClr val="dk1"/>
              </a:solidFill>
              <a:latin typeface="+mn-lt"/>
              <a:ea typeface="+mn-ea"/>
              <a:cs typeface="+mn-cs"/>
            </a:rPr>
            <a:t>類似団体平均に近づけるよう、義務的経費の削減に努める。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149861</xdr:rowOff>
    </xdr:to>
    <xdr:cxnSp macro="">
      <xdr:nvCxnSpPr>
        <xdr:cNvPr id="422" name="直線コネクタ 421"/>
        <xdr:cNvCxnSpPr/>
      </xdr:nvCxnSpPr>
      <xdr:spPr>
        <a:xfrm>
          <a:off x="15671800" y="13481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119380</xdr:rowOff>
    </xdr:to>
    <xdr:cxnSp macro="">
      <xdr:nvCxnSpPr>
        <xdr:cNvPr id="425" name="直線コネクタ 424"/>
        <xdr:cNvCxnSpPr/>
      </xdr:nvCxnSpPr>
      <xdr:spPr>
        <a:xfrm flipV="1">
          <a:off x="14782800" y="1348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78</xdr:row>
      <xdr:rowOff>119380</xdr:rowOff>
    </xdr:to>
    <xdr:cxnSp macro="">
      <xdr:nvCxnSpPr>
        <xdr:cNvPr id="428" name="直線コネクタ 427"/>
        <xdr:cNvCxnSpPr/>
      </xdr:nvCxnSpPr>
      <xdr:spPr>
        <a:xfrm>
          <a:off x="13893800" y="1326768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77</xdr:row>
      <xdr:rowOff>66039</xdr:rowOff>
    </xdr:to>
    <xdr:cxnSp macro="">
      <xdr:nvCxnSpPr>
        <xdr:cNvPr id="431" name="直線コネクタ 430"/>
        <xdr:cNvCxnSpPr/>
      </xdr:nvCxnSpPr>
      <xdr:spPr>
        <a:xfrm>
          <a:off x="13004800" y="1302766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1" name="円/楕円 44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68580</xdr:rowOff>
    </xdr:from>
    <xdr:to>
      <xdr:col>21</xdr:col>
      <xdr:colOff>412750</xdr:colOff>
      <xdr:row>78</xdr:row>
      <xdr:rowOff>170180</xdr:rowOff>
    </xdr:to>
    <xdr:sp macro="" textlink="">
      <xdr:nvSpPr>
        <xdr:cNvPr id="445" name="円/楕円 444"/>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154957</xdr:rowOff>
    </xdr:from>
    <xdr:ext cx="762000" cy="259045"/>
    <xdr:sp macro="" textlink="">
      <xdr:nvSpPr>
        <xdr:cNvPr id="446" name="テキスト ボックス 445"/>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7" name="円/楕円 446"/>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8" name="テキスト ボックス 447"/>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9" name="円/楕円 44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0" name="テキスト ボックス 449"/>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沖縄県金武町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26774</xdr:rowOff>
    </xdr:from>
    <xdr:to>
      <xdr:col>4</xdr:col>
      <xdr:colOff>1117600</xdr:colOff>
      <xdr:row>16</xdr:row>
      <xdr:rowOff>56957</xdr:rowOff>
    </xdr:to>
    <xdr:cxnSp macro="">
      <xdr:nvCxnSpPr>
        <xdr:cNvPr id="50" name="直線コネクタ 49"/>
        <xdr:cNvCxnSpPr/>
      </xdr:nvCxnSpPr>
      <xdr:spPr bwMode="auto">
        <a:xfrm flipV="1">
          <a:off x="5003800" y="2817599"/>
          <a:ext cx="647700" cy="3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15253</xdr:rowOff>
    </xdr:from>
    <xdr:to>
      <xdr:col>4</xdr:col>
      <xdr:colOff>469900</xdr:colOff>
      <xdr:row>16</xdr:row>
      <xdr:rowOff>56957</xdr:rowOff>
    </xdr:to>
    <xdr:cxnSp macro="">
      <xdr:nvCxnSpPr>
        <xdr:cNvPr id="53" name="直線コネクタ 52"/>
        <xdr:cNvCxnSpPr/>
      </xdr:nvCxnSpPr>
      <xdr:spPr bwMode="auto">
        <a:xfrm>
          <a:off x="4305300" y="2806078"/>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83939</xdr:rowOff>
    </xdr:from>
    <xdr:to>
      <xdr:col>3</xdr:col>
      <xdr:colOff>904875</xdr:colOff>
      <xdr:row>16</xdr:row>
      <xdr:rowOff>15253</xdr:rowOff>
    </xdr:to>
    <xdr:cxnSp macro="">
      <xdr:nvCxnSpPr>
        <xdr:cNvPr id="56" name="直線コネクタ 55"/>
        <xdr:cNvCxnSpPr/>
      </xdr:nvCxnSpPr>
      <xdr:spPr bwMode="auto">
        <a:xfrm>
          <a:off x="3606800" y="2703314"/>
          <a:ext cx="698500" cy="10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83939</xdr:rowOff>
    </xdr:from>
    <xdr:to>
      <xdr:col>3</xdr:col>
      <xdr:colOff>206375</xdr:colOff>
      <xdr:row>15</xdr:row>
      <xdr:rowOff>136929</xdr:rowOff>
    </xdr:to>
    <xdr:cxnSp macro="">
      <xdr:nvCxnSpPr>
        <xdr:cNvPr id="59" name="直線コネクタ 58"/>
        <xdr:cNvCxnSpPr/>
      </xdr:nvCxnSpPr>
      <xdr:spPr bwMode="auto">
        <a:xfrm flipV="1">
          <a:off x="2908300" y="2703314"/>
          <a:ext cx="698500" cy="5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147424</xdr:rowOff>
    </xdr:from>
    <xdr:to>
      <xdr:col>5</xdr:col>
      <xdr:colOff>34925</xdr:colOff>
      <xdr:row>16</xdr:row>
      <xdr:rowOff>77574</xdr:rowOff>
    </xdr:to>
    <xdr:sp macro="" textlink="">
      <xdr:nvSpPr>
        <xdr:cNvPr id="69" name="円/楕円 68"/>
        <xdr:cNvSpPr/>
      </xdr:nvSpPr>
      <xdr:spPr bwMode="auto">
        <a:xfrm>
          <a:off x="56007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163951</xdr:rowOff>
    </xdr:from>
    <xdr:ext cx="762000" cy="259045"/>
    <xdr:sp macro="" textlink="">
      <xdr:nvSpPr>
        <xdr:cNvPr id="70" name="人口1人当たり決算額の推移該当値テキスト130"/>
        <xdr:cNvSpPr txBox="1"/>
      </xdr:nvSpPr>
      <xdr:spPr>
        <a:xfrm>
          <a:off x="5740400" y="261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6157</xdr:rowOff>
    </xdr:from>
    <xdr:to>
      <xdr:col>4</xdr:col>
      <xdr:colOff>520700</xdr:colOff>
      <xdr:row>16</xdr:row>
      <xdr:rowOff>107757</xdr:rowOff>
    </xdr:to>
    <xdr:sp macro="" textlink="">
      <xdr:nvSpPr>
        <xdr:cNvPr id="71" name="円/楕円 70"/>
        <xdr:cNvSpPr/>
      </xdr:nvSpPr>
      <xdr:spPr bwMode="auto">
        <a:xfrm>
          <a:off x="4953000" y="279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117934</xdr:rowOff>
    </xdr:from>
    <xdr:ext cx="736600" cy="259045"/>
    <xdr:sp macro="" textlink="">
      <xdr:nvSpPr>
        <xdr:cNvPr id="72" name="テキスト ボックス 71"/>
        <xdr:cNvSpPr txBox="1"/>
      </xdr:nvSpPr>
      <xdr:spPr>
        <a:xfrm>
          <a:off x="4622800" y="25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135903</xdr:rowOff>
    </xdr:from>
    <xdr:to>
      <xdr:col>3</xdr:col>
      <xdr:colOff>955675</xdr:colOff>
      <xdr:row>16</xdr:row>
      <xdr:rowOff>66053</xdr:rowOff>
    </xdr:to>
    <xdr:sp macro="" textlink="">
      <xdr:nvSpPr>
        <xdr:cNvPr id="73" name="円/楕円 72"/>
        <xdr:cNvSpPr/>
      </xdr:nvSpPr>
      <xdr:spPr bwMode="auto">
        <a:xfrm>
          <a:off x="4254500" y="27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76230</xdr:rowOff>
    </xdr:from>
    <xdr:ext cx="762000" cy="259045"/>
    <xdr:sp macro="" textlink="">
      <xdr:nvSpPr>
        <xdr:cNvPr id="74" name="テキスト ボックス 73"/>
        <xdr:cNvSpPr txBox="1"/>
      </xdr:nvSpPr>
      <xdr:spPr>
        <a:xfrm>
          <a:off x="3924300" y="25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148,415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33139</xdr:rowOff>
    </xdr:from>
    <xdr:to>
      <xdr:col>3</xdr:col>
      <xdr:colOff>257175</xdr:colOff>
      <xdr:row>15</xdr:row>
      <xdr:rowOff>134739</xdr:rowOff>
    </xdr:to>
    <xdr:sp macro="" textlink="">
      <xdr:nvSpPr>
        <xdr:cNvPr id="75" name="円/楕円 74"/>
        <xdr:cNvSpPr/>
      </xdr:nvSpPr>
      <xdr:spPr bwMode="auto">
        <a:xfrm>
          <a:off x="3556000" y="265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144916</xdr:rowOff>
    </xdr:from>
    <xdr:ext cx="762000" cy="259045"/>
    <xdr:sp macro="" textlink="">
      <xdr:nvSpPr>
        <xdr:cNvPr id="76" name="テキスト ボックス 75"/>
        <xdr:cNvSpPr txBox="1"/>
      </xdr:nvSpPr>
      <xdr:spPr>
        <a:xfrm>
          <a:off x="3225800" y="242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86129</xdr:rowOff>
    </xdr:from>
    <xdr:to>
      <xdr:col>2</xdr:col>
      <xdr:colOff>692150</xdr:colOff>
      <xdr:row>16</xdr:row>
      <xdr:rowOff>16279</xdr:rowOff>
    </xdr:to>
    <xdr:sp macro="" textlink="">
      <xdr:nvSpPr>
        <xdr:cNvPr id="77" name="円/楕円 76"/>
        <xdr:cNvSpPr/>
      </xdr:nvSpPr>
      <xdr:spPr bwMode="auto">
        <a:xfrm>
          <a:off x="2857500" y="270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26456</xdr:rowOff>
    </xdr:from>
    <xdr:ext cx="762000" cy="259045"/>
    <xdr:sp macro="" textlink="">
      <xdr:nvSpPr>
        <xdr:cNvPr id="78" name="テキスト ボックス 77"/>
        <xdr:cNvSpPr txBox="1"/>
      </xdr:nvSpPr>
      <xdr:spPr>
        <a:xfrm>
          <a:off x="2527300" y="247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53683</xdr:rowOff>
    </xdr:from>
    <xdr:to>
      <xdr:col>4</xdr:col>
      <xdr:colOff>1117600</xdr:colOff>
      <xdr:row>36</xdr:row>
      <xdr:rowOff>116942</xdr:rowOff>
    </xdr:to>
    <xdr:cxnSp macro="">
      <xdr:nvCxnSpPr>
        <xdr:cNvPr id="111" name="直線コネクタ 110"/>
        <xdr:cNvCxnSpPr/>
      </xdr:nvCxnSpPr>
      <xdr:spPr bwMode="auto">
        <a:xfrm flipV="1">
          <a:off x="5003800" y="7006933"/>
          <a:ext cx="647700" cy="6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116942</xdr:rowOff>
    </xdr:from>
    <xdr:to>
      <xdr:col>4</xdr:col>
      <xdr:colOff>469900</xdr:colOff>
      <xdr:row>36</xdr:row>
      <xdr:rowOff>119405</xdr:rowOff>
    </xdr:to>
    <xdr:cxnSp macro="">
      <xdr:nvCxnSpPr>
        <xdr:cNvPr id="114" name="直線コネクタ 113"/>
        <xdr:cNvCxnSpPr/>
      </xdr:nvCxnSpPr>
      <xdr:spPr bwMode="auto">
        <a:xfrm flipV="1">
          <a:off x="4305300" y="7070192"/>
          <a:ext cx="698500" cy="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102845</xdr:rowOff>
    </xdr:from>
    <xdr:to>
      <xdr:col>3</xdr:col>
      <xdr:colOff>904875</xdr:colOff>
      <xdr:row>36</xdr:row>
      <xdr:rowOff>119405</xdr:rowOff>
    </xdr:to>
    <xdr:cxnSp macro="">
      <xdr:nvCxnSpPr>
        <xdr:cNvPr id="117" name="直線コネクタ 116"/>
        <xdr:cNvCxnSpPr/>
      </xdr:nvCxnSpPr>
      <xdr:spPr bwMode="auto">
        <a:xfrm>
          <a:off x="3606800" y="7056095"/>
          <a:ext cx="698500" cy="1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290093</xdr:rowOff>
    </xdr:from>
    <xdr:to>
      <xdr:col>3</xdr:col>
      <xdr:colOff>206375</xdr:colOff>
      <xdr:row>36</xdr:row>
      <xdr:rowOff>102845</xdr:rowOff>
    </xdr:to>
    <xdr:cxnSp macro="">
      <xdr:nvCxnSpPr>
        <xdr:cNvPr id="120" name="直線コネクタ 119"/>
        <xdr:cNvCxnSpPr/>
      </xdr:nvCxnSpPr>
      <xdr:spPr bwMode="auto">
        <a:xfrm>
          <a:off x="2908300" y="6900443"/>
          <a:ext cx="698500" cy="15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2883</xdr:rowOff>
    </xdr:from>
    <xdr:to>
      <xdr:col>5</xdr:col>
      <xdr:colOff>34925</xdr:colOff>
      <xdr:row>36</xdr:row>
      <xdr:rowOff>104483</xdr:rowOff>
    </xdr:to>
    <xdr:sp macro="" textlink="">
      <xdr:nvSpPr>
        <xdr:cNvPr id="130" name="円/楕円 129"/>
        <xdr:cNvSpPr/>
      </xdr:nvSpPr>
      <xdr:spPr bwMode="auto">
        <a:xfrm>
          <a:off x="5600700" y="695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317860</xdr:rowOff>
    </xdr:from>
    <xdr:ext cx="762000" cy="259045"/>
    <xdr:sp macro="" textlink="">
      <xdr:nvSpPr>
        <xdr:cNvPr id="131" name="人口1人当たり決算額の推移該当値テキスト445"/>
        <xdr:cNvSpPr txBox="1"/>
      </xdr:nvSpPr>
      <xdr:spPr>
        <a:xfrm>
          <a:off x="5740400" y="692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66142</xdr:rowOff>
    </xdr:from>
    <xdr:to>
      <xdr:col>4</xdr:col>
      <xdr:colOff>520700</xdr:colOff>
      <xdr:row>36</xdr:row>
      <xdr:rowOff>167742</xdr:rowOff>
    </xdr:to>
    <xdr:sp macro="" textlink="">
      <xdr:nvSpPr>
        <xdr:cNvPr id="132" name="円/楕円 131"/>
        <xdr:cNvSpPr/>
      </xdr:nvSpPr>
      <xdr:spPr bwMode="auto">
        <a:xfrm>
          <a:off x="49530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152519</xdr:rowOff>
    </xdr:from>
    <xdr:ext cx="736600" cy="259045"/>
    <xdr:sp macro="" textlink="">
      <xdr:nvSpPr>
        <xdr:cNvPr id="133" name="テキスト ボックス 132"/>
        <xdr:cNvSpPr txBox="1"/>
      </xdr:nvSpPr>
      <xdr:spPr>
        <a:xfrm>
          <a:off x="4622800" y="71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68605</xdr:rowOff>
    </xdr:from>
    <xdr:to>
      <xdr:col>3</xdr:col>
      <xdr:colOff>955675</xdr:colOff>
      <xdr:row>36</xdr:row>
      <xdr:rowOff>170205</xdr:rowOff>
    </xdr:to>
    <xdr:sp macro="" textlink="">
      <xdr:nvSpPr>
        <xdr:cNvPr id="134" name="円/楕円 133"/>
        <xdr:cNvSpPr/>
      </xdr:nvSpPr>
      <xdr:spPr bwMode="auto">
        <a:xfrm>
          <a:off x="4254500" y="702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154982</xdr:rowOff>
    </xdr:from>
    <xdr:ext cx="762000" cy="259045"/>
    <xdr:sp macro="" textlink="">
      <xdr:nvSpPr>
        <xdr:cNvPr id="135" name="テキスト ボックス 134"/>
        <xdr:cNvSpPr txBox="1"/>
      </xdr:nvSpPr>
      <xdr:spPr>
        <a:xfrm>
          <a:off x="3924300" y="71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52045</xdr:rowOff>
    </xdr:from>
    <xdr:to>
      <xdr:col>3</xdr:col>
      <xdr:colOff>257175</xdr:colOff>
      <xdr:row>36</xdr:row>
      <xdr:rowOff>153645</xdr:rowOff>
    </xdr:to>
    <xdr:sp macro="" textlink="">
      <xdr:nvSpPr>
        <xdr:cNvPr id="136" name="円/楕円 135"/>
        <xdr:cNvSpPr/>
      </xdr:nvSpPr>
      <xdr:spPr bwMode="auto">
        <a:xfrm>
          <a:off x="3556000" y="70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138422</xdr:rowOff>
    </xdr:from>
    <xdr:ext cx="762000" cy="259045"/>
    <xdr:sp macro="" textlink="">
      <xdr:nvSpPr>
        <xdr:cNvPr id="137" name="テキスト ボックス 136"/>
        <xdr:cNvSpPr txBox="1"/>
      </xdr:nvSpPr>
      <xdr:spPr>
        <a:xfrm>
          <a:off x="3225800" y="709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239293</xdr:rowOff>
    </xdr:from>
    <xdr:to>
      <xdr:col>2</xdr:col>
      <xdr:colOff>692150</xdr:colOff>
      <xdr:row>35</xdr:row>
      <xdr:rowOff>340893</xdr:rowOff>
    </xdr:to>
    <xdr:sp macro="" textlink="">
      <xdr:nvSpPr>
        <xdr:cNvPr id="138" name="円/楕円 137"/>
        <xdr:cNvSpPr/>
      </xdr:nvSpPr>
      <xdr:spPr bwMode="auto">
        <a:xfrm>
          <a:off x="2857500" y="684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325670</xdr:rowOff>
    </xdr:from>
    <xdr:ext cx="762000" cy="259045"/>
    <xdr:sp macro="" textlink="">
      <xdr:nvSpPr>
        <xdr:cNvPr id="139" name="テキスト ボックス 138"/>
        <xdr:cNvSpPr txBox="1"/>
      </xdr:nvSpPr>
      <xdr:spPr>
        <a:xfrm>
          <a:off x="2527300" y="69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a:t>
          </a:r>
          <a:r>
            <a:rPr kumimoji="1" lang="ja-JP" altLang="ja-JP" sz="1100">
              <a:solidFill>
                <a:schemeClr val="dk1"/>
              </a:solidFill>
              <a:latin typeface="+mn-lt"/>
              <a:ea typeface="+mn-ea"/>
              <a:cs typeface="+mn-cs"/>
            </a:rPr>
            <a:t>は</a:t>
          </a:r>
          <a:r>
            <a:rPr kumimoji="1" lang="ja-JP" altLang="en-US" sz="1100">
              <a:solidFill>
                <a:schemeClr val="dk1"/>
              </a:solidFill>
              <a:latin typeface="+mn-lt"/>
              <a:ea typeface="+mn-ea"/>
              <a:cs typeface="+mn-cs"/>
            </a:rPr>
            <a:t>財政調整基金の</a:t>
          </a:r>
          <a:r>
            <a:rPr kumimoji="1" lang="ja-JP" altLang="ja-JP" sz="1100">
              <a:solidFill>
                <a:schemeClr val="dk1"/>
              </a:solidFill>
              <a:latin typeface="+mn-lt"/>
              <a:ea typeface="+mn-ea"/>
              <a:cs typeface="+mn-cs"/>
            </a:rPr>
            <a:t>取崩額が大きく、残高が減少し</a:t>
          </a:r>
          <a:r>
            <a:rPr kumimoji="1" lang="ja-JP" altLang="en-US" sz="1100">
              <a:solidFill>
                <a:schemeClr val="dk1"/>
              </a:solidFill>
              <a:latin typeface="+mn-lt"/>
              <a:ea typeface="+mn-ea"/>
              <a:cs typeface="+mn-cs"/>
            </a:rPr>
            <a:t>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また、実質収支額はプラスが続いているが、プラス幅が安定していないため、歳入・歳出予算のより適切な計上に取り組み、適切な割合で安定するよう努める。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年度より、簡易水道会計が水道会計へ統合したため、水道会計の標準財政規模比は増加している。</a:t>
          </a:r>
          <a:r>
            <a:rPr kumimoji="1" lang="ja-JP" altLang="ja-JP" sz="1100">
              <a:solidFill>
                <a:schemeClr val="dk1"/>
              </a:solidFill>
              <a:latin typeface="+mn-lt"/>
              <a:ea typeface="+mn-ea"/>
              <a:cs typeface="+mn-cs"/>
            </a:rPr>
            <a:t>国民健康保険事業特別会計、後期高齢者医療事業特別会計は一般会計からの繰入金も多いため、国民健康保険税ならびに後期高齢者医療保険料の徴収強化等に取り組み、各会計の財政基盤の安定化に努める。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latin typeface="+mn-lt"/>
              <a:ea typeface="+mn-ea"/>
              <a:cs typeface="+mn-cs"/>
            </a:rPr>
            <a:t>元利償還金が増加</a:t>
          </a:r>
          <a:r>
            <a:rPr kumimoji="1" lang="ja-JP" altLang="en-US" sz="1100">
              <a:solidFill>
                <a:schemeClr val="dk1"/>
              </a:solidFill>
              <a:latin typeface="+mn-lt"/>
              <a:ea typeface="+mn-ea"/>
              <a:cs typeface="+mn-cs"/>
            </a:rPr>
            <a:t>傾向である。</a:t>
          </a:r>
          <a:r>
            <a:rPr kumimoji="1" lang="ja-JP" altLang="ja-JP" sz="1100">
              <a:solidFill>
                <a:schemeClr val="dk1"/>
              </a:solidFill>
              <a:latin typeface="+mn-lt"/>
              <a:ea typeface="+mn-ea"/>
              <a:cs typeface="+mn-cs"/>
            </a:rPr>
            <a:t>一方で、臨時財政対策債などの交付税措置のある地方債を発行しているため、算入公債費等の額も増加</a:t>
          </a:r>
          <a:r>
            <a:rPr kumimoji="1" lang="ja-JP" altLang="en-US" sz="1100">
              <a:solidFill>
                <a:schemeClr val="dk1"/>
              </a:solidFill>
              <a:latin typeface="+mn-lt"/>
              <a:ea typeface="+mn-ea"/>
              <a:cs typeface="+mn-cs"/>
            </a:rPr>
            <a:t>が続いてい</a:t>
          </a:r>
          <a:r>
            <a:rPr kumimoji="1" lang="ja-JP" altLang="ja-JP" sz="1100">
              <a:solidFill>
                <a:schemeClr val="dk1"/>
              </a:solidFill>
              <a:latin typeface="+mn-lt"/>
              <a:ea typeface="+mn-ea"/>
              <a:cs typeface="+mn-cs"/>
            </a:rPr>
            <a:t>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今後も起債の抑制、交付税措置のある地方債の積極的な選択等、将来負担の軽減に努める。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年度は地方債残高が減少し、充当可能基金の残高が増加したため、</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年度と比較し、</a:t>
          </a:r>
          <a:r>
            <a:rPr kumimoji="1" lang="ja-JP" altLang="en-US" sz="1100">
              <a:solidFill>
                <a:schemeClr val="dk1"/>
              </a:solidFill>
              <a:latin typeface="+mn-lt"/>
              <a:ea typeface="+mn-ea"/>
              <a:cs typeface="+mn-cs"/>
            </a:rPr>
            <a:t>将来負担比率の分子は減少している。</a:t>
          </a:r>
          <a:r>
            <a:rPr kumimoji="1" lang="ja-JP" altLang="ja-JP" sz="1100">
              <a:solidFill>
                <a:schemeClr val="dk1"/>
              </a:solidFill>
              <a:latin typeface="+mn-lt"/>
              <a:ea typeface="+mn-ea"/>
              <a:cs typeface="+mn-cs"/>
            </a:rPr>
            <a:t>今後も継続的な基金の積立と地方債の起債の抑制に努め、将来負担の低減を図る。</a:t>
          </a:r>
          <a:endParaRPr kumimoji="1"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10923805</v>
      </c>
      <c r="BO4" s="349"/>
      <c r="BP4" s="349"/>
      <c r="BQ4" s="349"/>
      <c r="BR4" s="349"/>
      <c r="BS4" s="349"/>
      <c r="BT4" s="349"/>
      <c r="BU4" s="350"/>
      <c r="BV4" s="348">
        <v>14372623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10291557</v>
      </c>
      <c r="BO5" s="386"/>
      <c r="BP5" s="386"/>
      <c r="BQ5" s="386"/>
      <c r="BR5" s="386"/>
      <c r="BS5" s="386"/>
      <c r="BT5" s="386"/>
      <c r="BU5" s="387"/>
      <c r="BV5" s="385">
        <v>13769569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84.2</v>
      </c>
      <c r="CU5" s="383"/>
      <c r="CV5" s="383"/>
      <c r="CW5" s="383"/>
      <c r="CX5" s="383"/>
      <c r="CY5" s="383"/>
      <c r="CZ5" s="383"/>
      <c r="DA5" s="384"/>
      <c r="DB5" s="382">
        <v>83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632248</v>
      </c>
      <c r="BO6" s="386"/>
      <c r="BP6" s="386"/>
      <c r="BQ6" s="386"/>
      <c r="BR6" s="386"/>
      <c r="BS6" s="386"/>
      <c r="BT6" s="386"/>
      <c r="BU6" s="387"/>
      <c r="BV6" s="385">
        <v>603054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86.9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484510</v>
      </c>
      <c r="BO7" s="386"/>
      <c r="BP7" s="386"/>
      <c r="BQ7" s="386"/>
      <c r="BR7" s="386"/>
      <c r="BS7" s="386"/>
      <c r="BT7" s="386"/>
      <c r="BU7" s="387"/>
      <c r="BV7" s="385">
        <v>276061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3499197</v>
      </c>
      <c r="CU7" s="386"/>
      <c r="CV7" s="386"/>
      <c r="CW7" s="386"/>
      <c r="CX7" s="386"/>
      <c r="CY7" s="386"/>
      <c r="CZ7" s="386"/>
      <c r="DA7" s="387"/>
      <c r="DB7" s="385">
        <v>3502805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147738</v>
      </c>
      <c r="BO8" s="386"/>
      <c r="BP8" s="386"/>
      <c r="BQ8" s="386"/>
      <c r="BR8" s="386"/>
      <c r="BS8" s="386"/>
      <c r="BT8" s="386"/>
      <c r="BU8" s="387"/>
      <c r="BV8" s="385">
        <v>326993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11066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-179255</v>
      </c>
      <c r="BO9" s="386"/>
      <c r="BP9" s="386"/>
      <c r="BQ9" s="386"/>
      <c r="BR9" s="386"/>
      <c r="BS9" s="386"/>
      <c r="BT9" s="386"/>
      <c r="BU9" s="387"/>
      <c r="BV9" s="385">
        <v>176936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6.2</v>
      </c>
      <c r="CU9" s="383"/>
      <c r="CV9" s="383"/>
      <c r="CW9" s="383"/>
      <c r="CX9" s="383"/>
      <c r="CY9" s="383"/>
      <c r="CZ9" s="383"/>
      <c r="DA9" s="384"/>
      <c r="DB9" s="382">
        <v>6.4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10619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1085</v>
      </c>
      <c r="BO10" s="386"/>
      <c r="BP10" s="386"/>
      <c r="BQ10" s="386"/>
      <c r="BR10" s="386"/>
      <c r="BS10" s="386"/>
      <c r="BT10" s="386"/>
      <c r="BU10" s="387"/>
      <c r="BV10" s="385">
        <v>682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11470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700000</v>
      </c>
      <c r="BO12" s="386"/>
      <c r="BP12" s="386"/>
      <c r="BQ12" s="386"/>
      <c r="BR12" s="386"/>
      <c r="BS12" s="386"/>
      <c r="BT12" s="386"/>
      <c r="BU12" s="387"/>
      <c r="BV12" s="385">
        <v>370000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11376</v>
      </c>
      <c r="S13" s="467"/>
      <c r="T13" s="467"/>
      <c r="U13" s="467"/>
      <c r="V13" s="468"/>
      <c r="W13" s="401" t="s">
        <v>123</v>
      </c>
      <c r="X13" s="402"/>
      <c r="Y13" s="402"/>
      <c r="Z13" s="402"/>
      <c r="AA13" s="402"/>
      <c r="AB13" s="392"/>
      <c r="AC13" s="436">
        <v>570</v>
      </c>
      <c r="AD13" s="437"/>
      <c r="AE13" s="437"/>
      <c r="AF13" s="437"/>
      <c r="AG13" s="476"/>
      <c r="AH13" s="436">
        <v>691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-878170</v>
      </c>
      <c r="BO13" s="386"/>
      <c r="BP13" s="386"/>
      <c r="BQ13" s="386"/>
      <c r="BR13" s="386"/>
      <c r="BS13" s="386"/>
      <c r="BT13" s="386"/>
      <c r="BU13" s="387"/>
      <c r="BV13" s="385">
        <v>-192382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3.4</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11423</v>
      </c>
      <c r="S14" s="467"/>
      <c r="T14" s="467"/>
      <c r="U14" s="467"/>
      <c r="V14" s="468"/>
      <c r="W14" s="375"/>
      <c r="X14" s="376"/>
      <c r="Y14" s="376"/>
      <c r="Z14" s="376"/>
      <c r="AA14" s="376"/>
      <c r="AB14" s="365"/>
      <c r="AC14" s="469">
        <v>13.2</v>
      </c>
      <c r="AD14" s="470"/>
      <c r="AE14" s="470"/>
      <c r="AF14" s="470"/>
      <c r="AG14" s="471"/>
      <c r="AH14" s="469">
        <v>16.2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11333</v>
      </c>
      <c r="S15" s="467"/>
      <c r="T15" s="467"/>
      <c r="U15" s="467"/>
      <c r="V15" s="468"/>
      <c r="W15" s="401" t="s">
        <v>129</v>
      </c>
      <c r="X15" s="402"/>
      <c r="Y15" s="402"/>
      <c r="Z15" s="402"/>
      <c r="AA15" s="402"/>
      <c r="AB15" s="392"/>
      <c r="AC15" s="436">
        <v>725</v>
      </c>
      <c r="AD15" s="437"/>
      <c r="AE15" s="437"/>
      <c r="AF15" s="437"/>
      <c r="AG15" s="476"/>
      <c r="AH15" s="436">
        <v>721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968603</v>
      </c>
      <c r="BO15" s="349"/>
      <c r="BP15" s="349"/>
      <c r="BQ15" s="349"/>
      <c r="BR15" s="349"/>
      <c r="BS15" s="349"/>
      <c r="BT15" s="349"/>
      <c r="BU15" s="350"/>
      <c r="BV15" s="348">
        <v>951464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16.8</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3004797</v>
      </c>
      <c r="BO16" s="386"/>
      <c r="BP16" s="386"/>
      <c r="BQ16" s="386"/>
      <c r="BR16" s="386"/>
      <c r="BS16" s="386"/>
      <c r="BT16" s="386"/>
      <c r="BU16" s="387"/>
      <c r="BV16" s="385">
        <v>2999405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3011</v>
      </c>
      <c r="AD17" s="437"/>
      <c r="AE17" s="437"/>
      <c r="AF17" s="437"/>
      <c r="AG17" s="476"/>
      <c r="AH17" s="436">
        <v>2865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1247977</v>
      </c>
      <c r="BO17" s="386"/>
      <c r="BP17" s="386"/>
      <c r="BQ17" s="386"/>
      <c r="BR17" s="386"/>
      <c r="BS17" s="386"/>
      <c r="BT17" s="386"/>
      <c r="BU17" s="387"/>
      <c r="BV17" s="385">
        <v>1229164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37.840000000000003</v>
      </c>
      <c r="M18" s="498"/>
      <c r="N18" s="498"/>
      <c r="O18" s="498"/>
      <c r="P18" s="498"/>
      <c r="Q18" s="498"/>
      <c r="R18" s="499"/>
      <c r="S18" s="499"/>
      <c r="T18" s="499"/>
      <c r="U18" s="499"/>
      <c r="V18" s="500"/>
      <c r="W18" s="403"/>
      <c r="X18" s="404"/>
      <c r="Y18" s="404"/>
      <c r="Z18" s="404"/>
      <c r="AA18" s="404"/>
      <c r="AB18" s="395"/>
      <c r="AC18" s="501">
        <v>69.900000000000006</v>
      </c>
      <c r="AD18" s="502"/>
      <c r="AE18" s="502"/>
      <c r="AF18" s="502"/>
      <c r="AG18" s="503"/>
      <c r="AH18" s="501">
        <v>67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4280437</v>
      </c>
      <c r="BO18" s="386"/>
      <c r="BP18" s="386"/>
      <c r="BQ18" s="386"/>
      <c r="BR18" s="386"/>
      <c r="BS18" s="386"/>
      <c r="BT18" s="386"/>
      <c r="BU18" s="387"/>
      <c r="BV18" s="385">
        <v>4191438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6228161</v>
      </c>
      <c r="BO19" s="386"/>
      <c r="BP19" s="386"/>
      <c r="BQ19" s="386"/>
      <c r="BR19" s="386"/>
      <c r="BS19" s="386"/>
      <c r="BT19" s="386"/>
      <c r="BU19" s="387"/>
      <c r="BV19" s="385">
        <v>5937176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4373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4619966</v>
      </c>
      <c r="BO23" s="386"/>
      <c r="BP23" s="386"/>
      <c r="BQ23" s="386"/>
      <c r="BR23" s="386"/>
      <c r="BS23" s="386"/>
      <c r="BT23" s="386"/>
      <c r="BU23" s="387"/>
      <c r="BV23" s="385">
        <v>4755572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7630</v>
      </c>
      <c r="R24" s="437"/>
      <c r="S24" s="437"/>
      <c r="T24" s="437"/>
      <c r="U24" s="437"/>
      <c r="V24" s="476"/>
      <c r="W24" s="531"/>
      <c r="X24" s="519"/>
      <c r="Y24" s="520"/>
      <c r="Z24" s="435" t="s">
        <v>152</v>
      </c>
      <c r="AA24" s="415"/>
      <c r="AB24" s="415"/>
      <c r="AC24" s="415"/>
      <c r="AD24" s="415"/>
      <c r="AE24" s="415"/>
      <c r="AF24" s="415"/>
      <c r="AG24" s="416"/>
      <c r="AH24" s="436">
        <v>138</v>
      </c>
      <c r="AI24" s="437"/>
      <c r="AJ24" s="437"/>
      <c r="AK24" s="437"/>
      <c r="AL24" s="476"/>
      <c r="AM24" s="436">
        <v>387228</v>
      </c>
      <c r="AN24" s="437"/>
      <c r="AO24" s="437"/>
      <c r="AP24" s="437"/>
      <c r="AQ24" s="437"/>
      <c r="AR24" s="476"/>
      <c r="AS24" s="436">
        <v>2806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3536649</v>
      </c>
      <c r="BO24" s="386"/>
      <c r="BP24" s="386"/>
      <c r="BQ24" s="386"/>
      <c r="BR24" s="386"/>
      <c r="BS24" s="386"/>
      <c r="BT24" s="386"/>
      <c r="BU24" s="387"/>
      <c r="BV24" s="385">
        <v>3525022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6170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468110</v>
      </c>
      <c r="BO25" s="349"/>
      <c r="BP25" s="349"/>
      <c r="BQ25" s="349"/>
      <c r="BR25" s="349"/>
      <c r="BS25" s="349"/>
      <c r="BT25" s="349"/>
      <c r="BU25" s="350"/>
      <c r="BV25" s="348">
        <v>469784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5800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13724</v>
      </c>
      <c r="AN26" s="437"/>
      <c r="AO26" s="437"/>
      <c r="AP26" s="437"/>
      <c r="AQ26" s="437"/>
      <c r="AR26" s="476"/>
      <c r="AS26" s="436">
        <v>3431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3127</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22966</v>
      </c>
      <c r="AN27" s="437"/>
      <c r="AO27" s="437"/>
      <c r="AP27" s="437"/>
      <c r="AQ27" s="437"/>
      <c r="AR27" s="476"/>
      <c r="AS27" s="436">
        <v>2871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92115</v>
      </c>
      <c r="BO27" s="555"/>
      <c r="BP27" s="555"/>
      <c r="BQ27" s="555"/>
      <c r="BR27" s="555"/>
      <c r="BS27" s="555"/>
      <c r="BT27" s="555"/>
      <c r="BU27" s="556"/>
      <c r="BV27" s="554">
        <v>91821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2780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537457</v>
      </c>
      <c r="BO28" s="349"/>
      <c r="BP28" s="349"/>
      <c r="BQ28" s="349"/>
      <c r="BR28" s="349"/>
      <c r="BS28" s="349"/>
      <c r="BT28" s="349"/>
      <c r="BU28" s="350"/>
      <c r="BV28" s="348">
        <v>909379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14</v>
      </c>
      <c r="M29" s="437"/>
      <c r="N29" s="437"/>
      <c r="O29" s="437"/>
      <c r="P29" s="476"/>
      <c r="Q29" s="436">
        <v>2552</v>
      </c>
      <c r="R29" s="437"/>
      <c r="S29" s="437"/>
      <c r="T29" s="437"/>
      <c r="U29" s="437"/>
      <c r="V29" s="476"/>
      <c r="W29" s="532"/>
      <c r="X29" s="533"/>
      <c r="Y29" s="534"/>
      <c r="Z29" s="435" t="s">
        <v>168</v>
      </c>
      <c r="AA29" s="415"/>
      <c r="AB29" s="415"/>
      <c r="AC29" s="415"/>
      <c r="AD29" s="415"/>
      <c r="AE29" s="415"/>
      <c r="AF29" s="415"/>
      <c r="AG29" s="416"/>
      <c r="AH29" s="436">
        <v>146</v>
      </c>
      <c r="AI29" s="437"/>
      <c r="AJ29" s="437"/>
      <c r="AK29" s="437"/>
      <c r="AL29" s="476"/>
      <c r="AM29" s="436">
        <v>410194</v>
      </c>
      <c r="AN29" s="437"/>
      <c r="AO29" s="437"/>
      <c r="AP29" s="437"/>
      <c r="AQ29" s="437"/>
      <c r="AR29" s="476"/>
      <c r="AS29" s="436">
        <v>2810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734662</v>
      </c>
      <c r="BO29" s="386"/>
      <c r="BP29" s="386"/>
      <c r="BQ29" s="386"/>
      <c r="BR29" s="386"/>
      <c r="BS29" s="386"/>
      <c r="BT29" s="386"/>
      <c r="BU29" s="387"/>
      <c r="BV29" s="385">
        <v>580553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1236240</v>
      </c>
      <c r="BO30" s="555"/>
      <c r="BP30" s="555"/>
      <c r="BQ30" s="555"/>
      <c r="BR30" s="555"/>
      <c r="BS30" s="555"/>
      <c r="BT30" s="555"/>
      <c r="BU30" s="556"/>
      <c r="BV30" s="554">
        <v>1312662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後期高齢者医療特別会計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金武町水道事業会計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北部広域市町村圏事務組合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有線放送電話事業特別会計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金武地区消防衛生組合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沖縄県後期高齢者医療広域連合(一般会計)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沖縄県後期高齢者医療広域連合(特別会計)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沖縄県介護保険広域連合(一般会計)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沖縄県介護保険広域連合(特別会計)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沖縄県市町村自治会館管理組合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沖縄県町村交通災害共済組合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4470</v>
      </c>
      <c r="J41" s="83">
        <v>4566</v>
      </c>
      <c r="K41" s="83">
        <v>4672</v>
      </c>
      <c r="L41" s="83">
        <v>4756</v>
      </c>
      <c r="M41" s="84">
        <v>4620</v>
      </c>
    </row>
    <row r="42" spans="2:13" ht="27.75" customHeight="1" x14ac:dyDescent="0.15">
      <c r="B42" s="1171"/>
      <c r="C42" s="1172"/>
      <c r="D42" s="85"/>
      <c r="E42" s="1177" t="s">
        <v>26</v>
      </c>
      <c r="F42" s="1177"/>
      <c r="G42" s="1177"/>
      <c r="H42" s="1178"/>
      <c r="I42" s="86" t="s">
        <v>473</v>
      </c>
      <c r="J42" s="87" t="s">
        <v>473</v>
      </c>
      <c r="K42" s="87" t="s">
        <v>473</v>
      </c>
      <c r="L42" s="87" t="s">
        <v>473</v>
      </c>
      <c r="M42" s="88" t="s">
        <v>473</v>
      </c>
    </row>
    <row r="43" spans="2:13" ht="27.75" customHeight="1" x14ac:dyDescent="0.15">
      <c r="B43" s="1171"/>
      <c r="C43" s="1172"/>
      <c r="D43" s="85"/>
      <c r="E43" s="1177" t="s">
        <v>27</v>
      </c>
      <c r="F43" s="1177"/>
      <c r="G43" s="1177"/>
      <c r="H43" s="1178"/>
      <c r="I43" s="86">
        <v>412</v>
      </c>
      <c r="J43" s="87">
        <v>389</v>
      </c>
      <c r="K43" s="87">
        <v>365</v>
      </c>
      <c r="L43" s="87">
        <v>341</v>
      </c>
      <c r="M43" s="88">
        <v>316</v>
      </c>
    </row>
    <row r="44" spans="2:13" ht="27.75" customHeight="1" x14ac:dyDescent="0.15">
      <c r="B44" s="1171"/>
      <c r="C44" s="1172"/>
      <c r="D44" s="85"/>
      <c r="E44" s="1177" t="s">
        <v>28</v>
      </c>
      <c r="F44" s="1177"/>
      <c r="G44" s="1177"/>
      <c r="H44" s="1178"/>
      <c r="I44" s="86">
        <v>106</v>
      </c>
      <c r="J44" s="87">
        <v>84</v>
      </c>
      <c r="K44" s="87">
        <v>62</v>
      </c>
      <c r="L44" s="87">
        <v>46</v>
      </c>
      <c r="M44" s="88">
        <v>78</v>
      </c>
    </row>
    <row r="45" spans="2:13" ht="27.75" customHeight="1" x14ac:dyDescent="0.15">
      <c r="B45" s="1171"/>
      <c r="C45" s="1172"/>
      <c r="D45" s="85"/>
      <c r="E45" s="1177" t="s">
        <v>29</v>
      </c>
      <c r="F45" s="1177"/>
      <c r="G45" s="1177"/>
      <c r="H45" s="1178"/>
      <c r="I45" s="86">
        <v>594</v>
      </c>
      <c r="J45" s="87">
        <v>592</v>
      </c>
      <c r="K45" s="87">
        <v>571</v>
      </c>
      <c r="L45" s="87">
        <v>561</v>
      </c>
      <c r="M45" s="88">
        <v>446</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2273</v>
      </c>
      <c r="J49" s="87">
        <v>2282</v>
      </c>
      <c r="K49" s="87">
        <v>2542</v>
      </c>
      <c r="L49" s="87">
        <v>2391</v>
      </c>
      <c r="M49" s="88">
        <v>2472</v>
      </c>
    </row>
    <row r="50" spans="2:13" ht="27.75" customHeight="1" x14ac:dyDescent="0.15">
      <c r="B50" s="1171"/>
      <c r="C50" s="1172"/>
      <c r="D50" s="85"/>
      <c r="E50" s="1177" t="s">
        <v>35</v>
      </c>
      <c r="F50" s="1177"/>
      <c r="G50" s="1177"/>
      <c r="H50" s="1178"/>
      <c r="I50" s="86">
        <v>74</v>
      </c>
      <c r="J50" s="87">
        <v>133</v>
      </c>
      <c r="K50" s="87">
        <v>174</v>
      </c>
      <c r="L50" s="87">
        <v>150</v>
      </c>
      <c r="M50" s="88">
        <v>126</v>
      </c>
    </row>
    <row r="51" spans="2:13" ht="27.75" customHeight="1" x14ac:dyDescent="0.15">
      <c r="B51" s="1173"/>
      <c r="C51" s="1174"/>
      <c r="D51" s="85"/>
      <c r="E51" s="1177" t="s">
        <v>36</v>
      </c>
      <c r="F51" s="1177"/>
      <c r="G51" s="1177"/>
      <c r="H51" s="1178"/>
      <c r="I51" s="86">
        <v>2631</v>
      </c>
      <c r="J51" s="87">
        <v>2766</v>
      </c>
      <c r="K51" s="87">
        <v>3087</v>
      </c>
      <c r="L51" s="87">
        <v>3101</v>
      </c>
      <c r="M51" s="88">
        <v>3099</v>
      </c>
    </row>
    <row r="52" spans="2:13" ht="27.75" customHeight="1" thickBot="1" x14ac:dyDescent="0.2">
      <c r="B52" s="1181" t="s">
        <v>37</v>
      </c>
      <c r="C52" s="1182"/>
      <c r="D52" s="90"/>
      <c r="E52" s="1183" t="s">
        <v>38</v>
      </c>
      <c r="F52" s="1183"/>
      <c r="G52" s="1183"/>
      <c r="H52" s="1184"/>
      <c r="I52" s="91">
        <v>604</v>
      </c>
      <c r="J52" s="92">
        <v>452</v>
      </c>
      <c r="K52" s="92">
        <v>-132</v>
      </c>
      <c r="L52" s="92">
        <v>62</v>
      </c>
      <c r="M52" s="93">
        <v>-236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228907</v>
      </c>
      <c r="E3" s="116"/>
      <c r="F3" s="117">
        <v>89245</v>
      </c>
      <c r="G3" s="118"/>
      <c r="H3" s="119"/>
    </row>
    <row r="4" spans="1:8" x14ac:dyDescent="0.15">
      <c r="A4" s="120"/>
      <c r="B4" s="121"/>
      <c r="C4" s="122"/>
      <c r="D4" s="123">
        <v>34579</v>
      </c>
      <c r="E4" s="124"/>
      <c r="F4" s="125">
        <v>42966</v>
      </c>
      <c r="G4" s="126"/>
      <c r="H4" s="127"/>
    </row>
    <row r="5" spans="1:8" x14ac:dyDescent="0.15">
      <c r="A5" s="108" t="s">
        <v>506</v>
      </c>
      <c r="B5" s="113"/>
      <c r="C5" s="114"/>
      <c r="D5" s="115">
        <v>310581</v>
      </c>
      <c r="E5" s="116"/>
      <c r="F5" s="117">
        <v>70897</v>
      </c>
      <c r="G5" s="118"/>
      <c r="H5" s="119"/>
    </row>
    <row r="6" spans="1:8" x14ac:dyDescent="0.15">
      <c r="A6" s="120"/>
      <c r="B6" s="121"/>
      <c r="C6" s="122"/>
      <c r="D6" s="123">
        <v>21942</v>
      </c>
      <c r="E6" s="124"/>
      <c r="F6" s="125">
        <v>39878</v>
      </c>
      <c r="G6" s="126"/>
      <c r="H6" s="127"/>
    </row>
    <row r="7" spans="1:8" x14ac:dyDescent="0.15">
      <c r="A7" s="108" t="s">
        <v>507</v>
      </c>
      <c r="B7" s="113"/>
      <c r="C7" s="114"/>
      <c r="D7" s="115">
        <v>280766</v>
      </c>
      <c r="E7" s="116"/>
      <c r="F7" s="117">
        <v>66496</v>
      </c>
      <c r="G7" s="118"/>
      <c r="H7" s="119"/>
    </row>
    <row r="8" spans="1:8" x14ac:dyDescent="0.15">
      <c r="A8" s="120"/>
      <c r="B8" s="121"/>
      <c r="C8" s="122"/>
      <c r="D8" s="123">
        <v>17933</v>
      </c>
      <c r="E8" s="124"/>
      <c r="F8" s="125">
        <v>36530</v>
      </c>
      <c r="G8" s="126"/>
      <c r="H8" s="127"/>
    </row>
    <row r="9" spans="1:8" x14ac:dyDescent="0.15">
      <c r="A9" s="108" t="s">
        <v>508</v>
      </c>
      <c r="B9" s="113"/>
      <c r="C9" s="114"/>
      <c r="D9" s="115">
        <v>601612</v>
      </c>
      <c r="E9" s="116"/>
      <c r="F9" s="117">
        <v>82748</v>
      </c>
      <c r="G9" s="118"/>
      <c r="H9" s="119"/>
    </row>
    <row r="10" spans="1:8" x14ac:dyDescent="0.15">
      <c r="A10" s="120"/>
      <c r="B10" s="121"/>
      <c r="C10" s="122"/>
      <c r="D10" s="123">
        <v>16546</v>
      </c>
      <c r="E10" s="124"/>
      <c r="F10" s="125">
        <v>44732</v>
      </c>
      <c r="G10" s="126"/>
      <c r="H10" s="127"/>
    </row>
    <row r="11" spans="1:8" x14ac:dyDescent="0.15">
      <c r="A11" s="108" t="s">
        <v>509</v>
      </c>
      <c r="B11" s="113"/>
      <c r="C11" s="114"/>
      <c r="D11" s="115">
        <v>269396</v>
      </c>
      <c r="E11" s="116"/>
      <c r="F11" s="117">
        <v>91837</v>
      </c>
      <c r="G11" s="118"/>
      <c r="H11" s="119"/>
    </row>
    <row r="12" spans="1:8" x14ac:dyDescent="0.15">
      <c r="A12" s="120"/>
      <c r="B12" s="121"/>
      <c r="C12" s="128"/>
      <c r="D12" s="123">
        <v>9517</v>
      </c>
      <c r="E12" s="124"/>
      <c r="F12" s="125">
        <v>54439</v>
      </c>
      <c r="G12" s="126"/>
      <c r="H12" s="127"/>
    </row>
    <row r="13" spans="1:8" x14ac:dyDescent="0.15">
      <c r="A13" s="108"/>
      <c r="B13" s="113"/>
      <c r="C13" s="129"/>
      <c r="D13" s="130">
        <v>338252</v>
      </c>
      <c r="E13" s="131"/>
      <c r="F13" s="132">
        <v>80245</v>
      </c>
      <c r="G13" s="133"/>
      <c r="H13" s="119"/>
    </row>
    <row r="14" spans="1:8" x14ac:dyDescent="0.15">
      <c r="A14" s="120"/>
      <c r="B14" s="121"/>
      <c r="C14" s="122"/>
      <c r="D14" s="123">
        <v>20103</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1.52</v>
      </c>
      <c r="C19" s="134">
        <f>ROUND(VALUE(SUBSTITUTE(実質収支比率等に係る経年分析!G$48,"▲","-")),2)</f>
        <v>12.65</v>
      </c>
      <c r="D19" s="134">
        <f>ROUND(VALUE(SUBSTITUTE(実質収支比率等に係る経年分析!H$48,"▲","-")),2)</f>
        <v>4.3899999999999997</v>
      </c>
      <c r="E19" s="134">
        <f>ROUND(VALUE(SUBSTITUTE(実質収支比率等に係る経年分析!I$48,"▲","-")),2)</f>
        <v>9.34</v>
      </c>
      <c r="F19" s="134">
        <f>ROUND(VALUE(SUBSTITUTE(実質収支比率等に係る経年分析!J$48,"▲","-")),2)</f>
        <v>4.22</v>
      </c>
    </row>
    <row r="20" spans="1:11" x14ac:dyDescent="0.15">
      <c r="A20" s="134" t="s">
        <v>43</v>
      </c>
      <c r="B20" s="134">
        <f>ROUND(VALUE(SUBSTITUTE(実質収支比率等に係る経年分析!F$47,"▲","-")),2)</f>
        <v>20.48</v>
      </c>
      <c r="C20" s="134">
        <f>ROUND(VALUE(SUBSTITUTE(実質収支比率等に係る経年分析!G$47,"▲","-")),2)</f>
        <v>24.72</v>
      </c>
      <c r="D20" s="134">
        <f>ROUND(VALUE(SUBSTITUTE(実質収支比率等に係る経年分析!H$47,"▲","-")),2)</f>
        <v>32.99</v>
      </c>
      <c r="E20" s="134">
        <f>ROUND(VALUE(SUBSTITUTE(実質収支比率等に係る経年分析!I$47,"▲","-")),2)</f>
        <v>25.96</v>
      </c>
      <c r="F20" s="134">
        <f>ROUND(VALUE(SUBSTITUTE(実質収支比率等に係る経年分析!J$47,"▲","-")),2)</f>
        <v>15.36</v>
      </c>
    </row>
    <row r="21" spans="1:11" x14ac:dyDescent="0.15">
      <c r="A21" s="134" t="s">
        <v>44</v>
      </c>
      <c r="B21" s="134">
        <f>IF(ISNUMBER(VALUE(SUBSTITUTE(実質収支比率等に係る経年分析!F$49,"▲","-"))),ROUND(VALUE(SUBSTITUTE(実質収支比率等に係る経年分析!F$49,"▲","-")),2),NA())</f>
        <v>-7.71</v>
      </c>
      <c r="C21" s="134">
        <f>IF(ISNUMBER(VALUE(SUBSTITUTE(実質収支比率等に係る経年分析!G$49,"▲","-"))),ROUND(VALUE(SUBSTITUTE(実質収支比率等に係る経年分析!G$49,"▲","-")),2),NA())</f>
        <v>14.27</v>
      </c>
      <c r="D21" s="134">
        <f>IF(ISNUMBER(VALUE(SUBSTITUTE(実質収支比率等に係る経年分析!H$49,"▲","-"))),ROUND(VALUE(SUBSTITUTE(実質収支比率等に係る経年分析!H$49,"▲","-")),2),NA())</f>
        <v>-13.77</v>
      </c>
      <c r="E21" s="134">
        <f>IF(ISNUMBER(VALUE(SUBSTITUTE(実質収支比率等に係る経年分析!I$49,"▲","-"))),ROUND(VALUE(SUBSTITUTE(実質収支比率等に係る経年分析!I$49,"▲","-")),2),NA())</f>
        <v>-5.49</v>
      </c>
      <c r="F21" s="134">
        <f>IF(ISNUMBER(VALUE(SUBSTITUTE(実質収支比率等に係る経年分析!J$49,"▲","-"))),ROUND(VALUE(SUBSTITUTE(実質収支比率等に係る経年分析!J$49,"▲","-")),2),NA())</f>
        <v>-25.1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2.37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f>IF(ROUND(VALUE(SUBSTITUTE(連結実質赤字比率に係る赤字・黒字の構成分析!G$38,"▲", "-")), 2) &lt; 0, ABS(ROUND(VALUE(SUBSTITUTE(連結実質赤字比率に係る赤字・黒字の構成分析!G$38,"▲", "-")), 2)), NA())</f>
        <v>0.01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有線放送電話事業特別会計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x14ac:dyDescent="0.15">
      <c r="A36" s="135" t="str">
        <f>IF(連結実質赤字比率に係る赤字・黒字の構成分析!C$34="",NA(),連結実質赤字比率に係る赤字・黒字の構成分析!C$34)</f>
        <v>金武町水道事業会計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210</v>
      </c>
      <c r="E42" s="136"/>
      <c r="F42" s="136"/>
      <c r="G42" s="136">
        <f>'実質公債費比率（分子）の構造'!L$52</f>
        <v>221</v>
      </c>
      <c r="H42" s="136"/>
      <c r="I42" s="136"/>
      <c r="J42" s="136">
        <f>'実質公債費比率（分子）の構造'!M$52</f>
        <v>244</v>
      </c>
      <c r="K42" s="136"/>
      <c r="L42" s="136"/>
      <c r="M42" s="136">
        <f>'実質公債費比率（分子）の構造'!N$52</f>
        <v>260</v>
      </c>
      <c r="N42" s="136"/>
      <c r="O42" s="136"/>
      <c r="P42" s="136">
        <f>'実質公債費比率（分子）の構造'!O$52</f>
        <v>278</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22</v>
      </c>
      <c r="C45" s="136"/>
      <c r="D45" s="136"/>
      <c r="E45" s="136">
        <f>'実質公債費比率（分子）の構造'!L$49</f>
        <v>20</v>
      </c>
      <c r="F45" s="136"/>
      <c r="G45" s="136"/>
      <c r="H45" s="136">
        <f>'実質公債費比率（分子）の構造'!M$49</f>
        <v>20</v>
      </c>
      <c r="I45" s="136"/>
      <c r="J45" s="136"/>
      <c r="K45" s="136">
        <f>'実質公債費比率（分子）の構造'!N$49</f>
        <v>15</v>
      </c>
      <c r="L45" s="136"/>
      <c r="M45" s="136"/>
      <c r="N45" s="136">
        <f>'実質公債費比率（分子）の構造'!O$49</f>
        <v>15</v>
      </c>
      <c r="O45" s="136"/>
      <c r="P45" s="136"/>
    </row>
    <row r="46" spans="1:16" x14ac:dyDescent="0.15">
      <c r="A46" s="136" t="s">
        <v>55</v>
      </c>
      <c r="B46" s="136">
        <f>'実質公債費比率（分子）の構造'!K$48</f>
        <v>24</v>
      </c>
      <c r="C46" s="136"/>
      <c r="D46" s="136"/>
      <c r="E46" s="136">
        <f>'実質公債費比率（分子）の構造'!L$48</f>
        <v>24</v>
      </c>
      <c r="F46" s="136"/>
      <c r="G46" s="136"/>
      <c r="H46" s="136">
        <f>'実質公債費比率（分子）の構造'!M$48</f>
        <v>25</v>
      </c>
      <c r="I46" s="136"/>
      <c r="J46" s="136"/>
      <c r="K46" s="136">
        <f>'実質公債費比率（分子）の構造'!N$48</f>
        <v>25</v>
      </c>
      <c r="L46" s="136"/>
      <c r="M46" s="136"/>
      <c r="N46" s="136">
        <f>'実質公債費比率（分子）の構造'!O$48</f>
        <v>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408</v>
      </c>
      <c r="C49" s="136"/>
      <c r="D49" s="136"/>
      <c r="E49" s="136">
        <f>'実質公債費比率（分子）の構造'!L$45</f>
        <v>284</v>
      </c>
      <c r="F49" s="136"/>
      <c r="G49" s="136"/>
      <c r="H49" s="136">
        <f>'実質公債費比率（分子）の構造'!M$45</f>
        <v>291</v>
      </c>
      <c r="I49" s="136"/>
      <c r="J49" s="136"/>
      <c r="K49" s="136">
        <f>'実質公債費比率（分子）の構造'!N$45</f>
        <v>314</v>
      </c>
      <c r="L49" s="136"/>
      <c r="M49" s="136"/>
      <c r="N49" s="136">
        <f>'実質公債費比率（分子）の構造'!O$45</f>
        <v>413</v>
      </c>
      <c r="O49" s="136"/>
      <c r="P49" s="136"/>
    </row>
    <row r="50" spans="1:16" x14ac:dyDescent="0.15">
      <c r="A50" s="136" t="s">
        <v>59</v>
      </c>
      <c r="B50" s="136" t="e">
        <f>NA()</f>
        <v>#N/A</v>
      </c>
      <c r="C50" s="136">
        <f>IF(ISNUMBER('実質公債費比率（分子）の構造'!K$53),'実質公債費比率（分子）の構造'!K$53,NA())</f>
        <v>245</v>
      </c>
      <c r="D50" s="136" t="e">
        <f>NA()</f>
        <v>#N/A</v>
      </c>
      <c r="E50" s="136" t="e">
        <f>NA()</f>
        <v>#N/A</v>
      </c>
      <c r="F50" s="136">
        <f>IF(ISNUMBER('実質公債費比率（分子）の構造'!L$53),'実質公債費比率（分子）の構造'!L$53,NA())</f>
        <v>107</v>
      </c>
      <c r="G50" s="136" t="e">
        <f>NA()</f>
        <v>#N/A</v>
      </c>
      <c r="H50" s="136" t="e">
        <f>NA()</f>
        <v>#N/A</v>
      </c>
      <c r="I50" s="136">
        <f>IF(ISNUMBER('実質公債費比率（分子）の構造'!M$53),'実質公債費比率（分子）の構造'!M$53,NA())</f>
        <v>92</v>
      </c>
      <c r="J50" s="136" t="e">
        <f>NA()</f>
        <v>#N/A</v>
      </c>
      <c r="K50" s="136" t="e">
        <f>NA()</f>
        <v>#N/A</v>
      </c>
      <c r="L50" s="136">
        <f>IF(ISNUMBER('実質公債費比率（分子）の構造'!N$53),'実質公債費比率（分子）の構造'!N$53,NA())</f>
        <v>94</v>
      </c>
      <c r="M50" s="136" t="e">
        <f>NA()</f>
        <v>#N/A</v>
      </c>
      <c r="N50" s="136" t="e">
        <f>NA()</f>
        <v>#N/A</v>
      </c>
      <c r="O50" s="136">
        <f>IF(ISNUMBER('実質公債費比率（分子）の構造'!O$53),'実質公債費比率（分子）の構造'!O$53,NA())</f>
        <v>151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2631</v>
      </c>
      <c r="E56" s="135"/>
      <c r="F56" s="135"/>
      <c r="G56" s="135">
        <f>'将来負担比率（分子）の構造'!J$51</f>
        <v>2766</v>
      </c>
      <c r="H56" s="135"/>
      <c r="I56" s="135"/>
      <c r="J56" s="135">
        <f>'将来負担比率（分子）の構造'!K$51</f>
        <v>3087</v>
      </c>
      <c r="K56" s="135"/>
      <c r="L56" s="135"/>
      <c r="M56" s="135">
        <f>'将来負担比率（分子）の構造'!L$51</f>
        <v>3101</v>
      </c>
      <c r="N56" s="135"/>
      <c r="O56" s="135"/>
      <c r="P56" s="135">
        <f>'将来負担比率（分子）の構造'!M$51</f>
        <v>3099</v>
      </c>
    </row>
    <row r="57" spans="1:16" x14ac:dyDescent="0.15">
      <c r="A57" s="135" t="s">
        <v>35</v>
      </c>
      <c r="B57" s="135"/>
      <c r="C57" s="135"/>
      <c r="D57" s="135">
        <f>'将来負担比率（分子）の構造'!I$50</f>
        <v>74</v>
      </c>
      <c r="E57" s="135"/>
      <c r="F57" s="135"/>
      <c r="G57" s="135">
        <f>'将来負担比率（分子）の構造'!J$50</f>
        <v>133</v>
      </c>
      <c r="H57" s="135"/>
      <c r="I57" s="135"/>
      <c r="J57" s="135">
        <f>'将来負担比率（分子）の構造'!K$50</f>
        <v>174</v>
      </c>
      <c r="K57" s="135"/>
      <c r="L57" s="135"/>
      <c r="M57" s="135">
        <f>'将来負担比率（分子）の構造'!L$50</f>
        <v>150</v>
      </c>
      <c r="N57" s="135"/>
      <c r="O57" s="135"/>
      <c r="P57" s="135">
        <f>'将来負担比率（分子）の構造'!M$50</f>
        <v>126</v>
      </c>
    </row>
    <row r="58" spans="1:16" x14ac:dyDescent="0.15">
      <c r="A58" s="135" t="s">
        <v>34</v>
      </c>
      <c r="B58" s="135"/>
      <c r="C58" s="135"/>
      <c r="D58" s="135">
        <f>'将来負担比率（分子）の構造'!I$49</f>
        <v>2273</v>
      </c>
      <c r="E58" s="135"/>
      <c r="F58" s="135"/>
      <c r="G58" s="135">
        <f>'将来負担比率（分子）の構造'!J$49</f>
        <v>2282</v>
      </c>
      <c r="H58" s="135"/>
      <c r="I58" s="135"/>
      <c r="J58" s="135">
        <f>'将来負担比率（分子）の構造'!K$49</f>
        <v>2542</v>
      </c>
      <c r="K58" s="135"/>
      <c r="L58" s="135"/>
      <c r="M58" s="135">
        <f>'将来負担比率（分子）の構造'!L$49</f>
        <v>2391</v>
      </c>
      <c r="N58" s="135"/>
      <c r="O58" s="135"/>
      <c r="P58" s="135">
        <f>'将来負担比率（分子）の構造'!M$49</f>
        <v>2472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594</v>
      </c>
      <c r="C62" s="135"/>
      <c r="D62" s="135"/>
      <c r="E62" s="135">
        <f>'将来負担比率（分子）の構造'!J$45</f>
        <v>592</v>
      </c>
      <c r="F62" s="135"/>
      <c r="G62" s="135"/>
      <c r="H62" s="135">
        <f>'将来負担比率（分子）の構造'!K$45</f>
        <v>571</v>
      </c>
      <c r="I62" s="135"/>
      <c r="J62" s="135"/>
      <c r="K62" s="135">
        <f>'将来負担比率（分子）の構造'!L$45</f>
        <v>561</v>
      </c>
      <c r="L62" s="135"/>
      <c r="M62" s="135"/>
      <c r="N62" s="135">
        <f>'将来負担比率（分子）の構造'!M$45</f>
        <v>446</v>
      </c>
      <c r="O62" s="135"/>
      <c r="P62" s="135"/>
    </row>
    <row r="63" spans="1:16" x14ac:dyDescent="0.15">
      <c r="A63" s="135" t="s">
        <v>28</v>
      </c>
      <c r="B63" s="135">
        <f>'将来負担比率（分子）の構造'!I$44</f>
        <v>106</v>
      </c>
      <c r="C63" s="135"/>
      <c r="D63" s="135"/>
      <c r="E63" s="135">
        <f>'将来負担比率（分子）の構造'!J$44</f>
        <v>84</v>
      </c>
      <c r="F63" s="135"/>
      <c r="G63" s="135"/>
      <c r="H63" s="135">
        <f>'将来負担比率（分子）の構造'!K$44</f>
        <v>62</v>
      </c>
      <c r="I63" s="135"/>
      <c r="J63" s="135"/>
      <c r="K63" s="135">
        <f>'将来負担比率（分子）の構造'!L$44</f>
        <v>46</v>
      </c>
      <c r="L63" s="135"/>
      <c r="M63" s="135"/>
      <c r="N63" s="135">
        <f>'将来負担比率（分子）の構造'!M$44</f>
        <v>78</v>
      </c>
      <c r="O63" s="135"/>
      <c r="P63" s="135"/>
    </row>
    <row r="64" spans="1:16" x14ac:dyDescent="0.15">
      <c r="A64" s="135" t="s">
        <v>27</v>
      </c>
      <c r="B64" s="135">
        <f>'将来負担比率（分子）の構造'!I$43</f>
        <v>412</v>
      </c>
      <c r="C64" s="135"/>
      <c r="D64" s="135"/>
      <c r="E64" s="135">
        <f>'将来負担比率（分子）の構造'!J$43</f>
        <v>389</v>
      </c>
      <c r="F64" s="135"/>
      <c r="G64" s="135"/>
      <c r="H64" s="135">
        <f>'将来負担比率（分子）の構造'!K$43</f>
        <v>365</v>
      </c>
      <c r="I64" s="135"/>
      <c r="J64" s="135"/>
      <c r="K64" s="135">
        <f>'将来負担比率（分子）の構造'!L$43</f>
        <v>341</v>
      </c>
      <c r="L64" s="135"/>
      <c r="M64" s="135"/>
      <c r="N64" s="135">
        <f>'将来負担比率（分子）の構造'!M$43</f>
        <v>316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4470</v>
      </c>
      <c r="C66" s="135"/>
      <c r="D66" s="135"/>
      <c r="E66" s="135">
        <f>'将来負担比率（分子）の構造'!J$41</f>
        <v>4566</v>
      </c>
      <c r="F66" s="135"/>
      <c r="G66" s="135"/>
      <c r="H66" s="135">
        <f>'将来負担比率（分子）の構造'!K$41</f>
        <v>4672</v>
      </c>
      <c r="I66" s="135"/>
      <c r="J66" s="135"/>
      <c r="K66" s="135">
        <f>'将来負担比率（分子）の構造'!L$41</f>
        <v>4756</v>
      </c>
      <c r="L66" s="135"/>
      <c r="M66" s="135"/>
      <c r="N66" s="135">
        <f>'将来負担比率（分子）の構造'!M$41</f>
        <v>4620</v>
      </c>
      <c r="O66" s="135"/>
      <c r="P66" s="135"/>
    </row>
    <row r="67" spans="1:16" x14ac:dyDescent="0.15">
      <c r="A67" s="135" t="s">
        <v>63</v>
      </c>
      <c r="B67" s="135" t="e">
        <f>NA()</f>
        <v>#N/A</v>
      </c>
      <c r="C67" s="135">
        <f>IF(ISNUMBER('将来負担比率（分子）の構造'!I$52), IF('将来負担比率（分子）の構造'!I$52 &lt; 0, 0, '将来負担比率（分子）の構造'!I$52), NA())</f>
        <v>604</v>
      </c>
      <c r="D67" s="135" t="e">
        <f>NA()</f>
        <v>#N/A</v>
      </c>
      <c r="E67" s="135" t="e">
        <f>NA()</f>
        <v>#N/A</v>
      </c>
      <c r="F67" s="135">
        <f>IF(ISNUMBER('将来負担比率（分子）の構造'!J$52), IF('将来負担比率（分子）の構造'!J$52 &lt; 0, 0, '将来負担比率（分子）の構造'!J$52), NA())</f>
        <v>452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62</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1096607</v>
      </c>
      <c r="S5" s="583"/>
      <c r="T5" s="583"/>
      <c r="U5" s="583"/>
      <c r="V5" s="583"/>
      <c r="W5" s="583"/>
      <c r="X5" s="583"/>
      <c r="Y5" s="584"/>
      <c r="Z5" s="585">
        <v>10</v>
      </c>
      <c r="AA5" s="585"/>
      <c r="AB5" s="585"/>
      <c r="AC5" s="585"/>
      <c r="AD5" s="586">
        <v>1096607</v>
      </c>
      <c r="AE5" s="586"/>
      <c r="AF5" s="586"/>
      <c r="AG5" s="586"/>
      <c r="AH5" s="586"/>
      <c r="AI5" s="586"/>
      <c r="AJ5" s="586"/>
      <c r="AK5" s="586"/>
      <c r="AL5" s="587">
        <v>22.5</v>
      </c>
      <c r="AM5" s="588"/>
      <c r="AN5" s="588"/>
      <c r="AO5" s="589"/>
      <c r="AP5" s="579" t="s">
        <v>206</v>
      </c>
      <c r="AQ5" s="580"/>
      <c r="AR5" s="580"/>
      <c r="AS5" s="580"/>
      <c r="AT5" s="580"/>
      <c r="AU5" s="580"/>
      <c r="AV5" s="580"/>
      <c r="AW5" s="580"/>
      <c r="AX5" s="580"/>
      <c r="AY5" s="580"/>
      <c r="AZ5" s="580"/>
      <c r="BA5" s="580"/>
      <c r="BB5" s="580"/>
      <c r="BC5" s="580"/>
      <c r="BD5" s="580"/>
      <c r="BE5" s="580"/>
      <c r="BF5" s="581"/>
      <c r="BG5" s="593">
        <v>1096607</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37575</v>
      </c>
      <c r="S6" s="594"/>
      <c r="T6" s="594"/>
      <c r="U6" s="594"/>
      <c r="V6" s="594"/>
      <c r="W6" s="594"/>
      <c r="X6" s="594"/>
      <c r="Y6" s="595"/>
      <c r="Z6" s="596">
        <v>0.3</v>
      </c>
      <c r="AA6" s="596"/>
      <c r="AB6" s="596"/>
      <c r="AC6" s="596"/>
      <c r="AD6" s="597">
        <v>37575</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1096607</v>
      </c>
      <c r="BH6" s="594"/>
      <c r="BI6" s="594"/>
      <c r="BJ6" s="594"/>
      <c r="BK6" s="594"/>
      <c r="BL6" s="594"/>
      <c r="BM6" s="594"/>
      <c r="BN6" s="595"/>
      <c r="BO6" s="596">
        <v>100</v>
      </c>
      <c r="BP6" s="596"/>
      <c r="BQ6" s="596"/>
      <c r="BR6" s="596"/>
      <c r="BS6" s="597" t="s">
        <v>213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136767</v>
      </c>
      <c r="CS6" s="594"/>
      <c r="CT6" s="594"/>
      <c r="CU6" s="594"/>
      <c r="CV6" s="594"/>
      <c r="CW6" s="594"/>
      <c r="CX6" s="594"/>
      <c r="CY6" s="595"/>
      <c r="CZ6" s="596">
        <v>1.3</v>
      </c>
      <c r="DA6" s="596"/>
      <c r="DB6" s="596"/>
      <c r="DC6" s="596"/>
      <c r="DD6" s="602" t="s">
        <v>213</v>
      </c>
      <c r="DE6" s="594"/>
      <c r="DF6" s="594"/>
      <c r="DG6" s="594"/>
      <c r="DH6" s="594"/>
      <c r="DI6" s="594"/>
      <c r="DJ6" s="594"/>
      <c r="DK6" s="594"/>
      <c r="DL6" s="594"/>
      <c r="DM6" s="594"/>
      <c r="DN6" s="594"/>
      <c r="DO6" s="594"/>
      <c r="DP6" s="595"/>
      <c r="DQ6" s="602">
        <v>136767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1570</v>
      </c>
      <c r="S7" s="594"/>
      <c r="T7" s="594"/>
      <c r="U7" s="594"/>
      <c r="V7" s="594"/>
      <c r="W7" s="594"/>
      <c r="X7" s="594"/>
      <c r="Y7" s="595"/>
      <c r="Z7" s="596">
        <v>0</v>
      </c>
      <c r="AA7" s="596"/>
      <c r="AB7" s="596"/>
      <c r="AC7" s="596"/>
      <c r="AD7" s="597">
        <v>1570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334622</v>
      </c>
      <c r="BH7" s="594"/>
      <c r="BI7" s="594"/>
      <c r="BJ7" s="594"/>
      <c r="BK7" s="594"/>
      <c r="BL7" s="594"/>
      <c r="BM7" s="594"/>
      <c r="BN7" s="595"/>
      <c r="BO7" s="596">
        <v>30.5</v>
      </c>
      <c r="BP7" s="596"/>
      <c r="BQ7" s="596"/>
      <c r="BR7" s="596"/>
      <c r="BS7" s="597" t="s">
        <v>213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2709465</v>
      </c>
      <c r="CS7" s="594"/>
      <c r="CT7" s="594"/>
      <c r="CU7" s="594"/>
      <c r="CV7" s="594"/>
      <c r="CW7" s="594"/>
      <c r="CX7" s="594"/>
      <c r="CY7" s="595"/>
      <c r="CZ7" s="596">
        <v>26.3</v>
      </c>
      <c r="DA7" s="596"/>
      <c r="DB7" s="596"/>
      <c r="DC7" s="596"/>
      <c r="DD7" s="602">
        <v>341006</v>
      </c>
      <c r="DE7" s="594"/>
      <c r="DF7" s="594"/>
      <c r="DG7" s="594"/>
      <c r="DH7" s="594"/>
      <c r="DI7" s="594"/>
      <c r="DJ7" s="594"/>
      <c r="DK7" s="594"/>
      <c r="DL7" s="594"/>
      <c r="DM7" s="594"/>
      <c r="DN7" s="594"/>
      <c r="DO7" s="594"/>
      <c r="DP7" s="595"/>
      <c r="DQ7" s="602">
        <v>1360208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2335</v>
      </c>
      <c r="S8" s="594"/>
      <c r="T8" s="594"/>
      <c r="U8" s="594"/>
      <c r="V8" s="594"/>
      <c r="W8" s="594"/>
      <c r="X8" s="594"/>
      <c r="Y8" s="595"/>
      <c r="Z8" s="596">
        <v>0</v>
      </c>
      <c r="AA8" s="596"/>
      <c r="AB8" s="596"/>
      <c r="AC8" s="596"/>
      <c r="AD8" s="597">
        <v>2335</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8859</v>
      </c>
      <c r="BH8" s="594"/>
      <c r="BI8" s="594"/>
      <c r="BJ8" s="594"/>
      <c r="BK8" s="594"/>
      <c r="BL8" s="594"/>
      <c r="BM8" s="594"/>
      <c r="BN8" s="595"/>
      <c r="BO8" s="596">
        <v>0.8</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2187446</v>
      </c>
      <c r="CS8" s="594"/>
      <c r="CT8" s="594"/>
      <c r="CU8" s="594"/>
      <c r="CV8" s="594"/>
      <c r="CW8" s="594"/>
      <c r="CX8" s="594"/>
      <c r="CY8" s="595"/>
      <c r="CZ8" s="596">
        <v>21.3</v>
      </c>
      <c r="DA8" s="596"/>
      <c r="DB8" s="596"/>
      <c r="DC8" s="596"/>
      <c r="DD8" s="602">
        <v>16660</v>
      </c>
      <c r="DE8" s="594"/>
      <c r="DF8" s="594"/>
      <c r="DG8" s="594"/>
      <c r="DH8" s="594"/>
      <c r="DI8" s="594"/>
      <c r="DJ8" s="594"/>
      <c r="DK8" s="594"/>
      <c r="DL8" s="594"/>
      <c r="DM8" s="594"/>
      <c r="DN8" s="594"/>
      <c r="DO8" s="594"/>
      <c r="DP8" s="595"/>
      <c r="DQ8" s="602">
        <v>1416404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1755</v>
      </c>
      <c r="S9" s="594"/>
      <c r="T9" s="594"/>
      <c r="U9" s="594"/>
      <c r="V9" s="594"/>
      <c r="W9" s="594"/>
      <c r="X9" s="594"/>
      <c r="Y9" s="595"/>
      <c r="Z9" s="596">
        <v>0</v>
      </c>
      <c r="AA9" s="596"/>
      <c r="AB9" s="596"/>
      <c r="AC9" s="596"/>
      <c r="AD9" s="597">
        <v>1755</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284456</v>
      </c>
      <c r="BH9" s="594"/>
      <c r="BI9" s="594"/>
      <c r="BJ9" s="594"/>
      <c r="BK9" s="594"/>
      <c r="BL9" s="594"/>
      <c r="BM9" s="594"/>
      <c r="BN9" s="595"/>
      <c r="BO9" s="596">
        <v>25.9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384646</v>
      </c>
      <c r="CS9" s="594"/>
      <c r="CT9" s="594"/>
      <c r="CU9" s="594"/>
      <c r="CV9" s="594"/>
      <c r="CW9" s="594"/>
      <c r="CX9" s="594"/>
      <c r="CY9" s="595"/>
      <c r="CZ9" s="596">
        <v>3.7</v>
      </c>
      <c r="DA9" s="596"/>
      <c r="DB9" s="596"/>
      <c r="DC9" s="596"/>
      <c r="DD9" s="602">
        <v>2376</v>
      </c>
      <c r="DE9" s="594"/>
      <c r="DF9" s="594"/>
      <c r="DG9" s="594"/>
      <c r="DH9" s="594"/>
      <c r="DI9" s="594"/>
      <c r="DJ9" s="594"/>
      <c r="DK9" s="594"/>
      <c r="DL9" s="594"/>
      <c r="DM9" s="594"/>
      <c r="DN9" s="594"/>
      <c r="DO9" s="594"/>
      <c r="DP9" s="595"/>
      <c r="DQ9" s="602">
        <v>340908</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93675</v>
      </c>
      <c r="S10" s="594"/>
      <c r="T10" s="594"/>
      <c r="U10" s="594"/>
      <c r="V10" s="594"/>
      <c r="W10" s="594"/>
      <c r="X10" s="594"/>
      <c r="Y10" s="595"/>
      <c r="Z10" s="596">
        <v>0.9</v>
      </c>
      <c r="AA10" s="596"/>
      <c r="AB10" s="596"/>
      <c r="AC10" s="596"/>
      <c r="AD10" s="597">
        <v>93675</v>
      </c>
      <c r="AE10" s="597"/>
      <c r="AF10" s="597"/>
      <c r="AG10" s="597"/>
      <c r="AH10" s="597"/>
      <c r="AI10" s="597"/>
      <c r="AJ10" s="597"/>
      <c r="AK10" s="597"/>
      <c r="AL10" s="598">
        <v>1.9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18211</v>
      </c>
      <c r="BH10" s="594"/>
      <c r="BI10" s="594"/>
      <c r="BJ10" s="594"/>
      <c r="BK10" s="594"/>
      <c r="BL10" s="594"/>
      <c r="BM10" s="594"/>
      <c r="BN10" s="595"/>
      <c r="BO10" s="596">
        <v>1.7</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18512</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6899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23096</v>
      </c>
      <c r="BH11" s="594"/>
      <c r="BI11" s="594"/>
      <c r="BJ11" s="594"/>
      <c r="BK11" s="594"/>
      <c r="BL11" s="594"/>
      <c r="BM11" s="594"/>
      <c r="BN11" s="595"/>
      <c r="BO11" s="596">
        <v>2.1</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1180085</v>
      </c>
      <c r="CS11" s="594"/>
      <c r="CT11" s="594"/>
      <c r="CU11" s="594"/>
      <c r="CV11" s="594"/>
      <c r="CW11" s="594"/>
      <c r="CX11" s="594"/>
      <c r="CY11" s="595"/>
      <c r="CZ11" s="596">
        <v>11.5</v>
      </c>
      <c r="DA11" s="596"/>
      <c r="DB11" s="596"/>
      <c r="DC11" s="596"/>
      <c r="DD11" s="602">
        <v>821217</v>
      </c>
      <c r="DE11" s="594"/>
      <c r="DF11" s="594"/>
      <c r="DG11" s="594"/>
      <c r="DH11" s="594"/>
      <c r="DI11" s="594"/>
      <c r="DJ11" s="594"/>
      <c r="DK11" s="594"/>
      <c r="DL11" s="594"/>
      <c r="DM11" s="594"/>
      <c r="DN11" s="594"/>
      <c r="DO11" s="594"/>
      <c r="DP11" s="595"/>
      <c r="DQ11" s="602">
        <v>463604</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673895</v>
      </c>
      <c r="BH12" s="594"/>
      <c r="BI12" s="594"/>
      <c r="BJ12" s="594"/>
      <c r="BK12" s="594"/>
      <c r="BL12" s="594"/>
      <c r="BM12" s="594"/>
      <c r="BN12" s="595"/>
      <c r="BO12" s="596">
        <v>61.5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66320</v>
      </c>
      <c r="CS12" s="594"/>
      <c r="CT12" s="594"/>
      <c r="CU12" s="594"/>
      <c r="CV12" s="594"/>
      <c r="CW12" s="594"/>
      <c r="CX12" s="594"/>
      <c r="CY12" s="595"/>
      <c r="CZ12" s="596">
        <v>0.6</v>
      </c>
      <c r="DA12" s="596"/>
      <c r="DB12" s="596"/>
      <c r="DC12" s="596"/>
      <c r="DD12" s="602" t="s">
        <v>220</v>
      </c>
      <c r="DE12" s="594"/>
      <c r="DF12" s="594"/>
      <c r="DG12" s="594"/>
      <c r="DH12" s="594"/>
      <c r="DI12" s="594"/>
      <c r="DJ12" s="594"/>
      <c r="DK12" s="594"/>
      <c r="DL12" s="594"/>
      <c r="DM12" s="594"/>
      <c r="DN12" s="594"/>
      <c r="DO12" s="594"/>
      <c r="DP12" s="595"/>
      <c r="DQ12" s="602">
        <v>63920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3275</v>
      </c>
      <c r="S13" s="594"/>
      <c r="T13" s="594"/>
      <c r="U13" s="594"/>
      <c r="V13" s="594"/>
      <c r="W13" s="594"/>
      <c r="X13" s="594"/>
      <c r="Y13" s="595"/>
      <c r="Z13" s="596">
        <v>0</v>
      </c>
      <c r="AA13" s="596"/>
      <c r="AB13" s="596"/>
      <c r="AC13" s="596"/>
      <c r="AD13" s="597">
        <v>3275</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673500</v>
      </c>
      <c r="BH13" s="594"/>
      <c r="BI13" s="594"/>
      <c r="BJ13" s="594"/>
      <c r="BK13" s="594"/>
      <c r="BL13" s="594"/>
      <c r="BM13" s="594"/>
      <c r="BN13" s="595"/>
      <c r="BO13" s="596">
        <v>61.4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1332505</v>
      </c>
      <c r="CS13" s="594"/>
      <c r="CT13" s="594"/>
      <c r="CU13" s="594"/>
      <c r="CV13" s="594"/>
      <c r="CW13" s="594"/>
      <c r="CX13" s="594"/>
      <c r="CY13" s="595"/>
      <c r="CZ13" s="596">
        <v>12.9</v>
      </c>
      <c r="DA13" s="596"/>
      <c r="DB13" s="596"/>
      <c r="DC13" s="596"/>
      <c r="DD13" s="602">
        <v>1162909</v>
      </c>
      <c r="DE13" s="594"/>
      <c r="DF13" s="594"/>
      <c r="DG13" s="594"/>
      <c r="DH13" s="594"/>
      <c r="DI13" s="594"/>
      <c r="DJ13" s="594"/>
      <c r="DK13" s="594"/>
      <c r="DL13" s="594"/>
      <c r="DM13" s="594"/>
      <c r="DN13" s="594"/>
      <c r="DO13" s="594"/>
      <c r="DP13" s="595"/>
      <c r="DQ13" s="602">
        <v>371346</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30682</v>
      </c>
      <c r="BH14" s="594"/>
      <c r="BI14" s="594"/>
      <c r="BJ14" s="594"/>
      <c r="BK14" s="594"/>
      <c r="BL14" s="594"/>
      <c r="BM14" s="594"/>
      <c r="BN14" s="595"/>
      <c r="BO14" s="596">
        <v>2.8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199965</v>
      </c>
      <c r="CS14" s="594"/>
      <c r="CT14" s="594"/>
      <c r="CU14" s="594"/>
      <c r="CV14" s="594"/>
      <c r="CW14" s="594"/>
      <c r="CX14" s="594"/>
      <c r="CY14" s="595"/>
      <c r="CZ14" s="596">
        <v>1.9</v>
      </c>
      <c r="DA14" s="596"/>
      <c r="DB14" s="596"/>
      <c r="DC14" s="596"/>
      <c r="DD14" s="602" t="s">
        <v>220</v>
      </c>
      <c r="DE14" s="594"/>
      <c r="DF14" s="594"/>
      <c r="DG14" s="594"/>
      <c r="DH14" s="594"/>
      <c r="DI14" s="594"/>
      <c r="DJ14" s="594"/>
      <c r="DK14" s="594"/>
      <c r="DL14" s="594"/>
      <c r="DM14" s="594"/>
      <c r="DN14" s="594"/>
      <c r="DO14" s="594"/>
      <c r="DP14" s="595"/>
      <c r="DQ14" s="602">
        <v>199965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2372</v>
      </c>
      <c r="S15" s="594"/>
      <c r="T15" s="594"/>
      <c r="U15" s="594"/>
      <c r="V15" s="594"/>
      <c r="W15" s="594"/>
      <c r="X15" s="594"/>
      <c r="Y15" s="595"/>
      <c r="Z15" s="596">
        <v>0</v>
      </c>
      <c r="AA15" s="596"/>
      <c r="AB15" s="596"/>
      <c r="AC15" s="596"/>
      <c r="AD15" s="597">
        <v>2372</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57408</v>
      </c>
      <c r="BH15" s="594"/>
      <c r="BI15" s="594"/>
      <c r="BJ15" s="594"/>
      <c r="BK15" s="594"/>
      <c r="BL15" s="594"/>
      <c r="BM15" s="594"/>
      <c r="BN15" s="595"/>
      <c r="BO15" s="596">
        <v>5.2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1662299</v>
      </c>
      <c r="CS15" s="594"/>
      <c r="CT15" s="594"/>
      <c r="CU15" s="594"/>
      <c r="CV15" s="594"/>
      <c r="CW15" s="594"/>
      <c r="CX15" s="594"/>
      <c r="CY15" s="595"/>
      <c r="CZ15" s="596">
        <v>16.2</v>
      </c>
      <c r="DA15" s="596"/>
      <c r="DB15" s="596"/>
      <c r="DC15" s="596"/>
      <c r="DD15" s="602">
        <v>745801</v>
      </c>
      <c r="DE15" s="594"/>
      <c r="DF15" s="594"/>
      <c r="DG15" s="594"/>
      <c r="DH15" s="594"/>
      <c r="DI15" s="594"/>
      <c r="DJ15" s="594"/>
      <c r="DK15" s="594"/>
      <c r="DL15" s="594"/>
      <c r="DM15" s="594"/>
      <c r="DN15" s="594"/>
      <c r="DO15" s="594"/>
      <c r="DP15" s="595"/>
      <c r="DQ15" s="602">
        <v>847592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2215796</v>
      </c>
      <c r="S16" s="594"/>
      <c r="T16" s="594"/>
      <c r="U16" s="594"/>
      <c r="V16" s="594"/>
      <c r="W16" s="594"/>
      <c r="X16" s="594"/>
      <c r="Y16" s="595"/>
      <c r="Z16" s="596">
        <v>20.3</v>
      </c>
      <c r="AA16" s="596"/>
      <c r="AB16" s="596"/>
      <c r="AC16" s="596"/>
      <c r="AD16" s="597">
        <v>2036194</v>
      </c>
      <c r="AE16" s="597"/>
      <c r="AF16" s="597"/>
      <c r="AG16" s="597"/>
      <c r="AH16" s="597"/>
      <c r="AI16" s="597"/>
      <c r="AJ16" s="597"/>
      <c r="AK16" s="597"/>
      <c r="AL16" s="598">
        <v>41.8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2036194</v>
      </c>
      <c r="S17" s="594"/>
      <c r="T17" s="594"/>
      <c r="U17" s="594"/>
      <c r="V17" s="594"/>
      <c r="W17" s="594"/>
      <c r="X17" s="594"/>
      <c r="Y17" s="595"/>
      <c r="Z17" s="596">
        <v>18.600000000000001</v>
      </c>
      <c r="AA17" s="596"/>
      <c r="AB17" s="596"/>
      <c r="AC17" s="596"/>
      <c r="AD17" s="597">
        <v>2036194</v>
      </c>
      <c r="AE17" s="597"/>
      <c r="AF17" s="597"/>
      <c r="AG17" s="597"/>
      <c r="AH17" s="597"/>
      <c r="AI17" s="597"/>
      <c r="AJ17" s="597"/>
      <c r="AK17" s="597"/>
      <c r="AL17" s="598">
        <v>41.8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413461</v>
      </c>
      <c r="CS17" s="594"/>
      <c r="CT17" s="594"/>
      <c r="CU17" s="594"/>
      <c r="CV17" s="594"/>
      <c r="CW17" s="594"/>
      <c r="CX17" s="594"/>
      <c r="CY17" s="595"/>
      <c r="CZ17" s="596">
        <v>4</v>
      </c>
      <c r="DA17" s="596"/>
      <c r="DB17" s="596"/>
      <c r="DC17" s="596"/>
      <c r="DD17" s="602" t="s">
        <v>220</v>
      </c>
      <c r="DE17" s="594"/>
      <c r="DF17" s="594"/>
      <c r="DG17" s="594"/>
      <c r="DH17" s="594"/>
      <c r="DI17" s="594"/>
      <c r="DJ17" s="594"/>
      <c r="DK17" s="594"/>
      <c r="DL17" s="594"/>
      <c r="DM17" s="594"/>
      <c r="DN17" s="594"/>
      <c r="DO17" s="594"/>
      <c r="DP17" s="595"/>
      <c r="DQ17" s="602">
        <v>388724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179602</v>
      </c>
      <c r="S18" s="594"/>
      <c r="T18" s="594"/>
      <c r="U18" s="594"/>
      <c r="V18" s="594"/>
      <c r="W18" s="594"/>
      <c r="X18" s="594"/>
      <c r="Y18" s="595"/>
      <c r="Z18" s="596">
        <v>1.6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86</v>
      </c>
      <c r="CS18" s="594"/>
      <c r="CT18" s="594"/>
      <c r="CU18" s="594"/>
      <c r="CV18" s="594"/>
      <c r="CW18" s="594"/>
      <c r="CX18" s="594"/>
      <c r="CY18" s="595"/>
      <c r="CZ18" s="596">
        <v>0</v>
      </c>
      <c r="DA18" s="596"/>
      <c r="DB18" s="596"/>
      <c r="DC18" s="596"/>
      <c r="DD18" s="602" t="s">
        <v>220</v>
      </c>
      <c r="DE18" s="594"/>
      <c r="DF18" s="594"/>
      <c r="DG18" s="594"/>
      <c r="DH18" s="594"/>
      <c r="DI18" s="594"/>
      <c r="DJ18" s="594"/>
      <c r="DK18" s="594"/>
      <c r="DL18" s="594"/>
      <c r="DM18" s="594"/>
      <c r="DN18" s="594"/>
      <c r="DO18" s="594"/>
      <c r="DP18" s="595"/>
      <c r="DQ18" s="602">
        <v>23</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3454960</v>
      </c>
      <c r="S20" s="594"/>
      <c r="T20" s="594"/>
      <c r="U20" s="594"/>
      <c r="V20" s="594"/>
      <c r="W20" s="594"/>
      <c r="X20" s="594"/>
      <c r="Y20" s="595"/>
      <c r="Z20" s="596">
        <v>31.6</v>
      </c>
      <c r="AA20" s="596"/>
      <c r="AB20" s="596"/>
      <c r="AC20" s="596"/>
      <c r="AD20" s="597">
        <v>3275358</v>
      </c>
      <c r="AE20" s="597"/>
      <c r="AF20" s="597"/>
      <c r="AG20" s="597"/>
      <c r="AH20" s="597"/>
      <c r="AI20" s="597"/>
      <c r="AJ20" s="597"/>
      <c r="AK20" s="597"/>
      <c r="AL20" s="598">
        <v>67.3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10291557</v>
      </c>
      <c r="CS20" s="594"/>
      <c r="CT20" s="594"/>
      <c r="CU20" s="594"/>
      <c r="CV20" s="594"/>
      <c r="CW20" s="594"/>
      <c r="CX20" s="594"/>
      <c r="CY20" s="595"/>
      <c r="CZ20" s="596">
        <v>100</v>
      </c>
      <c r="DA20" s="596"/>
      <c r="DB20" s="596"/>
      <c r="DC20" s="596"/>
      <c r="DD20" s="602">
        <v>3089969</v>
      </c>
      <c r="DE20" s="594"/>
      <c r="DF20" s="594"/>
      <c r="DG20" s="594"/>
      <c r="DH20" s="594"/>
      <c r="DI20" s="594"/>
      <c r="DJ20" s="594"/>
      <c r="DK20" s="594"/>
      <c r="DL20" s="594"/>
      <c r="DM20" s="594"/>
      <c r="DN20" s="594"/>
      <c r="DO20" s="594"/>
      <c r="DP20" s="595"/>
      <c r="DQ20" s="602">
        <v>5596360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1776</v>
      </c>
      <c r="S21" s="594"/>
      <c r="T21" s="594"/>
      <c r="U21" s="594"/>
      <c r="V21" s="594"/>
      <c r="W21" s="594"/>
      <c r="X21" s="594"/>
      <c r="Y21" s="595"/>
      <c r="Z21" s="596">
        <v>0</v>
      </c>
      <c r="AA21" s="596"/>
      <c r="AB21" s="596"/>
      <c r="AC21" s="596"/>
      <c r="AD21" s="597">
        <v>1776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71034</v>
      </c>
      <c r="S22" s="594"/>
      <c r="T22" s="594"/>
      <c r="U22" s="594"/>
      <c r="V22" s="594"/>
      <c r="W22" s="594"/>
      <c r="X22" s="594"/>
      <c r="Y22" s="595"/>
      <c r="Z22" s="596">
        <v>0.7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138890</v>
      </c>
      <c r="S23" s="594"/>
      <c r="T23" s="594"/>
      <c r="U23" s="594"/>
      <c r="V23" s="594"/>
      <c r="W23" s="594"/>
      <c r="X23" s="594"/>
      <c r="Y23" s="595"/>
      <c r="Z23" s="596">
        <v>1.3</v>
      </c>
      <c r="AA23" s="596"/>
      <c r="AB23" s="596"/>
      <c r="AC23" s="596"/>
      <c r="AD23" s="597">
        <v>31792</v>
      </c>
      <c r="AE23" s="597"/>
      <c r="AF23" s="597"/>
      <c r="AG23" s="597"/>
      <c r="AH23" s="597"/>
      <c r="AI23" s="597"/>
      <c r="AJ23" s="597"/>
      <c r="AK23" s="597"/>
      <c r="AL23" s="598">
        <v>0.7</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38211</v>
      </c>
      <c r="S24" s="594"/>
      <c r="T24" s="594"/>
      <c r="U24" s="594"/>
      <c r="V24" s="594"/>
      <c r="W24" s="594"/>
      <c r="X24" s="594"/>
      <c r="Y24" s="595"/>
      <c r="Z24" s="596">
        <v>0.3</v>
      </c>
      <c r="AA24" s="596"/>
      <c r="AB24" s="596"/>
      <c r="AC24" s="596"/>
      <c r="AD24" s="597">
        <v>9665</v>
      </c>
      <c r="AE24" s="597"/>
      <c r="AF24" s="597"/>
      <c r="AG24" s="597"/>
      <c r="AH24" s="597"/>
      <c r="AI24" s="597"/>
      <c r="AJ24" s="597"/>
      <c r="AK24" s="597"/>
      <c r="AL24" s="598">
        <v>0.2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2824265</v>
      </c>
      <c r="CS24" s="583"/>
      <c r="CT24" s="583"/>
      <c r="CU24" s="583"/>
      <c r="CV24" s="583"/>
      <c r="CW24" s="583"/>
      <c r="CX24" s="583"/>
      <c r="CY24" s="584"/>
      <c r="CZ24" s="620">
        <v>27.4</v>
      </c>
      <c r="DA24" s="621"/>
      <c r="DB24" s="621"/>
      <c r="DC24" s="622"/>
      <c r="DD24" s="619">
        <v>2094834</v>
      </c>
      <c r="DE24" s="583"/>
      <c r="DF24" s="583"/>
      <c r="DG24" s="583"/>
      <c r="DH24" s="583"/>
      <c r="DI24" s="583"/>
      <c r="DJ24" s="583"/>
      <c r="DK24" s="584"/>
      <c r="DL24" s="619">
        <v>2071610</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1679355</v>
      </c>
      <c r="S25" s="594"/>
      <c r="T25" s="594"/>
      <c r="U25" s="594"/>
      <c r="V25" s="594"/>
      <c r="W25" s="594"/>
      <c r="X25" s="594"/>
      <c r="Y25" s="595"/>
      <c r="Z25" s="596">
        <v>15.4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1545964</v>
      </c>
      <c r="CS25" s="625"/>
      <c r="CT25" s="625"/>
      <c r="CU25" s="625"/>
      <c r="CV25" s="625"/>
      <c r="CW25" s="625"/>
      <c r="CX25" s="625"/>
      <c r="CY25" s="626"/>
      <c r="CZ25" s="627">
        <v>15</v>
      </c>
      <c r="DA25" s="628"/>
      <c r="DB25" s="628"/>
      <c r="DC25" s="629"/>
      <c r="DD25" s="602">
        <v>1435857</v>
      </c>
      <c r="DE25" s="625"/>
      <c r="DF25" s="625"/>
      <c r="DG25" s="625"/>
      <c r="DH25" s="625"/>
      <c r="DI25" s="625"/>
      <c r="DJ25" s="625"/>
      <c r="DK25" s="626"/>
      <c r="DL25" s="602">
        <v>1412848</v>
      </c>
      <c r="DM25" s="625"/>
      <c r="DN25" s="625"/>
      <c r="DO25" s="625"/>
      <c r="DP25" s="625"/>
      <c r="DQ25" s="625"/>
      <c r="DR25" s="625"/>
      <c r="DS25" s="625"/>
      <c r="DT25" s="625"/>
      <c r="DU25" s="625"/>
      <c r="DV25" s="626"/>
      <c r="DW25" s="598">
        <v>27.8</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530293</v>
      </c>
      <c r="S26" s="594"/>
      <c r="T26" s="594"/>
      <c r="U26" s="594"/>
      <c r="V26" s="594"/>
      <c r="W26" s="594"/>
      <c r="X26" s="594"/>
      <c r="Y26" s="595"/>
      <c r="Z26" s="596">
        <v>4.9000000000000004</v>
      </c>
      <c r="AA26" s="596"/>
      <c r="AB26" s="596"/>
      <c r="AC26" s="596"/>
      <c r="AD26" s="597">
        <v>530293</v>
      </c>
      <c r="AE26" s="597"/>
      <c r="AF26" s="597"/>
      <c r="AG26" s="597"/>
      <c r="AH26" s="597"/>
      <c r="AI26" s="597"/>
      <c r="AJ26" s="597"/>
      <c r="AK26" s="597"/>
      <c r="AL26" s="598">
        <v>10.9</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746055</v>
      </c>
      <c r="CS26" s="594"/>
      <c r="CT26" s="594"/>
      <c r="CU26" s="594"/>
      <c r="CV26" s="594"/>
      <c r="CW26" s="594"/>
      <c r="CX26" s="594"/>
      <c r="CY26" s="595"/>
      <c r="CZ26" s="627">
        <v>7.2</v>
      </c>
      <c r="DA26" s="628"/>
      <c r="DB26" s="628"/>
      <c r="DC26" s="629"/>
      <c r="DD26" s="602">
        <v>681622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1551653</v>
      </c>
      <c r="S27" s="594"/>
      <c r="T27" s="594"/>
      <c r="U27" s="594"/>
      <c r="V27" s="594"/>
      <c r="W27" s="594"/>
      <c r="X27" s="594"/>
      <c r="Y27" s="595"/>
      <c r="Z27" s="596">
        <v>14.2</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1096607</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864840</v>
      </c>
      <c r="CS27" s="625"/>
      <c r="CT27" s="625"/>
      <c r="CU27" s="625"/>
      <c r="CV27" s="625"/>
      <c r="CW27" s="625"/>
      <c r="CX27" s="625"/>
      <c r="CY27" s="626"/>
      <c r="CZ27" s="627">
        <v>8.4</v>
      </c>
      <c r="DA27" s="628"/>
      <c r="DB27" s="628"/>
      <c r="DC27" s="629"/>
      <c r="DD27" s="602">
        <v>270253</v>
      </c>
      <c r="DE27" s="625"/>
      <c r="DF27" s="625"/>
      <c r="DG27" s="625"/>
      <c r="DH27" s="625"/>
      <c r="DI27" s="625"/>
      <c r="DJ27" s="625"/>
      <c r="DK27" s="626"/>
      <c r="DL27" s="602">
        <v>270038</v>
      </c>
      <c r="DM27" s="625"/>
      <c r="DN27" s="625"/>
      <c r="DO27" s="625"/>
      <c r="DP27" s="625"/>
      <c r="DQ27" s="625"/>
      <c r="DR27" s="625"/>
      <c r="DS27" s="625"/>
      <c r="DT27" s="625"/>
      <c r="DU27" s="625"/>
      <c r="DV27" s="626"/>
      <c r="DW27" s="598">
        <v>5.3</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2001449</v>
      </c>
      <c r="S28" s="594"/>
      <c r="T28" s="594"/>
      <c r="U28" s="594"/>
      <c r="V28" s="594"/>
      <c r="W28" s="594"/>
      <c r="X28" s="594"/>
      <c r="Y28" s="595"/>
      <c r="Z28" s="596">
        <v>18.3</v>
      </c>
      <c r="AA28" s="596"/>
      <c r="AB28" s="596"/>
      <c r="AC28" s="596"/>
      <c r="AD28" s="597">
        <v>1018556</v>
      </c>
      <c r="AE28" s="597"/>
      <c r="AF28" s="597"/>
      <c r="AG28" s="597"/>
      <c r="AH28" s="597"/>
      <c r="AI28" s="597"/>
      <c r="AJ28" s="597"/>
      <c r="AK28" s="597"/>
      <c r="AL28" s="598">
        <v>20.9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413461</v>
      </c>
      <c r="CS28" s="594"/>
      <c r="CT28" s="594"/>
      <c r="CU28" s="594"/>
      <c r="CV28" s="594"/>
      <c r="CW28" s="594"/>
      <c r="CX28" s="594"/>
      <c r="CY28" s="595"/>
      <c r="CZ28" s="627">
        <v>4</v>
      </c>
      <c r="DA28" s="628"/>
      <c r="DB28" s="628"/>
      <c r="DC28" s="629"/>
      <c r="DD28" s="602">
        <v>388724</v>
      </c>
      <c r="DE28" s="594"/>
      <c r="DF28" s="594"/>
      <c r="DG28" s="594"/>
      <c r="DH28" s="594"/>
      <c r="DI28" s="594"/>
      <c r="DJ28" s="594"/>
      <c r="DK28" s="595"/>
      <c r="DL28" s="602">
        <v>388724</v>
      </c>
      <c r="DM28" s="594"/>
      <c r="DN28" s="594"/>
      <c r="DO28" s="594"/>
      <c r="DP28" s="594"/>
      <c r="DQ28" s="594"/>
      <c r="DR28" s="594"/>
      <c r="DS28" s="594"/>
      <c r="DT28" s="594"/>
      <c r="DU28" s="594"/>
      <c r="DV28" s="595"/>
      <c r="DW28" s="598">
        <v>7.6</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4124</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413159</v>
      </c>
      <c r="CS29" s="625"/>
      <c r="CT29" s="625"/>
      <c r="CU29" s="625"/>
      <c r="CV29" s="625"/>
      <c r="CW29" s="625"/>
      <c r="CX29" s="625"/>
      <c r="CY29" s="626"/>
      <c r="CZ29" s="627">
        <v>4</v>
      </c>
      <c r="DA29" s="628"/>
      <c r="DB29" s="628"/>
      <c r="DC29" s="629"/>
      <c r="DD29" s="602">
        <v>388422</v>
      </c>
      <c r="DE29" s="625"/>
      <c r="DF29" s="625"/>
      <c r="DG29" s="625"/>
      <c r="DH29" s="625"/>
      <c r="DI29" s="625"/>
      <c r="DJ29" s="625"/>
      <c r="DK29" s="626"/>
      <c r="DL29" s="602">
        <v>388422</v>
      </c>
      <c r="DM29" s="625"/>
      <c r="DN29" s="625"/>
      <c r="DO29" s="625"/>
      <c r="DP29" s="625"/>
      <c r="DQ29" s="625"/>
      <c r="DR29" s="625"/>
      <c r="DS29" s="625"/>
      <c r="DT29" s="625"/>
      <c r="DU29" s="625"/>
      <c r="DV29" s="626"/>
      <c r="DW29" s="598">
        <v>7.6</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875540</v>
      </c>
      <c r="S30" s="594"/>
      <c r="T30" s="594"/>
      <c r="U30" s="594"/>
      <c r="V30" s="594"/>
      <c r="W30" s="594"/>
      <c r="X30" s="594"/>
      <c r="Y30" s="595"/>
      <c r="Z30" s="596">
        <v>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168</v>
      </c>
      <c r="AY30" s="580"/>
      <c r="AZ30" s="580"/>
      <c r="BA30" s="580"/>
      <c r="BB30" s="580"/>
      <c r="BC30" s="580"/>
      <c r="BD30" s="580"/>
      <c r="BE30" s="580"/>
      <c r="BF30" s="581"/>
      <c r="BG30" s="651">
        <v>97.9</v>
      </c>
      <c r="BH30" s="652"/>
      <c r="BI30" s="652"/>
      <c r="BJ30" s="652"/>
      <c r="BK30" s="652"/>
      <c r="BL30" s="652"/>
      <c r="BM30" s="588">
        <v>92.9</v>
      </c>
      <c r="BN30" s="652"/>
      <c r="BO30" s="652"/>
      <c r="BP30" s="652"/>
      <c r="BQ30" s="653"/>
      <c r="BR30" s="651">
        <v>97.8</v>
      </c>
      <c r="BS30" s="652"/>
      <c r="BT30" s="652"/>
      <c r="BU30" s="652"/>
      <c r="BV30" s="652"/>
      <c r="BW30" s="652"/>
      <c r="BX30" s="588">
        <v>92.2</v>
      </c>
      <c r="BY30" s="652"/>
      <c r="BZ30" s="652"/>
      <c r="CA30" s="652"/>
      <c r="CB30" s="653"/>
      <c r="CD30" s="656"/>
      <c r="CE30" s="657"/>
      <c r="CF30" s="607" t="s">
        <v>292</v>
      </c>
      <c r="CG30" s="608"/>
      <c r="CH30" s="608"/>
      <c r="CI30" s="608"/>
      <c r="CJ30" s="608"/>
      <c r="CK30" s="608"/>
      <c r="CL30" s="608"/>
      <c r="CM30" s="608"/>
      <c r="CN30" s="608"/>
      <c r="CO30" s="608"/>
      <c r="CP30" s="608"/>
      <c r="CQ30" s="609"/>
      <c r="CR30" s="593">
        <v>350606</v>
      </c>
      <c r="CS30" s="594"/>
      <c r="CT30" s="594"/>
      <c r="CU30" s="594"/>
      <c r="CV30" s="594"/>
      <c r="CW30" s="594"/>
      <c r="CX30" s="594"/>
      <c r="CY30" s="595"/>
      <c r="CZ30" s="627">
        <v>3.4</v>
      </c>
      <c r="DA30" s="628"/>
      <c r="DB30" s="628"/>
      <c r="DC30" s="629"/>
      <c r="DD30" s="602">
        <v>328665</v>
      </c>
      <c r="DE30" s="594"/>
      <c r="DF30" s="594"/>
      <c r="DG30" s="594"/>
      <c r="DH30" s="594"/>
      <c r="DI30" s="594"/>
      <c r="DJ30" s="594"/>
      <c r="DK30" s="595"/>
      <c r="DL30" s="602">
        <v>328665</v>
      </c>
      <c r="DM30" s="594"/>
      <c r="DN30" s="594"/>
      <c r="DO30" s="594"/>
      <c r="DP30" s="594"/>
      <c r="DQ30" s="594"/>
      <c r="DR30" s="594"/>
      <c r="DS30" s="594"/>
      <c r="DT30" s="594"/>
      <c r="DU30" s="594"/>
      <c r="DV30" s="595"/>
      <c r="DW30" s="598">
        <v>6.5</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276061</v>
      </c>
      <c r="S31" s="594"/>
      <c r="T31" s="594"/>
      <c r="U31" s="594"/>
      <c r="V31" s="594"/>
      <c r="W31" s="594"/>
      <c r="X31" s="594"/>
      <c r="Y31" s="595"/>
      <c r="Z31" s="596">
        <v>2.5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98.2</v>
      </c>
      <c r="BH31" s="625"/>
      <c r="BI31" s="625"/>
      <c r="BJ31" s="625"/>
      <c r="BK31" s="625"/>
      <c r="BL31" s="625"/>
      <c r="BM31" s="599">
        <v>95.9</v>
      </c>
      <c r="BN31" s="649"/>
      <c r="BO31" s="649"/>
      <c r="BP31" s="649"/>
      <c r="BQ31" s="650"/>
      <c r="BR31" s="648">
        <v>98.2</v>
      </c>
      <c r="BS31" s="625"/>
      <c r="BT31" s="625"/>
      <c r="BU31" s="625"/>
      <c r="BV31" s="625"/>
      <c r="BW31" s="625"/>
      <c r="BX31" s="599">
        <v>95.6</v>
      </c>
      <c r="BY31" s="649"/>
      <c r="BZ31" s="649"/>
      <c r="CA31" s="649"/>
      <c r="CB31" s="650"/>
      <c r="CD31" s="656"/>
      <c r="CE31" s="657"/>
      <c r="CF31" s="607" t="s">
        <v>296</v>
      </c>
      <c r="CG31" s="608"/>
      <c r="CH31" s="608"/>
      <c r="CI31" s="608"/>
      <c r="CJ31" s="608"/>
      <c r="CK31" s="608"/>
      <c r="CL31" s="608"/>
      <c r="CM31" s="608"/>
      <c r="CN31" s="608"/>
      <c r="CO31" s="608"/>
      <c r="CP31" s="608"/>
      <c r="CQ31" s="609"/>
      <c r="CR31" s="593">
        <v>62553</v>
      </c>
      <c r="CS31" s="625"/>
      <c r="CT31" s="625"/>
      <c r="CU31" s="625"/>
      <c r="CV31" s="625"/>
      <c r="CW31" s="625"/>
      <c r="CX31" s="625"/>
      <c r="CY31" s="626"/>
      <c r="CZ31" s="627">
        <v>0.6</v>
      </c>
      <c r="DA31" s="628"/>
      <c r="DB31" s="628"/>
      <c r="DC31" s="629"/>
      <c r="DD31" s="602">
        <v>59757</v>
      </c>
      <c r="DE31" s="625"/>
      <c r="DF31" s="625"/>
      <c r="DG31" s="625"/>
      <c r="DH31" s="625"/>
      <c r="DI31" s="625"/>
      <c r="DJ31" s="625"/>
      <c r="DK31" s="626"/>
      <c r="DL31" s="602">
        <v>59757</v>
      </c>
      <c r="DM31" s="625"/>
      <c r="DN31" s="625"/>
      <c r="DO31" s="625"/>
      <c r="DP31" s="625"/>
      <c r="DQ31" s="625"/>
      <c r="DR31" s="625"/>
      <c r="DS31" s="625"/>
      <c r="DT31" s="625"/>
      <c r="DU31" s="625"/>
      <c r="DV31" s="626"/>
      <c r="DW31" s="598">
        <v>1.2</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85459</v>
      </c>
      <c r="S32" s="594"/>
      <c r="T32" s="594"/>
      <c r="U32" s="594"/>
      <c r="V32" s="594"/>
      <c r="W32" s="594"/>
      <c r="X32" s="594"/>
      <c r="Y32" s="595"/>
      <c r="Z32" s="596">
        <v>0.8</v>
      </c>
      <c r="AA32" s="596"/>
      <c r="AB32" s="596"/>
      <c r="AC32" s="596"/>
      <c r="AD32" s="597">
        <v>444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97.5</v>
      </c>
      <c r="BH32" s="661"/>
      <c r="BI32" s="661"/>
      <c r="BJ32" s="661"/>
      <c r="BK32" s="661"/>
      <c r="BL32" s="661"/>
      <c r="BM32" s="662">
        <v>90.9</v>
      </c>
      <c r="BN32" s="661"/>
      <c r="BO32" s="661"/>
      <c r="BP32" s="661"/>
      <c r="BQ32" s="663"/>
      <c r="BR32" s="660">
        <v>97.4</v>
      </c>
      <c r="BS32" s="661"/>
      <c r="BT32" s="661"/>
      <c r="BU32" s="661"/>
      <c r="BV32" s="661"/>
      <c r="BW32" s="661"/>
      <c r="BX32" s="662">
        <v>90.1</v>
      </c>
      <c r="BY32" s="661"/>
      <c r="BZ32" s="661"/>
      <c r="CA32" s="661"/>
      <c r="CB32" s="663"/>
      <c r="CD32" s="658"/>
      <c r="CE32" s="659"/>
      <c r="CF32" s="607" t="s">
        <v>299</v>
      </c>
      <c r="CG32" s="608"/>
      <c r="CH32" s="608"/>
      <c r="CI32" s="608"/>
      <c r="CJ32" s="608"/>
      <c r="CK32" s="608"/>
      <c r="CL32" s="608"/>
      <c r="CM32" s="608"/>
      <c r="CN32" s="608"/>
      <c r="CO32" s="608"/>
      <c r="CP32" s="608"/>
      <c r="CQ32" s="609"/>
      <c r="CR32" s="593">
        <v>302</v>
      </c>
      <c r="CS32" s="594"/>
      <c r="CT32" s="594"/>
      <c r="CU32" s="594"/>
      <c r="CV32" s="594"/>
      <c r="CW32" s="594"/>
      <c r="CX32" s="594"/>
      <c r="CY32" s="595"/>
      <c r="CZ32" s="627">
        <v>0</v>
      </c>
      <c r="DA32" s="628"/>
      <c r="DB32" s="628"/>
      <c r="DC32" s="629"/>
      <c r="DD32" s="602">
        <v>302</v>
      </c>
      <c r="DE32" s="594"/>
      <c r="DF32" s="594"/>
      <c r="DG32" s="594"/>
      <c r="DH32" s="594"/>
      <c r="DI32" s="594"/>
      <c r="DJ32" s="594"/>
      <c r="DK32" s="595"/>
      <c r="DL32" s="602">
        <v>302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215000</v>
      </c>
      <c r="S33" s="594"/>
      <c r="T33" s="594"/>
      <c r="U33" s="594"/>
      <c r="V33" s="594"/>
      <c r="W33" s="594"/>
      <c r="X33" s="594"/>
      <c r="Y33" s="595"/>
      <c r="Z33" s="596">
        <v>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4377323</v>
      </c>
      <c r="CS33" s="625"/>
      <c r="CT33" s="625"/>
      <c r="CU33" s="625"/>
      <c r="CV33" s="625"/>
      <c r="CW33" s="625"/>
      <c r="CX33" s="625"/>
      <c r="CY33" s="626"/>
      <c r="CZ33" s="627">
        <v>42.5</v>
      </c>
      <c r="DA33" s="628"/>
      <c r="DB33" s="628"/>
      <c r="DC33" s="629"/>
      <c r="DD33" s="602">
        <v>2960960</v>
      </c>
      <c r="DE33" s="625"/>
      <c r="DF33" s="625"/>
      <c r="DG33" s="625"/>
      <c r="DH33" s="625"/>
      <c r="DI33" s="625"/>
      <c r="DJ33" s="625"/>
      <c r="DK33" s="626"/>
      <c r="DL33" s="602">
        <v>2208827</v>
      </c>
      <c r="DM33" s="625"/>
      <c r="DN33" s="625"/>
      <c r="DO33" s="625"/>
      <c r="DP33" s="625"/>
      <c r="DQ33" s="625"/>
      <c r="DR33" s="625"/>
      <c r="DS33" s="625"/>
      <c r="DT33" s="625"/>
      <c r="DU33" s="625"/>
      <c r="DV33" s="626"/>
      <c r="DW33" s="598">
        <v>43.5</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1663695</v>
      </c>
      <c r="CS34" s="594"/>
      <c r="CT34" s="594"/>
      <c r="CU34" s="594"/>
      <c r="CV34" s="594"/>
      <c r="CW34" s="594"/>
      <c r="CX34" s="594"/>
      <c r="CY34" s="595"/>
      <c r="CZ34" s="627">
        <v>16.2</v>
      </c>
      <c r="DA34" s="628"/>
      <c r="DB34" s="628"/>
      <c r="DC34" s="629"/>
      <c r="DD34" s="602">
        <v>1336836</v>
      </c>
      <c r="DE34" s="594"/>
      <c r="DF34" s="594"/>
      <c r="DG34" s="594"/>
      <c r="DH34" s="594"/>
      <c r="DI34" s="594"/>
      <c r="DJ34" s="594"/>
      <c r="DK34" s="595"/>
      <c r="DL34" s="602">
        <v>1088856</v>
      </c>
      <c r="DM34" s="594"/>
      <c r="DN34" s="594"/>
      <c r="DO34" s="594"/>
      <c r="DP34" s="594"/>
      <c r="DQ34" s="594"/>
      <c r="DR34" s="594"/>
      <c r="DS34" s="594"/>
      <c r="DT34" s="594"/>
      <c r="DU34" s="594"/>
      <c r="DV34" s="595"/>
      <c r="DW34" s="598">
        <v>21.4</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215000</v>
      </c>
      <c r="S35" s="594"/>
      <c r="T35" s="594"/>
      <c r="U35" s="594"/>
      <c r="V35" s="594"/>
      <c r="W35" s="594"/>
      <c r="X35" s="594"/>
      <c r="Y35" s="595"/>
      <c r="Z35" s="596">
        <v>2</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610962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79330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113303</v>
      </c>
      <c r="CS35" s="625"/>
      <c r="CT35" s="625"/>
      <c r="CU35" s="625"/>
      <c r="CV35" s="625"/>
      <c r="CW35" s="625"/>
      <c r="CX35" s="625"/>
      <c r="CY35" s="626"/>
      <c r="CZ35" s="627">
        <v>1.1000000000000001</v>
      </c>
      <c r="DA35" s="628"/>
      <c r="DB35" s="628"/>
      <c r="DC35" s="629"/>
      <c r="DD35" s="602">
        <v>107257</v>
      </c>
      <c r="DE35" s="625"/>
      <c r="DF35" s="625"/>
      <c r="DG35" s="625"/>
      <c r="DH35" s="625"/>
      <c r="DI35" s="625"/>
      <c r="DJ35" s="625"/>
      <c r="DK35" s="626"/>
      <c r="DL35" s="602">
        <v>80532</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10923805</v>
      </c>
      <c r="S36" s="666"/>
      <c r="T36" s="666"/>
      <c r="U36" s="666"/>
      <c r="V36" s="666"/>
      <c r="W36" s="666"/>
      <c r="X36" s="666"/>
      <c r="Y36" s="667"/>
      <c r="Z36" s="668">
        <v>100</v>
      </c>
      <c r="AA36" s="668"/>
      <c r="AB36" s="668"/>
      <c r="AC36" s="668"/>
      <c r="AD36" s="669">
        <v>4867884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10266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7586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1735981</v>
      </c>
      <c r="CS36" s="594"/>
      <c r="CT36" s="594"/>
      <c r="CU36" s="594"/>
      <c r="CV36" s="594"/>
      <c r="CW36" s="594"/>
      <c r="CX36" s="594"/>
      <c r="CY36" s="595"/>
      <c r="CZ36" s="627">
        <v>16.899999999999999</v>
      </c>
      <c r="DA36" s="628"/>
      <c r="DB36" s="628"/>
      <c r="DC36" s="629"/>
      <c r="DD36" s="602">
        <v>687534</v>
      </c>
      <c r="DE36" s="594"/>
      <c r="DF36" s="594"/>
      <c r="DG36" s="594"/>
      <c r="DH36" s="594"/>
      <c r="DI36" s="594"/>
      <c r="DJ36" s="594"/>
      <c r="DK36" s="595"/>
      <c r="DL36" s="602">
        <v>604983</v>
      </c>
      <c r="DM36" s="594"/>
      <c r="DN36" s="594"/>
      <c r="DO36" s="594"/>
      <c r="DP36" s="594"/>
      <c r="DQ36" s="594"/>
      <c r="DR36" s="594"/>
      <c r="DS36" s="594"/>
      <c r="DT36" s="594"/>
      <c r="DU36" s="594"/>
      <c r="DV36" s="595"/>
      <c r="DW36" s="598">
        <v>11.9</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t="s">
        <v>207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2498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322608</v>
      </c>
      <c r="CS37" s="625"/>
      <c r="CT37" s="625"/>
      <c r="CU37" s="625"/>
      <c r="CV37" s="625"/>
      <c r="CW37" s="625"/>
      <c r="CX37" s="625"/>
      <c r="CY37" s="626"/>
      <c r="CZ37" s="627">
        <v>3.1</v>
      </c>
      <c r="DA37" s="628"/>
      <c r="DB37" s="628"/>
      <c r="DC37" s="629"/>
      <c r="DD37" s="602">
        <v>322608</v>
      </c>
      <c r="DE37" s="625"/>
      <c r="DF37" s="625"/>
      <c r="DG37" s="625"/>
      <c r="DH37" s="625"/>
      <c r="DI37" s="625"/>
      <c r="DJ37" s="625"/>
      <c r="DK37" s="626"/>
      <c r="DL37" s="602">
        <v>322608</v>
      </c>
      <c r="DM37" s="625"/>
      <c r="DN37" s="625"/>
      <c r="DO37" s="625"/>
      <c r="DP37" s="625"/>
      <c r="DQ37" s="625"/>
      <c r="DR37" s="625"/>
      <c r="DS37" s="625"/>
      <c r="DT37" s="625"/>
      <c r="DU37" s="625"/>
      <c r="DV37" s="626"/>
      <c r="DW37" s="598">
        <v>6.3</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4476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600696</v>
      </c>
      <c r="CS38" s="594"/>
      <c r="CT38" s="594"/>
      <c r="CU38" s="594"/>
      <c r="CV38" s="594"/>
      <c r="CW38" s="594"/>
      <c r="CX38" s="594"/>
      <c r="CY38" s="595"/>
      <c r="CZ38" s="627">
        <v>5.8</v>
      </c>
      <c r="DA38" s="628"/>
      <c r="DB38" s="628"/>
      <c r="DC38" s="629"/>
      <c r="DD38" s="602">
        <v>600696</v>
      </c>
      <c r="DE38" s="594"/>
      <c r="DF38" s="594"/>
      <c r="DG38" s="594"/>
      <c r="DH38" s="594"/>
      <c r="DI38" s="594"/>
      <c r="DJ38" s="594"/>
      <c r="DK38" s="595"/>
      <c r="DL38" s="602">
        <v>434456</v>
      </c>
      <c r="DM38" s="594"/>
      <c r="DN38" s="594"/>
      <c r="DO38" s="594"/>
      <c r="DP38" s="594"/>
      <c r="DQ38" s="594"/>
      <c r="DR38" s="594"/>
      <c r="DS38" s="594"/>
      <c r="DT38" s="594"/>
      <c r="DU38" s="594"/>
      <c r="DV38" s="595"/>
      <c r="DW38" s="598">
        <v>8.5</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58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248888</v>
      </c>
      <c r="CS39" s="625"/>
      <c r="CT39" s="625"/>
      <c r="CU39" s="625"/>
      <c r="CV39" s="625"/>
      <c r="CW39" s="625"/>
      <c r="CX39" s="625"/>
      <c r="CY39" s="626"/>
      <c r="CZ39" s="627">
        <v>2.4</v>
      </c>
      <c r="DA39" s="628"/>
      <c r="DB39" s="628"/>
      <c r="DC39" s="629"/>
      <c r="DD39" s="602">
        <v>228637</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313149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171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14760</v>
      </c>
      <c r="CS40" s="594"/>
      <c r="CT40" s="594"/>
      <c r="CU40" s="594"/>
      <c r="CV40" s="594"/>
      <c r="CW40" s="594"/>
      <c r="CX40" s="594"/>
      <c r="CY40" s="595"/>
      <c r="CZ40" s="627">
        <v>0.1</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287547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3089969</v>
      </c>
      <c r="CS42" s="594"/>
      <c r="CT42" s="594"/>
      <c r="CU42" s="594"/>
      <c r="CV42" s="594"/>
      <c r="CW42" s="594"/>
      <c r="CX42" s="594"/>
      <c r="CY42" s="595"/>
      <c r="CZ42" s="627">
        <v>30</v>
      </c>
      <c r="DA42" s="676"/>
      <c r="DB42" s="676"/>
      <c r="DC42" s="677"/>
      <c r="DD42" s="602">
        <v>540566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318</v>
      </c>
      <c r="CS43" s="625"/>
      <c r="CT43" s="625"/>
      <c r="CU43" s="625"/>
      <c r="CV43" s="625"/>
      <c r="CW43" s="625"/>
      <c r="CX43" s="625"/>
      <c r="CY43" s="626"/>
      <c r="CZ43" s="627" t="s">
        <v>318</v>
      </c>
      <c r="DA43" s="628"/>
      <c r="DB43" s="628"/>
      <c r="DC43" s="629"/>
      <c r="DD43" s="602" t="s">
        <v>318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3089969</v>
      </c>
      <c r="CS44" s="594"/>
      <c r="CT44" s="594"/>
      <c r="CU44" s="594"/>
      <c r="CV44" s="594"/>
      <c r="CW44" s="594"/>
      <c r="CX44" s="594"/>
      <c r="CY44" s="595"/>
      <c r="CZ44" s="627">
        <v>30</v>
      </c>
      <c r="DA44" s="676"/>
      <c r="DB44" s="676"/>
      <c r="DC44" s="677"/>
      <c r="DD44" s="602">
        <v>540566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2980814</v>
      </c>
      <c r="CS45" s="625"/>
      <c r="CT45" s="625"/>
      <c r="CU45" s="625"/>
      <c r="CV45" s="625"/>
      <c r="CW45" s="625"/>
      <c r="CX45" s="625"/>
      <c r="CY45" s="626"/>
      <c r="CZ45" s="627">
        <v>29</v>
      </c>
      <c r="DA45" s="628"/>
      <c r="DB45" s="628"/>
      <c r="DC45" s="629"/>
      <c r="DD45" s="602">
        <v>434515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109155</v>
      </c>
      <c r="CS46" s="594"/>
      <c r="CT46" s="594"/>
      <c r="CU46" s="594"/>
      <c r="CV46" s="594"/>
      <c r="CW46" s="594"/>
      <c r="CX46" s="594"/>
      <c r="CY46" s="595"/>
      <c r="CZ46" s="627">
        <v>1.1000000000000001</v>
      </c>
      <c r="DA46" s="676"/>
      <c r="DB46" s="676"/>
      <c r="DC46" s="677"/>
      <c r="DD46" s="602">
        <v>106051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10291557</v>
      </c>
      <c r="CS49" s="661"/>
      <c r="CT49" s="661"/>
      <c r="CU49" s="661"/>
      <c r="CV49" s="661"/>
      <c r="CW49" s="661"/>
      <c r="CX49" s="661"/>
      <c r="CY49" s="688"/>
      <c r="CZ49" s="689">
        <v>100</v>
      </c>
      <c r="DA49" s="690"/>
      <c r="DB49" s="690"/>
      <c r="DC49" s="691"/>
      <c r="DD49" s="692">
        <v>5596360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10890</v>
      </c>
      <c r="R7" s="723"/>
      <c r="S7" s="723"/>
      <c r="T7" s="723"/>
      <c r="U7" s="723"/>
      <c r="V7" s="723">
        <v>10260</v>
      </c>
      <c r="W7" s="723"/>
      <c r="X7" s="723"/>
      <c r="Y7" s="723"/>
      <c r="Z7" s="723"/>
      <c r="AA7" s="723">
        <v>630</v>
      </c>
      <c r="AB7" s="723"/>
      <c r="AC7" s="723"/>
      <c r="AD7" s="723"/>
      <c r="AE7" s="724"/>
      <c r="AF7" s="725">
        <v>146</v>
      </c>
      <c r="AG7" s="726"/>
      <c r="AH7" s="726"/>
      <c r="AI7" s="726"/>
      <c r="AJ7" s="727"/>
      <c r="AK7" s="762">
        <v>863</v>
      </c>
      <c r="AL7" s="763"/>
      <c r="AM7" s="763"/>
      <c r="AN7" s="763"/>
      <c r="AO7" s="763"/>
      <c r="AP7" s="763">
        <v>4620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34</v>
      </c>
      <c r="R8" s="747"/>
      <c r="S8" s="747"/>
      <c r="T8" s="747"/>
      <c r="U8" s="747"/>
      <c r="V8" s="747">
        <v>32</v>
      </c>
      <c r="W8" s="747"/>
      <c r="X8" s="747"/>
      <c r="Y8" s="747"/>
      <c r="Z8" s="747"/>
      <c r="AA8" s="747">
        <v>2</v>
      </c>
      <c r="AB8" s="747"/>
      <c r="AC8" s="747"/>
      <c r="AD8" s="747"/>
      <c r="AE8" s="748"/>
      <c r="AF8" s="749">
        <v>2</v>
      </c>
      <c r="AG8" s="750"/>
      <c r="AH8" s="750"/>
      <c r="AI8" s="750"/>
      <c r="AJ8" s="751"/>
      <c r="AK8" s="752">
        <v>12</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10924</v>
      </c>
      <c r="R23" s="782"/>
      <c r="S23" s="782"/>
      <c r="T23" s="782"/>
      <c r="U23" s="782"/>
      <c r="V23" s="782">
        <v>10292</v>
      </c>
      <c r="W23" s="782"/>
      <c r="X23" s="782"/>
      <c r="Y23" s="782"/>
      <c r="Z23" s="782"/>
      <c r="AA23" s="782">
        <v>632</v>
      </c>
      <c r="AB23" s="782"/>
      <c r="AC23" s="782"/>
      <c r="AD23" s="782"/>
      <c r="AE23" s="783"/>
      <c r="AF23" s="784">
        <v>148</v>
      </c>
      <c r="AG23" s="782"/>
      <c r="AH23" s="782"/>
      <c r="AI23" s="782"/>
      <c r="AJ23" s="785"/>
      <c r="AK23" s="786"/>
      <c r="AL23" s="787"/>
      <c r="AM23" s="787"/>
      <c r="AN23" s="787"/>
      <c r="AO23" s="787"/>
      <c r="AP23" s="782">
        <v>4620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139</v>
      </c>
      <c r="R28" s="811"/>
      <c r="S28" s="811"/>
      <c r="T28" s="811"/>
      <c r="U28" s="811"/>
      <c r="V28" s="811">
        <v>138</v>
      </c>
      <c r="W28" s="811"/>
      <c r="X28" s="811"/>
      <c r="Y28" s="811"/>
      <c r="Z28" s="811"/>
      <c r="AA28" s="811">
        <v>1</v>
      </c>
      <c r="AB28" s="811"/>
      <c r="AC28" s="811"/>
      <c r="AD28" s="811"/>
      <c r="AE28" s="812"/>
      <c r="AF28" s="813" t="s">
        <v>473</v>
      </c>
      <c r="AG28" s="811"/>
      <c r="AH28" s="811"/>
      <c r="AI28" s="811"/>
      <c r="AJ28" s="814"/>
      <c r="AK28" s="815">
        <v>39</v>
      </c>
      <c r="AL28" s="806"/>
      <c r="AM28" s="806"/>
      <c r="AN28" s="806"/>
      <c r="AO28" s="806"/>
      <c r="AP28" s="806">
        <v>0</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2167</v>
      </c>
      <c r="R29" s="747"/>
      <c r="S29" s="747"/>
      <c r="T29" s="747"/>
      <c r="U29" s="747"/>
      <c r="V29" s="747">
        <v>2088</v>
      </c>
      <c r="W29" s="747"/>
      <c r="X29" s="747"/>
      <c r="Y29" s="747"/>
      <c r="Z29" s="747"/>
      <c r="AA29" s="747">
        <v>79</v>
      </c>
      <c r="AB29" s="747"/>
      <c r="AC29" s="747"/>
      <c r="AD29" s="747"/>
      <c r="AE29" s="748"/>
      <c r="AF29" s="749">
        <v>79</v>
      </c>
      <c r="AG29" s="750"/>
      <c r="AH29" s="750"/>
      <c r="AI29" s="750"/>
      <c r="AJ29" s="751"/>
      <c r="AK29" s="818">
        <v>404</v>
      </c>
      <c r="AL29" s="819"/>
      <c r="AM29" s="819"/>
      <c r="AN29" s="819"/>
      <c r="AO29" s="819"/>
      <c r="AP29" s="819">
        <v>0</v>
      </c>
      <c r="AQ29" s="819"/>
      <c r="AR29" s="819"/>
      <c r="AS29" s="819"/>
      <c r="AT29" s="819"/>
      <c r="AU29" s="819" t="s">
        <v>540</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380</v>
      </c>
      <c r="R30" s="747"/>
      <c r="S30" s="747"/>
      <c r="T30" s="747"/>
      <c r="U30" s="747"/>
      <c r="V30" s="747">
        <v>388</v>
      </c>
      <c r="W30" s="747"/>
      <c r="X30" s="747"/>
      <c r="Y30" s="747"/>
      <c r="Z30" s="747"/>
      <c r="AA30" s="747">
        <v>8</v>
      </c>
      <c r="AB30" s="747"/>
      <c r="AC30" s="747"/>
      <c r="AD30" s="747"/>
      <c r="AE30" s="748"/>
      <c r="AF30" s="749">
        <v>739</v>
      </c>
      <c r="AG30" s="750"/>
      <c r="AH30" s="750"/>
      <c r="AI30" s="750"/>
      <c r="AJ30" s="751"/>
      <c r="AK30" s="818">
        <v>10</v>
      </c>
      <c r="AL30" s="819"/>
      <c r="AM30" s="819"/>
      <c r="AN30" s="819"/>
      <c r="AO30" s="819"/>
      <c r="AP30" s="819">
        <v>316</v>
      </c>
      <c r="AQ30" s="819"/>
      <c r="AR30" s="819"/>
      <c r="AS30" s="819"/>
      <c r="AT30" s="819"/>
      <c r="AU30" s="819">
        <v>0</v>
      </c>
      <c r="AV30" s="819"/>
      <c r="AW30" s="819"/>
      <c r="AX30" s="819"/>
      <c r="AY30" s="819"/>
      <c r="AZ30" s="820" t="s">
        <v>539</v>
      </c>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818</v>
      </c>
      <c r="AG63" s="830"/>
      <c r="AH63" s="830"/>
      <c r="AI63" s="830"/>
      <c r="AJ63" s="831"/>
      <c r="AK63" s="832"/>
      <c r="AL63" s="827"/>
      <c r="AM63" s="827"/>
      <c r="AN63" s="827"/>
      <c r="AO63" s="827"/>
      <c r="AP63" s="830">
        <v>316</v>
      </c>
      <c r="AQ63" s="830"/>
      <c r="AR63" s="830"/>
      <c r="AS63" s="830"/>
      <c r="AT63" s="830"/>
      <c r="AU63" s="830">
        <v>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2775</v>
      </c>
      <c r="R68" s="854"/>
      <c r="S68" s="854"/>
      <c r="T68" s="854"/>
      <c r="U68" s="854"/>
      <c r="V68" s="854">
        <v>2754</v>
      </c>
      <c r="W68" s="854"/>
      <c r="X68" s="854"/>
      <c r="Y68" s="854"/>
      <c r="Z68" s="854"/>
      <c r="AA68" s="854">
        <v>21</v>
      </c>
      <c r="AB68" s="854"/>
      <c r="AC68" s="854"/>
      <c r="AD68" s="854"/>
      <c r="AE68" s="854"/>
      <c r="AF68" s="854">
        <v>21</v>
      </c>
      <c r="AG68" s="854"/>
      <c r="AH68" s="854"/>
      <c r="AI68" s="854"/>
      <c r="AJ68" s="854"/>
      <c r="AK68" s="854">
        <v>10</v>
      </c>
      <c r="AL68" s="854"/>
      <c r="AM68" s="854"/>
      <c r="AN68" s="854"/>
      <c r="AO68" s="854"/>
      <c r="AP68" s="854">
        <v>305</v>
      </c>
      <c r="AQ68" s="854"/>
      <c r="AR68" s="854"/>
      <c r="AS68" s="854"/>
      <c r="AT68" s="854"/>
      <c r="AU68" s="854">
        <v>20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13848</v>
      </c>
      <c r="R69" s="819"/>
      <c r="S69" s="819"/>
      <c r="T69" s="819"/>
      <c r="U69" s="819"/>
      <c r="V69" s="819">
        <v>13741</v>
      </c>
      <c r="W69" s="819"/>
      <c r="X69" s="819"/>
      <c r="Y69" s="819"/>
      <c r="Z69" s="819"/>
      <c r="AA69" s="819">
        <v>107</v>
      </c>
      <c r="AB69" s="819"/>
      <c r="AC69" s="819"/>
      <c r="AD69" s="819"/>
      <c r="AE69" s="819"/>
      <c r="AF69" s="819">
        <v>107</v>
      </c>
      <c r="AG69" s="819"/>
      <c r="AH69" s="819"/>
      <c r="AI69" s="819"/>
      <c r="AJ69" s="819"/>
      <c r="AK69" s="819">
        <v>7</v>
      </c>
      <c r="AL69" s="819"/>
      <c r="AM69" s="819"/>
      <c r="AN69" s="819"/>
      <c r="AO69" s="819"/>
      <c r="AP69" s="819">
        <v>0</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532</v>
      </c>
      <c r="C70" s="862"/>
      <c r="D70" s="862"/>
      <c r="E70" s="862"/>
      <c r="F70" s="862"/>
      <c r="G70" s="862"/>
      <c r="H70" s="862"/>
      <c r="I70" s="862"/>
      <c r="J70" s="862"/>
      <c r="K70" s="862"/>
      <c r="L70" s="862"/>
      <c r="M70" s="862"/>
      <c r="N70" s="862"/>
      <c r="O70" s="862"/>
      <c r="P70" s="863"/>
      <c r="Q70" s="864">
        <v>779</v>
      </c>
      <c r="R70" s="819"/>
      <c r="S70" s="819"/>
      <c r="T70" s="819"/>
      <c r="U70" s="819"/>
      <c r="V70" s="819">
        <v>739</v>
      </c>
      <c r="W70" s="819"/>
      <c r="X70" s="819"/>
      <c r="Y70" s="819"/>
      <c r="Z70" s="819"/>
      <c r="AA70" s="819">
        <v>40</v>
      </c>
      <c r="AB70" s="819"/>
      <c r="AC70" s="819"/>
      <c r="AD70" s="819"/>
      <c r="AE70" s="819"/>
      <c r="AF70" s="819">
        <v>5</v>
      </c>
      <c r="AG70" s="819"/>
      <c r="AH70" s="819"/>
      <c r="AI70" s="819"/>
      <c r="AJ70" s="819"/>
      <c r="AK70" s="819">
        <v>0</v>
      </c>
      <c r="AL70" s="819"/>
      <c r="AM70" s="819"/>
      <c r="AN70" s="819"/>
      <c r="AO70" s="819"/>
      <c r="AP70" s="819">
        <v>113</v>
      </c>
      <c r="AQ70" s="819"/>
      <c r="AR70" s="819"/>
      <c r="AS70" s="819"/>
      <c r="AT70" s="819"/>
      <c r="AU70" s="819">
        <v>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533</v>
      </c>
      <c r="C71" s="862"/>
      <c r="D71" s="862"/>
      <c r="E71" s="862"/>
      <c r="F71" s="862"/>
      <c r="G71" s="862"/>
      <c r="H71" s="862"/>
      <c r="I71" s="862"/>
      <c r="J71" s="862"/>
      <c r="K71" s="862"/>
      <c r="L71" s="862"/>
      <c r="M71" s="862"/>
      <c r="N71" s="862"/>
      <c r="O71" s="862"/>
      <c r="P71" s="863"/>
      <c r="Q71" s="864">
        <v>1181</v>
      </c>
      <c r="R71" s="819"/>
      <c r="S71" s="819"/>
      <c r="T71" s="819"/>
      <c r="U71" s="819"/>
      <c r="V71" s="819">
        <v>1153</v>
      </c>
      <c r="W71" s="819"/>
      <c r="X71" s="819"/>
      <c r="Y71" s="819"/>
      <c r="Z71" s="819"/>
      <c r="AA71" s="819">
        <v>27</v>
      </c>
      <c r="AB71" s="819"/>
      <c r="AC71" s="819"/>
      <c r="AD71" s="819"/>
      <c r="AE71" s="819"/>
      <c r="AF71" s="819">
        <v>27</v>
      </c>
      <c r="AG71" s="819"/>
      <c r="AH71" s="819"/>
      <c r="AI71" s="819"/>
      <c r="AJ71" s="819"/>
      <c r="AK71" s="819">
        <v>0</v>
      </c>
      <c r="AL71" s="819"/>
      <c r="AM71" s="819"/>
      <c r="AN71" s="819"/>
      <c r="AO71" s="819"/>
      <c r="AP71" s="819">
        <v>0</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534</v>
      </c>
      <c r="C72" s="862"/>
      <c r="D72" s="862"/>
      <c r="E72" s="862"/>
      <c r="F72" s="862"/>
      <c r="G72" s="862"/>
      <c r="H72" s="862"/>
      <c r="I72" s="862"/>
      <c r="J72" s="862"/>
      <c r="K72" s="862"/>
      <c r="L72" s="862"/>
      <c r="M72" s="862"/>
      <c r="N72" s="862"/>
      <c r="O72" s="862"/>
      <c r="P72" s="863"/>
      <c r="Q72" s="864">
        <v>136669</v>
      </c>
      <c r="R72" s="819"/>
      <c r="S72" s="819"/>
      <c r="T72" s="819"/>
      <c r="U72" s="819"/>
      <c r="V72" s="819">
        <v>129997</v>
      </c>
      <c r="W72" s="819"/>
      <c r="X72" s="819"/>
      <c r="Y72" s="819"/>
      <c r="Z72" s="819"/>
      <c r="AA72" s="819">
        <v>6671</v>
      </c>
      <c r="AB72" s="819"/>
      <c r="AC72" s="819"/>
      <c r="AD72" s="819"/>
      <c r="AE72" s="819"/>
      <c r="AF72" s="819">
        <v>6671</v>
      </c>
      <c r="AG72" s="819"/>
      <c r="AH72" s="819"/>
      <c r="AI72" s="819"/>
      <c r="AJ72" s="819"/>
      <c r="AK72" s="819">
        <v>1851</v>
      </c>
      <c r="AL72" s="819"/>
      <c r="AM72" s="819"/>
      <c r="AN72" s="819"/>
      <c r="AO72" s="819"/>
      <c r="AP72" s="819">
        <v>0</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535</v>
      </c>
      <c r="C73" s="862"/>
      <c r="D73" s="862"/>
      <c r="E73" s="862"/>
      <c r="F73" s="862"/>
      <c r="G73" s="862"/>
      <c r="H73" s="862"/>
      <c r="I73" s="862"/>
      <c r="J73" s="862"/>
      <c r="K73" s="862"/>
      <c r="L73" s="862"/>
      <c r="M73" s="862"/>
      <c r="N73" s="862"/>
      <c r="O73" s="862"/>
      <c r="P73" s="863"/>
      <c r="Q73" s="864">
        <v>896</v>
      </c>
      <c r="R73" s="819"/>
      <c r="S73" s="819"/>
      <c r="T73" s="819"/>
      <c r="U73" s="819"/>
      <c r="V73" s="819">
        <v>875</v>
      </c>
      <c r="W73" s="819"/>
      <c r="X73" s="819"/>
      <c r="Y73" s="819"/>
      <c r="Z73" s="819"/>
      <c r="AA73" s="819">
        <v>20</v>
      </c>
      <c r="AB73" s="819"/>
      <c r="AC73" s="819"/>
      <c r="AD73" s="819"/>
      <c r="AE73" s="819"/>
      <c r="AF73" s="819">
        <v>20</v>
      </c>
      <c r="AG73" s="819"/>
      <c r="AH73" s="819"/>
      <c r="AI73" s="819"/>
      <c r="AJ73" s="819"/>
      <c r="AK73" s="819">
        <v>21</v>
      </c>
      <c r="AL73" s="819"/>
      <c r="AM73" s="819"/>
      <c r="AN73" s="819"/>
      <c r="AO73" s="819"/>
      <c r="AP73" s="819">
        <v>0</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536</v>
      </c>
      <c r="C74" s="862"/>
      <c r="D74" s="862"/>
      <c r="E74" s="862"/>
      <c r="F74" s="862"/>
      <c r="G74" s="862"/>
      <c r="H74" s="862"/>
      <c r="I74" s="862"/>
      <c r="J74" s="862"/>
      <c r="K74" s="862"/>
      <c r="L74" s="862"/>
      <c r="M74" s="862"/>
      <c r="N74" s="862"/>
      <c r="O74" s="862"/>
      <c r="P74" s="863"/>
      <c r="Q74" s="864">
        <v>28404</v>
      </c>
      <c r="R74" s="819"/>
      <c r="S74" s="819"/>
      <c r="T74" s="819"/>
      <c r="U74" s="819"/>
      <c r="V74" s="819">
        <v>27950</v>
      </c>
      <c r="W74" s="819"/>
      <c r="X74" s="819"/>
      <c r="Y74" s="819"/>
      <c r="Z74" s="819"/>
      <c r="AA74" s="819">
        <v>455</v>
      </c>
      <c r="AB74" s="819"/>
      <c r="AC74" s="819"/>
      <c r="AD74" s="819"/>
      <c r="AE74" s="819"/>
      <c r="AF74" s="819">
        <v>455</v>
      </c>
      <c r="AG74" s="819"/>
      <c r="AH74" s="819"/>
      <c r="AI74" s="819"/>
      <c r="AJ74" s="819"/>
      <c r="AK74" s="819">
        <v>188</v>
      </c>
      <c r="AL74" s="819"/>
      <c r="AM74" s="819"/>
      <c r="AN74" s="819"/>
      <c r="AO74" s="819"/>
      <c r="AP74" s="819">
        <v>0</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537</v>
      </c>
      <c r="C75" s="862"/>
      <c r="D75" s="862"/>
      <c r="E75" s="862"/>
      <c r="F75" s="862"/>
      <c r="G75" s="862"/>
      <c r="H75" s="862"/>
      <c r="I75" s="862"/>
      <c r="J75" s="862"/>
      <c r="K75" s="862"/>
      <c r="L75" s="862"/>
      <c r="M75" s="862"/>
      <c r="N75" s="862"/>
      <c r="O75" s="862"/>
      <c r="P75" s="863"/>
      <c r="Q75" s="867">
        <v>664</v>
      </c>
      <c r="R75" s="868"/>
      <c r="S75" s="868"/>
      <c r="T75" s="868"/>
      <c r="U75" s="818"/>
      <c r="V75" s="869">
        <v>655</v>
      </c>
      <c r="W75" s="868"/>
      <c r="X75" s="868"/>
      <c r="Y75" s="868"/>
      <c r="Z75" s="818"/>
      <c r="AA75" s="869">
        <v>9</v>
      </c>
      <c r="AB75" s="868"/>
      <c r="AC75" s="868"/>
      <c r="AD75" s="868"/>
      <c r="AE75" s="818"/>
      <c r="AF75" s="869">
        <v>9</v>
      </c>
      <c r="AG75" s="868"/>
      <c r="AH75" s="868"/>
      <c r="AI75" s="868"/>
      <c r="AJ75" s="818"/>
      <c r="AK75" s="869">
        <v>0</v>
      </c>
      <c r="AL75" s="868"/>
      <c r="AM75" s="868"/>
      <c r="AN75" s="868"/>
      <c r="AO75" s="818"/>
      <c r="AP75" s="869">
        <v>0</v>
      </c>
      <c r="AQ75" s="868"/>
      <c r="AR75" s="868"/>
      <c r="AS75" s="868"/>
      <c r="AT75" s="818"/>
      <c r="AU75" s="819" t="s">
        <v>539</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538</v>
      </c>
      <c r="C76" s="862"/>
      <c r="D76" s="862"/>
      <c r="E76" s="862"/>
      <c r="F76" s="862"/>
      <c r="G76" s="862"/>
      <c r="H76" s="862"/>
      <c r="I76" s="862"/>
      <c r="J76" s="862"/>
      <c r="K76" s="862"/>
      <c r="L76" s="862"/>
      <c r="M76" s="862"/>
      <c r="N76" s="862"/>
      <c r="O76" s="862"/>
      <c r="P76" s="863"/>
      <c r="Q76" s="867">
        <v>12</v>
      </c>
      <c r="R76" s="868"/>
      <c r="S76" s="868"/>
      <c r="T76" s="868"/>
      <c r="U76" s="818"/>
      <c r="V76" s="869">
        <v>7</v>
      </c>
      <c r="W76" s="868"/>
      <c r="X76" s="868"/>
      <c r="Y76" s="868"/>
      <c r="Z76" s="818"/>
      <c r="AA76" s="869">
        <v>5</v>
      </c>
      <c r="AB76" s="868"/>
      <c r="AC76" s="868"/>
      <c r="AD76" s="868"/>
      <c r="AE76" s="818"/>
      <c r="AF76" s="869">
        <v>5</v>
      </c>
      <c r="AG76" s="868"/>
      <c r="AH76" s="868"/>
      <c r="AI76" s="868"/>
      <c r="AJ76" s="818"/>
      <c r="AK76" s="869">
        <v>0</v>
      </c>
      <c r="AL76" s="868"/>
      <c r="AM76" s="868"/>
      <c r="AN76" s="868"/>
      <c r="AO76" s="818"/>
      <c r="AP76" s="869">
        <v>0</v>
      </c>
      <c r="AQ76" s="868"/>
      <c r="AR76" s="868"/>
      <c r="AS76" s="868"/>
      <c r="AT76" s="818"/>
      <c r="AU76" s="819" t="s">
        <v>539</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7319</v>
      </c>
      <c r="AG88" s="830"/>
      <c r="AH88" s="830"/>
      <c r="AI88" s="830"/>
      <c r="AJ88" s="830"/>
      <c r="AK88" s="827"/>
      <c r="AL88" s="827"/>
      <c r="AM88" s="827"/>
      <c r="AN88" s="827"/>
      <c r="AO88" s="827"/>
      <c r="AP88" s="830">
        <v>418</v>
      </c>
      <c r="AQ88" s="830"/>
      <c r="AR88" s="830"/>
      <c r="AS88" s="830"/>
      <c r="AT88" s="830"/>
      <c r="AU88" s="830">
        <v>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286</v>
      </c>
      <c r="AG109" s="883"/>
      <c r="AH109" s="883"/>
      <c r="AI109" s="883"/>
      <c r="AJ109" s="884"/>
      <c r="AK109" s="882" t="s">
        <v>285</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286</v>
      </c>
      <c r="BW109" s="883"/>
      <c r="BX109" s="883"/>
      <c r="BY109" s="883"/>
      <c r="BZ109" s="884"/>
      <c r="CA109" s="882" t="s">
        <v>285</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286</v>
      </c>
      <c r="DM109" s="883"/>
      <c r="DN109" s="883"/>
      <c r="DO109" s="883"/>
      <c r="DP109" s="884"/>
      <c r="DQ109" s="882" t="s">
        <v>285</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290897</v>
      </c>
      <c r="AB110" s="890"/>
      <c r="AC110" s="890"/>
      <c r="AD110" s="890"/>
      <c r="AE110" s="891"/>
      <c r="AF110" s="892">
        <v>314156</v>
      </c>
      <c r="AG110" s="890"/>
      <c r="AH110" s="890"/>
      <c r="AI110" s="890"/>
      <c r="AJ110" s="891"/>
      <c r="AK110" s="892">
        <v>413159</v>
      </c>
      <c r="AL110" s="890"/>
      <c r="AM110" s="890"/>
      <c r="AN110" s="890"/>
      <c r="AO110" s="891"/>
      <c r="AP110" s="893">
        <v>12.7</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4671692</v>
      </c>
      <c r="BR110" s="927"/>
      <c r="BS110" s="927"/>
      <c r="BT110" s="927"/>
      <c r="BU110" s="927"/>
      <c r="BV110" s="927">
        <v>4755572</v>
      </c>
      <c r="BW110" s="927"/>
      <c r="BX110" s="927"/>
      <c r="BY110" s="927"/>
      <c r="BZ110" s="927"/>
      <c r="CA110" s="927">
        <v>4619966</v>
      </c>
      <c r="CB110" s="927"/>
      <c r="CC110" s="927"/>
      <c r="CD110" s="927"/>
      <c r="CE110" s="927"/>
      <c r="CF110" s="941">
        <v>142.30000000000001</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365449</v>
      </c>
      <c r="BR112" s="920"/>
      <c r="BS112" s="920"/>
      <c r="BT112" s="920"/>
      <c r="BU112" s="920"/>
      <c r="BV112" s="920">
        <v>341141</v>
      </c>
      <c r="BW112" s="920"/>
      <c r="BX112" s="920"/>
      <c r="BY112" s="920"/>
      <c r="BZ112" s="920"/>
      <c r="CA112" s="920">
        <v>316027</v>
      </c>
      <c r="CB112" s="920"/>
      <c r="CC112" s="920"/>
      <c r="CD112" s="920"/>
      <c r="CE112" s="920"/>
      <c r="CF112" s="914">
        <v>9.6999999999999993</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24709</v>
      </c>
      <c r="AB113" s="934"/>
      <c r="AC113" s="934"/>
      <c r="AD113" s="934"/>
      <c r="AE113" s="935"/>
      <c r="AF113" s="936">
        <v>25347</v>
      </c>
      <c r="AG113" s="934"/>
      <c r="AH113" s="934"/>
      <c r="AI113" s="934"/>
      <c r="AJ113" s="935"/>
      <c r="AK113" s="936">
        <v>1155</v>
      </c>
      <c r="AL113" s="934"/>
      <c r="AM113" s="934"/>
      <c r="AN113" s="934"/>
      <c r="AO113" s="935"/>
      <c r="AP113" s="937">
        <v>0</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61877</v>
      </c>
      <c r="BR113" s="920"/>
      <c r="BS113" s="920"/>
      <c r="BT113" s="920"/>
      <c r="BU113" s="920"/>
      <c r="BV113" s="920">
        <v>46231</v>
      </c>
      <c r="BW113" s="920"/>
      <c r="BX113" s="920"/>
      <c r="BY113" s="920"/>
      <c r="BZ113" s="920"/>
      <c r="CA113" s="920">
        <v>78224</v>
      </c>
      <c r="CB113" s="920"/>
      <c r="CC113" s="920"/>
      <c r="CD113" s="920"/>
      <c r="CE113" s="920"/>
      <c r="CF113" s="914">
        <v>2.4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19977</v>
      </c>
      <c r="AB114" s="959"/>
      <c r="AC114" s="959"/>
      <c r="AD114" s="959"/>
      <c r="AE114" s="960"/>
      <c r="AF114" s="961">
        <v>14598</v>
      </c>
      <c r="AG114" s="959"/>
      <c r="AH114" s="959"/>
      <c r="AI114" s="959"/>
      <c r="AJ114" s="960"/>
      <c r="AK114" s="961">
        <v>15208</v>
      </c>
      <c r="AL114" s="959"/>
      <c r="AM114" s="959"/>
      <c r="AN114" s="959"/>
      <c r="AO114" s="960"/>
      <c r="AP114" s="962">
        <v>0.5</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571182</v>
      </c>
      <c r="BR114" s="920"/>
      <c r="BS114" s="920"/>
      <c r="BT114" s="920"/>
      <c r="BU114" s="920"/>
      <c r="BV114" s="920">
        <v>561284</v>
      </c>
      <c r="BW114" s="920"/>
      <c r="BX114" s="920"/>
      <c r="BY114" s="920"/>
      <c r="BZ114" s="920"/>
      <c r="CA114" s="920">
        <v>446204</v>
      </c>
      <c r="CB114" s="920"/>
      <c r="CC114" s="920"/>
      <c r="CD114" s="920"/>
      <c r="CE114" s="920"/>
      <c r="CF114" s="914">
        <v>13.7</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410</v>
      </c>
      <c r="AB115" s="934"/>
      <c r="AC115" s="934"/>
      <c r="AD115" s="934"/>
      <c r="AE115" s="935"/>
      <c r="AF115" s="936" t="s">
        <v>410</v>
      </c>
      <c r="AG115" s="934"/>
      <c r="AH115" s="934"/>
      <c r="AI115" s="934"/>
      <c r="AJ115" s="935"/>
      <c r="AK115" s="936" t="s">
        <v>410</v>
      </c>
      <c r="AL115" s="934"/>
      <c r="AM115" s="934"/>
      <c r="AN115" s="934"/>
      <c r="AO115" s="935"/>
      <c r="AP115" s="937" t="s">
        <v>410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268</v>
      </c>
      <c r="AB116" s="959"/>
      <c r="AC116" s="959"/>
      <c r="AD116" s="959"/>
      <c r="AE116" s="960"/>
      <c r="AF116" s="961">
        <v>228</v>
      </c>
      <c r="AG116" s="959"/>
      <c r="AH116" s="959"/>
      <c r="AI116" s="959"/>
      <c r="AJ116" s="960"/>
      <c r="AK116" s="961">
        <v>302</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335851</v>
      </c>
      <c r="AB117" s="966"/>
      <c r="AC117" s="966"/>
      <c r="AD117" s="966"/>
      <c r="AE117" s="967"/>
      <c r="AF117" s="965">
        <v>354329</v>
      </c>
      <c r="AG117" s="966"/>
      <c r="AH117" s="966"/>
      <c r="AI117" s="966"/>
      <c r="AJ117" s="967"/>
      <c r="AK117" s="965">
        <v>429824</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286</v>
      </c>
      <c r="AG118" s="883"/>
      <c r="AH118" s="883"/>
      <c r="AI118" s="883"/>
      <c r="AJ118" s="884"/>
      <c r="AK118" s="882" t="s">
        <v>285</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5670200</v>
      </c>
      <c r="BR118" s="986"/>
      <c r="BS118" s="986"/>
      <c r="BT118" s="986"/>
      <c r="BU118" s="986"/>
      <c r="BV118" s="986">
        <v>5704228</v>
      </c>
      <c r="BW118" s="986"/>
      <c r="BX118" s="986"/>
      <c r="BY118" s="986"/>
      <c r="BZ118" s="986"/>
      <c r="CA118" s="986">
        <v>5460421</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2541884</v>
      </c>
      <c r="BR119" s="927"/>
      <c r="BS119" s="927"/>
      <c r="BT119" s="927"/>
      <c r="BU119" s="927"/>
      <c r="BV119" s="927">
        <v>2391441</v>
      </c>
      <c r="BW119" s="927"/>
      <c r="BX119" s="927"/>
      <c r="BY119" s="927"/>
      <c r="BZ119" s="927"/>
      <c r="CA119" s="927">
        <v>2471882</v>
      </c>
      <c r="CB119" s="927"/>
      <c r="CC119" s="927"/>
      <c r="CD119" s="927"/>
      <c r="CE119" s="927"/>
      <c r="CF119" s="941">
        <v>76.099999999999994</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173530</v>
      </c>
      <c r="BR120" s="920"/>
      <c r="BS120" s="920"/>
      <c r="BT120" s="920"/>
      <c r="BU120" s="920"/>
      <c r="BV120" s="920">
        <v>149903</v>
      </c>
      <c r="BW120" s="920"/>
      <c r="BX120" s="920"/>
      <c r="BY120" s="920"/>
      <c r="BZ120" s="920"/>
      <c r="CA120" s="920">
        <v>125639</v>
      </c>
      <c r="CB120" s="920"/>
      <c r="CC120" s="920"/>
      <c r="CD120" s="920"/>
      <c r="CE120" s="920"/>
      <c r="CF120" s="914">
        <v>3.9</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295609</v>
      </c>
      <c r="DH120" s="927"/>
      <c r="DI120" s="927"/>
      <c r="DJ120" s="927"/>
      <c r="DK120" s="927"/>
      <c r="DL120" s="927">
        <v>275016</v>
      </c>
      <c r="DM120" s="927"/>
      <c r="DN120" s="927"/>
      <c r="DO120" s="927"/>
      <c r="DP120" s="927"/>
      <c r="DQ120" s="927">
        <v>316027</v>
      </c>
      <c r="DR120" s="927"/>
      <c r="DS120" s="927"/>
      <c r="DT120" s="927"/>
      <c r="DU120" s="927"/>
      <c r="DV120" s="928">
        <v>9.6999999999999993</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3086807</v>
      </c>
      <c r="BR121" s="986"/>
      <c r="BS121" s="986"/>
      <c r="BT121" s="986"/>
      <c r="BU121" s="986"/>
      <c r="BV121" s="986">
        <v>3100636</v>
      </c>
      <c r="BW121" s="986"/>
      <c r="BX121" s="986"/>
      <c r="BY121" s="986"/>
      <c r="BZ121" s="986"/>
      <c r="CA121" s="986">
        <v>3099255</v>
      </c>
      <c r="CB121" s="986"/>
      <c r="CC121" s="986"/>
      <c r="CD121" s="986"/>
      <c r="CE121" s="986"/>
      <c r="CF121" s="1024">
        <v>95.5</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5802221</v>
      </c>
      <c r="BR122" s="1035"/>
      <c r="BS122" s="1035"/>
      <c r="BT122" s="1035"/>
      <c r="BU122" s="1035"/>
      <c r="BV122" s="1035">
        <v>5641980</v>
      </c>
      <c r="BW122" s="1035"/>
      <c r="BX122" s="1035"/>
      <c r="BY122" s="1035"/>
      <c r="BZ122" s="1035"/>
      <c r="CA122" s="1035">
        <v>5696776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v>1.9</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v>69840</v>
      </c>
      <c r="DH124" s="998"/>
      <c r="DI124" s="998"/>
      <c r="DJ124" s="998"/>
      <c r="DK124" s="999"/>
      <c r="DL124" s="1000">
        <v>66125</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23627</v>
      </c>
      <c r="AB128" s="1090"/>
      <c r="AC128" s="1090"/>
      <c r="AD128" s="1090"/>
      <c r="AE128" s="1091"/>
      <c r="AF128" s="1092">
        <v>24264</v>
      </c>
      <c r="AG128" s="1090"/>
      <c r="AH128" s="1090"/>
      <c r="AI128" s="1090"/>
      <c r="AJ128" s="1091"/>
      <c r="AK128" s="1092">
        <v>24737</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3421215</v>
      </c>
      <c r="AB129" s="959"/>
      <c r="AC129" s="959"/>
      <c r="AD129" s="959"/>
      <c r="AE129" s="960"/>
      <c r="AF129" s="961">
        <v>3502805</v>
      </c>
      <c r="AG129" s="959"/>
      <c r="AH129" s="959"/>
      <c r="AI129" s="959"/>
      <c r="AJ129" s="960"/>
      <c r="AK129" s="961">
        <v>3499197</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219991</v>
      </c>
      <c r="AB130" s="959"/>
      <c r="AC130" s="959"/>
      <c r="AD130" s="959"/>
      <c r="AE130" s="960"/>
      <c r="AF130" s="961">
        <v>235349</v>
      </c>
      <c r="AG130" s="959"/>
      <c r="AH130" s="959"/>
      <c r="AI130" s="959"/>
      <c r="AJ130" s="960"/>
      <c r="AK130" s="961">
        <v>252840</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3201224</v>
      </c>
      <c r="AB131" s="998"/>
      <c r="AC131" s="998"/>
      <c r="AD131" s="998"/>
      <c r="AE131" s="999"/>
      <c r="AF131" s="1000">
        <v>3267456</v>
      </c>
      <c r="AG131" s="998"/>
      <c r="AH131" s="998"/>
      <c r="AI131" s="998"/>
      <c r="AJ131" s="999"/>
      <c r="AK131" s="1000">
        <v>3246357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2.881179199</v>
      </c>
      <c r="AB132" s="1104"/>
      <c r="AC132" s="1104"/>
      <c r="AD132" s="1104"/>
      <c r="AE132" s="1105"/>
      <c r="AF132" s="1106">
        <v>2.8987689510000001</v>
      </c>
      <c r="AG132" s="1104"/>
      <c r="AH132" s="1104"/>
      <c r="AI132" s="1104"/>
      <c r="AJ132" s="1105"/>
      <c r="AK132" s="1106">
        <v>4.6897799600000001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4.5</v>
      </c>
      <c r="AB133" s="1111"/>
      <c r="AC133" s="1111"/>
      <c r="AD133" s="1111"/>
      <c r="AE133" s="1112"/>
      <c r="AF133" s="1110">
        <v>2.9</v>
      </c>
      <c r="AG133" s="1111"/>
      <c r="AH133" s="1111"/>
      <c r="AI133" s="1111"/>
      <c r="AJ133" s="1112"/>
      <c r="AK133" s="1110">
        <v>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1545964</v>
      </c>
      <c r="L9" s="264">
        <v>134783</v>
      </c>
      <c r="M9" s="265">
        <v>89595</v>
      </c>
      <c r="N9" s="266">
        <v>50.4</v>
      </c>
    </row>
    <row r="10" spans="1:16" x14ac:dyDescent="0.15">
      <c r="A10" s="248"/>
      <c r="B10" s="244"/>
      <c r="C10" s="244"/>
      <c r="D10" s="244"/>
      <c r="E10" s="244"/>
      <c r="F10" s="244"/>
      <c r="G10" s="1119" t="s">
        <v>470</v>
      </c>
      <c r="H10" s="1120"/>
      <c r="I10" s="1120"/>
      <c r="J10" s="1121"/>
      <c r="K10" s="267">
        <v>86213</v>
      </c>
      <c r="L10" s="268">
        <v>7516</v>
      </c>
      <c r="M10" s="269">
        <v>8996</v>
      </c>
      <c r="N10" s="270">
        <v>-16.5</v>
      </c>
    </row>
    <row r="11" spans="1:16" ht="13.5" customHeight="1" x14ac:dyDescent="0.15">
      <c r="A11" s="248"/>
      <c r="B11" s="244"/>
      <c r="C11" s="244"/>
      <c r="D11" s="244"/>
      <c r="E11" s="244"/>
      <c r="F11" s="244"/>
      <c r="G11" s="1119" t="s">
        <v>471</v>
      </c>
      <c r="H11" s="1120"/>
      <c r="I11" s="1120"/>
      <c r="J11" s="1121"/>
      <c r="K11" s="267">
        <v>214352</v>
      </c>
      <c r="L11" s="268">
        <v>18688</v>
      </c>
      <c r="M11" s="269">
        <v>12730</v>
      </c>
      <c r="N11" s="270">
        <v>46.8</v>
      </c>
    </row>
    <row r="12" spans="1:16" ht="13.5" customHeight="1" x14ac:dyDescent="0.15">
      <c r="A12" s="248"/>
      <c r="B12" s="244"/>
      <c r="C12" s="244"/>
      <c r="D12" s="244"/>
      <c r="E12" s="244"/>
      <c r="F12" s="244"/>
      <c r="G12" s="1119" t="s">
        <v>472</v>
      </c>
      <c r="H12" s="1120"/>
      <c r="I12" s="1120"/>
      <c r="J12" s="1121"/>
      <c r="K12" s="267" t="s">
        <v>473</v>
      </c>
      <c r="L12" s="268" t="s">
        <v>473</v>
      </c>
      <c r="M12" s="269">
        <v>1070</v>
      </c>
      <c r="N12" s="270" t="s">
        <v>473</v>
      </c>
    </row>
    <row r="13" spans="1:16" ht="13.5" customHeight="1" x14ac:dyDescent="0.15">
      <c r="A13" s="248"/>
      <c r="B13" s="244"/>
      <c r="C13" s="244"/>
      <c r="D13" s="244"/>
      <c r="E13" s="244"/>
      <c r="F13" s="244"/>
      <c r="G13" s="1119" t="s">
        <v>474</v>
      </c>
      <c r="H13" s="1120"/>
      <c r="I13" s="1120"/>
      <c r="J13" s="1121"/>
      <c r="K13" s="267" t="s">
        <v>473</v>
      </c>
      <c r="L13" s="268" t="s">
        <v>473</v>
      </c>
      <c r="M13" s="269">
        <v>19</v>
      </c>
      <c r="N13" s="270" t="s">
        <v>473</v>
      </c>
    </row>
    <row r="14" spans="1:16" ht="13.5" customHeight="1" x14ac:dyDescent="0.15">
      <c r="A14" s="248"/>
      <c r="B14" s="244"/>
      <c r="C14" s="244"/>
      <c r="D14" s="244"/>
      <c r="E14" s="244"/>
      <c r="F14" s="244"/>
      <c r="G14" s="1119" t="s">
        <v>475</v>
      </c>
      <c r="H14" s="1120"/>
      <c r="I14" s="1120"/>
      <c r="J14" s="1121"/>
      <c r="K14" s="267">
        <v>68767</v>
      </c>
      <c r="L14" s="268">
        <v>5995</v>
      </c>
      <c r="M14" s="269">
        <v>4490</v>
      </c>
      <c r="N14" s="270">
        <v>33.5</v>
      </c>
    </row>
    <row r="15" spans="1:16" ht="13.5" customHeight="1" x14ac:dyDescent="0.15">
      <c r="A15" s="248"/>
      <c r="B15" s="244"/>
      <c r="C15" s="244"/>
      <c r="D15" s="244"/>
      <c r="E15" s="244"/>
      <c r="F15" s="244"/>
      <c r="G15" s="1119" t="s">
        <v>476</v>
      </c>
      <c r="H15" s="1120"/>
      <c r="I15" s="1120"/>
      <c r="J15" s="1121"/>
      <c r="K15" s="267" t="s">
        <v>473</v>
      </c>
      <c r="L15" s="268" t="s">
        <v>473</v>
      </c>
      <c r="M15" s="269">
        <v>2030</v>
      </c>
      <c r="N15" s="270" t="s">
        <v>473</v>
      </c>
    </row>
    <row r="16" spans="1:16" x14ac:dyDescent="0.15">
      <c r="A16" s="248"/>
      <c r="B16" s="244"/>
      <c r="C16" s="244"/>
      <c r="D16" s="244"/>
      <c r="E16" s="244"/>
      <c r="F16" s="244"/>
      <c r="G16" s="1122" t="s">
        <v>477</v>
      </c>
      <c r="H16" s="1123"/>
      <c r="I16" s="1123"/>
      <c r="J16" s="1124"/>
      <c r="K16" s="268">
        <v>-230315</v>
      </c>
      <c r="L16" s="268">
        <v>-20080</v>
      </c>
      <c r="M16" s="269">
        <v>-9813</v>
      </c>
      <c r="N16" s="270">
        <v>104.6</v>
      </c>
    </row>
    <row r="17" spans="1:16" x14ac:dyDescent="0.15">
      <c r="A17" s="248"/>
      <c r="B17" s="244"/>
      <c r="C17" s="244"/>
      <c r="D17" s="244"/>
      <c r="E17" s="244"/>
      <c r="F17" s="244"/>
      <c r="G17" s="1122" t="s">
        <v>168</v>
      </c>
      <c r="H17" s="1123"/>
      <c r="I17" s="1123"/>
      <c r="J17" s="1124"/>
      <c r="K17" s="268">
        <v>1684981</v>
      </c>
      <c r="L17" s="268">
        <v>146903</v>
      </c>
      <c r="M17" s="269">
        <v>109116</v>
      </c>
      <c r="N17" s="270">
        <v>34.6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12.73</v>
      </c>
      <c r="L21" s="281">
        <v>10.38</v>
      </c>
      <c r="M21" s="282">
        <v>2.35</v>
      </c>
      <c r="N21" s="249"/>
      <c r="O21" s="283"/>
      <c r="P21" s="279"/>
    </row>
    <row r="22" spans="1:16" s="284" customFormat="1" x14ac:dyDescent="0.15">
      <c r="A22" s="279"/>
      <c r="B22" s="249"/>
      <c r="C22" s="249"/>
      <c r="D22" s="249"/>
      <c r="E22" s="249"/>
      <c r="F22" s="249"/>
      <c r="G22" s="1114" t="s">
        <v>483</v>
      </c>
      <c r="H22" s="1115"/>
      <c r="I22" s="1115"/>
      <c r="J22" s="1116"/>
      <c r="K22" s="285">
        <v>97.3</v>
      </c>
      <c r="L22" s="286">
        <v>95.1</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413159</v>
      </c>
      <c r="L32" s="294">
        <v>36021</v>
      </c>
      <c r="M32" s="295">
        <v>57190</v>
      </c>
      <c r="N32" s="296">
        <v>-37</v>
      </c>
    </row>
    <row r="33" spans="1:16" ht="13.5" customHeight="1" x14ac:dyDescent="0.15">
      <c r="A33" s="248"/>
      <c r="B33" s="244"/>
      <c r="C33" s="244"/>
      <c r="D33" s="244"/>
      <c r="E33" s="244"/>
      <c r="F33" s="244"/>
      <c r="G33" s="1130" t="s">
        <v>487</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488</v>
      </c>
      <c r="H34" s="1131"/>
      <c r="I34" s="1131"/>
      <c r="J34" s="1132"/>
      <c r="K34" s="294" t="s">
        <v>473</v>
      </c>
      <c r="L34" s="294" t="s">
        <v>473</v>
      </c>
      <c r="M34" s="295">
        <v>1</v>
      </c>
      <c r="N34" s="296" t="s">
        <v>473</v>
      </c>
    </row>
    <row r="35" spans="1:16" ht="27" customHeight="1" x14ac:dyDescent="0.15">
      <c r="A35" s="248"/>
      <c r="B35" s="244"/>
      <c r="C35" s="244"/>
      <c r="D35" s="244"/>
      <c r="E35" s="244"/>
      <c r="F35" s="244"/>
      <c r="G35" s="1130" t="s">
        <v>489</v>
      </c>
      <c r="H35" s="1131"/>
      <c r="I35" s="1131"/>
      <c r="J35" s="1132"/>
      <c r="K35" s="294">
        <v>1155</v>
      </c>
      <c r="L35" s="294">
        <v>101</v>
      </c>
      <c r="M35" s="295">
        <v>16809</v>
      </c>
      <c r="N35" s="296">
        <v>-99.4</v>
      </c>
    </row>
    <row r="36" spans="1:16" ht="27" customHeight="1" x14ac:dyDescent="0.15">
      <c r="A36" s="248"/>
      <c r="B36" s="244"/>
      <c r="C36" s="244"/>
      <c r="D36" s="244"/>
      <c r="E36" s="244"/>
      <c r="F36" s="244"/>
      <c r="G36" s="1130" t="s">
        <v>490</v>
      </c>
      <c r="H36" s="1131"/>
      <c r="I36" s="1131"/>
      <c r="J36" s="1132"/>
      <c r="K36" s="294">
        <v>15208</v>
      </c>
      <c r="L36" s="294">
        <v>1326</v>
      </c>
      <c r="M36" s="295">
        <v>4695</v>
      </c>
      <c r="N36" s="296">
        <v>-71.8</v>
      </c>
    </row>
    <row r="37" spans="1:16" ht="13.5" customHeight="1" x14ac:dyDescent="0.15">
      <c r="A37" s="248"/>
      <c r="B37" s="244"/>
      <c r="C37" s="244"/>
      <c r="D37" s="244"/>
      <c r="E37" s="244"/>
      <c r="F37" s="244"/>
      <c r="G37" s="1130" t="s">
        <v>491</v>
      </c>
      <c r="H37" s="1131"/>
      <c r="I37" s="1131"/>
      <c r="J37" s="1132"/>
      <c r="K37" s="294" t="s">
        <v>473</v>
      </c>
      <c r="L37" s="294" t="s">
        <v>473</v>
      </c>
      <c r="M37" s="295">
        <v>1282</v>
      </c>
      <c r="N37" s="296" t="s">
        <v>473</v>
      </c>
    </row>
    <row r="38" spans="1:16" ht="27" customHeight="1" x14ac:dyDescent="0.15">
      <c r="A38" s="248"/>
      <c r="B38" s="244"/>
      <c r="C38" s="244"/>
      <c r="D38" s="244"/>
      <c r="E38" s="244"/>
      <c r="F38" s="244"/>
      <c r="G38" s="1133" t="s">
        <v>492</v>
      </c>
      <c r="H38" s="1134"/>
      <c r="I38" s="1134"/>
      <c r="J38" s="1135"/>
      <c r="K38" s="297">
        <v>302</v>
      </c>
      <c r="L38" s="297">
        <v>26</v>
      </c>
      <c r="M38" s="298">
        <v>8</v>
      </c>
      <c r="N38" s="299">
        <v>225</v>
      </c>
      <c r="O38" s="293"/>
    </row>
    <row r="39" spans="1:16" x14ac:dyDescent="0.15">
      <c r="A39" s="248"/>
      <c r="B39" s="244"/>
      <c r="C39" s="244"/>
      <c r="D39" s="244"/>
      <c r="E39" s="244"/>
      <c r="F39" s="244"/>
      <c r="G39" s="1133" t="s">
        <v>493</v>
      </c>
      <c r="H39" s="1134"/>
      <c r="I39" s="1134"/>
      <c r="J39" s="1135"/>
      <c r="K39" s="300">
        <v>-24737</v>
      </c>
      <c r="L39" s="300">
        <v>-2157</v>
      </c>
      <c r="M39" s="301">
        <v>-2615</v>
      </c>
      <c r="N39" s="302">
        <v>-17.5</v>
      </c>
      <c r="O39" s="293"/>
    </row>
    <row r="40" spans="1:16" ht="27" customHeight="1" x14ac:dyDescent="0.15">
      <c r="A40" s="248"/>
      <c r="B40" s="244"/>
      <c r="C40" s="244"/>
      <c r="D40" s="244"/>
      <c r="E40" s="244"/>
      <c r="F40" s="244"/>
      <c r="G40" s="1130" t="s">
        <v>494</v>
      </c>
      <c r="H40" s="1131"/>
      <c r="I40" s="1131"/>
      <c r="J40" s="1132"/>
      <c r="K40" s="300">
        <v>-252840</v>
      </c>
      <c r="L40" s="300">
        <v>-22044</v>
      </c>
      <c r="M40" s="301">
        <v>-54029</v>
      </c>
      <c r="N40" s="302">
        <v>-59.2</v>
      </c>
      <c r="O40" s="293"/>
    </row>
    <row r="41" spans="1:16" x14ac:dyDescent="0.15">
      <c r="A41" s="248"/>
      <c r="B41" s="244"/>
      <c r="C41" s="244"/>
      <c r="D41" s="244"/>
      <c r="E41" s="244"/>
      <c r="F41" s="244"/>
      <c r="G41" s="1136" t="s">
        <v>280</v>
      </c>
      <c r="H41" s="1137"/>
      <c r="I41" s="1137"/>
      <c r="J41" s="1138"/>
      <c r="K41" s="294">
        <v>152247</v>
      </c>
      <c r="L41" s="300">
        <v>13273</v>
      </c>
      <c r="M41" s="301">
        <v>23340</v>
      </c>
      <c r="N41" s="302">
        <v>-43.1</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2567190</v>
      </c>
      <c r="J51" s="320">
        <v>228907</v>
      </c>
      <c r="K51" s="321">
        <v>-62.6</v>
      </c>
      <c r="L51" s="322">
        <v>89245</v>
      </c>
      <c r="M51" s="323">
        <v>27</v>
      </c>
      <c r="N51" s="324">
        <v>-89.6</v>
      </c>
    </row>
    <row r="52" spans="1:14" x14ac:dyDescent="0.15">
      <c r="A52" s="248"/>
      <c r="B52" s="244"/>
      <c r="C52" s="244"/>
      <c r="D52" s="244"/>
      <c r="E52" s="244"/>
      <c r="F52" s="244"/>
      <c r="G52" s="325"/>
      <c r="H52" s="326" t="s">
        <v>505</v>
      </c>
      <c r="I52" s="327">
        <v>387804</v>
      </c>
      <c r="J52" s="328">
        <v>34579</v>
      </c>
      <c r="K52" s="329">
        <v>-2.8</v>
      </c>
      <c r="L52" s="330">
        <v>42966</v>
      </c>
      <c r="M52" s="331">
        <v>2.9</v>
      </c>
      <c r="N52" s="332">
        <v>-5.7</v>
      </c>
    </row>
    <row r="53" spans="1:14" x14ac:dyDescent="0.15">
      <c r="A53" s="248"/>
      <c r="B53" s="244"/>
      <c r="C53" s="244"/>
      <c r="D53" s="244"/>
      <c r="E53" s="244"/>
      <c r="F53" s="244"/>
      <c r="G53" s="310" t="s">
        <v>506</v>
      </c>
      <c r="H53" s="311"/>
      <c r="I53" s="319">
        <v>3493109</v>
      </c>
      <c r="J53" s="320">
        <v>310581</v>
      </c>
      <c r="K53" s="321">
        <v>35.700000000000003</v>
      </c>
      <c r="L53" s="322">
        <v>70897</v>
      </c>
      <c r="M53" s="323">
        <v>-20.6</v>
      </c>
      <c r="N53" s="324">
        <v>56.3</v>
      </c>
    </row>
    <row r="54" spans="1:14" x14ac:dyDescent="0.15">
      <c r="A54" s="248"/>
      <c r="B54" s="244"/>
      <c r="C54" s="244"/>
      <c r="D54" s="244"/>
      <c r="E54" s="244"/>
      <c r="F54" s="244"/>
      <c r="G54" s="325"/>
      <c r="H54" s="326" t="s">
        <v>505</v>
      </c>
      <c r="I54" s="327">
        <v>246778</v>
      </c>
      <c r="J54" s="328">
        <v>21942</v>
      </c>
      <c r="K54" s="329">
        <v>-36.5</v>
      </c>
      <c r="L54" s="330">
        <v>39878</v>
      </c>
      <c r="M54" s="331">
        <v>-7.2</v>
      </c>
      <c r="N54" s="332">
        <v>-29.3</v>
      </c>
    </row>
    <row r="55" spans="1:14" x14ac:dyDescent="0.15">
      <c r="A55" s="248"/>
      <c r="B55" s="244"/>
      <c r="C55" s="244"/>
      <c r="D55" s="244"/>
      <c r="E55" s="244"/>
      <c r="F55" s="244"/>
      <c r="G55" s="310" t="s">
        <v>507</v>
      </c>
      <c r="H55" s="311"/>
      <c r="I55" s="319">
        <v>3197646</v>
      </c>
      <c r="J55" s="320">
        <v>280766</v>
      </c>
      <c r="K55" s="321">
        <v>-9.6</v>
      </c>
      <c r="L55" s="322">
        <v>66496</v>
      </c>
      <c r="M55" s="323">
        <v>-6.2</v>
      </c>
      <c r="N55" s="324">
        <v>-3.4</v>
      </c>
    </row>
    <row r="56" spans="1:14" x14ac:dyDescent="0.15">
      <c r="A56" s="248"/>
      <c r="B56" s="244"/>
      <c r="C56" s="244"/>
      <c r="D56" s="244"/>
      <c r="E56" s="244"/>
      <c r="F56" s="244"/>
      <c r="G56" s="325"/>
      <c r="H56" s="326" t="s">
        <v>505</v>
      </c>
      <c r="I56" s="327">
        <v>204238</v>
      </c>
      <c r="J56" s="328">
        <v>17933</v>
      </c>
      <c r="K56" s="329">
        <v>-18.3</v>
      </c>
      <c r="L56" s="330">
        <v>36530</v>
      </c>
      <c r="M56" s="331">
        <v>-8.4</v>
      </c>
      <c r="N56" s="332">
        <v>-9.9</v>
      </c>
    </row>
    <row r="57" spans="1:14" x14ac:dyDescent="0.15">
      <c r="A57" s="248"/>
      <c r="B57" s="244"/>
      <c r="C57" s="244"/>
      <c r="D57" s="244"/>
      <c r="E57" s="244"/>
      <c r="F57" s="244"/>
      <c r="G57" s="310" t="s">
        <v>508</v>
      </c>
      <c r="H57" s="311"/>
      <c r="I57" s="319">
        <v>6872212</v>
      </c>
      <c r="J57" s="320">
        <v>601612</v>
      </c>
      <c r="K57" s="321">
        <v>114.3</v>
      </c>
      <c r="L57" s="322">
        <v>82748</v>
      </c>
      <c r="M57" s="323">
        <v>24.4</v>
      </c>
      <c r="N57" s="324">
        <v>89.9</v>
      </c>
    </row>
    <row r="58" spans="1:14" x14ac:dyDescent="0.15">
      <c r="A58" s="248"/>
      <c r="B58" s="244"/>
      <c r="C58" s="244"/>
      <c r="D58" s="244"/>
      <c r="E58" s="244"/>
      <c r="F58" s="244"/>
      <c r="G58" s="325"/>
      <c r="H58" s="326" t="s">
        <v>505</v>
      </c>
      <c r="I58" s="327">
        <v>189007</v>
      </c>
      <c r="J58" s="328">
        <v>16546</v>
      </c>
      <c r="K58" s="329">
        <v>-7.7</v>
      </c>
      <c r="L58" s="330">
        <v>44732</v>
      </c>
      <c r="M58" s="331">
        <v>22.5</v>
      </c>
      <c r="N58" s="332">
        <v>-30.2</v>
      </c>
    </row>
    <row r="59" spans="1:14" x14ac:dyDescent="0.15">
      <c r="A59" s="248"/>
      <c r="B59" s="244"/>
      <c r="C59" s="244"/>
      <c r="D59" s="244"/>
      <c r="E59" s="244"/>
      <c r="F59" s="244"/>
      <c r="G59" s="310" t="s">
        <v>509</v>
      </c>
      <c r="H59" s="311"/>
      <c r="I59" s="319">
        <v>3089969</v>
      </c>
      <c r="J59" s="320">
        <v>269396</v>
      </c>
      <c r="K59" s="321">
        <v>-55.2</v>
      </c>
      <c r="L59" s="322">
        <v>91837</v>
      </c>
      <c r="M59" s="323">
        <v>11</v>
      </c>
      <c r="N59" s="324">
        <v>-66.2</v>
      </c>
    </row>
    <row r="60" spans="1:14" x14ac:dyDescent="0.15">
      <c r="A60" s="248"/>
      <c r="B60" s="244"/>
      <c r="C60" s="244"/>
      <c r="D60" s="244"/>
      <c r="E60" s="244"/>
      <c r="F60" s="244"/>
      <c r="G60" s="325"/>
      <c r="H60" s="326" t="s">
        <v>505</v>
      </c>
      <c r="I60" s="333">
        <v>109155</v>
      </c>
      <c r="J60" s="328">
        <v>9517</v>
      </c>
      <c r="K60" s="329">
        <v>-42.5</v>
      </c>
      <c r="L60" s="330">
        <v>54439</v>
      </c>
      <c r="M60" s="331">
        <v>21.7</v>
      </c>
      <c r="N60" s="332">
        <v>-64.2</v>
      </c>
    </row>
    <row r="61" spans="1:14" x14ac:dyDescent="0.15">
      <c r="A61" s="248"/>
      <c r="B61" s="244"/>
      <c r="C61" s="244"/>
      <c r="D61" s="244"/>
      <c r="E61" s="244"/>
      <c r="F61" s="244"/>
      <c r="G61" s="310" t="s">
        <v>510</v>
      </c>
      <c r="H61" s="334"/>
      <c r="I61" s="335">
        <v>3844025</v>
      </c>
      <c r="J61" s="336">
        <v>338252</v>
      </c>
      <c r="K61" s="337">
        <v>4.5</v>
      </c>
      <c r="L61" s="338">
        <v>80245</v>
      </c>
      <c r="M61" s="339">
        <v>7.1</v>
      </c>
      <c r="N61" s="324">
        <v>-2.6</v>
      </c>
    </row>
    <row r="62" spans="1:14" x14ac:dyDescent="0.15">
      <c r="A62" s="248"/>
      <c r="B62" s="244"/>
      <c r="C62" s="244"/>
      <c r="D62" s="244"/>
      <c r="E62" s="244"/>
      <c r="F62" s="244"/>
      <c r="G62" s="325"/>
      <c r="H62" s="326" t="s">
        <v>505</v>
      </c>
      <c r="I62" s="327">
        <v>227396</v>
      </c>
      <c r="J62" s="328">
        <v>20103</v>
      </c>
      <c r="K62" s="329">
        <v>-21.6</v>
      </c>
      <c r="L62" s="330">
        <v>43709</v>
      </c>
      <c r="M62" s="331">
        <v>6.3</v>
      </c>
      <c r="N62" s="332">
        <v>-27.9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20.48</v>
      </c>
      <c r="G47" s="12">
        <v>24.72</v>
      </c>
      <c r="H47" s="12">
        <v>32.99</v>
      </c>
      <c r="I47" s="12">
        <v>25.96</v>
      </c>
      <c r="J47" s="13">
        <v>15.36</v>
      </c>
    </row>
    <row r="48" spans="2:10" ht="57.75" customHeight="1" x14ac:dyDescent="0.15">
      <c r="B48" s="14"/>
      <c r="C48" s="1141" t="s">
        <v>4</v>
      </c>
      <c r="D48" s="1141"/>
      <c r="E48" s="1142"/>
      <c r="F48" s="15">
        <v>1.52</v>
      </c>
      <c r="G48" s="16">
        <v>12.65</v>
      </c>
      <c r="H48" s="16">
        <v>4.3899999999999997</v>
      </c>
      <c r="I48" s="16">
        <v>9.34</v>
      </c>
      <c r="J48" s="17">
        <v>4.22</v>
      </c>
    </row>
    <row r="49" spans="2:10" ht="57.75" customHeight="1" thickBot="1" x14ac:dyDescent="0.2">
      <c r="B49" s="18"/>
      <c r="C49" s="1143" t="s">
        <v>5</v>
      </c>
      <c r="D49" s="1143"/>
      <c r="E49" s="1144"/>
      <c r="F49" s="19" t="s">
        <v>517</v>
      </c>
      <c r="G49" s="20">
        <v>14.27</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521</v>
      </c>
      <c r="D34" s="1151"/>
      <c r="E34" s="1152"/>
      <c r="F34" s="32">
        <v>16.95</v>
      </c>
      <c r="G34" s="33">
        <v>18.12</v>
      </c>
      <c r="H34" s="33">
        <v>19.02</v>
      </c>
      <c r="I34" s="33">
        <v>19.34</v>
      </c>
      <c r="J34" s="34">
        <v>21.11</v>
      </c>
      <c r="K34" s="22"/>
      <c r="L34" s="22"/>
      <c r="M34" s="22"/>
      <c r="N34" s="22"/>
      <c r="O34" s="22"/>
      <c r="P34" s="22"/>
    </row>
    <row r="35" spans="1:16" ht="39" customHeight="1" x14ac:dyDescent="0.15">
      <c r="A35" s="22"/>
      <c r="B35" s="35"/>
      <c r="C35" s="1145" t="s">
        <v>522</v>
      </c>
      <c r="D35" s="1146"/>
      <c r="E35" s="1147"/>
      <c r="F35" s="36">
        <v>1.47</v>
      </c>
      <c r="G35" s="37">
        <v>12.62</v>
      </c>
      <c r="H35" s="37">
        <v>4.33</v>
      </c>
      <c r="I35" s="37">
        <v>9.25</v>
      </c>
      <c r="J35" s="38">
        <v>4.1500000000000004</v>
      </c>
      <c r="K35" s="22"/>
      <c r="L35" s="22"/>
      <c r="M35" s="22"/>
      <c r="N35" s="22"/>
      <c r="O35" s="22"/>
      <c r="P35" s="22"/>
    </row>
    <row r="36" spans="1:16" ht="39" customHeight="1" x14ac:dyDescent="0.15">
      <c r="A36" s="22"/>
      <c r="B36" s="35"/>
      <c r="C36" s="1145" t="s">
        <v>523</v>
      </c>
      <c r="D36" s="1146"/>
      <c r="E36" s="1147"/>
      <c r="F36" s="36">
        <v>1.42</v>
      </c>
      <c r="G36" s="37">
        <v>3.24</v>
      </c>
      <c r="H36" s="37">
        <v>1.4</v>
      </c>
      <c r="I36" s="37">
        <v>3.54</v>
      </c>
      <c r="J36" s="38">
        <v>2.2599999999999998</v>
      </c>
      <c r="K36" s="22"/>
      <c r="L36" s="22"/>
      <c r="M36" s="22"/>
      <c r="N36" s="22"/>
      <c r="O36" s="22"/>
      <c r="P36" s="22"/>
    </row>
    <row r="37" spans="1:16" ht="39" customHeight="1" x14ac:dyDescent="0.15">
      <c r="A37" s="22"/>
      <c r="B37" s="35"/>
      <c r="C37" s="1145" t="s">
        <v>524</v>
      </c>
      <c r="D37" s="1146"/>
      <c r="E37" s="1147"/>
      <c r="F37" s="36">
        <v>0.03</v>
      </c>
      <c r="G37" s="37">
        <v>0.02</v>
      </c>
      <c r="H37" s="37">
        <v>0.05</v>
      </c>
      <c r="I37" s="37">
        <v>7.0000000000000007E-2</v>
      </c>
      <c r="J37" s="38">
        <v>0.06</v>
      </c>
      <c r="K37" s="22"/>
      <c r="L37" s="22"/>
      <c r="M37" s="22"/>
      <c r="N37" s="22"/>
      <c r="O37" s="22"/>
      <c r="P37" s="22"/>
    </row>
    <row r="38" spans="1:16" ht="39" customHeight="1" x14ac:dyDescent="0.15">
      <c r="A38" s="22"/>
      <c r="B38" s="35"/>
      <c r="C38" s="1145" t="s">
        <v>525</v>
      </c>
      <c r="D38" s="1146"/>
      <c r="E38" s="1147"/>
      <c r="F38" s="36">
        <v>0.03</v>
      </c>
      <c r="G38" s="37" t="s">
        <v>526</v>
      </c>
      <c r="H38" s="37" t="s">
        <v>527</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529</v>
      </c>
      <c r="D43" s="1149"/>
      <c r="E43" s="1150"/>
      <c r="F43" s="41">
        <v>2.14</v>
      </c>
      <c r="G43" s="42">
        <v>2.37</v>
      </c>
      <c r="H43" s="42">
        <v>2.52</v>
      </c>
      <c r="I43" s="42">
        <v>2.37</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408</v>
      </c>
      <c r="L45" s="60">
        <v>284</v>
      </c>
      <c r="M45" s="60">
        <v>291</v>
      </c>
      <c r="N45" s="60">
        <v>314</v>
      </c>
      <c r="O45" s="61">
        <v>413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24</v>
      </c>
      <c r="L48" s="64">
        <v>24</v>
      </c>
      <c r="M48" s="64">
        <v>25</v>
      </c>
      <c r="N48" s="64">
        <v>25</v>
      </c>
      <c r="O48" s="65">
        <v>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v>
      </c>
      <c r="L49" s="64">
        <v>20</v>
      </c>
      <c r="M49" s="64">
        <v>20</v>
      </c>
      <c r="N49" s="64">
        <v>15</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210</v>
      </c>
      <c r="L52" s="64">
        <v>221</v>
      </c>
      <c r="M52" s="64">
        <v>244</v>
      </c>
      <c r="N52" s="64">
        <v>260</v>
      </c>
      <c r="O52" s="65">
        <v>278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245</v>
      </c>
      <c r="L53" s="69">
        <v>107</v>
      </c>
      <c r="M53" s="69">
        <v>92</v>
      </c>
      <c r="N53" s="69">
        <v>94</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2016-04-27T06:49:57Z</cp:lastPrinted>
  <dcterms:created xsi:type="dcterms:W3CDTF">2016-02-15T02:31:24Z</dcterms:created>
  <dcterms:modified xsi:type="dcterms:W3CDTF">2016-05-02T02:34:49Z</dcterms:modified>
</cp:coreProperties>
</file>