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<sst xmlns="http://schemas.openxmlformats.org/spreadsheetml/2006/main" count="1042" uniqueCount="542">
  <si>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</si>
  <si>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</si>
  <si>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</si>
  <si>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</si>
  <si>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</si>
  <si>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</si>
  <si>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</si>
  <si>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</si>
  <si>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</si>
  <si>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</si>
  <si>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</si>
  <si>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</si>
  <si>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</si>
  <si>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</si>
  <si>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</si>
  <si>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</si>
  <si>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</si>
  <si>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</si>
  <si>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</si>
  <si>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</si>
  <si>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</si>
  <si>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</si>
  <si>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</si>
  <si>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</si>
  <si>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</si>
  <si>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</si>
  <si>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</si>
  <si>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</si>
  <si>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</si>
  <si>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</si>
  <si>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</si>
  <si>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</si>
  <si>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</si>
  <si>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</si>
  <si>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</si>
  <si>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</si>
  <si>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</si>
  <si>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</si>
  <si>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</si>
  <si>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</si>
  <si>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</si>
  <si>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</si>
  <si>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</si>
  <si>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</si>
  <si>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</si>
  <si>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</si>
  <si>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</si>
  <si>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</si>
  <si>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</si>
  <si>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</si>
  <si>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</si>
  <si>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</si>
  <si>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</si>
  <si>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</si>
  <si>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</si>
  <si>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</si>
  <si>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</si>
  <si>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</si>
  <si>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</si>
  <si>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</si>
  <si>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</si>
  <si>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</si>
  <si>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</si>
  <si>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</si>
  <si>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</si>
  <si>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</si>
  <si>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</si>
  <si>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</si>
  <si>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</si>
  <si>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</si>
  <si>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</si>
  <si>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</si>
  <si>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</si>
  <si>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</si>
  <si>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</si>
  <si>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</si>
  <si>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</si>
  <si>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</si>
  <si>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</si>
  <si>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</si>
  <si>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</si>
  <si>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</si>
  <si>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</si>
  <si>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</si>
  <si>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</si>
  <si>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</si>
  <si>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</si>
  <si>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</si>
  <si>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</si>
  <si>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</si>
  <si>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</si>
  <si>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</si>
  <si>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</si>
  <si>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</si>
  <si>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</si>
  <si>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</si>
  <si>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</si>
  <si>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</si>
  <si>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</si>
  <si>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</si>
  <si>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</si>
  <si>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</si>
  <si>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</si>
  <si>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</si>
  <si>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</si>
  <si>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</si>
  <si>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</si>
  <si>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</si>
  <si>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</si>
  <si>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</si>
  <si>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</si>
  <si>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</si>
  <si>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</si>
  <si>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</si>
  <si>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</si>
  <si>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</si>
  <si>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</si>
  <si>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</si>
  <si>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</si>
  <si>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</si>
  <si>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</si>
  <si>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</si>
  <si>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</si>
  <si>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</si>
  <si>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</si>
  <si>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</si>
  <si>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</si>
  <si>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</si>
  <si>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</si>
  <si>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</si>
  <si>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</si>
  <si>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</si>
  <si>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</si>
  <si>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</si>
  <si>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</si>
  <si>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</si>
  <si>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</si>
  <si>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</si>
  <si>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</si>
  <si>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</si>
  <si>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</si>
  <si>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</si>
  <si>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</si>
  <si>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</si>
  <si>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</si>
  <si>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</si>
  <si>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</si>
  <si>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</si>
  <si>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</si>
  <si>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</si>
  <si>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</si>
  <si>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</si>
  <si>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</si>
  <si>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</si>
  <si>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</si>
  <si>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</si>
  <si>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</si>
  <si>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</si>
  <si>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</si>
  <si>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</si>
  <si>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</si>
  <si>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</si>
  <si>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</si>
  <si>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</si>
  <si>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</si>
  <si>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</si>
  <si>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</si>
  <si>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</si>
  <si>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</si>
  <si>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</si>
  <si>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</si>
  <si>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</si>
  <si>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</si>
  <si>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</si>
  <si>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</si>
  <si>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</si>
  <si>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</si>
  <si>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</si>
  <si>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</si>
  <si>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</si>
  <si>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</si>
  <si>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</si>
  <si>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</si>
  <si>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</si>
  <si>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</si>
  <si>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</si>
  <si>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</si>
  <si>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</si>
  <si>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</si>
  <si>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</si>
  <si>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</si>
  <si>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</si>
  <si>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</si>
  <si>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</si>
  <si>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沖縄県恩納村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</si>
  <si>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</si>
  <si>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</si>
  <si>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</si>
  <si>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</si>
  <si>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</si>
  <si>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</si>
  <si>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</si>
  <si>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</si>
  <si>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</si>
  <si>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</si>
  <si>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</si>
  <si>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</si>
  <si>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</si>
  <si>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</si>
  <si>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</si>
  <si>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</si>
  <si>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</si>
  <si>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</si>
  <si>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</si>
  <si>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</si>
  <si>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</si>
  <si>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</si>
  <si>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</si>
  <si>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</si>
  <si>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</si>
  <si>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</si>
  <si>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</si>
  <si>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</si>
  <si>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</si>
  <si>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</si>
  <si>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</si>
  <si>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</si>
  <si>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</si>
  <si>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</si>
  <si>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</si>
  <si>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</si>
  <si>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</si>
  <si>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</si>
  <si>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</si>
  <si>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</si>
  <si>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</si>
  <si>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</si>
  <si>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</si>
  <si>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</si>
  <si>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</si>
  <si>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</si>
  <si>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</si>
  <si>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</si>
  <si>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</si>
  <si>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</si>
  <si>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</si>
  <si>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</si>
  <si>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</si>
  <si>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</si>
  <si>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</si>
  <si>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</si>
  <si>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</si>
  <si>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</si>
  <si>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</si>
  <si>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</si>
  <si>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</si>
  <si>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</si>
  <si>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</si>
  <si>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</si>
  <si>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</si>
  <si>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</si>
  <si>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</si>
  <si>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</si>
  <si>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</si>
  <si>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</si>
  <si>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</si>
  <si>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</si>
  <si>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</si>
  <si>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</si>
  <si>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</si>
  <si>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</si>
  <si>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</si>
  <si>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</si>
  <si>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</si>
  <si>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</si>
  <si>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</si>
  <si>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</si>
  <si>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</si>
  <si>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</si>
  <si>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</si>
  <si>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</si>
  <si>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</si>
  <si>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</si>
  <si>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</si>
  <si>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</si>
  <si>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</si>
  <si>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</si>
  <si>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</si>
  <si>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</si>
  <si>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</si>
  <si>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</si>
  <si>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</si>
  <si>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</si>
  <si>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</si>
  <si>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</si>
  <si>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</si>
  <si>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</si>
  <si>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</si>
  <si>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</si>
  <si>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</si>
  <si>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</si>
  <si>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</si>
  <si>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</si>
  <si>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</si>
  <si>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</si>
  <si>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</si>
  <si>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</si>
  <si>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</si>
  <si>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</si>
  <si>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</si>
  <si>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</si>
  <si>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</si>
  <si>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</si>
  <si>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</si>
  <si>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</si>
  <si>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</si>
  <si>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</si>
  <si>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</si>
  <si>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</si>
  <si>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</si>
  <si>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</si>
  <si>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</si>
  <si>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</si>
  <si>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</si>
  <si>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</si>
  <si>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</si>
  <si>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</si>
  <si>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</si>
  <si>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</si>
  <si>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</si>
  <si>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</si>
  <si>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</si>
  <si>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</si>
  <si>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</si>
  <si>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</si>
  <si>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</si>
  <si>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</si>
  <si>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</si>
  <si>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</si>
  <si>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</si>
  <si>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</si>
  <si>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</si>
  <si>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</si>
  <si>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</si>
  <si>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</si>
  <si>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</si>
  <si>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</si>
  <si>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沖縄県恩納村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</si>
  <si>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</si>
  <si>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</si>
  <si>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</si>
  <si>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</si>
  <si>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</si>
  <si>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</si>
  <si>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</si>
  <si>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</si>
  <si>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</si>
  <si>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</si>
  <si>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</si>
  <si>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</si>
  <si>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</si>
  <si>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</si>
  <si>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</si>
  <si>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</si>
  <si>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</si>
  <si>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</si>
  <si>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</si>
  <si>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</si>
  <si>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</si>
  <si>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</si>
  <si>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</si>
  <si>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</si>
  <si>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</si>
  <si>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</si>
  <si>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</si>
  <si>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</si>
  <si>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</si>
  <si>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</si>
  <si>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</si>
  <si>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</si>
  <si>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</si>
  <si>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</si>
  <si>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</si>
  <si>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</si>
  <si>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</si>
  <si>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</si>
  <si>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</si>
  <si>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</si>
  <si>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</si>
  <si>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</si>
  <si>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</si>
  <si>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</si>
  <si>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</si>
  <si>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</si>
  <si>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</si>
  <si>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</si>
  <si>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</si>
  <si>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</si>
  <si>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</si>
  <si>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</si>
  <si>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</si>
  <si>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</si>
  <si>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</si>
  <si>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</si>
  <si>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</si>
  <si>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</si>
  <si>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</si>
  <si>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</si>
  <si>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</si>
  <si>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</si>
  <si>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</si>
  <si>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</si>
  <si>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</si>
  <si>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</si>
  <si>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</si>
  <si>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</si>
  <si>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</si>
  <si>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</si>
  <si>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</si>
  <si>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</si>
  <si>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</si>
  <si>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</si>
  <si>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</si>
  <si>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</si>
  <si>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</si>
  <si>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</si>
  <si>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</si>
  <si>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</si>
  <si>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</si>
  <si>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</si>
  <si>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</si>
  <si>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</si>
  <si>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</si>
  <si>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</si>
  <si>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</si>
  <si>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</si>
  <si>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</si>
  <si>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</si>
  <si>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</si>
  <si>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</si>
  <si>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</si>
  <si>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</si>
  <si>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</si>
  <si>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</si>
  <si>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</si>
  <si>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</si>
  <si>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</si>
  <si>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</si>
  <si>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</si>
  <si>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</si>
  <si>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</si>
  <si>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</si>
  <si>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</si>
  <si>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</si>
  <si>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</si>
  <si>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</si>
  <si>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</si>
  <si>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</si>
  <si>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</si>
  <si>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</si>
  <si>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</si>
  <si>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</si>
  <si>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</si>
  <si>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</si>
  <si>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</si>
  <si>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</si>
  <si>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</si>
  <si>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</si>
  <si>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</si>
  <si>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</si>
  <si>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</si>
  <si>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</si>
  <si>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</si>
  <si>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</si>
  <si>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</si>
  <si>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</si>
  <si>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</si>
  <si>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</si>
  <si>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</si>
  <si>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</si>
  <si>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</si>
  <si>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</si>
  <si>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</si>
  <si>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</si>
  <si>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</si>
  <si>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</si>
  <si>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</si>
  <si>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</si>
  <si>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</si>
  <si>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</si>
  <si>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</si>
  <si>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</si>
  <si>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</si>
  <si>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</si>
  <si>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</si>
  <si>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</si>
  <si>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</si>
  <si>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</si>
  <si>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</si>
  <si>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</si>
  <si>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</si>
  <si>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</si>
  <si>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</si>
  <si>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</si>
  <si>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</si>
  <si>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</si>
  <si>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</si>
  <si>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</si>
  <si>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</si>
  <si>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</si>
  <si>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</si>
  <si>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</si>
  <si>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</si>
  <si>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</si>
  <si>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</si>
  <si>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</si>
  <si>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</si>
  <si>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</si>
  <si>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</si>
  <si>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13.38</t>
  </si>
  <si>
    <t>▲ 9.94</t>
  </si>
  <si>
    <t>水道事業会計</t>
  </si>
  <si>
    <t>一般会計</t>
  </si>
  <si>
    <t>恩納村国民健康保険特別会計</t>
  </si>
  <si>
    <t>下水道事業特別会計</t>
  </si>
  <si>
    <t>後期高齢者医療特別会計</t>
  </si>
  <si>
    <t>その他会計（赤字）</t>
  </si>
  <si>
    <t>その他会計（黒字）</t>
  </si>
  <si>
    <t>-</t>
    <phoneticPr fontId="2"/>
  </si>
  <si>
    <t>金武地区消防衛生組合（一般会計）</t>
    <rPh sb="0" eb="10">
      <t>キンチクショウボウエイセイクミアイ</t>
    </rPh>
    <rPh sb="11" eb="13">
      <t>イッパン</t>
    </rPh>
    <rPh sb="13" eb="15">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</si>
  <si>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</si>
  <si>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北部広域市町村圏事務組合（一般会計）</t>
    <rPh sb="0" eb="2">
      <t>ホクブ</t>
    </rPh>
    <rPh sb="2" eb="4">
      <t>コウイキ</t>
    </rPh>
    <rPh sb="4" eb="7">
      <t>シチョウソン</t>
    </rPh>
    <rPh sb="7" eb="8">
      <t>ケン</t>
    </rPh>
    <rPh sb="8" eb="10">
      <t>ジム</t>
    </rPh>
    <rPh sb="10" eb="12">
      <t>クミアイ</t>
    </rPh>
    <rPh sb="13" eb="17">
      <t>イッパンカイケイ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</si>
  <si>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9">
      <t>イッパンカイケイ</t>
    </rPh>
    <phoneticPr fontId="2"/>
  </si>
  <si>
    <t>沖縄県市町村総合事務組合（一般会計）</t>
    <rPh sb="0" eb="3">
      <t>オキナワケン</t>
    </rPh>
    <rPh sb="3" eb="6">
      <t>シチョウソン</t>
    </rPh>
    <rPh sb="6" eb="8">
      <t>ソウゴウ</t>
    </rPh>
    <rPh sb="8" eb="10">
      <t>ジム</t>
    </rPh>
    <rPh sb="10" eb="12">
      <t>クミアイ</t>
    </rPh>
    <rPh sb="13" eb="17">
      <t>イッパンカイケイ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</si>
  <si>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8">
      <t>イッパンカイケイ</t>
    </rPh>
    <phoneticPr fontId="2"/>
  </si>
  <si>
    <t>沖縄県介護保険広域連合（一般会計）</t>
    <rPh sb="0" eb="3">
      <t>オキナワケン</t>
    </rPh>
    <rPh sb="3" eb="11">
      <t>カイゴホケンコウイキレンゴウ</t>
    </rPh>
    <rPh sb="12" eb="16">
      <t>イッパンカイケイ</t>
    </rPh>
    <phoneticPr fontId="2"/>
  </si>
  <si>
    <t>沖縄県介護保険広域連合（特別会計）</t>
    <rPh sb="0" eb="3">
      <t>オキナワケン</t>
    </rPh>
    <rPh sb="3" eb="11">
      <t>カイゴホケンコウイキレンゴウ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</si>
  <si>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4">
      <t>コウイキレンゴウ</t>
    </rPh>
    <rPh sb="15" eb="19">
      <t>イッパンカイケイ</t>
    </rPh>
    <phoneticPr fontId="2"/>
  </si>
  <si>
    <t>沖縄県後期高齢者医療広域連合（特別会計）</t>
    <rPh sb="0" eb="3">
      <t>オキナワケン</t>
    </rPh>
    <rPh sb="3" eb="5">
      <t>コウキ</t>
    </rPh>
    <rPh sb="5" eb="8">
      <t>コウレイシャ</t>
    </rPh>
    <rPh sb="8" eb="10">
      <t>イリョウ</t>
    </rPh>
    <rPh sb="10" eb="14">
      <t>コウイキレンゴウ</t>
    </rPh>
    <rPh sb="15" eb="17">
      <t>トクベツ</t>
    </rPh>
    <rPh sb="17" eb="19">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</si>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</sst>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204836</c:v>
                </c:pt>
                <c:pt idx="1">
                  <c:v>140266</c:v>
                </c:pt>
                <c:pt idx="2">
                  <c:v>168288</c:v>
                </c:pt>
                <c:pt idx="3">
                  <c:v>303487</c:v>
                </c:pt>
                <c:pt idx="4">
                  <c:v>218214</c:v>
                </c:pt>
              </c:numCache>
            </c:numRef>
          </c:val>
          <c:smooth val="0"/>
        </c:ser>
        <c:dLbls>
          <c:showLegendKey val="0"/>
          <c:showVal val="0"/>
          <c:showCatName val="0"/>
          <c:showSerName val="0"/>
          <c:showPercent val="0"/>
          <c:showBubbleSize val="0"/>
        </c:dLbls>
        <c:marker val="1"/>
        <c:smooth val="0"/>
        <c:axId val="109972480"/>
        <c:axId val="109974656"/>
      </c:lineChart>
      <c:catAx>
        <c:axId val="10997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74656"/>
        <c:crosses val="autoZero"/>
        <c:auto val="1"/>
        <c:lblAlgn val="ctr"/>
        <c:lblOffset val="100"/>
        <c:tickLblSkip val="1"/>
        <c:tickMarkSkip val="1"/>
        <c:noMultiLvlLbl val="0"/>
      </c:catAx>
      <c:valAx>
        <c:axId val="10997465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7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7.44</c:v>
                </c:pt>
                <c:pt idx="1">
                  <c:v>8.7200000000000006</c:v>
                </c:pt>
                <c:pt idx="2">
                  <c:v>7.09</c:v>
                </c:pt>
                <c:pt idx="3">
                  <c:v>6.34</c:v>
                </c:pt>
                <c:pt idx="4">
                  <c:v>8.9600000000000009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74.23</c:v>
                </c:pt>
                <c:pt idx="1">
                  <c:v>82.16</c:v>
                </c:pt>
                <c:pt idx="2">
                  <c:v>71.290000000000006</c:v>
                </c:pt>
                <c:pt idx="3">
                  <c:v>61.44</c:v>
                </c:pt>
                <c:pt idx="4">
                  <c:v>60.93</c:v>
                </c:pt>
              </c:numCache>
            </c:numRef>
          </c:val>
        </c:ser>
        <c:dLbls>
          <c:showLegendKey val="0"/>
          <c:showVal val="0"/>
          <c:showCatName val="0"/>
          <c:showSerName val="0"/>
          <c:showPercent val="0"/>
          <c:showBubbleSize val="0"/>
        </c:dLbls>
        <c:gapWidth val="250"/>
        <c:overlap val="100"/>
        <c:axId val="111110400"/>
        <c:axId val="11111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9.89</c:v>
                </c:pt>
                <c:pt idx="1">
                  <c:v>11.47</c:v>
                </c:pt>
                <c:pt idx="2">
                  <c:v>-13.38</c:v>
                </c:pt>
                <c:pt idx="3">
                  <c:v>-9.94</c:v>
                </c:pt>
                <c:pt idx="4">
                  <c:v>2.61</c:v>
                </c:pt>
              </c:numCache>
            </c:numRef>
          </c:val>
          <c:smooth val="0"/>
        </c:ser>
        <c:dLbls>
          <c:showLegendKey val="0"/>
          <c:showVal val="0"/>
          <c:showCatName val="0"/>
          <c:showSerName val="0"/>
          <c:showPercent val="0"/>
          <c:showBubbleSize val="0"/>
        </c:dLbls>
        <c:marker val="1"/>
        <c:smooth val="0"/>
        <c:axId val="111110400"/>
        <c:axId val="111112576"/>
      </c:lineChart>
      <c:catAx>
        <c:axId val="1111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12576"/>
        <c:crosses val="autoZero"/>
        <c:auto val="1"/>
        <c:lblAlgn val="ctr"/>
        <c:lblOffset val="100"/>
        <c:tickLblSkip val="1"/>
        <c:tickMarkSkip val="1"/>
        <c:noMultiLvlLbl val="0"/>
      </c:catAx>
      <c:valAx>
        <c:axId val="11111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1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0.3</c:v>
                </c:pt>
                <c:pt idx="4">
                  <c:v>#N/A</c:v>
                </c:pt>
                <c:pt idx="5">
                  <c:v>0.8</c:v>
                </c:pt>
                <c:pt idx="6">
                  <c:v>#N/A</c:v>
                </c:pt>
                <c:pt idx="7">
                  <c:v>0.43</c:v>
                </c:pt>
                <c:pt idx="8">
                  <c:v>#N/A</c:v>
                </c:pt>
                <c:pt idx="9">
                  <c:v>0.66</c:v>
                </c:pt>
              </c:numCache>
            </c:numRef>
          </c:val>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0.62</c:v>
                </c:pt>
                <c:pt idx="2">
                  <c:v>#N/A</c:v>
                </c:pt>
                <c:pt idx="3">
                  <c:v>4.13</c:v>
                </c:pt>
                <c:pt idx="4">
                  <c:v>#N/A</c:v>
                </c:pt>
                <c:pt idx="5">
                  <c:v>1.83</c:v>
                </c:pt>
                <c:pt idx="6">
                  <c:v>#N/A</c:v>
                </c:pt>
                <c:pt idx="7">
                  <c:v>3.34</c:v>
                </c:pt>
                <c:pt idx="8">
                  <c:v>#N/A</c:v>
                </c:pt>
                <c:pt idx="9">
                  <c:v>3.73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7.44</c:v>
                </c:pt>
                <c:pt idx="2">
                  <c:v>#N/A</c:v>
                </c:pt>
                <c:pt idx="3">
                  <c:v>8.7100000000000009</c:v>
                </c:pt>
                <c:pt idx="4">
                  <c:v>#N/A</c:v>
                </c:pt>
                <c:pt idx="5">
                  <c:v>7.09</c:v>
                </c:pt>
                <c:pt idx="6">
                  <c:v>#N/A</c:v>
                </c:pt>
                <c:pt idx="7">
                  <c:v>6.33</c:v>
                </c:pt>
                <c:pt idx="8">
                  <c:v>#N/A</c:v>
                </c:pt>
                <c:pt idx="9">
                  <c:v>8.9499999999999993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18.75</c:v>
                </c:pt>
                <c:pt idx="2">
                  <c:v>#N/A</c:v>
                </c:pt>
                <c:pt idx="3">
                  <c:v>17.68</c:v>
                </c:pt>
                <c:pt idx="4">
                  <c:v>#N/A</c:v>
                </c:pt>
                <c:pt idx="5">
                  <c:v>17.739999999999998</c:v>
                </c:pt>
                <c:pt idx="6">
                  <c:v>#N/A</c:v>
                </c:pt>
                <c:pt idx="7">
                  <c:v>18.940000000000001</c:v>
                </c:pt>
                <c:pt idx="8">
                  <c:v>#N/A</c:v>
                </c:pt>
                <c:pt idx="9">
                  <c:v>20.8</c:v>
                </c:pt>
              </c:numCache>
            </c:numRef>
          </c:val>
        </c:ser>
        <c:dLbls>
          <c:showLegendKey val="0"/>
          <c:showVal val="0"/>
          <c:showCatName val="0"/>
          <c:showSerName val="0"/>
          <c:showPercent val="0"/>
          <c:showBubbleSize val="0"/>
        </c:dLbls>
        <c:gapWidth val="150"/>
        <c:overlap val="100"/>
        <c:axId val="111214976"/>
        <c:axId val="111216512"/>
      </c:barChart>
      <c:catAx>
        <c:axId val="1112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16512"/>
        <c:crosses val="autoZero"/>
        <c:auto val="1"/>
        <c:lblAlgn val="ctr"/>
        <c:lblOffset val="100"/>
        <c:tickLblSkip val="1"/>
        <c:tickMarkSkip val="1"/>
        <c:noMultiLvlLbl val="0"/>
      </c:catAx>
      <c:valAx>
        <c:axId val="11121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1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269</c:v>
                </c:pt>
                <c:pt idx="5">
                  <c:v>298</c:v>
                </c:pt>
                <c:pt idx="8">
                  <c:v>316</c:v>
                </c:pt>
                <c:pt idx="11">
                  <c:v>323</c:v>
                </c:pt>
                <c:pt idx="14">
                  <c:v>337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64</c:v>
                </c:pt>
                <c:pt idx="3">
                  <c:v>75</c:v>
                </c:pt>
                <c:pt idx="6">
                  <c:v>58</c:v>
                </c:pt>
                <c:pt idx="9">
                  <c:v>65</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c:v>
                </c:pt>
                <c:pt idx="3">
                  <c:v>15</c:v>
                </c:pt>
                <c:pt idx="6">
                  <c:v>18</c:v>
                </c:pt>
                <c:pt idx="9">
                  <c:v>21</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383</c:v>
                </c:pt>
                <c:pt idx="3">
                  <c:v>405</c:v>
                </c:pt>
                <c:pt idx="6">
                  <c:v>437</c:v>
                </c:pt>
                <c:pt idx="9">
                  <c:v>442</c:v>
                </c:pt>
                <c:pt idx="12">
                  <c:v>443</c:v>
                </c:pt>
              </c:numCache>
            </c:numRef>
          </c:val>
        </c:ser>
        <c:dLbls>
          <c:showLegendKey val="0"/>
          <c:showVal val="0"/>
          <c:showCatName val="0"/>
          <c:showSerName val="0"/>
          <c:showPercent val="0"/>
          <c:showBubbleSize val="0"/>
        </c:dLbls>
        <c:gapWidth val="100"/>
        <c:overlap val="100"/>
        <c:axId val="111512192"/>
        <c:axId val="111514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261</c:v>
                </c:pt>
                <c:pt idx="2">
                  <c:v>#N/A</c:v>
                </c:pt>
                <c:pt idx="3">
                  <c:v>#N/A</c:v>
                </c:pt>
                <c:pt idx="4">
                  <c:v>197</c:v>
                </c:pt>
                <c:pt idx="5">
                  <c:v>#N/A</c:v>
                </c:pt>
                <c:pt idx="6">
                  <c:v>#N/A</c:v>
                </c:pt>
                <c:pt idx="7">
                  <c:v>197</c:v>
                </c:pt>
                <c:pt idx="8">
                  <c:v>#N/A</c:v>
                </c:pt>
                <c:pt idx="9">
                  <c:v>#N/A</c:v>
                </c:pt>
                <c:pt idx="10">
                  <c:v>205</c:v>
                </c:pt>
                <c:pt idx="11">
                  <c:v>#N/A</c:v>
                </c:pt>
                <c:pt idx="12">
                  <c:v>#N/A</c:v>
                </c:pt>
                <c:pt idx="13">
                  <c:v>194</c:v>
                </c:pt>
                <c:pt idx="14">
                  <c:v>#N/A</c:v>
                </c:pt>
              </c:numCache>
            </c:numRef>
          </c:val>
          <c:smooth val="0"/>
        </c:ser>
        <c:dLbls>
          <c:showLegendKey val="0"/>
          <c:showVal val="0"/>
          <c:showCatName val="0"/>
          <c:showSerName val="0"/>
          <c:showPercent val="0"/>
          <c:showBubbleSize val="0"/>
        </c:dLbls>
        <c:marker val="1"/>
        <c:smooth val="0"/>
        <c:axId val="111512192"/>
        <c:axId val="111514368"/>
      </c:lineChart>
      <c:catAx>
        <c:axId val="1115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14368"/>
        <c:crosses val="autoZero"/>
        <c:auto val="1"/>
        <c:lblAlgn val="ctr"/>
        <c:lblOffset val="100"/>
        <c:tickLblSkip val="1"/>
        <c:tickMarkSkip val="1"/>
        <c:noMultiLvlLbl val="0"/>
      </c:catAx>
      <c:valAx>
        <c:axId val="111514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1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3497</c:v>
                </c:pt>
                <c:pt idx="5">
                  <c:v>3528</c:v>
                </c:pt>
                <c:pt idx="8">
                  <c:v>3567</c:v>
                </c:pt>
                <c:pt idx="11">
                  <c:v>3611</c:v>
                </c:pt>
                <c:pt idx="14">
                  <c:v>3680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165</c:v>
                </c:pt>
                <c:pt idx="5">
                  <c:v>121</c:v>
                </c:pt>
                <c:pt idx="8">
                  <c:v>116</c:v>
                </c:pt>
                <c:pt idx="11">
                  <c:v>96</c:v>
                </c:pt>
                <c:pt idx="14">
                  <c:v>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3248</c:v>
                </c:pt>
                <c:pt idx="5">
                  <c:v>3620</c:v>
                </c:pt>
                <c:pt idx="8">
                  <c:v>3806</c:v>
                </c:pt>
                <c:pt idx="11">
                  <c:v>4026</c:v>
                </c:pt>
                <c:pt idx="14">
                  <c:v>4278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910</c:v>
                </c:pt>
                <c:pt idx="3">
                  <c:v>846</c:v>
                </c:pt>
                <c:pt idx="6">
                  <c:v>820</c:v>
                </c:pt>
                <c:pt idx="9">
                  <c:v>611</c:v>
                </c:pt>
                <c:pt idx="12">
                  <c:v>469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441</c:v>
                </c:pt>
                <c:pt idx="3">
                  <c:v>379</c:v>
                </c:pt>
                <c:pt idx="6">
                  <c:v>327</c:v>
                </c:pt>
                <c:pt idx="9">
                  <c:v>271</c:v>
                </c:pt>
                <c:pt idx="12">
                  <c:v>227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428</c:v>
                </c:pt>
                <c:pt idx="3">
                  <c:v>457</c:v>
                </c:pt>
                <c:pt idx="6">
                  <c:v>481</c:v>
                </c:pt>
                <c:pt idx="9">
                  <c:v>505</c:v>
                </c:pt>
                <c:pt idx="12">
                  <c:v>619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4853</c:v>
                </c:pt>
                <c:pt idx="3">
                  <c:v>4791</c:v>
                </c:pt>
                <c:pt idx="6">
                  <c:v>4595</c:v>
                </c:pt>
                <c:pt idx="9">
                  <c:v>4441</c:v>
                </c:pt>
                <c:pt idx="12">
                  <c:v>4251</c:v>
                </c:pt>
              </c:numCache>
            </c:numRef>
          </c:val>
        </c:ser>
        <c:dLbls>
          <c:showLegendKey val="0"/>
          <c:showVal val="0"/>
          <c:showCatName val="0"/>
          <c:showSerName val="0"/>
          <c:showPercent val="0"/>
          <c:showBubbleSize val="0"/>
        </c:dLbls>
        <c:gapWidth val="100"/>
        <c:overlap val="100"/>
        <c:axId val="112009984"/>
        <c:axId val="11201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009984"/>
        <c:axId val="112011904"/>
      </c:lineChart>
      <c:catAx>
        <c:axId val="1120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011904"/>
        <c:crosses val="autoZero"/>
        <c:auto val="1"/>
        <c:lblAlgn val="ctr"/>
        <c:lblOffset val="100"/>
        <c:tickLblSkip val="1"/>
        <c:tickMarkSkip val="1"/>
        <c:noMultiLvlLbl val="0"/>
      </c:catAx>
      <c:valAx>
        <c:axId val="11201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10,814
10,409
50.82
8,973,257
8,651,620
275,667
3,078,299
4,250,566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●大型ホテルや宿舎等の新築による固定資産税の増により類似団体平均を上回る税収があるため、</a:t>
          </a:r>
          <a:r>
            <a:rPr kumimoji="1" lang="en-US" altLang="ja-JP" sz="1300">
              <a:latin typeface="ＭＳ Ｐゴシック"/>
            </a:rPr>
            <a:t>0.01</a:t>
          </a:r>
          <a:r>
            <a:rPr kumimoji="1" lang="ja-JP" altLang="en-US" sz="1300">
              <a:latin typeface="ＭＳ Ｐゴシック"/>
            </a:rPr>
            <a:t>ポイント増となった。職員の適正配置や経常経費の抑制を実施し、税収などの徴収率対策を中心とした歳入確保に努め、財政の健全化を図る。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117324</xdr:rowOff>
    </xdr:to>
    <xdr:cxnSp macro="">
      <xdr:nvCxnSpPr>
        <xdr:cNvPr id="68" name="直線コネクタ 67"/>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117324</xdr:rowOff>
    </xdr:to>
    <xdr:cxnSp macro="">
      <xdr:nvCxnSpPr>
        <xdr:cNvPr id="71" name="直線コネクタ 70"/>
        <xdr:cNvCxnSpPr/>
      </xdr:nvCxnSpPr>
      <xdr:spPr>
        <a:xfrm>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82852</xdr:rowOff>
    </xdr:from>
    <xdr:to>
      <xdr:col>4</xdr:col>
      <xdr:colOff>482600</xdr:colOff>
      <xdr:row>42</xdr:row>
      <xdr:rowOff>105833</xdr:rowOff>
    </xdr:to>
    <xdr:cxnSp macro="">
      <xdr:nvCxnSpPr>
        <xdr:cNvPr id="74" name="直線コネクタ 73"/>
        <xdr:cNvCxnSpPr/>
      </xdr:nvCxnSpPr>
      <xdr:spPr>
        <a:xfrm>
          <a:off x="2336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82852</xdr:rowOff>
    </xdr:to>
    <xdr:cxnSp macro="">
      <xdr:nvCxnSpPr>
        <xdr:cNvPr id="77" name="直線コネクタ 76"/>
        <xdr:cNvCxnSpPr/>
      </xdr:nvCxnSpPr>
      <xdr:spPr>
        <a:xfrm>
          <a:off x="1447800" y="72492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0" name="フローチャート : 判断 79"/>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1" name="テキスト ボックス 80"/>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66524</xdr:rowOff>
    </xdr:from>
    <xdr:to>
      <xdr:col>6</xdr:col>
      <xdr:colOff>50800</xdr:colOff>
      <xdr:row>42</xdr:row>
      <xdr:rowOff>168124</xdr:rowOff>
    </xdr:to>
    <xdr:sp macro="" textlink="">
      <xdr:nvSpPr>
        <xdr:cNvPr id="89" name="円/楕円 88"/>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90" name="テキスト ボックス 89"/>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32052</xdr:rowOff>
    </xdr:from>
    <xdr:to>
      <xdr:col>3</xdr:col>
      <xdr:colOff>330200</xdr:colOff>
      <xdr:row>42</xdr:row>
      <xdr:rowOff>133652</xdr:rowOff>
    </xdr:to>
    <xdr:sp macro="" textlink="">
      <xdr:nvSpPr>
        <xdr:cNvPr id="93" name="円/楕円 92"/>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143829</xdr:rowOff>
    </xdr:from>
    <xdr:ext cx="762000" cy="259045"/>
    <xdr:sp macro="" textlink="">
      <xdr:nvSpPr>
        <xdr:cNvPr id="94" name="テキスト ボックス 93"/>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5" name="円/楕円 94"/>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96" name="テキスト ボックス 95"/>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●人件費の割合が減少したものの下水道事業特別会計への繰出金が増加したため、</a:t>
          </a:r>
          <a:r>
            <a:rPr kumimoji="1" lang="en-US" altLang="ja-JP" sz="1300">
              <a:latin typeface="ＭＳ Ｐゴシック"/>
            </a:rPr>
            <a:t>0.4</a:t>
          </a:r>
          <a:r>
            <a:rPr kumimoji="1" lang="ja-JP" altLang="en-US" sz="1300">
              <a:latin typeface="ＭＳ Ｐゴシック"/>
            </a:rPr>
            <a:t>ポイント上昇している。類似団体と比較すると下回っているが、福祉・教育関係の人件費が増加傾向にあるため、新発債の抑制による公債費の削減や単独補助金の適正な支出により経常気比の削減を図る。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86148</xdr:rowOff>
    </xdr:from>
    <xdr:to>
      <xdr:col>7</xdr:col>
      <xdr:colOff>152400</xdr:colOff>
      <xdr:row>63</xdr:row>
      <xdr:rowOff>102235</xdr:rowOff>
    </xdr:to>
    <xdr:cxnSp macro="">
      <xdr:nvCxnSpPr>
        <xdr:cNvPr id="131" name="直線コネクタ 130"/>
        <xdr:cNvCxnSpPr/>
      </xdr:nvCxnSpPr>
      <xdr:spPr>
        <a:xfrm>
          <a:off x="4114800" y="1088749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86148</xdr:rowOff>
    </xdr:from>
    <xdr:to>
      <xdr:col>6</xdr:col>
      <xdr:colOff>0</xdr:colOff>
      <xdr:row>63</xdr:row>
      <xdr:rowOff>150495</xdr:rowOff>
    </xdr:to>
    <xdr:cxnSp macro="">
      <xdr:nvCxnSpPr>
        <xdr:cNvPr id="134" name="直線コネクタ 133"/>
        <xdr:cNvCxnSpPr/>
      </xdr:nvCxnSpPr>
      <xdr:spPr>
        <a:xfrm flipV="1">
          <a:off x="3225800" y="1088749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63</xdr:row>
      <xdr:rowOff>150495</xdr:rowOff>
    </xdr:to>
    <xdr:cxnSp macro="">
      <xdr:nvCxnSpPr>
        <xdr:cNvPr id="137" name="直線コネクタ 136"/>
        <xdr:cNvCxnSpPr/>
      </xdr:nvCxnSpPr>
      <xdr:spPr>
        <a:xfrm>
          <a:off x="2336800" y="109236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63</xdr:row>
      <xdr:rowOff>122344</xdr:rowOff>
    </xdr:to>
    <xdr:cxnSp macro="">
      <xdr:nvCxnSpPr>
        <xdr:cNvPr id="140" name="直線コネクタ 139"/>
        <xdr:cNvCxnSpPr/>
      </xdr:nvCxnSpPr>
      <xdr:spPr>
        <a:xfrm>
          <a:off x="1447800" y="10610004"/>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3" name="フローチャート : 判断 142"/>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4" name="テキスト ボックス 143"/>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50" name="円/楕円 149"/>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67962</xdr:rowOff>
    </xdr:from>
    <xdr:ext cx="762000" cy="259045"/>
    <xdr:sp macro="" textlink="">
      <xdr:nvSpPr>
        <xdr:cNvPr id="151" name="財政構造の弾力性該当値テキスト"/>
        <xdr:cNvSpPr txBox="1"/>
      </xdr:nvSpPr>
      <xdr:spPr>
        <a:xfrm>
          <a:off x="50419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35348</xdr:rowOff>
    </xdr:from>
    <xdr:to>
      <xdr:col>6</xdr:col>
      <xdr:colOff>50800</xdr:colOff>
      <xdr:row>63</xdr:row>
      <xdr:rowOff>136948</xdr:rowOff>
    </xdr:to>
    <xdr:sp macro="" textlink="">
      <xdr:nvSpPr>
        <xdr:cNvPr id="152" name="円/楕円 151"/>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147125</xdr:rowOff>
    </xdr:from>
    <xdr:ext cx="736600" cy="259045"/>
    <xdr:sp macro="" textlink="">
      <xdr:nvSpPr>
        <xdr:cNvPr id="153" name="テキスト ボックス 152"/>
        <xdr:cNvSpPr txBox="1"/>
      </xdr:nvSpPr>
      <xdr:spPr>
        <a:xfrm>
          <a:off x="3733800" y="1060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99695</xdr:rowOff>
    </xdr:from>
    <xdr:to>
      <xdr:col>4</xdr:col>
      <xdr:colOff>533400</xdr:colOff>
      <xdr:row>64</xdr:row>
      <xdr:rowOff>29845</xdr:rowOff>
    </xdr:to>
    <xdr:sp macro="" textlink="">
      <xdr:nvSpPr>
        <xdr:cNvPr id="154" name="円/楕円 153"/>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40022</xdr:rowOff>
    </xdr:from>
    <xdr:ext cx="762000" cy="259045"/>
    <xdr:sp macro="" textlink="">
      <xdr:nvSpPr>
        <xdr:cNvPr id="155" name="テキスト ボックス 154"/>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6" name="円/楕円 155"/>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57" name="テキスト ボックス 156"/>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100754</xdr:rowOff>
    </xdr:from>
    <xdr:to>
      <xdr:col>2</xdr:col>
      <xdr:colOff>127000</xdr:colOff>
      <xdr:row>62</xdr:row>
      <xdr:rowOff>30904</xdr:rowOff>
    </xdr:to>
    <xdr:sp macro="" textlink="">
      <xdr:nvSpPr>
        <xdr:cNvPr id="158" name="円/楕円 157"/>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41081</xdr:rowOff>
    </xdr:from>
    <xdr:ext cx="762000" cy="259045"/>
    <xdr:sp macro="" textlink="">
      <xdr:nvSpPr>
        <xdr:cNvPr id="159" name="テキスト ボックス 158"/>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[218,816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１人当たりの金額が類似団体平均を上回っているが、主に人件費と物件費によるものである。人件費においては福祉・教育関係の人件費が増加傾向にあり、物件費においては新設された文化情報センターにかかる備品購入費が大幅な増加となったことによるものである。平成</a:t>
          </a:r>
          <a:r>
            <a:rPr kumimoji="1" lang="en-US" altLang="ja-JP" sz="1300">
              <a:latin typeface="ＭＳ Ｐゴシック"/>
            </a:rPr>
            <a:t>23</a:t>
          </a:r>
          <a:r>
            <a:rPr kumimoji="1" lang="ja-JP" altLang="en-US" sz="1300">
              <a:latin typeface="ＭＳ Ｐゴシック"/>
            </a:rPr>
            <a:t>年度以降類似団体平均との差が大きくなっているため、増加要因を検証し、経費削減に努める必要がある。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142317</xdr:rowOff>
    </xdr:from>
    <xdr:to>
      <xdr:col>7</xdr:col>
      <xdr:colOff>152400</xdr:colOff>
      <xdr:row>84</xdr:row>
      <xdr:rowOff>52705</xdr:rowOff>
    </xdr:to>
    <xdr:cxnSp macro="">
      <xdr:nvCxnSpPr>
        <xdr:cNvPr id="192" name="直線コネクタ 191"/>
        <xdr:cNvCxnSpPr/>
      </xdr:nvCxnSpPr>
      <xdr:spPr>
        <a:xfrm>
          <a:off x="4114800" y="14372667"/>
          <a:ext cx="8382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118032</xdr:rowOff>
    </xdr:from>
    <xdr:to>
      <xdr:col>6</xdr:col>
      <xdr:colOff>0</xdr:colOff>
      <xdr:row>83</xdr:row>
      <xdr:rowOff>142317</xdr:rowOff>
    </xdr:to>
    <xdr:cxnSp macro="">
      <xdr:nvCxnSpPr>
        <xdr:cNvPr id="195" name="直線コネクタ 194"/>
        <xdr:cNvCxnSpPr/>
      </xdr:nvCxnSpPr>
      <xdr:spPr>
        <a:xfrm>
          <a:off x="3225800" y="14348382"/>
          <a:ext cx="8890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118032</xdr:rowOff>
    </xdr:from>
    <xdr:to>
      <xdr:col>4</xdr:col>
      <xdr:colOff>482600</xdr:colOff>
      <xdr:row>83</xdr:row>
      <xdr:rowOff>169405</xdr:rowOff>
    </xdr:to>
    <xdr:cxnSp macro="">
      <xdr:nvCxnSpPr>
        <xdr:cNvPr id="198" name="直線コネクタ 197"/>
        <xdr:cNvCxnSpPr/>
      </xdr:nvCxnSpPr>
      <xdr:spPr>
        <a:xfrm flipV="1">
          <a:off x="2336800" y="14348382"/>
          <a:ext cx="889000" cy="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131786</xdr:rowOff>
    </xdr:from>
    <xdr:to>
      <xdr:col>3</xdr:col>
      <xdr:colOff>279400</xdr:colOff>
      <xdr:row>83</xdr:row>
      <xdr:rowOff>169405</xdr:rowOff>
    </xdr:to>
    <xdr:cxnSp macro="">
      <xdr:nvCxnSpPr>
        <xdr:cNvPr id="201" name="直線コネクタ 200"/>
        <xdr:cNvCxnSpPr/>
      </xdr:nvCxnSpPr>
      <xdr:spPr>
        <a:xfrm>
          <a:off x="1447800" y="14362136"/>
          <a:ext cx="889000" cy="3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42509</xdr:rowOff>
    </xdr:from>
    <xdr:to>
      <xdr:col>2</xdr:col>
      <xdr:colOff>127000</xdr:colOff>
      <xdr:row>83</xdr:row>
      <xdr:rowOff>144109</xdr:rowOff>
    </xdr:to>
    <xdr:sp macro="" textlink="">
      <xdr:nvSpPr>
        <xdr:cNvPr id="204" name="フローチャート : 判断 203"/>
        <xdr:cNvSpPr/>
      </xdr:nvSpPr>
      <xdr:spPr>
        <a:xfrm>
          <a:off x="1397000" y="1427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154286</xdr:rowOff>
    </xdr:from>
    <xdr:ext cx="762000" cy="259045"/>
    <xdr:sp macro="" textlink="">
      <xdr:nvSpPr>
        <xdr:cNvPr id="205" name="テキスト ボックス 204"/>
        <xdr:cNvSpPr txBox="1"/>
      </xdr:nvSpPr>
      <xdr:spPr>
        <a:xfrm>
          <a:off x="1066800" y="140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1905</xdr:rowOff>
    </xdr:from>
    <xdr:to>
      <xdr:col>7</xdr:col>
      <xdr:colOff>203200</xdr:colOff>
      <xdr:row>84</xdr:row>
      <xdr:rowOff>103505</xdr:rowOff>
    </xdr:to>
    <xdr:sp macro="" textlink="">
      <xdr:nvSpPr>
        <xdr:cNvPr id="211" name="円/楕円 210"/>
        <xdr:cNvSpPr/>
      </xdr:nvSpPr>
      <xdr:spPr>
        <a:xfrm>
          <a:off x="49022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145432</xdr:rowOff>
    </xdr:from>
    <xdr:ext cx="762000" cy="259045"/>
    <xdr:sp macro="" textlink="">
      <xdr:nvSpPr>
        <xdr:cNvPr id="212" name="人件費・物件費等の状況該当値テキスト"/>
        <xdr:cNvSpPr txBox="1"/>
      </xdr:nvSpPr>
      <xdr:spPr>
        <a:xfrm>
          <a:off x="5041900" y="1437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218,816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91517</xdr:rowOff>
    </xdr:from>
    <xdr:to>
      <xdr:col>6</xdr:col>
      <xdr:colOff>50800</xdr:colOff>
      <xdr:row>84</xdr:row>
      <xdr:rowOff>21667</xdr:rowOff>
    </xdr:to>
    <xdr:sp macro="" textlink="">
      <xdr:nvSpPr>
        <xdr:cNvPr id="213" name="円/楕円 212"/>
        <xdr:cNvSpPr/>
      </xdr:nvSpPr>
      <xdr:spPr>
        <a:xfrm>
          <a:off x="4064000" y="14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6444</xdr:rowOff>
    </xdr:from>
    <xdr:ext cx="736600" cy="259045"/>
    <xdr:sp macro="" textlink="">
      <xdr:nvSpPr>
        <xdr:cNvPr id="214" name="テキスト ボックス 213"/>
        <xdr:cNvSpPr txBox="1"/>
      </xdr:nvSpPr>
      <xdr:spPr>
        <a:xfrm>
          <a:off x="3733800" y="14408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67232</xdr:rowOff>
    </xdr:from>
    <xdr:to>
      <xdr:col>4</xdr:col>
      <xdr:colOff>533400</xdr:colOff>
      <xdr:row>83</xdr:row>
      <xdr:rowOff>168832</xdr:rowOff>
    </xdr:to>
    <xdr:sp macro="" textlink="">
      <xdr:nvSpPr>
        <xdr:cNvPr id="215" name="円/楕円 214"/>
        <xdr:cNvSpPr/>
      </xdr:nvSpPr>
      <xdr:spPr>
        <a:xfrm>
          <a:off x="3175000" y="14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153609</xdr:rowOff>
    </xdr:from>
    <xdr:ext cx="762000" cy="259045"/>
    <xdr:sp macro="" textlink="">
      <xdr:nvSpPr>
        <xdr:cNvPr id="216" name="テキスト ボックス 215"/>
        <xdr:cNvSpPr txBox="1"/>
      </xdr:nvSpPr>
      <xdr:spPr>
        <a:xfrm>
          <a:off x="2844800" y="1438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196,826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118605</xdr:rowOff>
    </xdr:from>
    <xdr:to>
      <xdr:col>3</xdr:col>
      <xdr:colOff>330200</xdr:colOff>
      <xdr:row>84</xdr:row>
      <xdr:rowOff>48755</xdr:rowOff>
    </xdr:to>
    <xdr:sp macro="" textlink="">
      <xdr:nvSpPr>
        <xdr:cNvPr id="217" name="円/楕円 216"/>
        <xdr:cNvSpPr/>
      </xdr:nvSpPr>
      <xdr:spPr>
        <a:xfrm>
          <a:off x="2286000" y="143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33532</xdr:rowOff>
    </xdr:from>
    <xdr:ext cx="762000" cy="259045"/>
    <xdr:sp macro="" textlink="">
      <xdr:nvSpPr>
        <xdr:cNvPr id="218" name="テキスト ボックス 217"/>
        <xdr:cNvSpPr txBox="1"/>
      </xdr:nvSpPr>
      <xdr:spPr>
        <a:xfrm>
          <a:off x="1955800" y="1443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80986</xdr:rowOff>
    </xdr:from>
    <xdr:to>
      <xdr:col>2</xdr:col>
      <xdr:colOff>127000</xdr:colOff>
      <xdr:row>84</xdr:row>
      <xdr:rowOff>11136</xdr:rowOff>
    </xdr:to>
    <xdr:sp macro="" textlink="">
      <xdr:nvSpPr>
        <xdr:cNvPr id="219" name="円/楕円 218"/>
        <xdr:cNvSpPr/>
      </xdr:nvSpPr>
      <xdr:spPr>
        <a:xfrm>
          <a:off x="1397000" y="143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167363</xdr:rowOff>
    </xdr:from>
    <xdr:ext cx="762000" cy="259045"/>
    <xdr:sp macro="" textlink="">
      <xdr:nvSpPr>
        <xdr:cNvPr id="220" name="テキスト ボックス 219"/>
        <xdr:cNvSpPr txBox="1"/>
      </xdr:nvSpPr>
      <xdr:spPr>
        <a:xfrm>
          <a:off x="1066800" y="1439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●国家公務員の時限的な給与改定特例法による措置がないとした場合の本村の平成</a:t>
          </a:r>
          <a:r>
            <a:rPr kumimoji="1" lang="en-US" altLang="ja-JP" sz="1300">
              <a:latin typeface="ＭＳ Ｐゴシック"/>
            </a:rPr>
            <a:t>22</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年間の平均は</a:t>
          </a:r>
          <a:r>
            <a:rPr kumimoji="1" lang="en-US" altLang="ja-JP" sz="1300">
              <a:latin typeface="ＭＳ Ｐゴシック"/>
            </a:rPr>
            <a:t>96.5</a:t>
          </a:r>
          <a:r>
            <a:rPr kumimoji="1" lang="ja-JP" altLang="en-US" sz="1300">
              <a:latin typeface="ＭＳ Ｐゴシック"/>
            </a:rPr>
            <a:t>ポイントとなっている。類似団体平均を</a:t>
          </a:r>
          <a:r>
            <a:rPr kumimoji="1" lang="en-US" altLang="ja-JP" sz="1300">
              <a:latin typeface="ＭＳ Ｐゴシック"/>
            </a:rPr>
            <a:t>1.4</a:t>
          </a:r>
          <a:r>
            <a:rPr kumimoji="1" lang="ja-JP" altLang="en-US" sz="1300">
              <a:latin typeface="ＭＳ Ｐゴシック"/>
            </a:rPr>
            <a:t>ポイント上回っている状況であるため、各種手当の点検により適正な給与体系に努める。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152400</xdr:rowOff>
    </xdr:to>
    <xdr:cxnSp macro="">
      <xdr:nvCxnSpPr>
        <xdr:cNvPr id="254" name="直線コネクタ 253"/>
        <xdr:cNvCxnSpPr/>
      </xdr:nvCxnSpPr>
      <xdr:spPr>
        <a:xfrm>
          <a:off x="16179800" y="146452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90</xdr:row>
      <xdr:rowOff>19050</xdr:rowOff>
    </xdr:to>
    <xdr:cxnSp macro="">
      <xdr:nvCxnSpPr>
        <xdr:cNvPr id="257" name="直線コネクタ 256"/>
        <xdr:cNvCxnSpPr/>
      </xdr:nvCxnSpPr>
      <xdr:spPr>
        <a:xfrm flipV="1">
          <a:off x="15290800" y="14645216"/>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110066</xdr:rowOff>
    </xdr:from>
    <xdr:to>
      <xdr:col>22</xdr:col>
      <xdr:colOff>203200</xdr:colOff>
      <xdr:row>90</xdr:row>
      <xdr:rowOff>19050</xdr:rowOff>
    </xdr:to>
    <xdr:cxnSp macro="">
      <xdr:nvCxnSpPr>
        <xdr:cNvPr id="260" name="直線コネクタ 259"/>
        <xdr:cNvCxnSpPr/>
      </xdr:nvCxnSpPr>
      <xdr:spPr>
        <a:xfrm>
          <a:off x="14401800" y="153691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110066</xdr:rowOff>
    </xdr:to>
    <xdr:cxnSp macro="">
      <xdr:nvCxnSpPr>
        <xdr:cNvPr id="263" name="直線コネクタ 262"/>
        <xdr:cNvCxnSpPr/>
      </xdr:nvCxnSpPr>
      <xdr:spPr>
        <a:xfrm>
          <a:off x="13512800" y="147176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6" name="フローチャート : 判断 265"/>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7" name="テキスト ボックス 266"/>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4"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5" name="円/楕円 274"/>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6" name="テキスト ボックス 27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7" name="円/楕円 276"/>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78" name="テキスト ボックス 277"/>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9" name="円/楕円 278"/>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80" name="テキスト ボックス 279"/>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1" name="円/楕円 280"/>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8484</xdr:rowOff>
    </xdr:from>
    <xdr:ext cx="762000" cy="259045"/>
    <xdr:sp macro="" textlink="">
      <xdr:nvSpPr>
        <xdr:cNvPr id="282" name="テキスト ボックス 281"/>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●行財政集中改革プラン（平成</a:t>
          </a:r>
          <a:r>
            <a:rPr kumimoji="1" lang="en-US" altLang="ja-JP" sz="1300">
              <a:latin typeface="ＭＳ Ｐゴシック"/>
            </a:rPr>
            <a:t>17</a:t>
          </a:r>
          <a:r>
            <a:rPr kumimoji="1" lang="ja-JP" altLang="en-US" sz="1300">
              <a:latin typeface="ＭＳ Ｐゴシック"/>
            </a:rPr>
            <a:t>年度～平成</a:t>
          </a:r>
          <a:r>
            <a:rPr kumimoji="1" lang="en-US" altLang="ja-JP" sz="1300">
              <a:latin typeface="ＭＳ Ｐゴシック"/>
            </a:rPr>
            <a:t>21</a:t>
          </a:r>
          <a:r>
            <a:rPr kumimoji="1" lang="ja-JP" altLang="en-US" sz="1300">
              <a:latin typeface="ＭＳ Ｐゴシック"/>
            </a:rPr>
            <a:t>年度）により退職者不補充等を実施し維持しているが、類似団体平均を上回っている状況である。地理的な条件により民生関係の職員数が多い。民営化の検討により削減を図る。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148336</xdr:rowOff>
    </xdr:from>
    <xdr:to>
      <xdr:col>24</xdr:col>
      <xdr:colOff>558800</xdr:colOff>
      <xdr:row>61</xdr:row>
      <xdr:rowOff>151232</xdr:rowOff>
    </xdr:to>
    <xdr:cxnSp macro="">
      <xdr:nvCxnSpPr>
        <xdr:cNvPr id="314" name="直線コネクタ 313"/>
        <xdr:cNvCxnSpPr/>
      </xdr:nvCxnSpPr>
      <xdr:spPr>
        <a:xfrm flipV="1">
          <a:off x="16179800" y="1060678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142062</xdr:rowOff>
    </xdr:from>
    <xdr:to>
      <xdr:col>23</xdr:col>
      <xdr:colOff>406400</xdr:colOff>
      <xdr:row>61</xdr:row>
      <xdr:rowOff>151232</xdr:rowOff>
    </xdr:to>
    <xdr:cxnSp macro="">
      <xdr:nvCxnSpPr>
        <xdr:cNvPr id="317" name="直線コネクタ 316"/>
        <xdr:cNvCxnSpPr/>
      </xdr:nvCxnSpPr>
      <xdr:spPr>
        <a:xfrm>
          <a:off x="15290800" y="106005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142062</xdr:rowOff>
    </xdr:from>
    <xdr:to>
      <xdr:col>22</xdr:col>
      <xdr:colOff>203200</xdr:colOff>
      <xdr:row>61</xdr:row>
      <xdr:rowOff>159918</xdr:rowOff>
    </xdr:to>
    <xdr:cxnSp macro="">
      <xdr:nvCxnSpPr>
        <xdr:cNvPr id="320" name="直線コネクタ 319"/>
        <xdr:cNvCxnSpPr/>
      </xdr:nvCxnSpPr>
      <xdr:spPr>
        <a:xfrm flipV="1">
          <a:off x="14401800" y="1060051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158471</xdr:rowOff>
    </xdr:from>
    <xdr:to>
      <xdr:col>21</xdr:col>
      <xdr:colOff>0</xdr:colOff>
      <xdr:row>61</xdr:row>
      <xdr:rowOff>159918</xdr:rowOff>
    </xdr:to>
    <xdr:cxnSp macro="">
      <xdr:nvCxnSpPr>
        <xdr:cNvPr id="323" name="直線コネクタ 322"/>
        <xdr:cNvCxnSpPr/>
      </xdr:nvCxnSpPr>
      <xdr:spPr>
        <a:xfrm>
          <a:off x="13512800" y="1061692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26" name="フローチャート : 判断 325"/>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27" name="テキスト ボックス 326"/>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97536</xdr:rowOff>
    </xdr:from>
    <xdr:to>
      <xdr:col>24</xdr:col>
      <xdr:colOff>609600</xdr:colOff>
      <xdr:row>62</xdr:row>
      <xdr:rowOff>27686</xdr:rowOff>
    </xdr:to>
    <xdr:sp macro="" textlink="">
      <xdr:nvSpPr>
        <xdr:cNvPr id="333" name="円/楕円 332"/>
        <xdr:cNvSpPr/>
      </xdr:nvSpPr>
      <xdr:spPr>
        <a:xfrm>
          <a:off x="16967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69613</xdr:rowOff>
    </xdr:from>
    <xdr:ext cx="762000" cy="259045"/>
    <xdr:sp macro="" textlink="">
      <xdr:nvSpPr>
        <xdr:cNvPr id="334" name="定員管理の状況該当値テキスト"/>
        <xdr:cNvSpPr txBox="1"/>
      </xdr:nvSpPr>
      <xdr:spPr>
        <a:xfrm>
          <a:off x="17106900" y="1052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100432</xdr:rowOff>
    </xdr:from>
    <xdr:to>
      <xdr:col>23</xdr:col>
      <xdr:colOff>457200</xdr:colOff>
      <xdr:row>62</xdr:row>
      <xdr:rowOff>30582</xdr:rowOff>
    </xdr:to>
    <xdr:sp macro="" textlink="">
      <xdr:nvSpPr>
        <xdr:cNvPr id="335" name="円/楕円 334"/>
        <xdr:cNvSpPr/>
      </xdr:nvSpPr>
      <xdr:spPr>
        <a:xfrm>
          <a:off x="16129000" y="10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15359</xdr:rowOff>
    </xdr:from>
    <xdr:ext cx="736600" cy="259045"/>
    <xdr:sp macro="" textlink="">
      <xdr:nvSpPr>
        <xdr:cNvPr id="336" name="テキスト ボックス 335"/>
        <xdr:cNvSpPr txBox="1"/>
      </xdr:nvSpPr>
      <xdr:spPr>
        <a:xfrm>
          <a:off x="15798800" y="10645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91262</xdr:rowOff>
    </xdr:from>
    <xdr:to>
      <xdr:col>22</xdr:col>
      <xdr:colOff>254000</xdr:colOff>
      <xdr:row>62</xdr:row>
      <xdr:rowOff>21412</xdr:rowOff>
    </xdr:to>
    <xdr:sp macro="" textlink="">
      <xdr:nvSpPr>
        <xdr:cNvPr id="337" name="円/楕円 336"/>
        <xdr:cNvSpPr/>
      </xdr:nvSpPr>
      <xdr:spPr>
        <a:xfrm>
          <a:off x="152400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6189</xdr:rowOff>
    </xdr:from>
    <xdr:ext cx="762000" cy="259045"/>
    <xdr:sp macro="" textlink="">
      <xdr:nvSpPr>
        <xdr:cNvPr id="338" name="テキスト ボックス 337"/>
        <xdr:cNvSpPr txBox="1"/>
      </xdr:nvSpPr>
      <xdr:spPr>
        <a:xfrm>
          <a:off x="14909800" y="1063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109118</xdr:rowOff>
    </xdr:from>
    <xdr:to>
      <xdr:col>21</xdr:col>
      <xdr:colOff>50800</xdr:colOff>
      <xdr:row>62</xdr:row>
      <xdr:rowOff>39268</xdr:rowOff>
    </xdr:to>
    <xdr:sp macro="" textlink="">
      <xdr:nvSpPr>
        <xdr:cNvPr id="339" name="円/楕円 338"/>
        <xdr:cNvSpPr/>
      </xdr:nvSpPr>
      <xdr:spPr>
        <a:xfrm>
          <a:off x="14351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24045</xdr:rowOff>
    </xdr:from>
    <xdr:ext cx="762000" cy="259045"/>
    <xdr:sp macro="" textlink="">
      <xdr:nvSpPr>
        <xdr:cNvPr id="340" name="テキスト ボックス 339"/>
        <xdr:cNvSpPr txBox="1"/>
      </xdr:nvSpPr>
      <xdr:spPr>
        <a:xfrm>
          <a:off x="14020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107671</xdr:rowOff>
    </xdr:from>
    <xdr:to>
      <xdr:col>19</xdr:col>
      <xdr:colOff>533400</xdr:colOff>
      <xdr:row>62</xdr:row>
      <xdr:rowOff>37821</xdr:rowOff>
    </xdr:to>
    <xdr:sp macro="" textlink="">
      <xdr:nvSpPr>
        <xdr:cNvPr id="341" name="円/楕円 340"/>
        <xdr:cNvSpPr/>
      </xdr:nvSpPr>
      <xdr:spPr>
        <a:xfrm>
          <a:off x="13462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47998</xdr:rowOff>
    </xdr:from>
    <xdr:ext cx="762000" cy="259045"/>
    <xdr:sp macro="" textlink="">
      <xdr:nvSpPr>
        <xdr:cNvPr id="342" name="テキスト ボックス 341"/>
        <xdr:cNvSpPr txBox="1"/>
      </xdr:nvSpPr>
      <xdr:spPr>
        <a:xfrm>
          <a:off x="13131800" y="1033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●起債抑制により類似団体平均を下回っている。減少傾向にあるが、新発債と元利償還金の額のバランスを保ち、今後も起債に大きく頼ることのない財政運営に努める。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106317</xdr:rowOff>
    </xdr:from>
    <xdr:to>
      <xdr:col>24</xdr:col>
      <xdr:colOff>558800</xdr:colOff>
      <xdr:row>40</xdr:row>
      <xdr:rowOff>106317</xdr:rowOff>
    </xdr:to>
    <xdr:cxnSp macro="">
      <xdr:nvCxnSpPr>
        <xdr:cNvPr id="377" name="直線コネクタ 376"/>
        <xdr:cNvCxnSpPr/>
      </xdr:nvCxnSpPr>
      <xdr:spPr>
        <a:xfrm>
          <a:off x="16179800" y="69643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106317</xdr:rowOff>
    </xdr:from>
    <xdr:to>
      <xdr:col>23</xdr:col>
      <xdr:colOff>406400</xdr:colOff>
      <xdr:row>40</xdr:row>
      <xdr:rowOff>154577</xdr:rowOff>
    </xdr:to>
    <xdr:cxnSp macro="">
      <xdr:nvCxnSpPr>
        <xdr:cNvPr id="380" name="直線コネクタ 379"/>
        <xdr:cNvCxnSpPr/>
      </xdr:nvCxnSpPr>
      <xdr:spPr>
        <a:xfrm flipV="1">
          <a:off x="15290800" y="69643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154577</xdr:rowOff>
    </xdr:from>
    <xdr:to>
      <xdr:col>22</xdr:col>
      <xdr:colOff>203200</xdr:colOff>
      <xdr:row>41</xdr:row>
      <xdr:rowOff>45176</xdr:rowOff>
    </xdr:to>
    <xdr:cxnSp macro="">
      <xdr:nvCxnSpPr>
        <xdr:cNvPr id="383" name="直線コネクタ 382"/>
        <xdr:cNvCxnSpPr/>
      </xdr:nvCxnSpPr>
      <xdr:spPr>
        <a:xfrm flipV="1">
          <a:off x="14401800" y="70125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45176</xdr:rowOff>
    </xdr:from>
    <xdr:to>
      <xdr:col>21</xdr:col>
      <xdr:colOff>0</xdr:colOff>
      <xdr:row>41</xdr:row>
      <xdr:rowOff>93435</xdr:rowOff>
    </xdr:to>
    <xdr:cxnSp macro="">
      <xdr:nvCxnSpPr>
        <xdr:cNvPr id="386" name="直線コネクタ 385"/>
        <xdr:cNvCxnSpPr/>
      </xdr:nvCxnSpPr>
      <xdr:spPr>
        <a:xfrm flipV="1">
          <a:off x="13512800" y="70746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98697</xdr:rowOff>
    </xdr:from>
    <xdr:to>
      <xdr:col>19</xdr:col>
      <xdr:colOff>533400</xdr:colOff>
      <xdr:row>43</xdr:row>
      <xdr:rowOff>28847</xdr:rowOff>
    </xdr:to>
    <xdr:sp macro="" textlink="">
      <xdr:nvSpPr>
        <xdr:cNvPr id="389" name="フローチャート : 判断 388"/>
        <xdr:cNvSpPr/>
      </xdr:nvSpPr>
      <xdr:spPr>
        <a:xfrm>
          <a:off x="13462000" y="729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13624</xdr:rowOff>
    </xdr:from>
    <xdr:ext cx="762000" cy="259045"/>
    <xdr:sp macro="" textlink="">
      <xdr:nvSpPr>
        <xdr:cNvPr id="390" name="テキスト ボックス 389"/>
        <xdr:cNvSpPr txBox="1"/>
      </xdr:nvSpPr>
      <xdr:spPr>
        <a:xfrm>
          <a:off x="13131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55517</xdr:rowOff>
    </xdr:from>
    <xdr:to>
      <xdr:col>24</xdr:col>
      <xdr:colOff>609600</xdr:colOff>
      <xdr:row>40</xdr:row>
      <xdr:rowOff>157117</xdr:rowOff>
    </xdr:to>
    <xdr:sp macro="" textlink="">
      <xdr:nvSpPr>
        <xdr:cNvPr id="396" name="円/楕円 395"/>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72044</xdr:rowOff>
    </xdr:from>
    <xdr:ext cx="762000" cy="259045"/>
    <xdr:sp macro="" textlink="">
      <xdr:nvSpPr>
        <xdr:cNvPr id="397" name="公債費負担の状況該当値テキスト"/>
        <xdr:cNvSpPr txBox="1"/>
      </xdr:nvSpPr>
      <xdr:spPr>
        <a:xfrm>
          <a:off x="17106900" y="67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398" name="円/楕円 397"/>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167294</xdr:rowOff>
    </xdr:from>
    <xdr:ext cx="736600" cy="259045"/>
    <xdr:sp macro="" textlink="">
      <xdr:nvSpPr>
        <xdr:cNvPr id="399" name="テキスト ボックス 398"/>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103777</xdr:rowOff>
    </xdr:from>
    <xdr:to>
      <xdr:col>22</xdr:col>
      <xdr:colOff>254000</xdr:colOff>
      <xdr:row>41</xdr:row>
      <xdr:rowOff>33927</xdr:rowOff>
    </xdr:to>
    <xdr:sp macro="" textlink="">
      <xdr:nvSpPr>
        <xdr:cNvPr id="400" name="円/楕円 399"/>
        <xdr:cNvSpPr/>
      </xdr:nvSpPr>
      <xdr:spPr>
        <a:xfrm>
          <a:off x="15240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44104</xdr:rowOff>
    </xdr:from>
    <xdr:ext cx="762000" cy="259045"/>
    <xdr:sp macro="" textlink="">
      <xdr:nvSpPr>
        <xdr:cNvPr id="401" name="テキスト ボックス 400"/>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165826</xdr:rowOff>
    </xdr:from>
    <xdr:to>
      <xdr:col>21</xdr:col>
      <xdr:colOff>50800</xdr:colOff>
      <xdr:row>41</xdr:row>
      <xdr:rowOff>95976</xdr:rowOff>
    </xdr:to>
    <xdr:sp macro="" textlink="">
      <xdr:nvSpPr>
        <xdr:cNvPr id="402" name="円/楕円 401"/>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106153</xdr:rowOff>
    </xdr:from>
    <xdr:ext cx="762000" cy="259045"/>
    <xdr:sp macro="" textlink="">
      <xdr:nvSpPr>
        <xdr:cNvPr id="403" name="テキスト ボックス 402"/>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04" name="円/楕円 403"/>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405" name="テキスト ボックス 404"/>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●将来負担額（地方債等）より充当可能財源（基金積立等）が上回っているため△</a:t>
          </a:r>
          <a:r>
            <a:rPr kumimoji="1" lang="en-US" altLang="ja-JP" sz="1300">
              <a:latin typeface="ＭＳ Ｐゴシック"/>
            </a:rPr>
            <a:t>89.2</a:t>
          </a:r>
          <a:r>
            <a:rPr kumimoji="1" lang="ja-JP" altLang="en-US" sz="1300">
              <a:latin typeface="ＭＳ Ｐゴシック"/>
            </a:rPr>
            <a:t>％となり、類似団体内で最も低い状況である。起債の抑制による地方債現在高の減少及び基金積立額の増額により現状を維持している。今後の大規模事業に備え、基金積立等により起債の抑制を図る。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64294</xdr:rowOff>
    </xdr:from>
    <xdr:to>
      <xdr:col>19</xdr:col>
      <xdr:colOff>533400</xdr:colOff>
      <xdr:row>16</xdr:row>
      <xdr:rowOff>165894</xdr:rowOff>
    </xdr:to>
    <xdr:sp macro="" textlink="">
      <xdr:nvSpPr>
        <xdr:cNvPr id="443" name="フローチャート : 判断 442"/>
        <xdr:cNvSpPr/>
      </xdr:nvSpPr>
      <xdr:spPr>
        <a:xfrm>
          <a:off x="13462000" y="280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4621</xdr:rowOff>
    </xdr:from>
    <xdr:ext cx="762000" cy="259045"/>
    <xdr:sp macro="" textlink="">
      <xdr:nvSpPr>
        <xdr:cNvPr id="444" name="テキスト ボックス 443"/>
        <xdr:cNvSpPr txBox="1"/>
      </xdr:nvSpPr>
      <xdr:spPr>
        <a:xfrm>
          <a:off x="13131800" y="257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10,814
10,409
50.82
8,973,257
8,651,620
275,667
3,078,299
4,250,566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●福祉・教育関係の嘱託職員が増加傾向にあるため、類似団体平均を上回っている状況である。今後も重点施策となってくる分野であるため、その他の部門で削減が可能か検討する。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165862</xdr:rowOff>
    </xdr:from>
    <xdr:to>
      <xdr:col>7</xdr:col>
      <xdr:colOff>15875</xdr:colOff>
      <xdr:row>38</xdr:row>
      <xdr:rowOff>30988</xdr:rowOff>
    </xdr:to>
    <xdr:cxnSp macro="">
      <xdr:nvCxnSpPr>
        <xdr:cNvPr id="62" name="直線コネクタ 61"/>
        <xdr:cNvCxnSpPr/>
      </xdr:nvCxnSpPr>
      <xdr:spPr>
        <a:xfrm flipV="1">
          <a:off x="3987800" y="65095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38</xdr:row>
      <xdr:rowOff>30988</xdr:rowOff>
    </xdr:to>
    <xdr:cxnSp macro="">
      <xdr:nvCxnSpPr>
        <xdr:cNvPr id="65" name="直線コネクタ 64"/>
        <xdr:cNvCxnSpPr/>
      </xdr:nvCxnSpPr>
      <xdr:spPr>
        <a:xfrm>
          <a:off x="3098800" y="6440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110998</xdr:rowOff>
    </xdr:to>
    <xdr:cxnSp macro="">
      <xdr:nvCxnSpPr>
        <xdr:cNvPr id="68" name="直線コネクタ 67"/>
        <xdr:cNvCxnSpPr/>
      </xdr:nvCxnSpPr>
      <xdr:spPr>
        <a:xfrm flipV="1">
          <a:off x="2209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60706</xdr:rowOff>
    </xdr:from>
    <xdr:to>
      <xdr:col>3</xdr:col>
      <xdr:colOff>142875</xdr:colOff>
      <xdr:row>37</xdr:row>
      <xdr:rowOff>110998</xdr:rowOff>
    </xdr:to>
    <xdr:cxnSp macro="">
      <xdr:nvCxnSpPr>
        <xdr:cNvPr id="71" name="直線コネクタ 70"/>
        <xdr:cNvCxnSpPr/>
      </xdr:nvCxnSpPr>
      <xdr:spPr>
        <a:xfrm>
          <a:off x="1320800" y="6404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4" name="フローチャート : 判断 73"/>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5" name="テキスト ボックス 74"/>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1" name="円/楕円 80"/>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2"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3" name="円/楕円 82"/>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4" name="テキスト ボックス 83"/>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5" name="円/楕円 84"/>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6" name="テキスト ボックス 85"/>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60198</xdr:rowOff>
    </xdr:from>
    <xdr:to>
      <xdr:col>3</xdr:col>
      <xdr:colOff>193675</xdr:colOff>
      <xdr:row>37</xdr:row>
      <xdr:rowOff>161798</xdr:rowOff>
    </xdr:to>
    <xdr:sp macro="" textlink="">
      <xdr:nvSpPr>
        <xdr:cNvPr id="87" name="円/楕円 86"/>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146575</xdr:rowOff>
    </xdr:from>
    <xdr:ext cx="762000" cy="259045"/>
    <xdr:sp macro="" textlink="">
      <xdr:nvSpPr>
        <xdr:cNvPr id="88" name="テキスト ボックス 87"/>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89" name="円/楕円 88"/>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90" name="テキスト ボックス 89"/>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うち委託料及び備品購入費の割合が類似団体平均と比較して高くなっている。公共施設にかかる指定管理委託料や新設された文化情報センターの備品購入費により増加となっている。今後は公共施設等管理計画により適切な管理を行い、コスト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88900</xdr:rowOff>
    </xdr:to>
    <xdr:cxnSp macro="">
      <xdr:nvCxnSpPr>
        <xdr:cNvPr id="123" name="直線コネクタ 122"/>
        <xdr:cNvCxnSpPr/>
      </xdr:nvCxnSpPr>
      <xdr:spPr>
        <a:xfrm>
          <a:off x="15671800" y="3159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19</xdr:row>
      <xdr:rowOff>69850</xdr:rowOff>
    </xdr:to>
    <xdr:cxnSp macro="">
      <xdr:nvCxnSpPr>
        <xdr:cNvPr id="126" name="直線コネクタ 125"/>
        <xdr:cNvCxnSpPr/>
      </xdr:nvCxnSpPr>
      <xdr:spPr>
        <a:xfrm flipV="1">
          <a:off x="14782800" y="3159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69850</xdr:rowOff>
    </xdr:from>
    <xdr:to>
      <xdr:col>21</xdr:col>
      <xdr:colOff>361950</xdr:colOff>
      <xdr:row>19</xdr:row>
      <xdr:rowOff>138430</xdr:rowOff>
    </xdr:to>
    <xdr:cxnSp macro="">
      <xdr:nvCxnSpPr>
        <xdr:cNvPr id="129" name="直線コネクタ 128"/>
        <xdr:cNvCxnSpPr/>
      </xdr:nvCxnSpPr>
      <xdr:spPr>
        <a:xfrm flipV="1">
          <a:off x="13893800" y="3327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19</xdr:row>
      <xdr:rowOff>138430</xdr:rowOff>
    </xdr:to>
    <xdr:cxnSp macro="">
      <xdr:nvCxnSpPr>
        <xdr:cNvPr id="132" name="直線コネクタ 131"/>
        <xdr:cNvCxnSpPr/>
      </xdr:nvCxnSpPr>
      <xdr:spPr>
        <a:xfrm>
          <a:off x="13004800" y="31140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5" name="フローチャート : 判断 134"/>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6" name="テキスト ボックス 135"/>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2" name="円/楕円 141"/>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3"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4" name="円/楕円 143"/>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5" name="テキスト ボックス 144"/>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19050</xdr:rowOff>
    </xdr:from>
    <xdr:to>
      <xdr:col>21</xdr:col>
      <xdr:colOff>412750</xdr:colOff>
      <xdr:row>19</xdr:row>
      <xdr:rowOff>120650</xdr:rowOff>
    </xdr:to>
    <xdr:sp macro="" textlink="">
      <xdr:nvSpPr>
        <xdr:cNvPr id="146" name="円/楕円 145"/>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105427</xdr:rowOff>
    </xdr:from>
    <xdr:ext cx="762000" cy="259045"/>
    <xdr:sp macro="" textlink="">
      <xdr:nvSpPr>
        <xdr:cNvPr id="147" name="テキスト ボックス 146"/>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87630</xdr:rowOff>
    </xdr:from>
    <xdr:to>
      <xdr:col>20</xdr:col>
      <xdr:colOff>209550</xdr:colOff>
      <xdr:row>20</xdr:row>
      <xdr:rowOff>17780</xdr:rowOff>
    </xdr:to>
    <xdr:sp macro="" textlink="">
      <xdr:nvSpPr>
        <xdr:cNvPr id="148" name="円/楕円 147"/>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2557</xdr:rowOff>
    </xdr:from>
    <xdr:ext cx="762000" cy="259045"/>
    <xdr:sp macro="" textlink="">
      <xdr:nvSpPr>
        <xdr:cNvPr id="149" name="テキスト ボックス 148"/>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0" name="円/楕円 149"/>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1" name="テキスト ボックス 150"/>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●全国的にも増加傾向にある扶助費においては、障害福祉費や公立保育所運営にかかる費用が増加している。定率の負担は避けられないため、公立保育所の民営化等を検討し、コスト削減に努める。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50800</xdr:rowOff>
    </xdr:to>
    <xdr:cxnSp macro="">
      <xdr:nvCxnSpPr>
        <xdr:cNvPr id="184" name="直線コネクタ 183"/>
        <xdr:cNvCxnSpPr/>
      </xdr:nvCxnSpPr>
      <xdr:spPr>
        <a:xfrm>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165100</xdr:rowOff>
    </xdr:to>
    <xdr:cxnSp macro="">
      <xdr:nvCxnSpPr>
        <xdr:cNvPr id="187" name="直線コネクタ 186"/>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107950</xdr:rowOff>
    </xdr:to>
    <xdr:cxnSp macro="">
      <xdr:nvCxnSpPr>
        <xdr:cNvPr id="190" name="直線コネクタ 189"/>
        <xdr:cNvCxnSpPr/>
      </xdr:nvCxnSpPr>
      <xdr:spPr>
        <a:xfrm>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69850</xdr:rowOff>
    </xdr:to>
    <xdr:cxnSp macro="">
      <xdr:nvCxnSpPr>
        <xdr:cNvPr id="193" name="直線コネクタ 192"/>
        <xdr:cNvCxnSpPr/>
      </xdr:nvCxnSpPr>
      <xdr:spPr>
        <a:xfrm>
          <a:off x="1320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6" name="フローチャート :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7" name="テキスト ボックス 196"/>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3" name="円/楕円 202"/>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4"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5" name="円/楕円 204"/>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6" name="テキスト ボックス 205"/>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7" name="円/楕円 206"/>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8" name="テキスト ボックス 20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09" name="円/楕円 208"/>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0" name="テキスト ボックス 209"/>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1" name="円/楕円 21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2" name="テキスト ボックス 211"/>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のうち、繰出金の増加が主な要因である。整備中の下水道事業特別会計への繰出金が増加しており、今後も増加傾向にある。国民健康保険特別会計とあわせて健全運営が必要で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111760</xdr:rowOff>
    </xdr:to>
    <xdr:cxnSp macro="">
      <xdr:nvCxnSpPr>
        <xdr:cNvPr id="245" name="直線コネクタ 244"/>
        <xdr:cNvCxnSpPr/>
      </xdr:nvCxnSpPr>
      <xdr:spPr>
        <a:xfrm>
          <a:off x="15671800" y="9324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134620</xdr:rowOff>
    </xdr:to>
    <xdr:cxnSp macro="">
      <xdr:nvCxnSpPr>
        <xdr:cNvPr id="248" name="直線コネクタ 247"/>
        <xdr:cNvCxnSpPr/>
      </xdr:nvCxnSpPr>
      <xdr:spPr>
        <a:xfrm flipV="1">
          <a:off x="14782800" y="9324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66040</xdr:rowOff>
    </xdr:from>
    <xdr:to>
      <xdr:col>21</xdr:col>
      <xdr:colOff>361950</xdr:colOff>
      <xdr:row>54</xdr:row>
      <xdr:rowOff>134620</xdr:rowOff>
    </xdr:to>
    <xdr:cxnSp macro="">
      <xdr:nvCxnSpPr>
        <xdr:cNvPr id="251" name="直線コネクタ 250"/>
        <xdr:cNvCxnSpPr/>
      </xdr:nvCxnSpPr>
      <xdr:spPr>
        <a:xfrm>
          <a:off x="13893800" y="9324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66040</xdr:rowOff>
    </xdr:to>
    <xdr:cxnSp macro="">
      <xdr:nvCxnSpPr>
        <xdr:cNvPr id="254" name="直線コネクタ 253"/>
        <xdr:cNvCxnSpPr/>
      </xdr:nvCxnSpPr>
      <xdr:spPr>
        <a:xfrm>
          <a:off x="13004800" y="9255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60960</xdr:rowOff>
    </xdr:from>
    <xdr:to>
      <xdr:col>24</xdr:col>
      <xdr:colOff>82550</xdr:colOff>
      <xdr:row>54</xdr:row>
      <xdr:rowOff>162560</xdr:rowOff>
    </xdr:to>
    <xdr:sp macro="" textlink="">
      <xdr:nvSpPr>
        <xdr:cNvPr id="264" name="円/楕円 263"/>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140987</xdr:rowOff>
    </xdr:from>
    <xdr:ext cx="762000" cy="259045"/>
    <xdr:sp macro="" textlink="">
      <xdr:nvSpPr>
        <xdr:cNvPr id="265" name="その他該当値テキスト"/>
        <xdr:cNvSpPr txBox="1"/>
      </xdr:nvSpPr>
      <xdr:spPr>
        <a:xfrm>
          <a:off x="16598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66" name="円/楕円 265"/>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67" name="テキスト ボックス 266"/>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68" name="円/楕円 267"/>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69" name="テキスト ボックス 268"/>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xdr:rowOff>
    </xdr:from>
    <xdr:to>
      <xdr:col>20</xdr:col>
      <xdr:colOff>209550</xdr:colOff>
      <xdr:row>54</xdr:row>
      <xdr:rowOff>116840</xdr:rowOff>
    </xdr:to>
    <xdr:sp macro="" textlink="">
      <xdr:nvSpPr>
        <xdr:cNvPr id="270" name="円/楕円 269"/>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127017</xdr:rowOff>
    </xdr:from>
    <xdr:ext cx="762000" cy="259045"/>
    <xdr:sp macro="" textlink="">
      <xdr:nvSpPr>
        <xdr:cNvPr id="271" name="テキスト ボックス 270"/>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118110</xdr:rowOff>
    </xdr:from>
    <xdr:to>
      <xdr:col>19</xdr:col>
      <xdr:colOff>6350</xdr:colOff>
      <xdr:row>54</xdr:row>
      <xdr:rowOff>48260</xdr:rowOff>
    </xdr:to>
    <xdr:sp macro="" textlink="">
      <xdr:nvSpPr>
        <xdr:cNvPr id="272" name="円/楕円 271"/>
        <xdr:cNvSpPr/>
      </xdr:nvSpPr>
      <xdr:spPr>
        <a:xfrm>
          <a:off x="12954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58437</xdr:rowOff>
    </xdr:from>
    <xdr:ext cx="762000" cy="259045"/>
    <xdr:sp macro="" textlink="">
      <xdr:nvSpPr>
        <xdr:cNvPr id="273" name="テキスト ボックス 272"/>
        <xdr:cNvSpPr txBox="1"/>
      </xdr:nvSpPr>
      <xdr:spPr>
        <a:xfrm>
          <a:off x="12623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全国平均や沖縄県平均と比較すると上回っている状況である。軍用地所在区交付金が補助費等の半数を占めているためであるが、各種団体への補助金のチェック機能を強化し、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36</xdr:row>
      <xdr:rowOff>163576</xdr:rowOff>
    </xdr:to>
    <xdr:cxnSp macro="">
      <xdr:nvCxnSpPr>
        <xdr:cNvPr id="303" name="直線コネクタ 302"/>
        <xdr:cNvCxnSpPr/>
      </xdr:nvCxnSpPr>
      <xdr:spPr>
        <a:xfrm>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37846</xdr:rowOff>
    </xdr:to>
    <xdr:cxnSp macro="">
      <xdr:nvCxnSpPr>
        <xdr:cNvPr id="306" name="直線コネクタ 305"/>
        <xdr:cNvCxnSpPr/>
      </xdr:nvCxnSpPr>
      <xdr:spPr>
        <a:xfrm flipV="1">
          <a:off x="14782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37846</xdr:rowOff>
    </xdr:to>
    <xdr:cxnSp macro="">
      <xdr:nvCxnSpPr>
        <xdr:cNvPr id="309" name="直線コネクタ 308"/>
        <xdr:cNvCxnSpPr/>
      </xdr:nvCxnSpPr>
      <xdr:spPr>
        <a:xfrm>
          <a:off x="13893800" y="6381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37846</xdr:rowOff>
    </xdr:to>
    <xdr:cxnSp macro="">
      <xdr:nvCxnSpPr>
        <xdr:cNvPr id="312" name="直線コネクタ 311"/>
        <xdr:cNvCxnSpPr/>
      </xdr:nvCxnSpPr>
      <xdr:spPr>
        <a:xfrm>
          <a:off x="13004800" y="6326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2" name="円/楕円 32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3"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4" name="円/楕円 323"/>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25" name="テキスト ボックス 324"/>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6" name="円/楕円 32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7" name="テキスト ボックス 32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8" name="円/楕円 327"/>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9" name="テキスト ボックス 328"/>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0" name="円/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31" name="テキスト ボックス 330"/>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の抑制により類似団体平均を下回っている状況である。整備中の下水道事業債の元利償還金に対する繰出金や今後予定している中学校統合事業により公債費が増加する見込みであるため、発行額の抑制が必要で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17272</xdr:rowOff>
    </xdr:to>
    <xdr:cxnSp macro="">
      <xdr:nvCxnSpPr>
        <xdr:cNvPr id="361" name="直線コネクタ 360"/>
        <xdr:cNvCxnSpPr/>
      </xdr:nvCxnSpPr>
      <xdr:spPr>
        <a:xfrm>
          <a:off x="3987800" y="13047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17272</xdr:rowOff>
    </xdr:from>
    <xdr:to>
      <xdr:col>5</xdr:col>
      <xdr:colOff>549275</xdr:colOff>
      <xdr:row>76</xdr:row>
      <xdr:rowOff>17272</xdr:rowOff>
    </xdr:to>
    <xdr:cxnSp macro="">
      <xdr:nvCxnSpPr>
        <xdr:cNvPr id="364" name="直線コネクタ 363"/>
        <xdr:cNvCxnSpPr/>
      </xdr:nvCxnSpPr>
      <xdr:spPr>
        <a:xfrm>
          <a:off x="3098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152146</xdr:rowOff>
    </xdr:from>
    <xdr:to>
      <xdr:col>4</xdr:col>
      <xdr:colOff>346075</xdr:colOff>
      <xdr:row>76</xdr:row>
      <xdr:rowOff>17272</xdr:rowOff>
    </xdr:to>
    <xdr:cxnSp macro="">
      <xdr:nvCxnSpPr>
        <xdr:cNvPr id="367" name="直線コネクタ 366"/>
        <xdr:cNvCxnSpPr/>
      </xdr:nvCxnSpPr>
      <xdr:spPr>
        <a:xfrm>
          <a:off x="2209800" y="13010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152146</xdr:rowOff>
    </xdr:to>
    <xdr:cxnSp macro="">
      <xdr:nvCxnSpPr>
        <xdr:cNvPr id="370" name="直線コネクタ 369"/>
        <xdr:cNvCxnSpPr/>
      </xdr:nvCxnSpPr>
      <xdr:spPr>
        <a:xfrm>
          <a:off x="1320800" y="12997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3" name="フローチャート : 判断 372"/>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74" name="テキスト ボックス 373"/>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80" name="円/楕円 379"/>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81"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137922</xdr:rowOff>
    </xdr:from>
    <xdr:to>
      <xdr:col>5</xdr:col>
      <xdr:colOff>600075</xdr:colOff>
      <xdr:row>76</xdr:row>
      <xdr:rowOff>68072</xdr:rowOff>
    </xdr:to>
    <xdr:sp macro="" textlink="">
      <xdr:nvSpPr>
        <xdr:cNvPr id="382" name="円/楕円 381"/>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78249</xdr:rowOff>
    </xdr:from>
    <xdr:ext cx="736600" cy="259045"/>
    <xdr:sp macro="" textlink="">
      <xdr:nvSpPr>
        <xdr:cNvPr id="383" name="テキスト ボックス 382"/>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137922</xdr:rowOff>
    </xdr:from>
    <xdr:to>
      <xdr:col>4</xdr:col>
      <xdr:colOff>396875</xdr:colOff>
      <xdr:row>76</xdr:row>
      <xdr:rowOff>68072</xdr:rowOff>
    </xdr:to>
    <xdr:sp macro="" textlink="">
      <xdr:nvSpPr>
        <xdr:cNvPr id="384" name="円/楕円 383"/>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78249</xdr:rowOff>
    </xdr:from>
    <xdr:ext cx="762000" cy="259045"/>
    <xdr:sp macro="" textlink="">
      <xdr:nvSpPr>
        <xdr:cNvPr id="385" name="テキスト ボックス 384"/>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101346</xdr:rowOff>
    </xdr:from>
    <xdr:to>
      <xdr:col>3</xdr:col>
      <xdr:colOff>193675</xdr:colOff>
      <xdr:row>76</xdr:row>
      <xdr:rowOff>31496</xdr:rowOff>
    </xdr:to>
    <xdr:sp macro="" textlink="">
      <xdr:nvSpPr>
        <xdr:cNvPr id="386" name="円/楕円 385"/>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41673</xdr:rowOff>
    </xdr:from>
    <xdr:ext cx="762000" cy="259045"/>
    <xdr:sp macro="" textlink="">
      <xdr:nvSpPr>
        <xdr:cNvPr id="387" name="テキスト ボックス 386"/>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88" name="円/楕円 387"/>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89" name="テキスト ボックス 388"/>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が減少したものの繰出金や扶助費が主な増加要因である。整備中の下水道事業特別会計への繰出金や国民健康保険特別会計への赤字補てんが多額となっている。増え続ける社会保障費の負担は避けられない状況であるため、その他の費用の抑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77</xdr:row>
      <xdr:rowOff>168911</xdr:rowOff>
    </xdr:to>
    <xdr:cxnSp macro="">
      <xdr:nvCxnSpPr>
        <xdr:cNvPr id="422" name="直線コネクタ 421"/>
        <xdr:cNvCxnSpPr/>
      </xdr:nvCxnSpPr>
      <xdr:spPr>
        <a:xfrm>
          <a:off x="15671800" y="13355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43180</xdr:rowOff>
    </xdr:to>
    <xdr:cxnSp macro="">
      <xdr:nvCxnSpPr>
        <xdr:cNvPr id="425" name="直線コネクタ 424"/>
        <xdr:cNvCxnSpPr/>
      </xdr:nvCxnSpPr>
      <xdr:spPr>
        <a:xfrm flipV="1">
          <a:off x="14782800" y="1335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43180</xdr:rowOff>
    </xdr:from>
    <xdr:to>
      <xdr:col>21</xdr:col>
      <xdr:colOff>361950</xdr:colOff>
      <xdr:row>78</xdr:row>
      <xdr:rowOff>46989</xdr:rowOff>
    </xdr:to>
    <xdr:cxnSp macro="">
      <xdr:nvCxnSpPr>
        <xdr:cNvPr id="428" name="直線コネクタ 427"/>
        <xdr:cNvCxnSpPr/>
      </xdr:nvCxnSpPr>
      <xdr:spPr>
        <a:xfrm flipV="1">
          <a:off x="13893800" y="13416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78</xdr:row>
      <xdr:rowOff>46989</xdr:rowOff>
    </xdr:to>
    <xdr:cxnSp macro="">
      <xdr:nvCxnSpPr>
        <xdr:cNvPr id="431" name="直線コネクタ 430"/>
        <xdr:cNvCxnSpPr/>
      </xdr:nvCxnSpPr>
      <xdr:spPr>
        <a:xfrm>
          <a:off x="13004800" y="131343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4" name="フローチャート : 判断 43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5" name="テキスト ボックス 43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1" name="円/楕円 440"/>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2"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3" name="円/楕円 442"/>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44" name="テキスト ボックス 443"/>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45" name="円/楕円 444"/>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46" name="テキスト ボックス 445"/>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167639</xdr:rowOff>
    </xdr:from>
    <xdr:to>
      <xdr:col>20</xdr:col>
      <xdr:colOff>209550</xdr:colOff>
      <xdr:row>78</xdr:row>
      <xdr:rowOff>97789</xdr:rowOff>
    </xdr:to>
    <xdr:sp macro="" textlink="">
      <xdr:nvSpPr>
        <xdr:cNvPr id="447" name="円/楕円 446"/>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82566</xdr:rowOff>
    </xdr:from>
    <xdr:ext cx="762000" cy="259045"/>
    <xdr:sp macro="" textlink="">
      <xdr:nvSpPr>
        <xdr:cNvPr id="448" name="テキスト ボックス 447"/>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9" name="円/楕円 448"/>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0" name="テキスト ボックス 449"/>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沖縄県恩納村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14468</xdr:rowOff>
    </xdr:from>
    <xdr:to>
      <xdr:col>4</xdr:col>
      <xdr:colOff>1117600</xdr:colOff>
      <xdr:row>17</xdr:row>
      <xdr:rowOff>32695</xdr:rowOff>
    </xdr:to>
    <xdr:cxnSp macro="">
      <xdr:nvCxnSpPr>
        <xdr:cNvPr id="50" name="直線コネクタ 49"/>
        <xdr:cNvCxnSpPr/>
      </xdr:nvCxnSpPr>
      <xdr:spPr bwMode="auto">
        <a:xfrm flipV="1">
          <a:off x="5003800" y="2976743"/>
          <a:ext cx="647700" cy="1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32695</xdr:rowOff>
    </xdr:from>
    <xdr:to>
      <xdr:col>4</xdr:col>
      <xdr:colOff>469900</xdr:colOff>
      <xdr:row>17</xdr:row>
      <xdr:rowOff>103546</xdr:rowOff>
    </xdr:to>
    <xdr:cxnSp macro="">
      <xdr:nvCxnSpPr>
        <xdr:cNvPr id="53" name="直線コネクタ 52"/>
        <xdr:cNvCxnSpPr/>
      </xdr:nvCxnSpPr>
      <xdr:spPr bwMode="auto">
        <a:xfrm flipV="1">
          <a:off x="4305300" y="2994970"/>
          <a:ext cx="698500" cy="7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36505</xdr:rowOff>
    </xdr:from>
    <xdr:to>
      <xdr:col>3</xdr:col>
      <xdr:colOff>904875</xdr:colOff>
      <xdr:row>17</xdr:row>
      <xdr:rowOff>103546</xdr:rowOff>
    </xdr:to>
    <xdr:cxnSp macro="">
      <xdr:nvCxnSpPr>
        <xdr:cNvPr id="56" name="直線コネクタ 55"/>
        <xdr:cNvCxnSpPr/>
      </xdr:nvCxnSpPr>
      <xdr:spPr bwMode="auto">
        <a:xfrm>
          <a:off x="3606800" y="2998780"/>
          <a:ext cx="698500" cy="6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36505</xdr:rowOff>
    </xdr:from>
    <xdr:to>
      <xdr:col>3</xdr:col>
      <xdr:colOff>206375</xdr:colOff>
      <xdr:row>17</xdr:row>
      <xdr:rowOff>54450</xdr:rowOff>
    </xdr:to>
    <xdr:cxnSp macro="">
      <xdr:nvCxnSpPr>
        <xdr:cNvPr id="59" name="直線コネクタ 58"/>
        <xdr:cNvCxnSpPr/>
      </xdr:nvCxnSpPr>
      <xdr:spPr bwMode="auto">
        <a:xfrm flipV="1">
          <a:off x="2908300" y="2998780"/>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95562</xdr:rowOff>
    </xdr:from>
    <xdr:to>
      <xdr:col>2</xdr:col>
      <xdr:colOff>692150</xdr:colOff>
      <xdr:row>17</xdr:row>
      <xdr:rowOff>25712</xdr:rowOff>
    </xdr:to>
    <xdr:sp macro="" textlink="">
      <xdr:nvSpPr>
        <xdr:cNvPr id="62" name="フローチャート : 判断 61"/>
        <xdr:cNvSpPr/>
      </xdr:nvSpPr>
      <xdr:spPr bwMode="auto">
        <a:xfrm>
          <a:off x="2857500" y="2886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35889</xdr:rowOff>
    </xdr:from>
    <xdr:ext cx="762000" cy="259045"/>
    <xdr:sp macro="" textlink="">
      <xdr:nvSpPr>
        <xdr:cNvPr id="63" name="テキスト ボックス 62"/>
        <xdr:cNvSpPr txBox="1"/>
      </xdr:nvSpPr>
      <xdr:spPr>
        <a:xfrm>
          <a:off x="2527300" y="265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135118</xdr:rowOff>
    </xdr:from>
    <xdr:to>
      <xdr:col>5</xdr:col>
      <xdr:colOff>34925</xdr:colOff>
      <xdr:row>17</xdr:row>
      <xdr:rowOff>65268</xdr:rowOff>
    </xdr:to>
    <xdr:sp macro="" textlink="">
      <xdr:nvSpPr>
        <xdr:cNvPr id="69" name="円/楕円 68"/>
        <xdr:cNvSpPr/>
      </xdr:nvSpPr>
      <xdr:spPr bwMode="auto">
        <a:xfrm>
          <a:off x="5600700" y="292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151645</xdr:rowOff>
    </xdr:from>
    <xdr:ext cx="762000" cy="259045"/>
    <xdr:sp macro="" textlink="">
      <xdr:nvSpPr>
        <xdr:cNvPr id="70" name="人口1人当たり決算額の推移該当値テキスト130"/>
        <xdr:cNvSpPr txBox="1"/>
      </xdr:nvSpPr>
      <xdr:spPr>
        <a:xfrm>
          <a:off x="5740400" y="277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153345</xdr:rowOff>
    </xdr:from>
    <xdr:to>
      <xdr:col>4</xdr:col>
      <xdr:colOff>520700</xdr:colOff>
      <xdr:row>17</xdr:row>
      <xdr:rowOff>83495</xdr:rowOff>
    </xdr:to>
    <xdr:sp macro="" textlink="">
      <xdr:nvSpPr>
        <xdr:cNvPr id="71" name="円/楕円 70"/>
        <xdr:cNvSpPr/>
      </xdr:nvSpPr>
      <xdr:spPr bwMode="auto">
        <a:xfrm>
          <a:off x="4953000" y="294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93672</xdr:rowOff>
    </xdr:from>
    <xdr:ext cx="736600" cy="259045"/>
    <xdr:sp macro="" textlink="">
      <xdr:nvSpPr>
        <xdr:cNvPr id="72" name="テキスト ボックス 71"/>
        <xdr:cNvSpPr txBox="1"/>
      </xdr:nvSpPr>
      <xdr:spPr>
        <a:xfrm>
          <a:off x="4622800" y="271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52746</xdr:rowOff>
    </xdr:from>
    <xdr:to>
      <xdr:col>3</xdr:col>
      <xdr:colOff>955675</xdr:colOff>
      <xdr:row>17</xdr:row>
      <xdr:rowOff>154346</xdr:rowOff>
    </xdr:to>
    <xdr:sp macro="" textlink="">
      <xdr:nvSpPr>
        <xdr:cNvPr id="73" name="円/楕円 72"/>
        <xdr:cNvSpPr/>
      </xdr:nvSpPr>
      <xdr:spPr bwMode="auto">
        <a:xfrm>
          <a:off x="4254500" y="301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164523</xdr:rowOff>
    </xdr:from>
    <xdr:ext cx="762000" cy="259045"/>
    <xdr:sp macro="" textlink="">
      <xdr:nvSpPr>
        <xdr:cNvPr id="74" name="テキスト ボックス 73"/>
        <xdr:cNvSpPr txBox="1"/>
      </xdr:nvSpPr>
      <xdr:spPr>
        <a:xfrm>
          <a:off x="3924300" y="278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157155</xdr:rowOff>
    </xdr:from>
    <xdr:to>
      <xdr:col>3</xdr:col>
      <xdr:colOff>257175</xdr:colOff>
      <xdr:row>17</xdr:row>
      <xdr:rowOff>87305</xdr:rowOff>
    </xdr:to>
    <xdr:sp macro="" textlink="">
      <xdr:nvSpPr>
        <xdr:cNvPr id="75" name="円/楕円 74"/>
        <xdr:cNvSpPr/>
      </xdr:nvSpPr>
      <xdr:spPr bwMode="auto">
        <a:xfrm>
          <a:off x="3556000" y="294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97482</xdr:rowOff>
    </xdr:from>
    <xdr:ext cx="762000" cy="259045"/>
    <xdr:sp macro="" textlink="">
      <xdr:nvSpPr>
        <xdr:cNvPr id="76" name="テキスト ボックス 75"/>
        <xdr:cNvSpPr txBox="1"/>
      </xdr:nvSpPr>
      <xdr:spPr>
        <a:xfrm>
          <a:off x="3225800" y="271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3650</xdr:rowOff>
    </xdr:from>
    <xdr:to>
      <xdr:col>2</xdr:col>
      <xdr:colOff>692150</xdr:colOff>
      <xdr:row>17</xdr:row>
      <xdr:rowOff>105250</xdr:rowOff>
    </xdr:to>
    <xdr:sp macro="" textlink="">
      <xdr:nvSpPr>
        <xdr:cNvPr id="77" name="円/楕円 76"/>
        <xdr:cNvSpPr/>
      </xdr:nvSpPr>
      <xdr:spPr bwMode="auto">
        <a:xfrm>
          <a:off x="2857500" y="296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90027</xdr:rowOff>
    </xdr:from>
    <xdr:ext cx="762000" cy="259045"/>
    <xdr:sp macro="" textlink="">
      <xdr:nvSpPr>
        <xdr:cNvPr id="78" name="テキスト ボックス 77"/>
        <xdr:cNvSpPr txBox="1"/>
      </xdr:nvSpPr>
      <xdr:spPr>
        <a:xfrm>
          <a:off x="2527300" y="30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322911</xdr:rowOff>
    </xdr:from>
    <xdr:to>
      <xdr:col>4</xdr:col>
      <xdr:colOff>1117600</xdr:colOff>
      <xdr:row>35</xdr:row>
      <xdr:rowOff>336169</xdr:rowOff>
    </xdr:to>
    <xdr:cxnSp macro="">
      <xdr:nvCxnSpPr>
        <xdr:cNvPr id="111" name="直線コネクタ 110"/>
        <xdr:cNvCxnSpPr/>
      </xdr:nvCxnSpPr>
      <xdr:spPr bwMode="auto">
        <a:xfrm>
          <a:off x="5003800" y="6933261"/>
          <a:ext cx="6477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322911</xdr:rowOff>
    </xdr:from>
    <xdr:to>
      <xdr:col>4</xdr:col>
      <xdr:colOff>469900</xdr:colOff>
      <xdr:row>35</xdr:row>
      <xdr:rowOff>332918</xdr:rowOff>
    </xdr:to>
    <xdr:cxnSp macro="">
      <xdr:nvCxnSpPr>
        <xdr:cNvPr id="114" name="直線コネクタ 113"/>
        <xdr:cNvCxnSpPr/>
      </xdr:nvCxnSpPr>
      <xdr:spPr bwMode="auto">
        <a:xfrm flipV="1">
          <a:off x="4305300" y="6933261"/>
          <a:ext cx="698500" cy="10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325590</xdr:rowOff>
    </xdr:from>
    <xdr:to>
      <xdr:col>3</xdr:col>
      <xdr:colOff>904875</xdr:colOff>
      <xdr:row>35</xdr:row>
      <xdr:rowOff>332918</xdr:rowOff>
    </xdr:to>
    <xdr:cxnSp macro="">
      <xdr:nvCxnSpPr>
        <xdr:cNvPr id="117" name="直線コネクタ 116"/>
        <xdr:cNvCxnSpPr/>
      </xdr:nvCxnSpPr>
      <xdr:spPr bwMode="auto">
        <a:xfrm>
          <a:off x="3606800" y="6935940"/>
          <a:ext cx="698500" cy="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248933</xdr:rowOff>
    </xdr:from>
    <xdr:to>
      <xdr:col>3</xdr:col>
      <xdr:colOff>206375</xdr:colOff>
      <xdr:row>35</xdr:row>
      <xdr:rowOff>325590</xdr:rowOff>
    </xdr:to>
    <xdr:cxnSp macro="">
      <xdr:nvCxnSpPr>
        <xdr:cNvPr id="120" name="直線コネクタ 119"/>
        <xdr:cNvCxnSpPr/>
      </xdr:nvCxnSpPr>
      <xdr:spPr bwMode="auto">
        <a:xfrm>
          <a:off x="2908300" y="6859283"/>
          <a:ext cx="698500" cy="7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28004</xdr:rowOff>
    </xdr:from>
    <xdr:to>
      <xdr:col>2</xdr:col>
      <xdr:colOff>692150</xdr:colOff>
      <xdr:row>35</xdr:row>
      <xdr:rowOff>129604</xdr:rowOff>
    </xdr:to>
    <xdr:sp macro="" textlink="">
      <xdr:nvSpPr>
        <xdr:cNvPr id="123" name="フローチャート : 判断 122"/>
        <xdr:cNvSpPr/>
      </xdr:nvSpPr>
      <xdr:spPr bwMode="auto">
        <a:xfrm>
          <a:off x="2857500" y="6638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139780</xdr:rowOff>
    </xdr:from>
    <xdr:ext cx="762000" cy="259045"/>
    <xdr:sp macro="" textlink="">
      <xdr:nvSpPr>
        <xdr:cNvPr id="124" name="テキスト ボックス 123"/>
        <xdr:cNvSpPr txBox="1"/>
      </xdr:nvSpPr>
      <xdr:spPr>
        <a:xfrm>
          <a:off x="2527300" y="640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285369</xdr:rowOff>
    </xdr:from>
    <xdr:to>
      <xdr:col>5</xdr:col>
      <xdr:colOff>34925</xdr:colOff>
      <xdr:row>36</xdr:row>
      <xdr:rowOff>44069</xdr:rowOff>
    </xdr:to>
    <xdr:sp macro="" textlink="">
      <xdr:nvSpPr>
        <xdr:cNvPr id="130" name="円/楕円 129"/>
        <xdr:cNvSpPr/>
      </xdr:nvSpPr>
      <xdr:spPr bwMode="auto">
        <a:xfrm>
          <a:off x="5600700" y="689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257446</xdr:rowOff>
    </xdr:from>
    <xdr:ext cx="762000" cy="259045"/>
    <xdr:sp macro="" textlink="">
      <xdr:nvSpPr>
        <xdr:cNvPr id="131" name="人口1人当たり決算額の推移該当値テキスト445"/>
        <xdr:cNvSpPr txBox="1"/>
      </xdr:nvSpPr>
      <xdr:spPr>
        <a:xfrm>
          <a:off x="5740400" y="686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272111</xdr:rowOff>
    </xdr:from>
    <xdr:to>
      <xdr:col>4</xdr:col>
      <xdr:colOff>520700</xdr:colOff>
      <xdr:row>36</xdr:row>
      <xdr:rowOff>30811</xdr:rowOff>
    </xdr:to>
    <xdr:sp macro="" textlink="">
      <xdr:nvSpPr>
        <xdr:cNvPr id="132" name="円/楕円 131"/>
        <xdr:cNvSpPr/>
      </xdr:nvSpPr>
      <xdr:spPr bwMode="auto">
        <a:xfrm>
          <a:off x="4953000" y="688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15588</xdr:rowOff>
    </xdr:from>
    <xdr:ext cx="736600" cy="259045"/>
    <xdr:sp macro="" textlink="">
      <xdr:nvSpPr>
        <xdr:cNvPr id="133" name="テキスト ボックス 132"/>
        <xdr:cNvSpPr txBox="1"/>
      </xdr:nvSpPr>
      <xdr:spPr>
        <a:xfrm>
          <a:off x="4622800" y="696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282118</xdr:rowOff>
    </xdr:from>
    <xdr:to>
      <xdr:col>3</xdr:col>
      <xdr:colOff>955675</xdr:colOff>
      <xdr:row>36</xdr:row>
      <xdr:rowOff>40818</xdr:rowOff>
    </xdr:to>
    <xdr:sp macro="" textlink="">
      <xdr:nvSpPr>
        <xdr:cNvPr id="134" name="円/楕円 133"/>
        <xdr:cNvSpPr/>
      </xdr:nvSpPr>
      <xdr:spPr bwMode="auto">
        <a:xfrm>
          <a:off x="4254500" y="689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25595</xdr:rowOff>
    </xdr:from>
    <xdr:ext cx="762000" cy="259045"/>
    <xdr:sp macro="" textlink="">
      <xdr:nvSpPr>
        <xdr:cNvPr id="135" name="テキスト ボックス 134"/>
        <xdr:cNvSpPr txBox="1"/>
      </xdr:nvSpPr>
      <xdr:spPr>
        <a:xfrm>
          <a:off x="3924300" y="69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274790</xdr:rowOff>
    </xdr:from>
    <xdr:to>
      <xdr:col>3</xdr:col>
      <xdr:colOff>257175</xdr:colOff>
      <xdr:row>36</xdr:row>
      <xdr:rowOff>33490</xdr:rowOff>
    </xdr:to>
    <xdr:sp macro="" textlink="">
      <xdr:nvSpPr>
        <xdr:cNvPr id="136" name="円/楕円 135"/>
        <xdr:cNvSpPr/>
      </xdr:nvSpPr>
      <xdr:spPr bwMode="auto">
        <a:xfrm>
          <a:off x="3556000" y="688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18267</xdr:rowOff>
    </xdr:from>
    <xdr:ext cx="762000" cy="259045"/>
    <xdr:sp macro="" textlink="">
      <xdr:nvSpPr>
        <xdr:cNvPr id="137" name="テキスト ボックス 136"/>
        <xdr:cNvSpPr txBox="1"/>
      </xdr:nvSpPr>
      <xdr:spPr>
        <a:xfrm>
          <a:off x="3225800" y="69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198133</xdr:rowOff>
    </xdr:from>
    <xdr:to>
      <xdr:col>2</xdr:col>
      <xdr:colOff>692150</xdr:colOff>
      <xdr:row>35</xdr:row>
      <xdr:rowOff>299733</xdr:rowOff>
    </xdr:to>
    <xdr:sp macro="" textlink="">
      <xdr:nvSpPr>
        <xdr:cNvPr id="138" name="円/楕円 137"/>
        <xdr:cNvSpPr/>
      </xdr:nvSpPr>
      <xdr:spPr bwMode="auto">
        <a:xfrm>
          <a:off x="2857500" y="680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284510</xdr:rowOff>
    </xdr:from>
    <xdr:ext cx="762000" cy="259045"/>
    <xdr:sp macro="" textlink="">
      <xdr:nvSpPr>
        <xdr:cNvPr id="139" name="テキスト ボックス 138"/>
        <xdr:cNvSpPr txBox="1"/>
      </xdr:nvSpPr>
      <xdr:spPr>
        <a:xfrm>
          <a:off x="2527300" y="689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年度まで決算剰余金を財政調整基金へ積み立てていたため増加していたが、平成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年度から公共施設整備基金へ積み立てる方針としたため財政調整基金残高の比率が減少した。今後は平成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年度の水準を保つこととしている。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上記の要因により実質単年度収支が平成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年度がマイナスとなった。経常経費の削減や事務事業の見直しにより、取り崩しに頼らない財政運営に努める。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●全会計において黒字の状態が続いており、健全な財政状況であるといえる。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水道事業においては、大型ホテルによる需要の増及び有収率の向上により健全な経営状況が続いている。今後、管路更新の時期を迎えるため、計画的な運営が求められる。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国民健康保険特別会計、下水道事業特別会計、後期高齢者医療特別会計については、一般会計からの繰入金により黒字となっている。国民健康保険事業については、</a:t>
          </a:r>
          <a:r>
            <a:rPr kumimoji="1" lang="en-US" altLang="ja-JP" sz="1400">
              <a:latin typeface="ＭＳ ゴシック" pitchFamily="49" charset="-128"/>
              <a:ea typeface="ＭＳ ゴシック" pitchFamily="49" charset="-128"/>
            </a:rPr>
            <a:t>2018</a:t>
          </a:r>
          <a:r>
            <a:rPr kumimoji="1" lang="ja-JP" altLang="en-US" sz="1400">
              <a:latin typeface="ＭＳ ゴシック" pitchFamily="49" charset="-128"/>
              <a:ea typeface="ＭＳ ゴシック" pitchFamily="49" charset="-128"/>
            </a:rPr>
            <a:t>年度に県に移管される予定であるため、保険料引き上げ等を検討する必要がある。下水道事業についても、使用料の見直し等を行い、経営健全化に努める。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●元金の増により元利償還金が増加しているが、地方債現在高は減少している。新規発行債を抑制し、将来負担を抑制する。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整備中の下水道事業特別会計の元利償還金に対する繰入金は今後も増加する見込みである。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一部事務組合等の元利償還金に対する負担金等は減少しているが、新規発行債により増加することが予想される。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臨時財政対策債償還費の算入額が増となっているため、算入公債費等が増加している。交付税措置のある起債を発行する方針であるため、増加する見込みである。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●地方債現在高の減少と充当可能基金の増加により将来負担比率の分子はマイナスとなっている。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下水道事業特別会計にかかる公営企業債等繰入見込額が増加する見込みである。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公共施設等の大規模改修や更新費用を見据えた基金を積み立て、新規発行債を抑制し、公共施設等管理計画や中長期財政計画により計画的な財政運営に努める。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8973257</v>
      </c>
      <c r="BO4" s="379"/>
      <c r="BP4" s="379"/>
      <c r="BQ4" s="379"/>
      <c r="BR4" s="379"/>
      <c r="BS4" s="379"/>
      <c r="BT4" s="379"/>
      <c r="BU4" s="380"/>
      <c r="BV4" s="378">
        <v>9415692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v>
      </c>
      <c r="CU4" s="556"/>
      <c r="CV4" s="556"/>
      <c r="CW4" s="556"/>
      <c r="CX4" s="556"/>
      <c r="CY4" s="556"/>
      <c r="CZ4" s="556"/>
      <c r="DA4" s="557"/>
      <c r="DB4" s="555">
        <v>6.3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8651620</v>
      </c>
      <c r="BO5" s="384"/>
      <c r="BP5" s="384"/>
      <c r="BQ5" s="384"/>
      <c r="BR5" s="384"/>
      <c r="BS5" s="384"/>
      <c r="BT5" s="384"/>
      <c r="BU5" s="385"/>
      <c r="BV5" s="383">
        <v>9184268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82.7</v>
      </c>
      <c r="CU5" s="354"/>
      <c r="CV5" s="354"/>
      <c r="CW5" s="354"/>
      <c r="CX5" s="354"/>
      <c r="CY5" s="354"/>
      <c r="CZ5" s="354"/>
      <c r="DA5" s="355"/>
      <c r="DB5" s="353">
        <v>82.3</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321637</v>
      </c>
      <c r="BO6" s="384"/>
      <c r="BP6" s="384"/>
      <c r="BQ6" s="384"/>
      <c r="BR6" s="384"/>
      <c r="BS6" s="384"/>
      <c r="BT6" s="384"/>
      <c r="BU6" s="385"/>
      <c r="BV6" s="383">
        <v>231424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85.7</v>
      </c>
      <c r="CU6" s="530"/>
      <c r="CV6" s="530"/>
      <c r="CW6" s="530"/>
      <c r="CX6" s="530"/>
      <c r="CY6" s="530"/>
      <c r="CZ6" s="530"/>
      <c r="DA6" s="531"/>
      <c r="DB6" s="529">
        <v>85.3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45970</v>
      </c>
      <c r="BO7" s="384"/>
      <c r="BP7" s="384"/>
      <c r="BQ7" s="384"/>
      <c r="BR7" s="384"/>
      <c r="BS7" s="384"/>
      <c r="BT7" s="384"/>
      <c r="BU7" s="385"/>
      <c r="BV7" s="383">
        <v>37832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3078299</v>
      </c>
      <c r="CU7" s="384"/>
      <c r="CV7" s="384"/>
      <c r="CW7" s="384"/>
      <c r="CX7" s="384"/>
      <c r="CY7" s="384"/>
      <c r="CZ7" s="384"/>
      <c r="DA7" s="385"/>
      <c r="DB7" s="383">
        <v>3055479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275667</v>
      </c>
      <c r="BO8" s="384"/>
      <c r="BP8" s="384"/>
      <c r="BQ8" s="384"/>
      <c r="BR8" s="384"/>
      <c r="BS8" s="384"/>
      <c r="BT8" s="384"/>
      <c r="BU8" s="385"/>
      <c r="BV8" s="383">
        <v>193592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0.47</v>
      </c>
      <c r="CU8" s="493"/>
      <c r="CV8" s="493"/>
      <c r="CW8" s="493"/>
      <c r="CX8" s="493"/>
      <c r="CY8" s="493"/>
      <c r="CZ8" s="493"/>
      <c r="DA8" s="494"/>
      <c r="DB8" s="492">
        <v>0.46</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10144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82075</v>
      </c>
      <c r="BO9" s="384"/>
      <c r="BP9" s="384"/>
      <c r="BQ9" s="384"/>
      <c r="BR9" s="384"/>
      <c r="BS9" s="384"/>
      <c r="BT9" s="384"/>
      <c r="BU9" s="385"/>
      <c r="BV9" s="383">
        <v>-21279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8.3000000000000007</v>
      </c>
      <c r="CU9" s="354"/>
      <c r="CV9" s="354"/>
      <c r="CW9" s="354"/>
      <c r="CX9" s="354"/>
      <c r="CY9" s="354"/>
      <c r="CZ9" s="354"/>
      <c r="DA9" s="355"/>
      <c r="DB9" s="353">
        <v>8.1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9635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341847</v>
      </c>
      <c r="BO10" s="384"/>
      <c r="BP10" s="384"/>
      <c r="BQ10" s="384"/>
      <c r="BR10" s="384"/>
      <c r="BS10" s="384"/>
      <c r="BT10" s="384"/>
      <c r="BU10" s="385"/>
      <c r="BV10" s="383">
        <v>116909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10814</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343671</v>
      </c>
      <c r="BO12" s="384"/>
      <c r="BP12" s="384"/>
      <c r="BQ12" s="384"/>
      <c r="BR12" s="384"/>
      <c r="BS12" s="384"/>
      <c r="BT12" s="384"/>
      <c r="BU12" s="385"/>
      <c r="BV12" s="383">
        <v>399307</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10409</v>
      </c>
      <c r="S13" s="485"/>
      <c r="T13" s="485"/>
      <c r="U13" s="485"/>
      <c r="V13" s="486"/>
      <c r="W13" s="472" t="s">
        <v>122</v>
      </c>
      <c r="X13" s="396"/>
      <c r="Y13" s="396"/>
      <c r="Z13" s="396"/>
      <c r="AA13" s="396"/>
      <c r="AB13" s="397"/>
      <c r="AC13" s="359">
        <v>643</v>
      </c>
      <c r="AD13" s="360"/>
      <c r="AE13" s="360"/>
      <c r="AF13" s="360"/>
      <c r="AG13" s="361"/>
      <c r="AH13" s="359">
        <v>804</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80251</v>
      </c>
      <c r="BO13" s="384"/>
      <c r="BP13" s="384"/>
      <c r="BQ13" s="384"/>
      <c r="BR13" s="384"/>
      <c r="BS13" s="384"/>
      <c r="BT13" s="384"/>
      <c r="BU13" s="385"/>
      <c r="BV13" s="383">
        <v>-303677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7.2</v>
      </c>
      <c r="CU13" s="354"/>
      <c r="CV13" s="354"/>
      <c r="CW13" s="354"/>
      <c r="CX13" s="354"/>
      <c r="CY13" s="354"/>
      <c r="CZ13" s="354"/>
      <c r="DA13" s="355"/>
      <c r="DB13" s="353">
        <v>7.2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10751</v>
      </c>
      <c r="S14" s="485"/>
      <c r="T14" s="485"/>
      <c r="U14" s="485"/>
      <c r="V14" s="486"/>
      <c r="W14" s="487"/>
      <c r="X14" s="399"/>
      <c r="Y14" s="399"/>
      <c r="Z14" s="399"/>
      <c r="AA14" s="399"/>
      <c r="AB14" s="400"/>
      <c r="AC14" s="477">
        <v>14.7</v>
      </c>
      <c r="AD14" s="478"/>
      <c r="AE14" s="478"/>
      <c r="AF14" s="478"/>
      <c r="AG14" s="479"/>
      <c r="AH14" s="477">
        <v>17.3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10428</v>
      </c>
      <c r="S15" s="485"/>
      <c r="T15" s="485"/>
      <c r="U15" s="485"/>
      <c r="V15" s="486"/>
      <c r="W15" s="472" t="s">
        <v>129</v>
      </c>
      <c r="X15" s="396"/>
      <c r="Y15" s="396"/>
      <c r="Z15" s="396"/>
      <c r="AA15" s="396"/>
      <c r="AB15" s="397"/>
      <c r="AC15" s="359">
        <v>553</v>
      </c>
      <c r="AD15" s="360"/>
      <c r="AE15" s="360"/>
      <c r="AF15" s="360"/>
      <c r="AG15" s="361"/>
      <c r="AH15" s="359">
        <v>563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1253634</v>
      </c>
      <c r="BO15" s="379"/>
      <c r="BP15" s="379"/>
      <c r="BQ15" s="379"/>
      <c r="BR15" s="379"/>
      <c r="BS15" s="379"/>
      <c r="BT15" s="379"/>
      <c r="BU15" s="380"/>
      <c r="BV15" s="378">
        <v>1136786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12.6</v>
      </c>
      <c r="AD16" s="478"/>
      <c r="AE16" s="478"/>
      <c r="AF16" s="478"/>
      <c r="AG16" s="479"/>
      <c r="AH16" s="477">
        <v>12.1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2486858</v>
      </c>
      <c r="BO16" s="384"/>
      <c r="BP16" s="384"/>
      <c r="BQ16" s="384"/>
      <c r="BR16" s="384"/>
      <c r="BS16" s="384"/>
      <c r="BT16" s="384"/>
      <c r="BU16" s="385"/>
      <c r="BV16" s="383">
        <v>2462005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3180</v>
      </c>
      <c r="AD17" s="360"/>
      <c r="AE17" s="360"/>
      <c r="AF17" s="360"/>
      <c r="AG17" s="361"/>
      <c r="AH17" s="359">
        <v>3197</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1642542</v>
      </c>
      <c r="BO17" s="384"/>
      <c r="BP17" s="384"/>
      <c r="BQ17" s="384"/>
      <c r="BR17" s="384"/>
      <c r="BS17" s="384"/>
      <c r="BT17" s="384"/>
      <c r="BU17" s="385"/>
      <c r="BV17" s="383">
        <v>1493382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50.82</v>
      </c>
      <c r="M18" s="448"/>
      <c r="N18" s="448"/>
      <c r="O18" s="448"/>
      <c r="P18" s="448"/>
      <c r="Q18" s="448"/>
      <c r="R18" s="449"/>
      <c r="S18" s="449"/>
      <c r="T18" s="449"/>
      <c r="U18" s="449"/>
      <c r="V18" s="450"/>
      <c r="W18" s="464"/>
      <c r="X18" s="465"/>
      <c r="Y18" s="465"/>
      <c r="Z18" s="465"/>
      <c r="AA18" s="465"/>
      <c r="AB18" s="473"/>
      <c r="AC18" s="347">
        <v>72.7</v>
      </c>
      <c r="AD18" s="348"/>
      <c r="AE18" s="348"/>
      <c r="AF18" s="348"/>
      <c r="AG18" s="451"/>
      <c r="AH18" s="347">
        <v>68.7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3523610</v>
      </c>
      <c r="BO18" s="384"/>
      <c r="BP18" s="384"/>
      <c r="BQ18" s="384"/>
      <c r="BR18" s="384"/>
      <c r="BS18" s="384"/>
      <c r="BT18" s="384"/>
      <c r="BU18" s="385"/>
      <c r="BV18" s="383">
        <v>3449237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200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5183149</v>
      </c>
      <c r="BO19" s="384"/>
      <c r="BP19" s="384"/>
      <c r="BQ19" s="384"/>
      <c r="BR19" s="384"/>
      <c r="BS19" s="384"/>
      <c r="BT19" s="384"/>
      <c r="BU19" s="385"/>
      <c r="BV19" s="383">
        <v>5221217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3801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4250566</v>
      </c>
      <c r="BO23" s="384"/>
      <c r="BP23" s="384"/>
      <c r="BQ23" s="384"/>
      <c r="BR23" s="384"/>
      <c r="BS23" s="384"/>
      <c r="BT23" s="384"/>
      <c r="BU23" s="385"/>
      <c r="BV23" s="383">
        <v>4440514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7520</v>
      </c>
      <c r="R24" s="360"/>
      <c r="S24" s="360"/>
      <c r="T24" s="360"/>
      <c r="U24" s="360"/>
      <c r="V24" s="361"/>
      <c r="W24" s="425"/>
      <c r="X24" s="416"/>
      <c r="Y24" s="417"/>
      <c r="Z24" s="356" t="s">
        <v>153</v>
      </c>
      <c r="AA24" s="357"/>
      <c r="AB24" s="357"/>
      <c r="AC24" s="357"/>
      <c r="AD24" s="357"/>
      <c r="AE24" s="357"/>
      <c r="AF24" s="357"/>
      <c r="AG24" s="358"/>
      <c r="AH24" s="359">
        <v>112</v>
      </c>
      <c r="AI24" s="360"/>
      <c r="AJ24" s="360"/>
      <c r="AK24" s="360"/>
      <c r="AL24" s="361"/>
      <c r="AM24" s="359">
        <v>344400</v>
      </c>
      <c r="AN24" s="360"/>
      <c r="AO24" s="360"/>
      <c r="AP24" s="360"/>
      <c r="AQ24" s="360"/>
      <c r="AR24" s="361"/>
      <c r="AS24" s="359">
        <v>3075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3955393</v>
      </c>
      <c r="BO24" s="384"/>
      <c r="BP24" s="384"/>
      <c r="BQ24" s="384"/>
      <c r="BR24" s="384"/>
      <c r="BS24" s="384"/>
      <c r="BT24" s="384"/>
      <c r="BU24" s="385"/>
      <c r="BV24" s="383">
        <v>4081710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6080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1655387</v>
      </c>
      <c r="BO25" s="379"/>
      <c r="BP25" s="379"/>
      <c r="BQ25" s="379"/>
      <c r="BR25" s="379"/>
      <c r="BS25" s="379"/>
      <c r="BT25" s="379"/>
      <c r="BU25" s="380"/>
      <c r="BV25" s="378">
        <v>1626783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5710</v>
      </c>
      <c r="R26" s="360"/>
      <c r="S26" s="360"/>
      <c r="T26" s="360"/>
      <c r="U26" s="360"/>
      <c r="V26" s="361"/>
      <c r="W26" s="425"/>
      <c r="X26" s="416"/>
      <c r="Y26" s="417"/>
      <c r="Z26" s="356" t="s">
        <v>159</v>
      </c>
      <c r="AA26" s="438"/>
      <c r="AB26" s="438"/>
      <c r="AC26" s="438"/>
      <c r="AD26" s="438"/>
      <c r="AE26" s="438"/>
      <c r="AF26" s="438"/>
      <c r="AG26" s="439"/>
      <c r="AH26" s="359">
        <v>4</v>
      </c>
      <c r="AI26" s="360"/>
      <c r="AJ26" s="360"/>
      <c r="AK26" s="360"/>
      <c r="AL26" s="361"/>
      <c r="AM26" s="359">
        <v>14644</v>
      </c>
      <c r="AN26" s="360"/>
      <c r="AO26" s="360"/>
      <c r="AP26" s="360"/>
      <c r="AQ26" s="360"/>
      <c r="AR26" s="361"/>
      <c r="AS26" s="359">
        <v>3661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2710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21656</v>
      </c>
      <c r="AN27" s="360"/>
      <c r="AO27" s="360"/>
      <c r="AP27" s="360"/>
      <c r="AQ27" s="360"/>
      <c r="AR27" s="361"/>
      <c r="AS27" s="359">
        <v>2707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85108</v>
      </c>
      <c r="BO27" s="387"/>
      <c r="BP27" s="387"/>
      <c r="BQ27" s="387"/>
      <c r="BR27" s="387"/>
      <c r="BS27" s="387"/>
      <c r="BT27" s="387"/>
      <c r="BU27" s="388"/>
      <c r="BV27" s="386">
        <v>84828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2260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1875553</v>
      </c>
      <c r="BO28" s="379"/>
      <c r="BP28" s="379"/>
      <c r="BQ28" s="379"/>
      <c r="BR28" s="379"/>
      <c r="BS28" s="379"/>
      <c r="BT28" s="379"/>
      <c r="BU28" s="380"/>
      <c r="BV28" s="378">
        <v>1877377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14</v>
      </c>
      <c r="M29" s="360"/>
      <c r="N29" s="360"/>
      <c r="O29" s="360"/>
      <c r="P29" s="361"/>
      <c r="Q29" s="359">
        <v>2100</v>
      </c>
      <c r="R29" s="360"/>
      <c r="S29" s="360"/>
      <c r="T29" s="360"/>
      <c r="U29" s="360"/>
      <c r="V29" s="361"/>
      <c r="W29" s="426"/>
      <c r="X29" s="427"/>
      <c r="Y29" s="428"/>
      <c r="Z29" s="356" t="s">
        <v>169</v>
      </c>
      <c r="AA29" s="357"/>
      <c r="AB29" s="357"/>
      <c r="AC29" s="357"/>
      <c r="AD29" s="357"/>
      <c r="AE29" s="357"/>
      <c r="AF29" s="357"/>
      <c r="AG29" s="358"/>
      <c r="AH29" s="359">
        <v>120</v>
      </c>
      <c r="AI29" s="360"/>
      <c r="AJ29" s="360"/>
      <c r="AK29" s="360"/>
      <c r="AL29" s="361"/>
      <c r="AM29" s="359">
        <v>366056</v>
      </c>
      <c r="AN29" s="360"/>
      <c r="AO29" s="360"/>
      <c r="AP29" s="360"/>
      <c r="AQ29" s="360"/>
      <c r="AR29" s="361"/>
      <c r="AS29" s="359">
        <v>3050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478510</v>
      </c>
      <c r="BO29" s="384"/>
      <c r="BP29" s="384"/>
      <c r="BQ29" s="384"/>
      <c r="BR29" s="384"/>
      <c r="BS29" s="384"/>
      <c r="BT29" s="384"/>
      <c r="BU29" s="385"/>
      <c r="BV29" s="383">
        <v>476887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1918133</v>
      </c>
      <c r="BO30" s="387"/>
      <c r="BP30" s="387"/>
      <c r="BQ30" s="387"/>
      <c r="BR30" s="387"/>
      <c r="BS30" s="387"/>
      <c r="BT30" s="387"/>
      <c r="BU30" s="388"/>
      <c r="BV30" s="386">
        <v>1681597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恩納村国民健康保険特別会計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金武地区消防衛生組合（一般会計）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中部北環境施設組合（一般会計）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北部広域市町村圏事務組合（一般会計）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沖縄県市町村自治会館管理組合（一般会計）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沖縄県市町村総合事務組合（一般会計）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沖縄県町村交通災害共済組合（一般会計）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沖縄県介護保険広域連合（一般会計）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沖縄県介護保険広域連合（特別会計）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沖縄県後期高齢者医療広域連合（一般会計）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沖縄県後期高齢者医療広域連合（特別会計）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4853</v>
      </c>
      <c r="J41" s="83">
        <v>4791</v>
      </c>
      <c r="K41" s="83">
        <v>4595</v>
      </c>
      <c r="L41" s="83">
        <v>4441</v>
      </c>
      <c r="M41" s="84">
        <v>4251</v>
      </c>
    </row>
    <row r="42" spans="2:13" ht="27.75" customHeight="1" x14ac:dyDescent="0.15">
      <c r="B42" s="1171"/>
      <c r="C42" s="1172"/>
      <c r="D42" s="85"/>
      <c r="E42" s="1175" t="s">
        <v>26</v>
      </c>
      <c r="F42" s="1175"/>
      <c r="G42" s="1175"/>
      <c r="H42" s="1176"/>
      <c r="I42" s="86" t="s">
        <v>475</v>
      </c>
      <c r="J42" s="87" t="s">
        <v>475</v>
      </c>
      <c r="K42" s="87" t="s">
        <v>475</v>
      </c>
      <c r="L42" s="87" t="s">
        <v>475</v>
      </c>
      <c r="M42" s="88" t="s">
        <v>475</v>
      </c>
    </row>
    <row r="43" spans="2:13" ht="27.75" customHeight="1" x14ac:dyDescent="0.15">
      <c r="B43" s="1171"/>
      <c r="C43" s="1172"/>
      <c r="D43" s="85"/>
      <c r="E43" s="1175" t="s">
        <v>27</v>
      </c>
      <c r="F43" s="1175"/>
      <c r="G43" s="1175"/>
      <c r="H43" s="1176"/>
      <c r="I43" s="86">
        <v>428</v>
      </c>
      <c r="J43" s="87">
        <v>457</v>
      </c>
      <c r="K43" s="87">
        <v>481</v>
      </c>
      <c r="L43" s="87">
        <v>505</v>
      </c>
      <c r="M43" s="88">
        <v>619</v>
      </c>
    </row>
    <row r="44" spans="2:13" ht="27.75" customHeight="1" x14ac:dyDescent="0.15">
      <c r="B44" s="1171"/>
      <c r="C44" s="1172"/>
      <c r="D44" s="85"/>
      <c r="E44" s="1175" t="s">
        <v>28</v>
      </c>
      <c r="F44" s="1175"/>
      <c r="G44" s="1175"/>
      <c r="H44" s="1176"/>
      <c r="I44" s="86">
        <v>441</v>
      </c>
      <c r="J44" s="87">
        <v>379</v>
      </c>
      <c r="K44" s="87">
        <v>327</v>
      </c>
      <c r="L44" s="87">
        <v>271</v>
      </c>
      <c r="M44" s="88">
        <v>227</v>
      </c>
    </row>
    <row r="45" spans="2:13" ht="27.75" customHeight="1" x14ac:dyDescent="0.15">
      <c r="B45" s="1171"/>
      <c r="C45" s="1172"/>
      <c r="D45" s="85"/>
      <c r="E45" s="1175" t="s">
        <v>29</v>
      </c>
      <c r="F45" s="1175"/>
      <c r="G45" s="1175"/>
      <c r="H45" s="1176"/>
      <c r="I45" s="86">
        <v>910</v>
      </c>
      <c r="J45" s="87">
        <v>846</v>
      </c>
      <c r="K45" s="87">
        <v>820</v>
      </c>
      <c r="L45" s="87">
        <v>611</v>
      </c>
      <c r="M45" s="88">
        <v>469</v>
      </c>
    </row>
    <row r="46" spans="2:13" ht="27.75" customHeight="1" x14ac:dyDescent="0.15">
      <c r="B46" s="1171"/>
      <c r="C46" s="1172"/>
      <c r="D46" s="85"/>
      <c r="E46" s="1175" t="s">
        <v>30</v>
      </c>
      <c r="F46" s="1175"/>
      <c r="G46" s="1175"/>
      <c r="H46" s="1176"/>
      <c r="I46" s="86" t="s">
        <v>475</v>
      </c>
      <c r="J46" s="87" t="s">
        <v>475</v>
      </c>
      <c r="K46" s="87" t="s">
        <v>475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3248</v>
      </c>
      <c r="J49" s="87">
        <v>3620</v>
      </c>
      <c r="K49" s="87">
        <v>3806</v>
      </c>
      <c r="L49" s="87">
        <v>4026</v>
      </c>
      <c r="M49" s="88">
        <v>4278</v>
      </c>
    </row>
    <row r="50" spans="2:13" ht="27.75" customHeight="1" x14ac:dyDescent="0.15">
      <c r="B50" s="1171"/>
      <c r="C50" s="1172"/>
      <c r="D50" s="85"/>
      <c r="E50" s="1175" t="s">
        <v>35</v>
      </c>
      <c r="F50" s="1175"/>
      <c r="G50" s="1175"/>
      <c r="H50" s="1176"/>
      <c r="I50" s="86">
        <v>165</v>
      </c>
      <c r="J50" s="87">
        <v>121</v>
      </c>
      <c r="K50" s="87">
        <v>116</v>
      </c>
      <c r="L50" s="87">
        <v>96</v>
      </c>
      <c r="M50" s="88">
        <v>66</v>
      </c>
    </row>
    <row r="51" spans="2:13" ht="27.75" customHeight="1" x14ac:dyDescent="0.15">
      <c r="B51" s="1173"/>
      <c r="C51" s="1174"/>
      <c r="D51" s="85"/>
      <c r="E51" s="1175" t="s">
        <v>36</v>
      </c>
      <c r="F51" s="1175"/>
      <c r="G51" s="1175"/>
      <c r="H51" s="1176"/>
      <c r="I51" s="86">
        <v>3497</v>
      </c>
      <c r="J51" s="87">
        <v>3528</v>
      </c>
      <c r="K51" s="87">
        <v>3567</v>
      </c>
      <c r="L51" s="87">
        <v>3611</v>
      </c>
      <c r="M51" s="88">
        <v>3680</v>
      </c>
    </row>
    <row r="52" spans="2:13" ht="27.75" customHeight="1" thickBot="1" x14ac:dyDescent="0.2">
      <c r="B52" s="1177" t="s">
        <v>37</v>
      </c>
      <c r="C52" s="1178"/>
      <c r="D52" s="90"/>
      <c r="E52" s="1179" t="s">
        <v>38</v>
      </c>
      <c r="F52" s="1179"/>
      <c r="G52" s="1179"/>
      <c r="H52" s="1180"/>
      <c r="I52" s="91">
        <v>-277</v>
      </c>
      <c r="J52" s="92">
        <v>-797</v>
      </c>
      <c r="K52" s="92">
        <v>-1267</v>
      </c>
      <c r="L52" s="92">
        <v>-1905</v>
      </c>
      <c r="M52" s="93">
        <v>-2458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204836</v>
      </c>
      <c r="E3" s="116"/>
      <c r="F3" s="117">
        <v>121932</v>
      </c>
      <c r="G3" s="118"/>
      <c r="H3" s="119"/>
    </row>
    <row r="4" spans="1:8" x14ac:dyDescent="0.15">
      <c r="A4" s="120"/>
      <c r="B4" s="121"/>
      <c r="C4" s="122"/>
      <c r="D4" s="123">
        <v>44372</v>
      </c>
      <c r="E4" s="124"/>
      <c r="F4" s="125">
        <v>68430</v>
      </c>
      <c r="G4" s="126"/>
      <c r="H4" s="127"/>
    </row>
    <row r="5" spans="1:8" x14ac:dyDescent="0.15">
      <c r="A5" s="108" t="s">
        <v>508</v>
      </c>
      <c r="B5" s="113"/>
      <c r="C5" s="114"/>
      <c r="D5" s="115">
        <v>140266</v>
      </c>
      <c r="E5" s="116"/>
      <c r="F5" s="117">
        <v>70897</v>
      </c>
      <c r="G5" s="118"/>
      <c r="H5" s="119"/>
    </row>
    <row r="6" spans="1:8" x14ac:dyDescent="0.15">
      <c r="A6" s="120"/>
      <c r="B6" s="121"/>
      <c r="C6" s="122"/>
      <c r="D6" s="123">
        <v>19418</v>
      </c>
      <c r="E6" s="124"/>
      <c r="F6" s="125">
        <v>39878</v>
      </c>
      <c r="G6" s="126"/>
      <c r="H6" s="127"/>
    </row>
    <row r="7" spans="1:8" x14ac:dyDescent="0.15">
      <c r="A7" s="108" t="s">
        <v>509</v>
      </c>
      <c r="B7" s="113"/>
      <c r="C7" s="114"/>
      <c r="D7" s="115">
        <v>168288</v>
      </c>
      <c r="E7" s="116"/>
      <c r="F7" s="117">
        <v>66496</v>
      </c>
      <c r="G7" s="118"/>
      <c r="H7" s="119"/>
    </row>
    <row r="8" spans="1:8" x14ac:dyDescent="0.15">
      <c r="A8" s="120"/>
      <c r="B8" s="121"/>
      <c r="C8" s="122"/>
      <c r="D8" s="123">
        <v>15706</v>
      </c>
      <c r="E8" s="124"/>
      <c r="F8" s="125">
        <v>36530</v>
      </c>
      <c r="G8" s="126"/>
      <c r="H8" s="127"/>
    </row>
    <row r="9" spans="1:8" x14ac:dyDescent="0.15">
      <c r="A9" s="108" t="s">
        <v>510</v>
      </c>
      <c r="B9" s="113"/>
      <c r="C9" s="114"/>
      <c r="D9" s="115">
        <v>303487</v>
      </c>
      <c r="E9" s="116"/>
      <c r="F9" s="117">
        <v>82748</v>
      </c>
      <c r="G9" s="118"/>
      <c r="H9" s="119"/>
    </row>
    <row r="10" spans="1:8" x14ac:dyDescent="0.15">
      <c r="A10" s="120"/>
      <c r="B10" s="121"/>
      <c r="C10" s="122"/>
      <c r="D10" s="123">
        <v>21072</v>
      </c>
      <c r="E10" s="124"/>
      <c r="F10" s="125">
        <v>44732</v>
      </c>
      <c r="G10" s="126"/>
      <c r="H10" s="127"/>
    </row>
    <row r="11" spans="1:8" x14ac:dyDescent="0.15">
      <c r="A11" s="108" t="s">
        <v>511</v>
      </c>
      <c r="B11" s="113"/>
      <c r="C11" s="114"/>
      <c r="D11" s="115">
        <v>218214</v>
      </c>
      <c r="E11" s="116"/>
      <c r="F11" s="117">
        <v>91837</v>
      </c>
      <c r="G11" s="118"/>
      <c r="H11" s="119"/>
    </row>
    <row r="12" spans="1:8" x14ac:dyDescent="0.15">
      <c r="A12" s="120"/>
      <c r="B12" s="121"/>
      <c r="C12" s="128"/>
      <c r="D12" s="123">
        <v>13348</v>
      </c>
      <c r="E12" s="124"/>
      <c r="F12" s="125">
        <v>54439</v>
      </c>
      <c r="G12" s="126"/>
      <c r="H12" s="127"/>
    </row>
    <row r="13" spans="1:8" x14ac:dyDescent="0.15">
      <c r="A13" s="108"/>
      <c r="B13" s="113"/>
      <c r="C13" s="129"/>
      <c r="D13" s="130">
        <v>207018</v>
      </c>
      <c r="E13" s="131"/>
      <c r="F13" s="132">
        <v>86782</v>
      </c>
      <c r="G13" s="133"/>
      <c r="H13" s="119"/>
    </row>
    <row r="14" spans="1:8" x14ac:dyDescent="0.15">
      <c r="A14" s="120"/>
      <c r="B14" s="121"/>
      <c r="C14" s="122"/>
      <c r="D14" s="123">
        <v>22783</v>
      </c>
      <c r="E14" s="124"/>
      <c r="F14" s="125">
        <v>48802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7.44</v>
      </c>
      <c r="C19" s="134">
        <f>ROUND(VALUE(SUBSTITUTE(実質収支比率等に係る経年分析!G$48,"▲","-")),2)</f>
        <v>8.7200000000000006</v>
      </c>
      <c r="D19" s="134">
        <f>ROUND(VALUE(SUBSTITUTE(実質収支比率等に係る経年分析!H$48,"▲","-")),2)</f>
        <v>7.09</v>
      </c>
      <c r="E19" s="134">
        <f>ROUND(VALUE(SUBSTITUTE(実質収支比率等に係る経年分析!I$48,"▲","-")),2)</f>
        <v>6.34</v>
      </c>
      <c r="F19" s="134">
        <f>ROUND(VALUE(SUBSTITUTE(実質収支比率等に係る経年分析!J$48,"▲","-")),2)</f>
        <v>8.9600000000000009</v>
      </c>
    </row>
    <row r="20" spans="1:11" x14ac:dyDescent="0.15">
      <c r="A20" s="134" t="s">
        <v>43</v>
      </c>
      <c r="B20" s="134">
        <f>ROUND(VALUE(SUBSTITUTE(実質収支比率等に係る経年分析!F$47,"▲","-")),2)</f>
        <v>74.23</v>
      </c>
      <c r="C20" s="134">
        <f>ROUND(VALUE(SUBSTITUTE(実質収支比率等に係る経年分析!G$47,"▲","-")),2)</f>
        <v>82.16</v>
      </c>
      <c r="D20" s="134">
        <f>ROUND(VALUE(SUBSTITUTE(実質収支比率等に係る経年分析!H$47,"▲","-")),2)</f>
        <v>71.290000000000006</v>
      </c>
      <c r="E20" s="134">
        <f>ROUND(VALUE(SUBSTITUTE(実質収支比率等に係る経年分析!I$47,"▲","-")),2)</f>
        <v>61.44</v>
      </c>
      <c r="F20" s="134">
        <f>ROUND(VALUE(SUBSTITUTE(実質収支比率等に係る経年分析!J$47,"▲","-")),2)</f>
        <v>60.93</v>
      </c>
    </row>
    <row r="21" spans="1:11" x14ac:dyDescent="0.15">
      <c r="A21" s="134" t="s">
        <v>44</v>
      </c>
      <c r="B21" s="134">
        <f>IF(ISNUMBER(VALUE(SUBSTITUTE(実質収支比率等に係る経年分析!F$49,"▲","-"))),ROUND(VALUE(SUBSTITUTE(実質収支比率等に係る経年分析!F$49,"▲","-")),2),NA())</f>
        <v>9.89</v>
      </c>
      <c r="C21" s="134">
        <f>IF(ISNUMBER(VALUE(SUBSTITUTE(実質収支比率等に係る経年分析!G$49,"▲","-"))),ROUND(VALUE(SUBSTITUTE(実質収支比率等に係る経年分析!G$49,"▲","-")),2),NA())</f>
        <v>11.47</v>
      </c>
      <c r="D21" s="134">
        <f>IF(ISNUMBER(VALUE(SUBSTITUTE(実質収支比率等に係る経年分析!H$49,"▲","-"))),ROUND(VALUE(SUBSTITUTE(実質収支比率等に係る経年分析!H$49,"▲","-")),2),NA())</f>
        <v>-13.38</v>
      </c>
      <c r="E21" s="134">
        <f>IF(ISNUMBER(VALUE(SUBSTITUTE(実質収支比率等に係る経年分析!I$49,"▲","-"))),ROUND(VALUE(SUBSTITUTE(実質収支比率等に係る経年分析!I$49,"▲","-")),2),NA())</f>
        <v>-9.94</v>
      </c>
      <c r="F21" s="134">
        <f>IF(ISNUMBER(VALUE(SUBSTITUTE(実質収支比率等に係る経年分析!J$49,"▲","-"))),ROUND(VALUE(SUBSTITUTE(実質収支比率等に係る経年分析!J$49,"▲","-")),2),NA())</f>
        <v>2.61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恩納村国民健康保険特別会計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8.7100000000000009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8.9499999999999993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17.739999999999998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18.940000000000001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269</v>
      </c>
      <c r="E42" s="136"/>
      <c r="F42" s="136"/>
      <c r="G42" s="136">
        <f>'実質公債費比率（分子）の構造'!L$52</f>
        <v>298</v>
      </c>
      <c r="H42" s="136"/>
      <c r="I42" s="136"/>
      <c r="J42" s="136">
        <f>'実質公債費比率（分子）の構造'!M$52</f>
        <v>316</v>
      </c>
      <c r="K42" s="136"/>
      <c r="L42" s="136"/>
      <c r="M42" s="136">
        <f>'実質公債費比率（分子）の構造'!N$52</f>
        <v>323</v>
      </c>
      <c r="N42" s="136"/>
      <c r="O42" s="136"/>
      <c r="P42" s="136">
        <f>'実質公債費比率（分子）の構造'!O$52</f>
        <v>337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71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64</v>
      </c>
      <c r="C45" s="136"/>
      <c r="D45" s="136"/>
      <c r="E45" s="136">
        <f>'実質公債費比率（分子）の構造'!L$49</f>
        <v>75</v>
      </c>
      <c r="F45" s="136"/>
      <c r="G45" s="136"/>
      <c r="H45" s="136">
        <f>'実質公債費比率（分子）の構造'!M$49</f>
        <v>58</v>
      </c>
      <c r="I45" s="136"/>
      <c r="J45" s="136"/>
      <c r="K45" s="136">
        <f>'実質公債費比率（分子）の構造'!N$49</f>
        <v>65</v>
      </c>
      <c r="L45" s="136"/>
      <c r="M45" s="136"/>
      <c r="N45" s="136">
        <f>'実質公債費比率（分子）の構造'!O$49</f>
        <v>64</v>
      </c>
      <c r="O45" s="136"/>
      <c r="P45" s="136"/>
    </row>
    <row r="46" spans="1:16" x14ac:dyDescent="0.15">
      <c r="A46" s="136" t="s">
        <v>55</v>
      </c>
      <c r="B46" s="136">
        <f>'実質公債費比率（分子）の構造'!K$48</f>
        <v>12</v>
      </c>
      <c r="C46" s="136"/>
      <c r="D46" s="136"/>
      <c r="E46" s="136">
        <f>'実質公債費比率（分子）の構造'!L$48</f>
        <v>15</v>
      </c>
      <c r="F46" s="136"/>
      <c r="G46" s="136"/>
      <c r="H46" s="136">
        <f>'実質公債費比率（分子）の構造'!M$48</f>
        <v>18</v>
      </c>
      <c r="I46" s="136"/>
      <c r="J46" s="136"/>
      <c r="K46" s="136">
        <f>'実質公債費比率（分子）の構造'!N$48</f>
        <v>21</v>
      </c>
      <c r="L46" s="136"/>
      <c r="M46" s="136"/>
      <c r="N46" s="136">
        <f>'実質公債費比率（分子）の構造'!O$48</f>
        <v>24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383</v>
      </c>
      <c r="C49" s="136"/>
      <c r="D49" s="136"/>
      <c r="E49" s="136">
        <f>'実質公債費比率（分子）の構造'!L$45</f>
        <v>405</v>
      </c>
      <c r="F49" s="136"/>
      <c r="G49" s="136"/>
      <c r="H49" s="136">
        <f>'実質公債費比率（分子）の構造'!M$45</f>
        <v>437</v>
      </c>
      <c r="I49" s="136"/>
      <c r="J49" s="136"/>
      <c r="K49" s="136">
        <f>'実質公債費比率（分子）の構造'!N$45</f>
        <v>442</v>
      </c>
      <c r="L49" s="136"/>
      <c r="M49" s="136"/>
      <c r="N49" s="136">
        <f>'実質公債費比率（分子）の構造'!O$45</f>
        <v>443</v>
      </c>
      <c r="O49" s="136"/>
      <c r="P49" s="136"/>
    </row>
    <row r="50" spans="1:16" x14ac:dyDescent="0.15">
      <c r="A50" s="136" t="s">
        <v>58</v>
      </c>
      <c r="B50" s="136" t="e">
        <f>NA()</f>
        <v>#N/A</v>
      </c>
      <c r="C50" s="136">
        <f>IF(ISNUMBER('実質公債費比率（分子）の構造'!K$53),'実質公債費比率（分子）の構造'!K$53,NA())</f>
        <v>261</v>
      </c>
      <c r="D50" s="136" t="e">
        <f>NA()</f>
        <v>#N/A</v>
      </c>
      <c r="E50" s="136" t="e">
        <f>NA()</f>
        <v>#N/A</v>
      </c>
      <c r="F50" s="136">
        <f>IF(ISNUMBER('実質公債費比率（分子）の構造'!L$53),'実質公債費比率（分子）の構造'!L$53,NA())</f>
        <v>197</v>
      </c>
      <c r="G50" s="136" t="e">
        <f>NA()</f>
        <v>#N/A</v>
      </c>
      <c r="H50" s="136" t="e">
        <f>NA()</f>
        <v>#N/A</v>
      </c>
      <c r="I50" s="136">
        <f>IF(ISNUMBER('実質公債費比率（分子）の構造'!M$53),'実質公債費比率（分子）の構造'!M$53,NA())</f>
        <v>197</v>
      </c>
      <c r="J50" s="136" t="e">
        <f>NA()</f>
        <v>#N/A</v>
      </c>
      <c r="K50" s="136" t="e">
        <f>NA()</f>
        <v>#N/A</v>
      </c>
      <c r="L50" s="136">
        <f>IF(ISNUMBER('実質公債費比率（分子）の構造'!N$53),'実質公債費比率（分子）の構造'!N$53,NA())</f>
        <v>205</v>
      </c>
      <c r="M50" s="136" t="e">
        <f>NA()</f>
        <v>#N/A</v>
      </c>
      <c r="N50" s="136" t="e">
        <f>NA()</f>
        <v>#N/A</v>
      </c>
      <c r="O50" s="136">
        <f>IF(ISNUMBER('実質公債費比率（分子）の構造'!O$53),'実質公債費比率（分子）の構造'!O$53,NA())</f>
        <v>194</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3497</v>
      </c>
      <c r="E56" s="135"/>
      <c r="F56" s="135"/>
      <c r="G56" s="135">
        <f>'将来負担比率（分子）の構造'!J$51</f>
        <v>3528</v>
      </c>
      <c r="H56" s="135"/>
      <c r="I56" s="135"/>
      <c r="J56" s="135">
        <f>'将来負担比率（分子）の構造'!K$51</f>
        <v>3567</v>
      </c>
      <c r="K56" s="135"/>
      <c r="L56" s="135"/>
      <c r="M56" s="135">
        <f>'将来負担比率（分子）の構造'!L$51</f>
        <v>3611</v>
      </c>
      <c r="N56" s="135"/>
      <c r="O56" s="135"/>
      <c r="P56" s="135">
        <f>'将来負担比率（分子）の構造'!M$51</f>
        <v>3680</v>
      </c>
    </row>
    <row r="57" spans="1:16" x14ac:dyDescent="0.15">
      <c r="A57" s="135" t="s">
        <v>35</v>
      </c>
      <c r="B57" s="135"/>
      <c r="C57" s="135"/>
      <c r="D57" s="135">
        <f>'将来負担比率（分子）の構造'!I$50</f>
        <v>165</v>
      </c>
      <c r="E57" s="135"/>
      <c r="F57" s="135"/>
      <c r="G57" s="135">
        <f>'将来負担比率（分子）の構造'!J$50</f>
        <v>121</v>
      </c>
      <c r="H57" s="135"/>
      <c r="I57" s="135"/>
      <c r="J57" s="135">
        <f>'将来負担比率（分子）の構造'!K$50</f>
        <v>116</v>
      </c>
      <c r="K57" s="135"/>
      <c r="L57" s="135"/>
      <c r="M57" s="135">
        <f>'将来負担比率（分子）の構造'!L$50</f>
        <v>96</v>
      </c>
      <c r="N57" s="135"/>
      <c r="O57" s="135"/>
      <c r="P57" s="135">
        <f>'将来負担比率（分子）の構造'!M$50</f>
        <v>66</v>
      </c>
    </row>
    <row r="58" spans="1:16" x14ac:dyDescent="0.15">
      <c r="A58" s="135" t="s">
        <v>34</v>
      </c>
      <c r="B58" s="135"/>
      <c r="C58" s="135"/>
      <c r="D58" s="135">
        <f>'将来負担比率（分子）の構造'!I$49</f>
        <v>3248</v>
      </c>
      <c r="E58" s="135"/>
      <c r="F58" s="135"/>
      <c r="G58" s="135">
        <f>'将来負担比率（分子）の構造'!J$49</f>
        <v>3620</v>
      </c>
      <c r="H58" s="135"/>
      <c r="I58" s="135"/>
      <c r="J58" s="135">
        <f>'将来負担比率（分子）の構造'!K$49</f>
        <v>3806</v>
      </c>
      <c r="K58" s="135"/>
      <c r="L58" s="135"/>
      <c r="M58" s="135">
        <f>'将来負担比率（分子）の構造'!L$49</f>
        <v>4026</v>
      </c>
      <c r="N58" s="135"/>
      <c r="O58" s="135"/>
      <c r="P58" s="135">
        <f>'将来負担比率（分子）の構造'!M$49</f>
        <v>4278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910</v>
      </c>
      <c r="C62" s="135"/>
      <c r="D62" s="135"/>
      <c r="E62" s="135">
        <f>'将来負担比率（分子）の構造'!J$45</f>
        <v>846</v>
      </c>
      <c r="F62" s="135"/>
      <c r="G62" s="135"/>
      <c r="H62" s="135">
        <f>'将来負担比率（分子）の構造'!K$45</f>
        <v>820</v>
      </c>
      <c r="I62" s="135"/>
      <c r="J62" s="135"/>
      <c r="K62" s="135">
        <f>'将来負担比率（分子）の構造'!L$45</f>
        <v>611</v>
      </c>
      <c r="L62" s="135"/>
      <c r="M62" s="135"/>
      <c r="N62" s="135">
        <f>'将来負担比率（分子）の構造'!M$45</f>
        <v>469</v>
      </c>
      <c r="O62" s="135"/>
      <c r="P62" s="135"/>
    </row>
    <row r="63" spans="1:16" x14ac:dyDescent="0.15">
      <c r="A63" s="135" t="s">
        <v>28</v>
      </c>
      <c r="B63" s="135">
        <f>'将来負担比率（分子）の構造'!I$44</f>
        <v>441</v>
      </c>
      <c r="C63" s="135"/>
      <c r="D63" s="135"/>
      <c r="E63" s="135">
        <f>'将来負担比率（分子）の構造'!J$44</f>
        <v>379</v>
      </c>
      <c r="F63" s="135"/>
      <c r="G63" s="135"/>
      <c r="H63" s="135">
        <f>'将来負担比率（分子）の構造'!K$44</f>
        <v>327</v>
      </c>
      <c r="I63" s="135"/>
      <c r="J63" s="135"/>
      <c r="K63" s="135">
        <f>'将来負担比率（分子）の構造'!L$44</f>
        <v>271</v>
      </c>
      <c r="L63" s="135"/>
      <c r="M63" s="135"/>
      <c r="N63" s="135">
        <f>'将来負担比率（分子）の構造'!M$44</f>
        <v>227</v>
      </c>
      <c r="O63" s="135"/>
      <c r="P63" s="135"/>
    </row>
    <row r="64" spans="1:16" x14ac:dyDescent="0.15">
      <c r="A64" s="135" t="s">
        <v>27</v>
      </c>
      <c r="B64" s="135">
        <f>'将来負担比率（分子）の構造'!I$43</f>
        <v>428</v>
      </c>
      <c r="C64" s="135"/>
      <c r="D64" s="135"/>
      <c r="E64" s="135">
        <f>'将来負担比率（分子）の構造'!J$43</f>
        <v>457</v>
      </c>
      <c r="F64" s="135"/>
      <c r="G64" s="135"/>
      <c r="H64" s="135">
        <f>'将来負担比率（分子）の構造'!K$43</f>
        <v>481</v>
      </c>
      <c r="I64" s="135"/>
      <c r="J64" s="135"/>
      <c r="K64" s="135">
        <f>'将来負担比率（分子）の構造'!L$43</f>
        <v>505</v>
      </c>
      <c r="L64" s="135"/>
      <c r="M64" s="135"/>
      <c r="N64" s="135">
        <f>'将来負担比率（分子）の構造'!M$43</f>
        <v>619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4853</v>
      </c>
      <c r="C66" s="135"/>
      <c r="D66" s="135"/>
      <c r="E66" s="135">
        <f>'将来負担比率（分子）の構造'!J$41</f>
        <v>4791</v>
      </c>
      <c r="F66" s="135"/>
      <c r="G66" s="135"/>
      <c r="H66" s="135">
        <f>'将来負担比率（分子）の構造'!K$41</f>
        <v>4595</v>
      </c>
      <c r="I66" s="135"/>
      <c r="J66" s="135"/>
      <c r="K66" s="135">
        <f>'将来負担比率（分子）の構造'!L$41</f>
        <v>4441</v>
      </c>
      <c r="L66" s="135"/>
      <c r="M66" s="135"/>
      <c r="N66" s="135">
        <f>'将来負担比率（分子）の構造'!M$41</f>
        <v>4251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1467935</v>
      </c>
      <c r="S5" s="639"/>
      <c r="T5" s="639"/>
      <c r="U5" s="639"/>
      <c r="V5" s="639"/>
      <c r="W5" s="639"/>
      <c r="X5" s="639"/>
      <c r="Y5" s="686"/>
      <c r="Z5" s="699">
        <v>16.399999999999999</v>
      </c>
      <c r="AA5" s="699"/>
      <c r="AB5" s="699"/>
      <c r="AC5" s="699"/>
      <c r="AD5" s="700">
        <v>1467935</v>
      </c>
      <c r="AE5" s="700"/>
      <c r="AF5" s="700"/>
      <c r="AG5" s="700"/>
      <c r="AH5" s="700"/>
      <c r="AI5" s="700"/>
      <c r="AJ5" s="700"/>
      <c r="AK5" s="700"/>
      <c r="AL5" s="687">
        <v>35.700000000000003</v>
      </c>
      <c r="AM5" s="656"/>
      <c r="AN5" s="656"/>
      <c r="AO5" s="688"/>
      <c r="AP5" s="675" t="s">
        <v>207</v>
      </c>
      <c r="AQ5" s="676"/>
      <c r="AR5" s="676"/>
      <c r="AS5" s="676"/>
      <c r="AT5" s="676"/>
      <c r="AU5" s="676"/>
      <c r="AV5" s="676"/>
      <c r="AW5" s="676"/>
      <c r="AX5" s="676"/>
      <c r="AY5" s="676"/>
      <c r="AZ5" s="676"/>
      <c r="BA5" s="676"/>
      <c r="BB5" s="676"/>
      <c r="BC5" s="676"/>
      <c r="BD5" s="676"/>
      <c r="BE5" s="676"/>
      <c r="BF5" s="677"/>
      <c r="BG5" s="588">
        <v>1467935</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21717</v>
      </c>
      <c r="S6" s="589"/>
      <c r="T6" s="589"/>
      <c r="U6" s="589"/>
      <c r="V6" s="589"/>
      <c r="W6" s="589"/>
      <c r="X6" s="589"/>
      <c r="Y6" s="590"/>
      <c r="Z6" s="641">
        <v>0.2</v>
      </c>
      <c r="AA6" s="641"/>
      <c r="AB6" s="641"/>
      <c r="AC6" s="641"/>
      <c r="AD6" s="642">
        <v>21717</v>
      </c>
      <c r="AE6" s="642"/>
      <c r="AF6" s="642"/>
      <c r="AG6" s="642"/>
      <c r="AH6" s="642"/>
      <c r="AI6" s="642"/>
      <c r="AJ6" s="642"/>
      <c r="AK6" s="642"/>
      <c r="AL6" s="611">
        <v>0.5</v>
      </c>
      <c r="AM6" s="643"/>
      <c r="AN6" s="643"/>
      <c r="AO6" s="644"/>
      <c r="AP6" s="585" t="s">
        <v>213</v>
      </c>
      <c r="AQ6" s="586"/>
      <c r="AR6" s="586"/>
      <c r="AS6" s="586"/>
      <c r="AT6" s="586"/>
      <c r="AU6" s="586"/>
      <c r="AV6" s="586"/>
      <c r="AW6" s="586"/>
      <c r="AX6" s="586"/>
      <c r="AY6" s="586"/>
      <c r="AZ6" s="586"/>
      <c r="BA6" s="586"/>
      <c r="BB6" s="586"/>
      <c r="BC6" s="586"/>
      <c r="BD6" s="586"/>
      <c r="BE6" s="586"/>
      <c r="BF6" s="587"/>
      <c r="BG6" s="588">
        <v>1467935</v>
      </c>
      <c r="BH6" s="589"/>
      <c r="BI6" s="589"/>
      <c r="BJ6" s="589"/>
      <c r="BK6" s="589"/>
      <c r="BL6" s="589"/>
      <c r="BM6" s="589"/>
      <c r="BN6" s="590"/>
      <c r="BO6" s="641">
        <v>100</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104161</v>
      </c>
      <c r="CS6" s="589"/>
      <c r="CT6" s="589"/>
      <c r="CU6" s="589"/>
      <c r="CV6" s="589"/>
      <c r="CW6" s="589"/>
      <c r="CX6" s="589"/>
      <c r="CY6" s="590"/>
      <c r="CZ6" s="641">
        <v>1.2</v>
      </c>
      <c r="DA6" s="641"/>
      <c r="DB6" s="641"/>
      <c r="DC6" s="641"/>
      <c r="DD6" s="594" t="s">
        <v>214</v>
      </c>
      <c r="DE6" s="589"/>
      <c r="DF6" s="589"/>
      <c r="DG6" s="589"/>
      <c r="DH6" s="589"/>
      <c r="DI6" s="589"/>
      <c r="DJ6" s="589"/>
      <c r="DK6" s="589"/>
      <c r="DL6" s="589"/>
      <c r="DM6" s="589"/>
      <c r="DN6" s="589"/>
      <c r="DO6" s="589"/>
      <c r="DP6" s="590"/>
      <c r="DQ6" s="594">
        <v>104161</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1439</v>
      </c>
      <c r="S7" s="589"/>
      <c r="T7" s="589"/>
      <c r="U7" s="589"/>
      <c r="V7" s="589"/>
      <c r="W7" s="589"/>
      <c r="X7" s="589"/>
      <c r="Y7" s="590"/>
      <c r="Z7" s="641">
        <v>0</v>
      </c>
      <c r="AA7" s="641"/>
      <c r="AB7" s="641"/>
      <c r="AC7" s="641"/>
      <c r="AD7" s="642">
        <v>1439</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409985</v>
      </c>
      <c r="BH7" s="589"/>
      <c r="BI7" s="589"/>
      <c r="BJ7" s="589"/>
      <c r="BK7" s="589"/>
      <c r="BL7" s="589"/>
      <c r="BM7" s="589"/>
      <c r="BN7" s="590"/>
      <c r="BO7" s="641">
        <v>27.9</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2114330</v>
      </c>
      <c r="CS7" s="589"/>
      <c r="CT7" s="589"/>
      <c r="CU7" s="589"/>
      <c r="CV7" s="589"/>
      <c r="CW7" s="589"/>
      <c r="CX7" s="589"/>
      <c r="CY7" s="590"/>
      <c r="CZ7" s="641">
        <v>24.4</v>
      </c>
      <c r="DA7" s="641"/>
      <c r="DB7" s="641"/>
      <c r="DC7" s="641"/>
      <c r="DD7" s="594">
        <v>5978</v>
      </c>
      <c r="DE7" s="589"/>
      <c r="DF7" s="589"/>
      <c r="DG7" s="589"/>
      <c r="DH7" s="589"/>
      <c r="DI7" s="589"/>
      <c r="DJ7" s="589"/>
      <c r="DK7" s="589"/>
      <c r="DL7" s="589"/>
      <c r="DM7" s="589"/>
      <c r="DN7" s="589"/>
      <c r="DO7" s="589"/>
      <c r="DP7" s="590"/>
      <c r="DQ7" s="594">
        <v>1406955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2143</v>
      </c>
      <c r="S8" s="589"/>
      <c r="T8" s="589"/>
      <c r="U8" s="589"/>
      <c r="V8" s="589"/>
      <c r="W8" s="589"/>
      <c r="X8" s="589"/>
      <c r="Y8" s="590"/>
      <c r="Z8" s="641">
        <v>0</v>
      </c>
      <c r="AA8" s="641"/>
      <c r="AB8" s="641"/>
      <c r="AC8" s="641"/>
      <c r="AD8" s="642">
        <v>2143</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14589</v>
      </c>
      <c r="BH8" s="589"/>
      <c r="BI8" s="589"/>
      <c r="BJ8" s="589"/>
      <c r="BK8" s="589"/>
      <c r="BL8" s="589"/>
      <c r="BM8" s="589"/>
      <c r="BN8" s="590"/>
      <c r="BO8" s="641">
        <v>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1580004</v>
      </c>
      <c r="CS8" s="589"/>
      <c r="CT8" s="589"/>
      <c r="CU8" s="589"/>
      <c r="CV8" s="589"/>
      <c r="CW8" s="589"/>
      <c r="CX8" s="589"/>
      <c r="CY8" s="590"/>
      <c r="CZ8" s="641">
        <v>18.3</v>
      </c>
      <c r="DA8" s="641"/>
      <c r="DB8" s="641"/>
      <c r="DC8" s="641"/>
      <c r="DD8" s="594" t="s">
        <v>214</v>
      </c>
      <c r="DE8" s="589"/>
      <c r="DF8" s="589"/>
      <c r="DG8" s="589"/>
      <c r="DH8" s="589"/>
      <c r="DI8" s="589"/>
      <c r="DJ8" s="589"/>
      <c r="DK8" s="589"/>
      <c r="DL8" s="589"/>
      <c r="DM8" s="589"/>
      <c r="DN8" s="589"/>
      <c r="DO8" s="589"/>
      <c r="DP8" s="590"/>
      <c r="DQ8" s="594">
        <v>1002551</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1612</v>
      </c>
      <c r="S9" s="589"/>
      <c r="T9" s="589"/>
      <c r="U9" s="589"/>
      <c r="V9" s="589"/>
      <c r="W9" s="589"/>
      <c r="X9" s="589"/>
      <c r="Y9" s="590"/>
      <c r="Z9" s="641">
        <v>0</v>
      </c>
      <c r="AA9" s="641"/>
      <c r="AB9" s="641"/>
      <c r="AC9" s="641"/>
      <c r="AD9" s="642">
        <v>1612</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293051</v>
      </c>
      <c r="BH9" s="589"/>
      <c r="BI9" s="589"/>
      <c r="BJ9" s="589"/>
      <c r="BK9" s="589"/>
      <c r="BL9" s="589"/>
      <c r="BM9" s="589"/>
      <c r="BN9" s="590"/>
      <c r="BO9" s="641">
        <v>20</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467738</v>
      </c>
      <c r="CS9" s="589"/>
      <c r="CT9" s="589"/>
      <c r="CU9" s="589"/>
      <c r="CV9" s="589"/>
      <c r="CW9" s="589"/>
      <c r="CX9" s="589"/>
      <c r="CY9" s="590"/>
      <c r="CZ9" s="641">
        <v>5.4</v>
      </c>
      <c r="DA9" s="641"/>
      <c r="DB9" s="641"/>
      <c r="DC9" s="641"/>
      <c r="DD9" s="594">
        <v>664</v>
      </c>
      <c r="DE9" s="589"/>
      <c r="DF9" s="589"/>
      <c r="DG9" s="589"/>
      <c r="DH9" s="589"/>
      <c r="DI9" s="589"/>
      <c r="DJ9" s="589"/>
      <c r="DK9" s="589"/>
      <c r="DL9" s="589"/>
      <c r="DM9" s="589"/>
      <c r="DN9" s="589"/>
      <c r="DO9" s="589"/>
      <c r="DP9" s="590"/>
      <c r="DQ9" s="594">
        <v>335165</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110963</v>
      </c>
      <c r="S10" s="589"/>
      <c r="T10" s="589"/>
      <c r="U10" s="589"/>
      <c r="V10" s="589"/>
      <c r="W10" s="589"/>
      <c r="X10" s="589"/>
      <c r="Y10" s="590"/>
      <c r="Z10" s="641">
        <v>1.2</v>
      </c>
      <c r="AA10" s="641"/>
      <c r="AB10" s="641"/>
      <c r="AC10" s="641"/>
      <c r="AD10" s="642">
        <v>110963</v>
      </c>
      <c r="AE10" s="642"/>
      <c r="AF10" s="642"/>
      <c r="AG10" s="642"/>
      <c r="AH10" s="642"/>
      <c r="AI10" s="642"/>
      <c r="AJ10" s="642"/>
      <c r="AK10" s="642"/>
      <c r="AL10" s="611">
        <v>2.7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42963</v>
      </c>
      <c r="BH10" s="589"/>
      <c r="BI10" s="589"/>
      <c r="BJ10" s="589"/>
      <c r="BK10" s="589"/>
      <c r="BL10" s="589"/>
      <c r="BM10" s="589"/>
      <c r="BN10" s="590"/>
      <c r="BO10" s="641">
        <v>2.9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84143</v>
      </c>
      <c r="S11" s="589"/>
      <c r="T11" s="589"/>
      <c r="U11" s="589"/>
      <c r="V11" s="589"/>
      <c r="W11" s="589"/>
      <c r="X11" s="589"/>
      <c r="Y11" s="590"/>
      <c r="Z11" s="641">
        <v>0.9</v>
      </c>
      <c r="AA11" s="641"/>
      <c r="AB11" s="641"/>
      <c r="AC11" s="641"/>
      <c r="AD11" s="642">
        <v>84143</v>
      </c>
      <c r="AE11" s="642"/>
      <c r="AF11" s="642"/>
      <c r="AG11" s="642"/>
      <c r="AH11" s="642"/>
      <c r="AI11" s="642"/>
      <c r="AJ11" s="642"/>
      <c r="AK11" s="642"/>
      <c r="AL11" s="611">
        <v>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59382</v>
      </c>
      <c r="BH11" s="589"/>
      <c r="BI11" s="589"/>
      <c r="BJ11" s="589"/>
      <c r="BK11" s="589"/>
      <c r="BL11" s="589"/>
      <c r="BM11" s="589"/>
      <c r="BN11" s="590"/>
      <c r="BO11" s="641">
        <v>4</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432519</v>
      </c>
      <c r="CS11" s="589"/>
      <c r="CT11" s="589"/>
      <c r="CU11" s="589"/>
      <c r="CV11" s="589"/>
      <c r="CW11" s="589"/>
      <c r="CX11" s="589"/>
      <c r="CY11" s="590"/>
      <c r="CZ11" s="641">
        <v>5</v>
      </c>
      <c r="DA11" s="641"/>
      <c r="DB11" s="641"/>
      <c r="DC11" s="641"/>
      <c r="DD11" s="594">
        <v>134850</v>
      </c>
      <c r="DE11" s="589"/>
      <c r="DF11" s="589"/>
      <c r="DG11" s="589"/>
      <c r="DH11" s="589"/>
      <c r="DI11" s="589"/>
      <c r="DJ11" s="589"/>
      <c r="DK11" s="589"/>
      <c r="DL11" s="589"/>
      <c r="DM11" s="589"/>
      <c r="DN11" s="589"/>
      <c r="DO11" s="589"/>
      <c r="DP11" s="590"/>
      <c r="DQ11" s="594">
        <v>268671</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972697</v>
      </c>
      <c r="BH12" s="589"/>
      <c r="BI12" s="589"/>
      <c r="BJ12" s="589"/>
      <c r="BK12" s="589"/>
      <c r="BL12" s="589"/>
      <c r="BM12" s="589"/>
      <c r="BN12" s="590"/>
      <c r="BO12" s="641">
        <v>66.3</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525327</v>
      </c>
      <c r="CS12" s="589"/>
      <c r="CT12" s="589"/>
      <c r="CU12" s="589"/>
      <c r="CV12" s="589"/>
      <c r="CW12" s="589"/>
      <c r="CX12" s="589"/>
      <c r="CY12" s="590"/>
      <c r="CZ12" s="641">
        <v>6.1</v>
      </c>
      <c r="DA12" s="641"/>
      <c r="DB12" s="641"/>
      <c r="DC12" s="641"/>
      <c r="DD12" s="594">
        <v>369896</v>
      </c>
      <c r="DE12" s="589"/>
      <c r="DF12" s="589"/>
      <c r="DG12" s="589"/>
      <c r="DH12" s="589"/>
      <c r="DI12" s="589"/>
      <c r="DJ12" s="589"/>
      <c r="DK12" s="589"/>
      <c r="DL12" s="589"/>
      <c r="DM12" s="589"/>
      <c r="DN12" s="589"/>
      <c r="DO12" s="589"/>
      <c r="DP12" s="590"/>
      <c r="DQ12" s="594">
        <v>145248</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2087</v>
      </c>
      <c r="S13" s="589"/>
      <c r="T13" s="589"/>
      <c r="U13" s="589"/>
      <c r="V13" s="589"/>
      <c r="W13" s="589"/>
      <c r="X13" s="589"/>
      <c r="Y13" s="590"/>
      <c r="Z13" s="641">
        <v>0</v>
      </c>
      <c r="AA13" s="641"/>
      <c r="AB13" s="641"/>
      <c r="AC13" s="641"/>
      <c r="AD13" s="642">
        <v>2087</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972680</v>
      </c>
      <c r="BH13" s="589"/>
      <c r="BI13" s="589"/>
      <c r="BJ13" s="589"/>
      <c r="BK13" s="589"/>
      <c r="BL13" s="589"/>
      <c r="BM13" s="589"/>
      <c r="BN13" s="590"/>
      <c r="BO13" s="641">
        <v>66.3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1390063</v>
      </c>
      <c r="CS13" s="589"/>
      <c r="CT13" s="589"/>
      <c r="CU13" s="589"/>
      <c r="CV13" s="589"/>
      <c r="CW13" s="589"/>
      <c r="CX13" s="589"/>
      <c r="CY13" s="590"/>
      <c r="CZ13" s="641">
        <v>16.100000000000001</v>
      </c>
      <c r="DA13" s="641"/>
      <c r="DB13" s="641"/>
      <c r="DC13" s="641"/>
      <c r="DD13" s="594">
        <v>1288364</v>
      </c>
      <c r="DE13" s="589"/>
      <c r="DF13" s="589"/>
      <c r="DG13" s="589"/>
      <c r="DH13" s="589"/>
      <c r="DI13" s="589"/>
      <c r="DJ13" s="589"/>
      <c r="DK13" s="589"/>
      <c r="DL13" s="589"/>
      <c r="DM13" s="589"/>
      <c r="DN13" s="589"/>
      <c r="DO13" s="589"/>
      <c r="DP13" s="590"/>
      <c r="DQ13" s="594">
        <v>184253</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31316</v>
      </c>
      <c r="BH14" s="589"/>
      <c r="BI14" s="589"/>
      <c r="BJ14" s="589"/>
      <c r="BK14" s="589"/>
      <c r="BL14" s="589"/>
      <c r="BM14" s="589"/>
      <c r="BN14" s="590"/>
      <c r="BO14" s="641">
        <v>2.1</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185790</v>
      </c>
      <c r="CS14" s="589"/>
      <c r="CT14" s="589"/>
      <c r="CU14" s="589"/>
      <c r="CV14" s="589"/>
      <c r="CW14" s="589"/>
      <c r="CX14" s="589"/>
      <c r="CY14" s="590"/>
      <c r="CZ14" s="641">
        <v>2.1</v>
      </c>
      <c r="DA14" s="641"/>
      <c r="DB14" s="641"/>
      <c r="DC14" s="641"/>
      <c r="DD14" s="594" t="s">
        <v>221</v>
      </c>
      <c r="DE14" s="589"/>
      <c r="DF14" s="589"/>
      <c r="DG14" s="589"/>
      <c r="DH14" s="589"/>
      <c r="DI14" s="589"/>
      <c r="DJ14" s="589"/>
      <c r="DK14" s="589"/>
      <c r="DL14" s="589"/>
      <c r="DM14" s="589"/>
      <c r="DN14" s="589"/>
      <c r="DO14" s="589"/>
      <c r="DP14" s="590"/>
      <c r="DQ14" s="594">
        <v>185790</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1831</v>
      </c>
      <c r="S15" s="589"/>
      <c r="T15" s="589"/>
      <c r="U15" s="589"/>
      <c r="V15" s="589"/>
      <c r="W15" s="589"/>
      <c r="X15" s="589"/>
      <c r="Y15" s="590"/>
      <c r="Z15" s="641">
        <v>0</v>
      </c>
      <c r="AA15" s="641"/>
      <c r="AB15" s="641"/>
      <c r="AC15" s="641"/>
      <c r="AD15" s="642">
        <v>1831</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53937</v>
      </c>
      <c r="BH15" s="589"/>
      <c r="BI15" s="589"/>
      <c r="BJ15" s="589"/>
      <c r="BK15" s="589"/>
      <c r="BL15" s="589"/>
      <c r="BM15" s="589"/>
      <c r="BN15" s="590"/>
      <c r="BO15" s="641">
        <v>3.7</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1327062</v>
      </c>
      <c r="CS15" s="589"/>
      <c r="CT15" s="589"/>
      <c r="CU15" s="589"/>
      <c r="CV15" s="589"/>
      <c r="CW15" s="589"/>
      <c r="CX15" s="589"/>
      <c r="CY15" s="590"/>
      <c r="CZ15" s="641">
        <v>15.3</v>
      </c>
      <c r="DA15" s="641"/>
      <c r="DB15" s="641"/>
      <c r="DC15" s="641"/>
      <c r="DD15" s="594">
        <v>560017</v>
      </c>
      <c r="DE15" s="589"/>
      <c r="DF15" s="589"/>
      <c r="DG15" s="589"/>
      <c r="DH15" s="589"/>
      <c r="DI15" s="589"/>
      <c r="DJ15" s="589"/>
      <c r="DK15" s="589"/>
      <c r="DL15" s="589"/>
      <c r="DM15" s="589"/>
      <c r="DN15" s="589"/>
      <c r="DO15" s="589"/>
      <c r="DP15" s="590"/>
      <c r="DQ15" s="594">
        <v>716602</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1391529</v>
      </c>
      <c r="S16" s="589"/>
      <c r="T16" s="589"/>
      <c r="U16" s="589"/>
      <c r="V16" s="589"/>
      <c r="W16" s="589"/>
      <c r="X16" s="589"/>
      <c r="Y16" s="590"/>
      <c r="Z16" s="641">
        <v>15.5</v>
      </c>
      <c r="AA16" s="641"/>
      <c r="AB16" s="641"/>
      <c r="AC16" s="641"/>
      <c r="AD16" s="642">
        <v>1233224</v>
      </c>
      <c r="AE16" s="642"/>
      <c r="AF16" s="642"/>
      <c r="AG16" s="642"/>
      <c r="AH16" s="642"/>
      <c r="AI16" s="642"/>
      <c r="AJ16" s="642"/>
      <c r="AK16" s="642"/>
      <c r="AL16" s="611">
        <v>30</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81791</v>
      </c>
      <c r="CS16" s="589"/>
      <c r="CT16" s="589"/>
      <c r="CU16" s="589"/>
      <c r="CV16" s="589"/>
      <c r="CW16" s="589"/>
      <c r="CX16" s="589"/>
      <c r="CY16" s="590"/>
      <c r="CZ16" s="641">
        <v>0.9</v>
      </c>
      <c r="DA16" s="641"/>
      <c r="DB16" s="641"/>
      <c r="DC16" s="641"/>
      <c r="DD16" s="594" t="s">
        <v>221</v>
      </c>
      <c r="DE16" s="589"/>
      <c r="DF16" s="589"/>
      <c r="DG16" s="589"/>
      <c r="DH16" s="589"/>
      <c r="DI16" s="589"/>
      <c r="DJ16" s="589"/>
      <c r="DK16" s="589"/>
      <c r="DL16" s="589"/>
      <c r="DM16" s="589"/>
      <c r="DN16" s="589"/>
      <c r="DO16" s="589"/>
      <c r="DP16" s="590"/>
      <c r="DQ16" s="594">
        <v>81791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1233224</v>
      </c>
      <c r="S17" s="589"/>
      <c r="T17" s="589"/>
      <c r="U17" s="589"/>
      <c r="V17" s="589"/>
      <c r="W17" s="589"/>
      <c r="X17" s="589"/>
      <c r="Y17" s="590"/>
      <c r="Z17" s="641">
        <v>13.7</v>
      </c>
      <c r="AA17" s="641"/>
      <c r="AB17" s="641"/>
      <c r="AC17" s="641"/>
      <c r="AD17" s="642">
        <v>1233224</v>
      </c>
      <c r="AE17" s="642"/>
      <c r="AF17" s="642"/>
      <c r="AG17" s="642"/>
      <c r="AH17" s="642"/>
      <c r="AI17" s="642"/>
      <c r="AJ17" s="642"/>
      <c r="AK17" s="642"/>
      <c r="AL17" s="611">
        <v>30</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442835</v>
      </c>
      <c r="CS17" s="589"/>
      <c r="CT17" s="589"/>
      <c r="CU17" s="589"/>
      <c r="CV17" s="589"/>
      <c r="CW17" s="589"/>
      <c r="CX17" s="589"/>
      <c r="CY17" s="590"/>
      <c r="CZ17" s="641">
        <v>5.0999999999999996</v>
      </c>
      <c r="DA17" s="641"/>
      <c r="DB17" s="641"/>
      <c r="DC17" s="641"/>
      <c r="DD17" s="594" t="s">
        <v>221</v>
      </c>
      <c r="DE17" s="589"/>
      <c r="DF17" s="589"/>
      <c r="DG17" s="589"/>
      <c r="DH17" s="589"/>
      <c r="DI17" s="589"/>
      <c r="DJ17" s="589"/>
      <c r="DK17" s="589"/>
      <c r="DL17" s="589"/>
      <c r="DM17" s="589"/>
      <c r="DN17" s="589"/>
      <c r="DO17" s="589"/>
      <c r="DP17" s="590"/>
      <c r="DQ17" s="594">
        <v>430325</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158305</v>
      </c>
      <c r="S18" s="589"/>
      <c r="T18" s="589"/>
      <c r="U18" s="589"/>
      <c r="V18" s="589"/>
      <c r="W18" s="589"/>
      <c r="X18" s="589"/>
      <c r="Y18" s="590"/>
      <c r="Z18" s="641">
        <v>1.8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3085399</v>
      </c>
      <c r="S20" s="589"/>
      <c r="T20" s="589"/>
      <c r="U20" s="589"/>
      <c r="V20" s="589"/>
      <c r="W20" s="589"/>
      <c r="X20" s="589"/>
      <c r="Y20" s="590"/>
      <c r="Z20" s="641">
        <v>34.4</v>
      </c>
      <c r="AA20" s="641"/>
      <c r="AB20" s="641"/>
      <c r="AC20" s="641"/>
      <c r="AD20" s="642">
        <v>2927094</v>
      </c>
      <c r="AE20" s="642"/>
      <c r="AF20" s="642"/>
      <c r="AG20" s="642"/>
      <c r="AH20" s="642"/>
      <c r="AI20" s="642"/>
      <c r="AJ20" s="642"/>
      <c r="AK20" s="642"/>
      <c r="AL20" s="611">
        <v>71.2</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8651620</v>
      </c>
      <c r="CS20" s="589"/>
      <c r="CT20" s="589"/>
      <c r="CU20" s="589"/>
      <c r="CV20" s="589"/>
      <c r="CW20" s="589"/>
      <c r="CX20" s="589"/>
      <c r="CY20" s="590"/>
      <c r="CZ20" s="641">
        <v>100</v>
      </c>
      <c r="DA20" s="641"/>
      <c r="DB20" s="641"/>
      <c r="DC20" s="641"/>
      <c r="DD20" s="594">
        <v>2359769</v>
      </c>
      <c r="DE20" s="589"/>
      <c r="DF20" s="589"/>
      <c r="DG20" s="589"/>
      <c r="DH20" s="589"/>
      <c r="DI20" s="589"/>
      <c r="DJ20" s="589"/>
      <c r="DK20" s="589"/>
      <c r="DL20" s="589"/>
      <c r="DM20" s="589"/>
      <c r="DN20" s="589"/>
      <c r="DO20" s="589"/>
      <c r="DP20" s="590"/>
      <c r="DQ20" s="594">
        <v>4861512</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798</v>
      </c>
      <c r="S21" s="589"/>
      <c r="T21" s="589"/>
      <c r="U21" s="589"/>
      <c r="V21" s="589"/>
      <c r="W21" s="589"/>
      <c r="X21" s="589"/>
      <c r="Y21" s="590"/>
      <c r="Z21" s="641">
        <v>0</v>
      </c>
      <c r="AA21" s="641"/>
      <c r="AB21" s="641"/>
      <c r="AC21" s="641"/>
      <c r="AD21" s="642">
        <v>798</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147309</v>
      </c>
      <c r="S22" s="589"/>
      <c r="T22" s="589"/>
      <c r="U22" s="589"/>
      <c r="V22" s="589"/>
      <c r="W22" s="589"/>
      <c r="X22" s="589"/>
      <c r="Y22" s="590"/>
      <c r="Z22" s="641">
        <v>1.6</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77984</v>
      </c>
      <c r="S23" s="589"/>
      <c r="T23" s="589"/>
      <c r="U23" s="589"/>
      <c r="V23" s="589"/>
      <c r="W23" s="589"/>
      <c r="X23" s="589"/>
      <c r="Y23" s="590"/>
      <c r="Z23" s="641">
        <v>0.9</v>
      </c>
      <c r="AA23" s="641"/>
      <c r="AB23" s="641"/>
      <c r="AC23" s="641"/>
      <c r="AD23" s="642">
        <v>58</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92300</v>
      </c>
      <c r="S24" s="589"/>
      <c r="T24" s="589"/>
      <c r="U24" s="589"/>
      <c r="V24" s="589"/>
      <c r="W24" s="589"/>
      <c r="X24" s="589"/>
      <c r="Y24" s="590"/>
      <c r="Z24" s="641">
        <v>1</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2385870</v>
      </c>
      <c r="CS24" s="639"/>
      <c r="CT24" s="639"/>
      <c r="CU24" s="639"/>
      <c r="CV24" s="639"/>
      <c r="CW24" s="639"/>
      <c r="CX24" s="639"/>
      <c r="CY24" s="686"/>
      <c r="CZ24" s="690">
        <v>27.6</v>
      </c>
      <c r="DA24" s="691"/>
      <c r="DB24" s="691"/>
      <c r="DC24" s="692"/>
      <c r="DD24" s="685">
        <v>1862269</v>
      </c>
      <c r="DE24" s="639"/>
      <c r="DF24" s="639"/>
      <c r="DG24" s="639"/>
      <c r="DH24" s="639"/>
      <c r="DI24" s="639"/>
      <c r="DJ24" s="639"/>
      <c r="DK24" s="686"/>
      <c r="DL24" s="685">
        <v>1835861</v>
      </c>
      <c r="DM24" s="639"/>
      <c r="DN24" s="639"/>
      <c r="DO24" s="639"/>
      <c r="DP24" s="639"/>
      <c r="DQ24" s="639"/>
      <c r="DR24" s="639"/>
      <c r="DS24" s="639"/>
      <c r="DT24" s="639"/>
      <c r="DU24" s="639"/>
      <c r="DV24" s="686"/>
      <c r="DW24" s="687">
        <v>43.1</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2192703</v>
      </c>
      <c r="S25" s="589"/>
      <c r="T25" s="589"/>
      <c r="U25" s="589"/>
      <c r="V25" s="589"/>
      <c r="W25" s="589"/>
      <c r="X25" s="589"/>
      <c r="Y25" s="590"/>
      <c r="Z25" s="641">
        <v>24.4</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1261419</v>
      </c>
      <c r="CS25" s="607"/>
      <c r="CT25" s="607"/>
      <c r="CU25" s="607"/>
      <c r="CV25" s="607"/>
      <c r="CW25" s="607"/>
      <c r="CX25" s="607"/>
      <c r="CY25" s="608"/>
      <c r="CZ25" s="591">
        <v>14.6</v>
      </c>
      <c r="DA25" s="609"/>
      <c r="DB25" s="609"/>
      <c r="DC25" s="610"/>
      <c r="DD25" s="594">
        <v>1176283</v>
      </c>
      <c r="DE25" s="607"/>
      <c r="DF25" s="607"/>
      <c r="DG25" s="607"/>
      <c r="DH25" s="607"/>
      <c r="DI25" s="607"/>
      <c r="DJ25" s="607"/>
      <c r="DK25" s="608"/>
      <c r="DL25" s="594">
        <v>1155476</v>
      </c>
      <c r="DM25" s="607"/>
      <c r="DN25" s="607"/>
      <c r="DO25" s="607"/>
      <c r="DP25" s="607"/>
      <c r="DQ25" s="607"/>
      <c r="DR25" s="607"/>
      <c r="DS25" s="607"/>
      <c r="DT25" s="607"/>
      <c r="DU25" s="607"/>
      <c r="DV25" s="608"/>
      <c r="DW25" s="611">
        <v>27.1</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56837</v>
      </c>
      <c r="S26" s="589"/>
      <c r="T26" s="589"/>
      <c r="U26" s="589"/>
      <c r="V26" s="589"/>
      <c r="W26" s="589"/>
      <c r="X26" s="589"/>
      <c r="Y26" s="590"/>
      <c r="Z26" s="641">
        <v>0.6</v>
      </c>
      <c r="AA26" s="641"/>
      <c r="AB26" s="641"/>
      <c r="AC26" s="641"/>
      <c r="AD26" s="642">
        <v>56837</v>
      </c>
      <c r="AE26" s="642"/>
      <c r="AF26" s="642"/>
      <c r="AG26" s="642"/>
      <c r="AH26" s="642"/>
      <c r="AI26" s="642"/>
      <c r="AJ26" s="642"/>
      <c r="AK26" s="642"/>
      <c r="AL26" s="611">
        <v>1.4</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645268</v>
      </c>
      <c r="CS26" s="589"/>
      <c r="CT26" s="589"/>
      <c r="CU26" s="589"/>
      <c r="CV26" s="589"/>
      <c r="CW26" s="589"/>
      <c r="CX26" s="589"/>
      <c r="CY26" s="590"/>
      <c r="CZ26" s="591">
        <v>7.5</v>
      </c>
      <c r="DA26" s="609"/>
      <c r="DB26" s="609"/>
      <c r="DC26" s="610"/>
      <c r="DD26" s="594">
        <v>577837</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666710</v>
      </c>
      <c r="S27" s="589"/>
      <c r="T27" s="589"/>
      <c r="U27" s="589"/>
      <c r="V27" s="589"/>
      <c r="W27" s="589"/>
      <c r="X27" s="589"/>
      <c r="Y27" s="590"/>
      <c r="Z27" s="641">
        <v>7.4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1467935</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681616</v>
      </c>
      <c r="CS27" s="607"/>
      <c r="CT27" s="607"/>
      <c r="CU27" s="607"/>
      <c r="CV27" s="607"/>
      <c r="CW27" s="607"/>
      <c r="CX27" s="607"/>
      <c r="CY27" s="608"/>
      <c r="CZ27" s="591">
        <v>7.9</v>
      </c>
      <c r="DA27" s="609"/>
      <c r="DB27" s="609"/>
      <c r="DC27" s="610"/>
      <c r="DD27" s="594">
        <v>255661</v>
      </c>
      <c r="DE27" s="607"/>
      <c r="DF27" s="607"/>
      <c r="DG27" s="607"/>
      <c r="DH27" s="607"/>
      <c r="DI27" s="607"/>
      <c r="DJ27" s="607"/>
      <c r="DK27" s="608"/>
      <c r="DL27" s="594">
        <v>250060</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1812602</v>
      </c>
      <c r="S28" s="589"/>
      <c r="T28" s="589"/>
      <c r="U28" s="589"/>
      <c r="V28" s="589"/>
      <c r="W28" s="589"/>
      <c r="X28" s="589"/>
      <c r="Y28" s="590"/>
      <c r="Z28" s="641">
        <v>20.2</v>
      </c>
      <c r="AA28" s="641"/>
      <c r="AB28" s="641"/>
      <c r="AC28" s="641"/>
      <c r="AD28" s="642">
        <v>1126375</v>
      </c>
      <c r="AE28" s="642"/>
      <c r="AF28" s="642"/>
      <c r="AG28" s="642"/>
      <c r="AH28" s="642"/>
      <c r="AI28" s="642"/>
      <c r="AJ28" s="642"/>
      <c r="AK28" s="642"/>
      <c r="AL28" s="611">
        <v>27.4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442835</v>
      </c>
      <c r="CS28" s="589"/>
      <c r="CT28" s="589"/>
      <c r="CU28" s="589"/>
      <c r="CV28" s="589"/>
      <c r="CW28" s="589"/>
      <c r="CX28" s="589"/>
      <c r="CY28" s="590"/>
      <c r="CZ28" s="591">
        <v>5.0999999999999996</v>
      </c>
      <c r="DA28" s="609"/>
      <c r="DB28" s="609"/>
      <c r="DC28" s="610"/>
      <c r="DD28" s="594">
        <v>430325</v>
      </c>
      <c r="DE28" s="589"/>
      <c r="DF28" s="589"/>
      <c r="DG28" s="589"/>
      <c r="DH28" s="589"/>
      <c r="DI28" s="589"/>
      <c r="DJ28" s="589"/>
      <c r="DK28" s="590"/>
      <c r="DL28" s="594">
        <v>430325</v>
      </c>
      <c r="DM28" s="589"/>
      <c r="DN28" s="589"/>
      <c r="DO28" s="589"/>
      <c r="DP28" s="589"/>
      <c r="DQ28" s="589"/>
      <c r="DR28" s="589"/>
      <c r="DS28" s="589"/>
      <c r="DT28" s="589"/>
      <c r="DU28" s="589"/>
      <c r="DV28" s="590"/>
      <c r="DW28" s="611">
        <v>10.1</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3219</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442835</v>
      </c>
      <c r="CS29" s="607"/>
      <c r="CT29" s="607"/>
      <c r="CU29" s="607"/>
      <c r="CV29" s="607"/>
      <c r="CW29" s="607"/>
      <c r="CX29" s="607"/>
      <c r="CY29" s="608"/>
      <c r="CZ29" s="591">
        <v>5.0999999999999996</v>
      </c>
      <c r="DA29" s="609"/>
      <c r="DB29" s="609"/>
      <c r="DC29" s="610"/>
      <c r="DD29" s="594">
        <v>430325</v>
      </c>
      <c r="DE29" s="607"/>
      <c r="DF29" s="607"/>
      <c r="DG29" s="607"/>
      <c r="DH29" s="607"/>
      <c r="DI29" s="607"/>
      <c r="DJ29" s="607"/>
      <c r="DK29" s="608"/>
      <c r="DL29" s="594">
        <v>430325</v>
      </c>
      <c r="DM29" s="607"/>
      <c r="DN29" s="607"/>
      <c r="DO29" s="607"/>
      <c r="DP29" s="607"/>
      <c r="DQ29" s="607"/>
      <c r="DR29" s="607"/>
      <c r="DS29" s="607"/>
      <c r="DT29" s="607"/>
      <c r="DU29" s="607"/>
      <c r="DV29" s="608"/>
      <c r="DW29" s="611">
        <v>10.1</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366998</v>
      </c>
      <c r="S30" s="589"/>
      <c r="T30" s="589"/>
      <c r="U30" s="589"/>
      <c r="V30" s="589"/>
      <c r="W30" s="589"/>
      <c r="X30" s="589"/>
      <c r="Y30" s="590"/>
      <c r="Z30" s="641">
        <v>4.0999999999999996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98.6</v>
      </c>
      <c r="BH30" s="655"/>
      <c r="BI30" s="655"/>
      <c r="BJ30" s="655"/>
      <c r="BK30" s="655"/>
      <c r="BL30" s="655"/>
      <c r="BM30" s="656">
        <v>97</v>
      </c>
      <c r="BN30" s="655"/>
      <c r="BO30" s="655"/>
      <c r="BP30" s="655"/>
      <c r="BQ30" s="657"/>
      <c r="BR30" s="654">
        <v>98.5</v>
      </c>
      <c r="BS30" s="655"/>
      <c r="BT30" s="655"/>
      <c r="BU30" s="655"/>
      <c r="BV30" s="655"/>
      <c r="BW30" s="655"/>
      <c r="BX30" s="656">
        <v>96.8</v>
      </c>
      <c r="BY30" s="655"/>
      <c r="BZ30" s="655"/>
      <c r="CA30" s="655"/>
      <c r="CB30" s="657"/>
      <c r="CD30" s="660"/>
      <c r="CE30" s="661"/>
      <c r="CF30" s="625" t="s">
        <v>293</v>
      </c>
      <c r="CG30" s="622"/>
      <c r="CH30" s="622"/>
      <c r="CI30" s="622"/>
      <c r="CJ30" s="622"/>
      <c r="CK30" s="622"/>
      <c r="CL30" s="622"/>
      <c r="CM30" s="622"/>
      <c r="CN30" s="622"/>
      <c r="CO30" s="622"/>
      <c r="CP30" s="622"/>
      <c r="CQ30" s="623"/>
      <c r="CR30" s="588">
        <v>378248</v>
      </c>
      <c r="CS30" s="589"/>
      <c r="CT30" s="589"/>
      <c r="CU30" s="589"/>
      <c r="CV30" s="589"/>
      <c r="CW30" s="589"/>
      <c r="CX30" s="589"/>
      <c r="CY30" s="590"/>
      <c r="CZ30" s="591">
        <v>4.4000000000000004</v>
      </c>
      <c r="DA30" s="609"/>
      <c r="DB30" s="609"/>
      <c r="DC30" s="610"/>
      <c r="DD30" s="594">
        <v>365738</v>
      </c>
      <c r="DE30" s="589"/>
      <c r="DF30" s="589"/>
      <c r="DG30" s="589"/>
      <c r="DH30" s="589"/>
      <c r="DI30" s="589"/>
      <c r="DJ30" s="589"/>
      <c r="DK30" s="590"/>
      <c r="DL30" s="594">
        <v>365738</v>
      </c>
      <c r="DM30" s="589"/>
      <c r="DN30" s="589"/>
      <c r="DO30" s="589"/>
      <c r="DP30" s="589"/>
      <c r="DQ30" s="589"/>
      <c r="DR30" s="589"/>
      <c r="DS30" s="589"/>
      <c r="DT30" s="589"/>
      <c r="DU30" s="589"/>
      <c r="DV30" s="590"/>
      <c r="DW30" s="611">
        <v>8.6</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231424</v>
      </c>
      <c r="S31" s="589"/>
      <c r="T31" s="589"/>
      <c r="U31" s="589"/>
      <c r="V31" s="589"/>
      <c r="W31" s="589"/>
      <c r="X31" s="589"/>
      <c r="Y31" s="590"/>
      <c r="Z31" s="641">
        <v>2.6</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98.6</v>
      </c>
      <c r="BH31" s="607"/>
      <c r="BI31" s="607"/>
      <c r="BJ31" s="607"/>
      <c r="BK31" s="607"/>
      <c r="BL31" s="607"/>
      <c r="BM31" s="643">
        <v>97.4</v>
      </c>
      <c r="BN31" s="653"/>
      <c r="BO31" s="653"/>
      <c r="BP31" s="653"/>
      <c r="BQ31" s="617"/>
      <c r="BR31" s="652">
        <v>98.4</v>
      </c>
      <c r="BS31" s="607"/>
      <c r="BT31" s="607"/>
      <c r="BU31" s="607"/>
      <c r="BV31" s="607"/>
      <c r="BW31" s="607"/>
      <c r="BX31" s="643">
        <v>97.1</v>
      </c>
      <c r="BY31" s="653"/>
      <c r="BZ31" s="653"/>
      <c r="CA31" s="653"/>
      <c r="CB31" s="617"/>
      <c r="CD31" s="660"/>
      <c r="CE31" s="661"/>
      <c r="CF31" s="625" t="s">
        <v>297</v>
      </c>
      <c r="CG31" s="622"/>
      <c r="CH31" s="622"/>
      <c r="CI31" s="622"/>
      <c r="CJ31" s="622"/>
      <c r="CK31" s="622"/>
      <c r="CL31" s="622"/>
      <c r="CM31" s="622"/>
      <c r="CN31" s="622"/>
      <c r="CO31" s="622"/>
      <c r="CP31" s="622"/>
      <c r="CQ31" s="623"/>
      <c r="CR31" s="588">
        <v>64587</v>
      </c>
      <c r="CS31" s="607"/>
      <c r="CT31" s="607"/>
      <c r="CU31" s="607"/>
      <c r="CV31" s="607"/>
      <c r="CW31" s="607"/>
      <c r="CX31" s="607"/>
      <c r="CY31" s="608"/>
      <c r="CZ31" s="591">
        <v>0.7</v>
      </c>
      <c r="DA31" s="609"/>
      <c r="DB31" s="609"/>
      <c r="DC31" s="610"/>
      <c r="DD31" s="594">
        <v>64587</v>
      </c>
      <c r="DE31" s="607"/>
      <c r="DF31" s="607"/>
      <c r="DG31" s="607"/>
      <c r="DH31" s="607"/>
      <c r="DI31" s="607"/>
      <c r="DJ31" s="607"/>
      <c r="DK31" s="608"/>
      <c r="DL31" s="594">
        <v>64587</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50674</v>
      </c>
      <c r="S32" s="589"/>
      <c r="T32" s="589"/>
      <c r="U32" s="589"/>
      <c r="V32" s="589"/>
      <c r="W32" s="589"/>
      <c r="X32" s="589"/>
      <c r="Y32" s="590"/>
      <c r="Z32" s="641">
        <v>0.6</v>
      </c>
      <c r="AA32" s="641"/>
      <c r="AB32" s="641"/>
      <c r="AC32" s="641"/>
      <c r="AD32" s="642" t="s">
        <v>221</v>
      </c>
      <c r="AE32" s="642"/>
      <c r="AF32" s="642"/>
      <c r="AG32" s="642"/>
      <c r="AH32" s="642"/>
      <c r="AI32" s="642"/>
      <c r="AJ32" s="642"/>
      <c r="AK32" s="642"/>
      <c r="AL32" s="611" t="s">
        <v>221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98.5</v>
      </c>
      <c r="BH32" s="573"/>
      <c r="BI32" s="573"/>
      <c r="BJ32" s="573"/>
      <c r="BK32" s="573"/>
      <c r="BL32" s="573"/>
      <c r="BM32" s="636">
        <v>96.8</v>
      </c>
      <c r="BN32" s="573"/>
      <c r="BO32" s="573"/>
      <c r="BP32" s="573"/>
      <c r="BQ32" s="630"/>
      <c r="BR32" s="651">
        <v>98.5</v>
      </c>
      <c r="BS32" s="573"/>
      <c r="BT32" s="573"/>
      <c r="BU32" s="573"/>
      <c r="BV32" s="573"/>
      <c r="BW32" s="573"/>
      <c r="BX32" s="636">
        <v>96.4</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188300</v>
      </c>
      <c r="S33" s="589"/>
      <c r="T33" s="589"/>
      <c r="U33" s="589"/>
      <c r="V33" s="589"/>
      <c r="W33" s="589"/>
      <c r="X33" s="589"/>
      <c r="Y33" s="590"/>
      <c r="Z33" s="641">
        <v>2.1</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3824190</v>
      </c>
      <c r="CS33" s="607"/>
      <c r="CT33" s="607"/>
      <c r="CU33" s="607"/>
      <c r="CV33" s="607"/>
      <c r="CW33" s="607"/>
      <c r="CX33" s="607"/>
      <c r="CY33" s="608"/>
      <c r="CZ33" s="591">
        <v>44.2</v>
      </c>
      <c r="DA33" s="609"/>
      <c r="DB33" s="609"/>
      <c r="DC33" s="610"/>
      <c r="DD33" s="594">
        <v>2724415</v>
      </c>
      <c r="DE33" s="607"/>
      <c r="DF33" s="607"/>
      <c r="DG33" s="607"/>
      <c r="DH33" s="607"/>
      <c r="DI33" s="607"/>
      <c r="DJ33" s="607"/>
      <c r="DK33" s="608"/>
      <c r="DL33" s="594">
        <v>1687749</v>
      </c>
      <c r="DM33" s="607"/>
      <c r="DN33" s="607"/>
      <c r="DO33" s="607"/>
      <c r="DP33" s="607"/>
      <c r="DQ33" s="607"/>
      <c r="DR33" s="607"/>
      <c r="DS33" s="607"/>
      <c r="DT33" s="607"/>
      <c r="DU33" s="607"/>
      <c r="DV33" s="608"/>
      <c r="DW33" s="611">
        <v>39.6</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1172952</v>
      </c>
      <c r="CS34" s="589"/>
      <c r="CT34" s="589"/>
      <c r="CU34" s="589"/>
      <c r="CV34" s="589"/>
      <c r="CW34" s="589"/>
      <c r="CX34" s="589"/>
      <c r="CY34" s="590"/>
      <c r="CZ34" s="591">
        <v>13.6</v>
      </c>
      <c r="DA34" s="609"/>
      <c r="DB34" s="609"/>
      <c r="DC34" s="610"/>
      <c r="DD34" s="594">
        <v>907822</v>
      </c>
      <c r="DE34" s="589"/>
      <c r="DF34" s="589"/>
      <c r="DG34" s="589"/>
      <c r="DH34" s="589"/>
      <c r="DI34" s="589"/>
      <c r="DJ34" s="589"/>
      <c r="DK34" s="590"/>
      <c r="DL34" s="594">
        <v>744866</v>
      </c>
      <c r="DM34" s="589"/>
      <c r="DN34" s="589"/>
      <c r="DO34" s="589"/>
      <c r="DP34" s="589"/>
      <c r="DQ34" s="589"/>
      <c r="DR34" s="589"/>
      <c r="DS34" s="589"/>
      <c r="DT34" s="589"/>
      <c r="DU34" s="589"/>
      <c r="DV34" s="590"/>
      <c r="DW34" s="611">
        <v>17.5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150000</v>
      </c>
      <c r="S35" s="589"/>
      <c r="T35" s="589"/>
      <c r="U35" s="589"/>
      <c r="V35" s="589"/>
      <c r="W35" s="589"/>
      <c r="X35" s="589"/>
      <c r="Y35" s="590"/>
      <c r="Z35" s="641">
        <v>1.7</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669989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115010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91503</v>
      </c>
      <c r="CS35" s="607"/>
      <c r="CT35" s="607"/>
      <c r="CU35" s="607"/>
      <c r="CV35" s="607"/>
      <c r="CW35" s="607"/>
      <c r="CX35" s="607"/>
      <c r="CY35" s="608"/>
      <c r="CZ35" s="591">
        <v>1.1000000000000001</v>
      </c>
      <c r="DA35" s="609"/>
      <c r="DB35" s="609"/>
      <c r="DC35" s="610"/>
      <c r="DD35" s="594">
        <v>62184</v>
      </c>
      <c r="DE35" s="607"/>
      <c r="DF35" s="607"/>
      <c r="DG35" s="607"/>
      <c r="DH35" s="607"/>
      <c r="DI35" s="607"/>
      <c r="DJ35" s="607"/>
      <c r="DK35" s="608"/>
      <c r="DL35" s="594">
        <v>58911</v>
      </c>
      <c r="DM35" s="607"/>
      <c r="DN35" s="607"/>
      <c r="DO35" s="607"/>
      <c r="DP35" s="607"/>
      <c r="DQ35" s="607"/>
      <c r="DR35" s="607"/>
      <c r="DS35" s="607"/>
      <c r="DT35" s="607"/>
      <c r="DU35" s="607"/>
      <c r="DV35" s="608"/>
      <c r="DW35" s="611">
        <v>1.4</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8973257</v>
      </c>
      <c r="S36" s="629"/>
      <c r="T36" s="629"/>
      <c r="U36" s="629"/>
      <c r="V36" s="629"/>
      <c r="W36" s="629"/>
      <c r="X36" s="629"/>
      <c r="Y36" s="632"/>
      <c r="Z36" s="633">
        <v>100</v>
      </c>
      <c r="AA36" s="633"/>
      <c r="AB36" s="633"/>
      <c r="AC36" s="633"/>
      <c r="AD36" s="634">
        <v>4111162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93952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73201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1280903</v>
      </c>
      <c r="CS36" s="589"/>
      <c r="CT36" s="589"/>
      <c r="CU36" s="589"/>
      <c r="CV36" s="589"/>
      <c r="CW36" s="589"/>
      <c r="CX36" s="589"/>
      <c r="CY36" s="590"/>
      <c r="CZ36" s="591">
        <v>14.8</v>
      </c>
      <c r="DA36" s="609"/>
      <c r="DB36" s="609"/>
      <c r="DC36" s="610"/>
      <c r="DD36" s="594">
        <v>606953</v>
      </c>
      <c r="DE36" s="589"/>
      <c r="DF36" s="589"/>
      <c r="DG36" s="589"/>
      <c r="DH36" s="589"/>
      <c r="DI36" s="589"/>
      <c r="DJ36" s="589"/>
      <c r="DK36" s="590"/>
      <c r="DL36" s="594">
        <v>568314</v>
      </c>
      <c r="DM36" s="589"/>
      <c r="DN36" s="589"/>
      <c r="DO36" s="589"/>
      <c r="DP36" s="589"/>
      <c r="DQ36" s="589"/>
      <c r="DR36" s="589"/>
      <c r="DS36" s="589"/>
      <c r="DT36" s="589"/>
      <c r="DU36" s="589"/>
      <c r="DV36" s="590"/>
      <c r="DW36" s="611">
        <v>13.3</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t="s">
        <v>316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2295</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385211</v>
      </c>
      <c r="CS37" s="607"/>
      <c r="CT37" s="607"/>
      <c r="CU37" s="607"/>
      <c r="CV37" s="607"/>
      <c r="CW37" s="607"/>
      <c r="CX37" s="607"/>
      <c r="CY37" s="608"/>
      <c r="CZ37" s="591">
        <v>4.5</v>
      </c>
      <c r="DA37" s="609"/>
      <c r="DB37" s="609"/>
      <c r="DC37" s="610"/>
      <c r="DD37" s="594">
        <v>373998</v>
      </c>
      <c r="DE37" s="607"/>
      <c r="DF37" s="607"/>
      <c r="DG37" s="607"/>
      <c r="DH37" s="607"/>
      <c r="DI37" s="607"/>
      <c r="DJ37" s="607"/>
      <c r="DK37" s="608"/>
      <c r="DL37" s="594">
        <v>364366</v>
      </c>
      <c r="DM37" s="607"/>
      <c r="DN37" s="607"/>
      <c r="DO37" s="607"/>
      <c r="DP37" s="607"/>
      <c r="DQ37" s="607"/>
      <c r="DR37" s="607"/>
      <c r="DS37" s="607"/>
      <c r="DT37" s="607"/>
      <c r="DU37" s="607"/>
      <c r="DV37" s="608"/>
      <c r="DW37" s="611">
        <v>8.6</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4164</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669989</v>
      </c>
      <c r="CS38" s="589"/>
      <c r="CT38" s="589"/>
      <c r="CU38" s="589"/>
      <c r="CV38" s="589"/>
      <c r="CW38" s="589"/>
      <c r="CX38" s="589"/>
      <c r="CY38" s="590"/>
      <c r="CZ38" s="591">
        <v>7.7</v>
      </c>
      <c r="DA38" s="609"/>
      <c r="DB38" s="609"/>
      <c r="DC38" s="610"/>
      <c r="DD38" s="594">
        <v>607285</v>
      </c>
      <c r="DE38" s="589"/>
      <c r="DF38" s="589"/>
      <c r="DG38" s="589"/>
      <c r="DH38" s="589"/>
      <c r="DI38" s="589"/>
      <c r="DJ38" s="589"/>
      <c r="DK38" s="590"/>
      <c r="DL38" s="594">
        <v>315658</v>
      </c>
      <c r="DM38" s="589"/>
      <c r="DN38" s="589"/>
      <c r="DO38" s="589"/>
      <c r="DP38" s="589"/>
      <c r="DQ38" s="589"/>
      <c r="DR38" s="589"/>
      <c r="DS38" s="589"/>
      <c r="DT38" s="589"/>
      <c r="DU38" s="589"/>
      <c r="DV38" s="590"/>
      <c r="DW38" s="611">
        <v>7.4</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53</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598523</v>
      </c>
      <c r="CS39" s="607"/>
      <c r="CT39" s="607"/>
      <c r="CU39" s="607"/>
      <c r="CV39" s="607"/>
      <c r="CW39" s="607"/>
      <c r="CX39" s="607"/>
      <c r="CY39" s="608"/>
      <c r="CZ39" s="591">
        <v>6.9</v>
      </c>
      <c r="DA39" s="609"/>
      <c r="DB39" s="609"/>
      <c r="DC39" s="610"/>
      <c r="DD39" s="594">
        <v>540171</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310020</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161</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10320</v>
      </c>
      <c r="CS40" s="589"/>
      <c r="CT40" s="589"/>
      <c r="CU40" s="589"/>
      <c r="CV40" s="589"/>
      <c r="CW40" s="589"/>
      <c r="CX40" s="589"/>
      <c r="CY40" s="590"/>
      <c r="CZ40" s="591">
        <v>0.1</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266017</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234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316</v>
      </c>
      <c r="CS41" s="607"/>
      <c r="CT41" s="607"/>
      <c r="CU41" s="607"/>
      <c r="CV41" s="607"/>
      <c r="CW41" s="607"/>
      <c r="CX41" s="607"/>
      <c r="CY41" s="608"/>
      <c r="CZ41" s="591" t="s">
        <v>316</v>
      </c>
      <c r="DA41" s="609"/>
      <c r="DB41" s="609"/>
      <c r="DC41" s="610"/>
      <c r="DD41" s="594" t="s">
        <v>316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2441560</v>
      </c>
      <c r="CS42" s="589"/>
      <c r="CT42" s="589"/>
      <c r="CU42" s="589"/>
      <c r="CV42" s="589"/>
      <c r="CW42" s="589"/>
      <c r="CX42" s="589"/>
      <c r="CY42" s="590"/>
      <c r="CZ42" s="591">
        <v>28.2</v>
      </c>
      <c r="DA42" s="592"/>
      <c r="DB42" s="592"/>
      <c r="DC42" s="593"/>
      <c r="DD42" s="594">
        <v>274828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17716</v>
      </c>
      <c r="CS43" s="607"/>
      <c r="CT43" s="607"/>
      <c r="CU43" s="607"/>
      <c r="CV43" s="607"/>
      <c r="CW43" s="607"/>
      <c r="CX43" s="607"/>
      <c r="CY43" s="608"/>
      <c r="CZ43" s="591">
        <v>0.2</v>
      </c>
      <c r="DA43" s="609"/>
      <c r="DB43" s="609"/>
      <c r="DC43" s="610"/>
      <c r="DD43" s="594">
        <v>5074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2359769</v>
      </c>
      <c r="CS44" s="589"/>
      <c r="CT44" s="589"/>
      <c r="CU44" s="589"/>
      <c r="CV44" s="589"/>
      <c r="CW44" s="589"/>
      <c r="CX44" s="589"/>
      <c r="CY44" s="590"/>
      <c r="CZ44" s="591">
        <v>27.3</v>
      </c>
      <c r="DA44" s="592"/>
      <c r="DB44" s="592"/>
      <c r="DC44" s="593"/>
      <c r="DD44" s="594">
        <v>193037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2215422</v>
      </c>
      <c r="CS45" s="607"/>
      <c r="CT45" s="607"/>
      <c r="CU45" s="607"/>
      <c r="CV45" s="607"/>
      <c r="CW45" s="607"/>
      <c r="CX45" s="607"/>
      <c r="CY45" s="608"/>
      <c r="CZ45" s="591">
        <v>25.6</v>
      </c>
      <c r="DA45" s="609"/>
      <c r="DB45" s="609"/>
      <c r="DC45" s="610"/>
      <c r="DD45" s="594">
        <v>83641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144347</v>
      </c>
      <c r="CS46" s="589"/>
      <c r="CT46" s="589"/>
      <c r="CU46" s="589"/>
      <c r="CV46" s="589"/>
      <c r="CW46" s="589"/>
      <c r="CX46" s="589"/>
      <c r="CY46" s="590"/>
      <c r="CZ46" s="591">
        <v>1.7</v>
      </c>
      <c r="DA46" s="592"/>
      <c r="DB46" s="592"/>
      <c r="DC46" s="593"/>
      <c r="DD46" s="594">
        <v>109396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81791</v>
      </c>
      <c r="CS47" s="607"/>
      <c r="CT47" s="607"/>
      <c r="CU47" s="607"/>
      <c r="CV47" s="607"/>
      <c r="CW47" s="607"/>
      <c r="CX47" s="607"/>
      <c r="CY47" s="608"/>
      <c r="CZ47" s="591">
        <v>0.9</v>
      </c>
      <c r="DA47" s="609"/>
      <c r="DB47" s="609"/>
      <c r="DC47" s="610"/>
      <c r="DD47" s="594">
        <v>81791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8651620</v>
      </c>
      <c r="CS49" s="573"/>
      <c r="CT49" s="573"/>
      <c r="CU49" s="573"/>
      <c r="CV49" s="573"/>
      <c r="CW49" s="573"/>
      <c r="CX49" s="573"/>
      <c r="CY49" s="574"/>
      <c r="CZ49" s="575">
        <v>100</v>
      </c>
      <c r="DA49" s="576"/>
      <c r="DB49" s="576"/>
      <c r="DC49" s="577"/>
      <c r="DD49" s="578">
        <v>4861512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8973</v>
      </c>
      <c r="R7" s="1101"/>
      <c r="S7" s="1101"/>
      <c r="T7" s="1101"/>
      <c r="U7" s="1101"/>
      <c r="V7" s="1101">
        <v>8652</v>
      </c>
      <c r="W7" s="1101"/>
      <c r="X7" s="1101"/>
      <c r="Y7" s="1101"/>
      <c r="Z7" s="1101"/>
      <c r="AA7" s="1101">
        <v>322</v>
      </c>
      <c r="AB7" s="1101"/>
      <c r="AC7" s="1101"/>
      <c r="AD7" s="1101"/>
      <c r="AE7" s="1102"/>
      <c r="AF7" s="1103">
        <v>276</v>
      </c>
      <c r="AG7" s="1104"/>
      <c r="AH7" s="1104"/>
      <c r="AI7" s="1104"/>
      <c r="AJ7" s="1105"/>
      <c r="AK7" s="1087">
        <v>362</v>
      </c>
      <c r="AL7" s="1088"/>
      <c r="AM7" s="1088"/>
      <c r="AN7" s="1088"/>
      <c r="AO7" s="1088"/>
      <c r="AP7" s="1088">
        <v>4251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8973</v>
      </c>
      <c r="R23" s="1065"/>
      <c r="S23" s="1065"/>
      <c r="T23" s="1065"/>
      <c r="U23" s="1065"/>
      <c r="V23" s="1065">
        <v>8652</v>
      </c>
      <c r="W23" s="1065"/>
      <c r="X23" s="1065"/>
      <c r="Y23" s="1065"/>
      <c r="Z23" s="1065"/>
      <c r="AA23" s="1065">
        <v>322</v>
      </c>
      <c r="AB23" s="1065"/>
      <c r="AC23" s="1065"/>
      <c r="AD23" s="1065"/>
      <c r="AE23" s="1066"/>
      <c r="AF23" s="1067">
        <v>276</v>
      </c>
      <c r="AG23" s="1065"/>
      <c r="AH23" s="1065"/>
      <c r="AI23" s="1065"/>
      <c r="AJ23" s="1068"/>
      <c r="AK23" s="1069"/>
      <c r="AL23" s="1070"/>
      <c r="AM23" s="1070"/>
      <c r="AN23" s="1070"/>
      <c r="AO23" s="1070"/>
      <c r="AP23" s="1065">
        <v>4251</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1774</v>
      </c>
      <c r="R28" s="1050"/>
      <c r="S28" s="1050"/>
      <c r="T28" s="1050"/>
      <c r="U28" s="1050"/>
      <c r="V28" s="1050">
        <v>1659</v>
      </c>
      <c r="W28" s="1050"/>
      <c r="X28" s="1050"/>
      <c r="Y28" s="1050"/>
      <c r="Z28" s="1050"/>
      <c r="AA28" s="1050">
        <v>115</v>
      </c>
      <c r="AB28" s="1050"/>
      <c r="AC28" s="1050"/>
      <c r="AD28" s="1050"/>
      <c r="AE28" s="1051"/>
      <c r="AF28" s="1052">
        <v>115</v>
      </c>
      <c r="AG28" s="1050"/>
      <c r="AH28" s="1050"/>
      <c r="AI28" s="1050"/>
      <c r="AJ28" s="1053"/>
      <c r="AK28" s="1054">
        <v>310</v>
      </c>
      <c r="AL28" s="1042"/>
      <c r="AM28" s="1042"/>
      <c r="AN28" s="1042"/>
      <c r="AO28" s="1042"/>
      <c r="AP28" s="1042" t="s">
        <v>528</v>
      </c>
      <c r="AQ28" s="1042"/>
      <c r="AR28" s="1042"/>
      <c r="AS28" s="1042"/>
      <c r="AT28" s="1042"/>
      <c r="AU28" s="1042" t="s">
        <v>528</v>
      </c>
      <c r="AV28" s="1042"/>
      <c r="AW28" s="1042"/>
      <c r="AX28" s="1042"/>
      <c r="AY28" s="1042"/>
      <c r="AZ28" s="1043" t="s">
        <v>528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90</v>
      </c>
      <c r="R29" s="1040"/>
      <c r="S29" s="1040"/>
      <c r="T29" s="1040"/>
      <c r="U29" s="1040"/>
      <c r="V29" s="1040">
        <v>90</v>
      </c>
      <c r="W29" s="1040"/>
      <c r="X29" s="1040"/>
      <c r="Y29" s="1040"/>
      <c r="Z29" s="1040"/>
      <c r="AA29" s="1040">
        <v>0</v>
      </c>
      <c r="AB29" s="1040"/>
      <c r="AC29" s="1040"/>
      <c r="AD29" s="1040"/>
      <c r="AE29" s="1041"/>
      <c r="AF29" s="1015">
        <v>0</v>
      </c>
      <c r="AG29" s="1016"/>
      <c r="AH29" s="1016"/>
      <c r="AI29" s="1016"/>
      <c r="AJ29" s="1017"/>
      <c r="AK29" s="976">
        <v>32</v>
      </c>
      <c r="AL29" s="967"/>
      <c r="AM29" s="967"/>
      <c r="AN29" s="967"/>
      <c r="AO29" s="967"/>
      <c r="AP29" s="967" t="s">
        <v>528</v>
      </c>
      <c r="AQ29" s="967"/>
      <c r="AR29" s="967"/>
      <c r="AS29" s="967"/>
      <c r="AT29" s="967"/>
      <c r="AU29" s="967" t="s">
        <v>528</v>
      </c>
      <c r="AV29" s="967"/>
      <c r="AW29" s="967"/>
      <c r="AX29" s="967"/>
      <c r="AY29" s="967"/>
      <c r="AZ29" s="1038" t="s">
        <v>528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615</v>
      </c>
      <c r="R30" s="1040"/>
      <c r="S30" s="1040"/>
      <c r="T30" s="1040"/>
      <c r="U30" s="1040"/>
      <c r="V30" s="1040">
        <v>559</v>
      </c>
      <c r="W30" s="1040"/>
      <c r="X30" s="1040"/>
      <c r="Y30" s="1040"/>
      <c r="Z30" s="1040"/>
      <c r="AA30" s="1040">
        <v>56</v>
      </c>
      <c r="AB30" s="1040"/>
      <c r="AC30" s="1040"/>
      <c r="AD30" s="1040"/>
      <c r="AE30" s="1041"/>
      <c r="AF30" s="1015">
        <v>640</v>
      </c>
      <c r="AG30" s="1016"/>
      <c r="AH30" s="1016"/>
      <c r="AI30" s="1016"/>
      <c r="AJ30" s="1017"/>
      <c r="AK30" s="976" t="s">
        <v>528</v>
      </c>
      <c r="AL30" s="967"/>
      <c r="AM30" s="967"/>
      <c r="AN30" s="967"/>
      <c r="AO30" s="967"/>
      <c r="AP30" s="967">
        <v>638</v>
      </c>
      <c r="AQ30" s="967"/>
      <c r="AR30" s="967"/>
      <c r="AS30" s="967"/>
      <c r="AT30" s="967"/>
      <c r="AU30" s="967" t="s">
        <v>528</v>
      </c>
      <c r="AV30" s="967"/>
      <c r="AW30" s="967"/>
      <c r="AX30" s="967"/>
      <c r="AY30" s="967"/>
      <c r="AZ30" s="1038" t="s">
        <v>528</v>
      </c>
      <c r="BA30" s="1038"/>
      <c r="BB30" s="1038"/>
      <c r="BC30" s="1038"/>
      <c r="BD30" s="1038"/>
      <c r="BE30" s="1028" t="s">
        <v>384</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385</v>
      </c>
      <c r="C31" s="1034"/>
      <c r="D31" s="1034"/>
      <c r="E31" s="1034"/>
      <c r="F31" s="1034"/>
      <c r="G31" s="1034"/>
      <c r="H31" s="1034"/>
      <c r="I31" s="1034"/>
      <c r="J31" s="1034"/>
      <c r="K31" s="1034"/>
      <c r="L31" s="1034"/>
      <c r="M31" s="1034"/>
      <c r="N31" s="1034"/>
      <c r="O31" s="1034"/>
      <c r="P31" s="1035"/>
      <c r="Q31" s="1039">
        <v>1151</v>
      </c>
      <c r="R31" s="1040"/>
      <c r="S31" s="1040"/>
      <c r="T31" s="1040"/>
      <c r="U31" s="1040"/>
      <c r="V31" s="1040">
        <v>1130</v>
      </c>
      <c r="W31" s="1040"/>
      <c r="X31" s="1040"/>
      <c r="Y31" s="1040"/>
      <c r="Z31" s="1040"/>
      <c r="AA31" s="1040">
        <v>20</v>
      </c>
      <c r="AB31" s="1040"/>
      <c r="AC31" s="1040"/>
      <c r="AD31" s="1040"/>
      <c r="AE31" s="1041"/>
      <c r="AF31" s="1015">
        <v>20</v>
      </c>
      <c r="AG31" s="1016"/>
      <c r="AH31" s="1016"/>
      <c r="AI31" s="1016"/>
      <c r="AJ31" s="1017"/>
      <c r="AK31" s="976">
        <v>94</v>
      </c>
      <c r="AL31" s="967"/>
      <c r="AM31" s="967"/>
      <c r="AN31" s="967"/>
      <c r="AO31" s="967"/>
      <c r="AP31" s="967">
        <v>619</v>
      </c>
      <c r="AQ31" s="967"/>
      <c r="AR31" s="967"/>
      <c r="AS31" s="967"/>
      <c r="AT31" s="967"/>
      <c r="AU31" s="967">
        <v>619</v>
      </c>
      <c r="AV31" s="967"/>
      <c r="AW31" s="967"/>
      <c r="AX31" s="967"/>
      <c r="AY31" s="967"/>
      <c r="AZ31" s="1038" t="s">
        <v>528</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776</v>
      </c>
      <c r="AG63" s="955"/>
      <c r="AH63" s="955"/>
      <c r="AI63" s="955"/>
      <c r="AJ63" s="1026"/>
      <c r="AK63" s="1027"/>
      <c r="AL63" s="959"/>
      <c r="AM63" s="959"/>
      <c r="AN63" s="959"/>
      <c r="AO63" s="959"/>
      <c r="AP63" s="955">
        <v>1257</v>
      </c>
      <c r="AQ63" s="955"/>
      <c r="AR63" s="955"/>
      <c r="AS63" s="955"/>
      <c r="AT63" s="955"/>
      <c r="AU63" s="955">
        <v>619</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391</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779</v>
      </c>
      <c r="R68" s="978"/>
      <c r="S68" s="978"/>
      <c r="T68" s="978"/>
      <c r="U68" s="978"/>
      <c r="V68" s="978">
        <v>739</v>
      </c>
      <c r="W68" s="978"/>
      <c r="X68" s="978"/>
      <c r="Y68" s="978"/>
      <c r="Z68" s="978"/>
      <c r="AA68" s="978">
        <v>40</v>
      </c>
      <c r="AB68" s="978"/>
      <c r="AC68" s="978"/>
      <c r="AD68" s="978"/>
      <c r="AE68" s="978"/>
      <c r="AF68" s="978">
        <v>5</v>
      </c>
      <c r="AG68" s="978"/>
      <c r="AH68" s="978"/>
      <c r="AI68" s="978"/>
      <c r="AJ68" s="978"/>
      <c r="AK68" s="978" t="s">
        <v>528</v>
      </c>
      <c r="AL68" s="978"/>
      <c r="AM68" s="978"/>
      <c r="AN68" s="978"/>
      <c r="AO68" s="978"/>
      <c r="AP68" s="978">
        <v>113</v>
      </c>
      <c r="AQ68" s="978"/>
      <c r="AR68" s="978"/>
      <c r="AS68" s="978"/>
      <c r="AT68" s="978"/>
      <c r="AU68" s="978">
        <v>12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1523</v>
      </c>
      <c r="R69" s="967"/>
      <c r="S69" s="967"/>
      <c r="T69" s="967"/>
      <c r="U69" s="967"/>
      <c r="V69" s="967">
        <v>1475</v>
      </c>
      <c r="W69" s="967"/>
      <c r="X69" s="967"/>
      <c r="Y69" s="967"/>
      <c r="Z69" s="967"/>
      <c r="AA69" s="967">
        <v>48</v>
      </c>
      <c r="AB69" s="967"/>
      <c r="AC69" s="967"/>
      <c r="AD69" s="967"/>
      <c r="AE69" s="967"/>
      <c r="AF69" s="967">
        <v>48</v>
      </c>
      <c r="AG69" s="967"/>
      <c r="AH69" s="967"/>
      <c r="AI69" s="967"/>
      <c r="AJ69" s="967"/>
      <c r="AK69" s="967">
        <v>52</v>
      </c>
      <c r="AL69" s="967"/>
      <c r="AM69" s="967"/>
      <c r="AN69" s="967"/>
      <c r="AO69" s="967"/>
      <c r="AP69" s="967">
        <v>1680</v>
      </c>
      <c r="AQ69" s="967"/>
      <c r="AR69" s="967"/>
      <c r="AS69" s="967"/>
      <c r="AT69" s="967"/>
      <c r="AU69" s="967">
        <v>197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2770</v>
      </c>
      <c r="R70" s="967"/>
      <c r="S70" s="967"/>
      <c r="T70" s="967"/>
      <c r="U70" s="967"/>
      <c r="V70" s="967">
        <v>2749</v>
      </c>
      <c r="W70" s="967"/>
      <c r="X70" s="967"/>
      <c r="Y70" s="967"/>
      <c r="Z70" s="967"/>
      <c r="AA70" s="967">
        <v>21</v>
      </c>
      <c r="AB70" s="967"/>
      <c r="AC70" s="967"/>
      <c r="AD70" s="967"/>
      <c r="AE70" s="967"/>
      <c r="AF70" s="967">
        <v>21</v>
      </c>
      <c r="AG70" s="967"/>
      <c r="AH70" s="967"/>
      <c r="AI70" s="967"/>
      <c r="AJ70" s="967"/>
      <c r="AK70" s="967">
        <v>10</v>
      </c>
      <c r="AL70" s="967"/>
      <c r="AM70" s="967"/>
      <c r="AN70" s="967"/>
      <c r="AO70" s="967"/>
      <c r="AP70" s="967">
        <v>305</v>
      </c>
      <c r="AQ70" s="967"/>
      <c r="AR70" s="967"/>
      <c r="AS70" s="967"/>
      <c r="AT70" s="967"/>
      <c r="AU70" s="967">
        <v>19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664</v>
      </c>
      <c r="R71" s="967"/>
      <c r="S71" s="967"/>
      <c r="T71" s="967"/>
      <c r="U71" s="967"/>
      <c r="V71" s="967">
        <v>655</v>
      </c>
      <c r="W71" s="967"/>
      <c r="X71" s="967"/>
      <c r="Y71" s="967"/>
      <c r="Z71" s="967"/>
      <c r="AA71" s="967">
        <v>9</v>
      </c>
      <c r="AB71" s="967"/>
      <c r="AC71" s="967"/>
      <c r="AD71" s="967"/>
      <c r="AE71" s="967"/>
      <c r="AF71" s="967">
        <v>9</v>
      </c>
      <c r="AG71" s="967"/>
      <c r="AH71" s="967"/>
      <c r="AI71" s="967"/>
      <c r="AJ71" s="967"/>
      <c r="AK71" s="967" t="s">
        <v>540</v>
      </c>
      <c r="AL71" s="967"/>
      <c r="AM71" s="967"/>
      <c r="AN71" s="967"/>
      <c r="AO71" s="967"/>
      <c r="AP71" s="967" t="s">
        <v>528</v>
      </c>
      <c r="AQ71" s="967"/>
      <c r="AR71" s="967"/>
      <c r="AS71" s="967"/>
      <c r="AT71" s="967"/>
      <c r="AU71" s="967" t="s">
        <v>528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13848</v>
      </c>
      <c r="R72" s="967"/>
      <c r="S72" s="967"/>
      <c r="T72" s="967"/>
      <c r="U72" s="967"/>
      <c r="V72" s="967">
        <v>13741</v>
      </c>
      <c r="W72" s="967"/>
      <c r="X72" s="967"/>
      <c r="Y72" s="967"/>
      <c r="Z72" s="967"/>
      <c r="AA72" s="967">
        <v>107</v>
      </c>
      <c r="AB72" s="967"/>
      <c r="AC72" s="967"/>
      <c r="AD72" s="967"/>
      <c r="AE72" s="967"/>
      <c r="AF72" s="967">
        <v>107</v>
      </c>
      <c r="AG72" s="967"/>
      <c r="AH72" s="967"/>
      <c r="AI72" s="967"/>
      <c r="AJ72" s="967"/>
      <c r="AK72" s="967">
        <v>7</v>
      </c>
      <c r="AL72" s="967"/>
      <c r="AM72" s="967"/>
      <c r="AN72" s="967"/>
      <c r="AO72" s="967"/>
      <c r="AP72" s="967" t="s">
        <v>539</v>
      </c>
      <c r="AQ72" s="967"/>
      <c r="AR72" s="967"/>
      <c r="AS72" s="967"/>
      <c r="AT72" s="967"/>
      <c r="AU72" s="967" t="s">
        <v>528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12</v>
      </c>
      <c r="R73" s="967"/>
      <c r="S73" s="967"/>
      <c r="T73" s="967"/>
      <c r="U73" s="967"/>
      <c r="V73" s="967">
        <v>7</v>
      </c>
      <c r="W73" s="967"/>
      <c r="X73" s="967"/>
      <c r="Y73" s="967"/>
      <c r="Z73" s="967"/>
      <c r="AA73" s="967">
        <v>5</v>
      </c>
      <c r="AB73" s="967"/>
      <c r="AC73" s="967"/>
      <c r="AD73" s="967"/>
      <c r="AE73" s="967"/>
      <c r="AF73" s="967">
        <v>5</v>
      </c>
      <c r="AG73" s="967"/>
      <c r="AH73" s="967"/>
      <c r="AI73" s="967"/>
      <c r="AJ73" s="967"/>
      <c r="AK73" s="967" t="s">
        <v>540</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896</v>
      </c>
      <c r="R74" s="967"/>
      <c r="S74" s="967"/>
      <c r="T74" s="967"/>
      <c r="U74" s="967"/>
      <c r="V74" s="967">
        <v>875</v>
      </c>
      <c r="W74" s="967"/>
      <c r="X74" s="967"/>
      <c r="Y74" s="967"/>
      <c r="Z74" s="967"/>
      <c r="AA74" s="967">
        <v>21</v>
      </c>
      <c r="AB74" s="967"/>
      <c r="AC74" s="967"/>
      <c r="AD74" s="967"/>
      <c r="AE74" s="967"/>
      <c r="AF74" s="967">
        <v>20</v>
      </c>
      <c r="AG74" s="967"/>
      <c r="AH74" s="967"/>
      <c r="AI74" s="967"/>
      <c r="AJ74" s="967"/>
      <c r="AK74" s="967" t="s">
        <v>541</v>
      </c>
      <c r="AL74" s="967"/>
      <c r="AM74" s="967"/>
      <c r="AN74" s="967"/>
      <c r="AO74" s="967"/>
      <c r="AP74" s="967" t="s">
        <v>528</v>
      </c>
      <c r="AQ74" s="967"/>
      <c r="AR74" s="967"/>
      <c r="AS74" s="967"/>
      <c r="AT74" s="967"/>
      <c r="AU74" s="967" t="s">
        <v>528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28404</v>
      </c>
      <c r="R75" s="975"/>
      <c r="S75" s="975"/>
      <c r="T75" s="975"/>
      <c r="U75" s="976"/>
      <c r="V75" s="977">
        <v>27950</v>
      </c>
      <c r="W75" s="975"/>
      <c r="X75" s="975"/>
      <c r="Y75" s="975"/>
      <c r="Z75" s="976"/>
      <c r="AA75" s="977">
        <v>455</v>
      </c>
      <c r="AB75" s="975"/>
      <c r="AC75" s="975"/>
      <c r="AD75" s="975"/>
      <c r="AE75" s="976"/>
      <c r="AF75" s="977">
        <v>455</v>
      </c>
      <c r="AG75" s="975"/>
      <c r="AH75" s="975"/>
      <c r="AI75" s="975"/>
      <c r="AJ75" s="976"/>
      <c r="AK75" s="977" t="s">
        <v>541</v>
      </c>
      <c r="AL75" s="975"/>
      <c r="AM75" s="975"/>
      <c r="AN75" s="975"/>
      <c r="AO75" s="976"/>
      <c r="AP75" s="977" t="s">
        <v>528</v>
      </c>
      <c r="AQ75" s="975"/>
      <c r="AR75" s="975"/>
      <c r="AS75" s="975"/>
      <c r="AT75" s="976"/>
      <c r="AU75" s="977" t="s">
        <v>528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537</v>
      </c>
      <c r="C76" s="971"/>
      <c r="D76" s="971"/>
      <c r="E76" s="971"/>
      <c r="F76" s="971"/>
      <c r="G76" s="971"/>
      <c r="H76" s="971"/>
      <c r="I76" s="971"/>
      <c r="J76" s="971"/>
      <c r="K76" s="971"/>
      <c r="L76" s="971"/>
      <c r="M76" s="971"/>
      <c r="N76" s="971"/>
      <c r="O76" s="971"/>
      <c r="P76" s="972"/>
      <c r="Q76" s="974">
        <v>1181</v>
      </c>
      <c r="R76" s="975"/>
      <c r="S76" s="975"/>
      <c r="T76" s="975"/>
      <c r="U76" s="976"/>
      <c r="V76" s="977">
        <v>1153</v>
      </c>
      <c r="W76" s="975"/>
      <c r="X76" s="975"/>
      <c r="Y76" s="975"/>
      <c r="Z76" s="976"/>
      <c r="AA76" s="977">
        <v>27</v>
      </c>
      <c r="AB76" s="975"/>
      <c r="AC76" s="975"/>
      <c r="AD76" s="975"/>
      <c r="AE76" s="976"/>
      <c r="AF76" s="977">
        <v>27</v>
      </c>
      <c r="AG76" s="975"/>
      <c r="AH76" s="975"/>
      <c r="AI76" s="975"/>
      <c r="AJ76" s="976"/>
      <c r="AK76" s="977" t="s">
        <v>540</v>
      </c>
      <c r="AL76" s="975"/>
      <c r="AM76" s="975"/>
      <c r="AN76" s="975"/>
      <c r="AO76" s="976"/>
      <c r="AP76" s="977" t="s">
        <v>540</v>
      </c>
      <c r="AQ76" s="975"/>
      <c r="AR76" s="975"/>
      <c r="AS76" s="975"/>
      <c r="AT76" s="976"/>
      <c r="AU76" s="977" t="s">
        <v>540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538</v>
      </c>
      <c r="C77" s="971"/>
      <c r="D77" s="971"/>
      <c r="E77" s="971"/>
      <c r="F77" s="971"/>
      <c r="G77" s="971"/>
      <c r="H77" s="971"/>
      <c r="I77" s="971"/>
      <c r="J77" s="971"/>
      <c r="K77" s="971"/>
      <c r="L77" s="971"/>
      <c r="M77" s="971"/>
      <c r="N77" s="971"/>
      <c r="O77" s="971"/>
      <c r="P77" s="972"/>
      <c r="Q77" s="974">
        <v>136669</v>
      </c>
      <c r="R77" s="975"/>
      <c r="S77" s="975"/>
      <c r="T77" s="975"/>
      <c r="U77" s="976"/>
      <c r="V77" s="977">
        <v>129997</v>
      </c>
      <c r="W77" s="975"/>
      <c r="X77" s="975"/>
      <c r="Y77" s="975"/>
      <c r="Z77" s="976"/>
      <c r="AA77" s="977">
        <v>6671</v>
      </c>
      <c r="AB77" s="975"/>
      <c r="AC77" s="975"/>
      <c r="AD77" s="975"/>
      <c r="AE77" s="976"/>
      <c r="AF77" s="977">
        <v>6671</v>
      </c>
      <c r="AG77" s="975"/>
      <c r="AH77" s="975"/>
      <c r="AI77" s="975"/>
      <c r="AJ77" s="976"/>
      <c r="AK77" s="977">
        <v>1851</v>
      </c>
      <c r="AL77" s="975"/>
      <c r="AM77" s="975"/>
      <c r="AN77" s="975"/>
      <c r="AO77" s="976"/>
      <c r="AP77" s="977" t="s">
        <v>540</v>
      </c>
      <c r="AQ77" s="975"/>
      <c r="AR77" s="975"/>
      <c r="AS77" s="975"/>
      <c r="AT77" s="976"/>
      <c r="AU77" s="977" t="s">
        <v>540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7367</v>
      </c>
      <c r="AG88" s="955"/>
      <c r="AH88" s="955"/>
      <c r="AI88" s="955"/>
      <c r="AJ88" s="955"/>
      <c r="AK88" s="959"/>
      <c r="AL88" s="959"/>
      <c r="AM88" s="959"/>
      <c r="AN88" s="959"/>
      <c r="AO88" s="959"/>
      <c r="AP88" s="955">
        <v>2098</v>
      </c>
      <c r="AQ88" s="955"/>
      <c r="AR88" s="955"/>
      <c r="AS88" s="955"/>
      <c r="AT88" s="955"/>
      <c r="AU88" s="955">
        <v>227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436933</v>
      </c>
      <c r="AB110" s="873"/>
      <c r="AC110" s="873"/>
      <c r="AD110" s="873"/>
      <c r="AE110" s="874"/>
      <c r="AF110" s="875">
        <v>441860</v>
      </c>
      <c r="AG110" s="873"/>
      <c r="AH110" s="873"/>
      <c r="AI110" s="873"/>
      <c r="AJ110" s="874"/>
      <c r="AK110" s="875">
        <v>442835</v>
      </c>
      <c r="AL110" s="873"/>
      <c r="AM110" s="873"/>
      <c r="AN110" s="873"/>
      <c r="AO110" s="874"/>
      <c r="AP110" s="876">
        <v>16.100000000000001</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4594586</v>
      </c>
      <c r="BR110" s="800"/>
      <c r="BS110" s="800"/>
      <c r="BT110" s="800"/>
      <c r="BU110" s="800"/>
      <c r="BV110" s="800">
        <v>4440514</v>
      </c>
      <c r="BW110" s="800"/>
      <c r="BX110" s="800"/>
      <c r="BY110" s="800"/>
      <c r="BZ110" s="800"/>
      <c r="CA110" s="800">
        <v>4250566</v>
      </c>
      <c r="CB110" s="800"/>
      <c r="CC110" s="800"/>
      <c r="CD110" s="800"/>
      <c r="CE110" s="800"/>
      <c r="CF110" s="861">
        <v>154.30000000000001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480550</v>
      </c>
      <c r="BR112" s="771"/>
      <c r="BS112" s="771"/>
      <c r="BT112" s="771"/>
      <c r="BU112" s="771"/>
      <c r="BV112" s="771">
        <v>504866</v>
      </c>
      <c r="BW112" s="771"/>
      <c r="BX112" s="771"/>
      <c r="BY112" s="771"/>
      <c r="BZ112" s="771"/>
      <c r="CA112" s="771">
        <v>619116</v>
      </c>
      <c r="CB112" s="771"/>
      <c r="CC112" s="771"/>
      <c r="CD112" s="771"/>
      <c r="CE112" s="771"/>
      <c r="CF112" s="848">
        <v>22.5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17690</v>
      </c>
      <c r="AB113" s="909"/>
      <c r="AC113" s="909"/>
      <c r="AD113" s="909"/>
      <c r="AE113" s="910"/>
      <c r="AF113" s="911">
        <v>21212</v>
      </c>
      <c r="AG113" s="909"/>
      <c r="AH113" s="909"/>
      <c r="AI113" s="909"/>
      <c r="AJ113" s="910"/>
      <c r="AK113" s="911">
        <v>23581</v>
      </c>
      <c r="AL113" s="909"/>
      <c r="AM113" s="909"/>
      <c r="AN113" s="909"/>
      <c r="AO113" s="910"/>
      <c r="AP113" s="912">
        <v>0.9</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326788</v>
      </c>
      <c r="BR113" s="771"/>
      <c r="BS113" s="771"/>
      <c r="BT113" s="771"/>
      <c r="BU113" s="771"/>
      <c r="BV113" s="771">
        <v>271335</v>
      </c>
      <c r="BW113" s="771"/>
      <c r="BX113" s="771"/>
      <c r="BY113" s="771"/>
      <c r="BZ113" s="771"/>
      <c r="CA113" s="771">
        <v>227086</v>
      </c>
      <c r="CB113" s="771"/>
      <c r="CC113" s="771"/>
      <c r="CD113" s="771"/>
      <c r="CE113" s="771"/>
      <c r="CF113" s="848">
        <v>8.1999999999999993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57676</v>
      </c>
      <c r="AB114" s="784"/>
      <c r="AC114" s="784"/>
      <c r="AD114" s="784"/>
      <c r="AE114" s="785"/>
      <c r="AF114" s="786">
        <v>65386</v>
      </c>
      <c r="AG114" s="784"/>
      <c r="AH114" s="784"/>
      <c r="AI114" s="784"/>
      <c r="AJ114" s="785"/>
      <c r="AK114" s="786">
        <v>64209</v>
      </c>
      <c r="AL114" s="784"/>
      <c r="AM114" s="784"/>
      <c r="AN114" s="784"/>
      <c r="AO114" s="785"/>
      <c r="AP114" s="754">
        <v>2.2999999999999998</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820237</v>
      </c>
      <c r="BR114" s="771"/>
      <c r="BS114" s="771"/>
      <c r="BT114" s="771"/>
      <c r="BU114" s="771"/>
      <c r="BV114" s="771">
        <v>610795</v>
      </c>
      <c r="BW114" s="771"/>
      <c r="BX114" s="771"/>
      <c r="BY114" s="771"/>
      <c r="BZ114" s="771"/>
      <c r="CA114" s="771">
        <v>468510</v>
      </c>
      <c r="CB114" s="771"/>
      <c r="CC114" s="771"/>
      <c r="CD114" s="771"/>
      <c r="CE114" s="771"/>
      <c r="CF114" s="848">
        <v>17</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512299</v>
      </c>
      <c r="AB117" s="895"/>
      <c r="AC117" s="895"/>
      <c r="AD117" s="895"/>
      <c r="AE117" s="896"/>
      <c r="AF117" s="898">
        <v>528458</v>
      </c>
      <c r="AG117" s="895"/>
      <c r="AH117" s="895"/>
      <c r="AI117" s="895"/>
      <c r="AJ117" s="896"/>
      <c r="AK117" s="898">
        <v>530625</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6222161</v>
      </c>
      <c r="BR118" s="858"/>
      <c r="BS118" s="858"/>
      <c r="BT118" s="858"/>
      <c r="BU118" s="858"/>
      <c r="BV118" s="858">
        <v>5827510</v>
      </c>
      <c r="BW118" s="858"/>
      <c r="BX118" s="858"/>
      <c r="BY118" s="858"/>
      <c r="BZ118" s="858"/>
      <c r="CA118" s="858">
        <v>5565278</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3806373</v>
      </c>
      <c r="BR119" s="800"/>
      <c r="BS119" s="800"/>
      <c r="BT119" s="800"/>
      <c r="BU119" s="800"/>
      <c r="BV119" s="800">
        <v>4026389</v>
      </c>
      <c r="BW119" s="800"/>
      <c r="BX119" s="800"/>
      <c r="BY119" s="800"/>
      <c r="BZ119" s="800"/>
      <c r="CA119" s="800">
        <v>4277622</v>
      </c>
      <c r="CB119" s="800"/>
      <c r="CC119" s="800"/>
      <c r="CD119" s="800"/>
      <c r="CE119" s="800"/>
      <c r="CF119" s="861">
        <v>155.30000000000001</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116169</v>
      </c>
      <c r="BR120" s="771"/>
      <c r="BS120" s="771"/>
      <c r="BT120" s="771"/>
      <c r="BU120" s="771"/>
      <c r="BV120" s="771">
        <v>95579</v>
      </c>
      <c r="BW120" s="771"/>
      <c r="BX120" s="771"/>
      <c r="BY120" s="771"/>
      <c r="BZ120" s="771"/>
      <c r="CA120" s="771">
        <v>65952</v>
      </c>
      <c r="CB120" s="771"/>
      <c r="CC120" s="771"/>
      <c r="CD120" s="771"/>
      <c r="CE120" s="771"/>
      <c r="CF120" s="848">
        <v>2.4</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480550</v>
      </c>
      <c r="DH120" s="800"/>
      <c r="DI120" s="800"/>
      <c r="DJ120" s="800"/>
      <c r="DK120" s="800"/>
      <c r="DL120" s="800">
        <v>504866</v>
      </c>
      <c r="DM120" s="800"/>
      <c r="DN120" s="800"/>
      <c r="DO120" s="800"/>
      <c r="DP120" s="800"/>
      <c r="DQ120" s="800">
        <v>619116</v>
      </c>
      <c r="DR120" s="800"/>
      <c r="DS120" s="800"/>
      <c r="DT120" s="800"/>
      <c r="DU120" s="800"/>
      <c r="DV120" s="801">
        <v>22.5</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3566909</v>
      </c>
      <c r="BR121" s="858"/>
      <c r="BS121" s="858"/>
      <c r="BT121" s="858"/>
      <c r="BU121" s="858"/>
      <c r="BV121" s="858">
        <v>3610796</v>
      </c>
      <c r="BW121" s="858"/>
      <c r="BX121" s="858"/>
      <c r="BY121" s="858"/>
      <c r="BZ121" s="858"/>
      <c r="CA121" s="858">
        <v>3679713</v>
      </c>
      <c r="CB121" s="858"/>
      <c r="CC121" s="858"/>
      <c r="CD121" s="858"/>
      <c r="CE121" s="858"/>
      <c r="CF121" s="859">
        <v>133.6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110</v>
      </c>
      <c r="DH121" s="771"/>
      <c r="DI121" s="771"/>
      <c r="DJ121" s="771"/>
      <c r="DK121" s="771"/>
      <c r="DL121" s="771" t="s">
        <v>110</v>
      </c>
      <c r="DM121" s="771"/>
      <c r="DN121" s="771"/>
      <c r="DO121" s="771"/>
      <c r="DP121" s="771"/>
      <c r="DQ121" s="771" t="s">
        <v>110</v>
      </c>
      <c r="DR121" s="771"/>
      <c r="DS121" s="771"/>
      <c r="DT121" s="771"/>
      <c r="DU121" s="771"/>
      <c r="DV121" s="823" t="s">
        <v>110</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7489451</v>
      </c>
      <c r="BR122" s="840"/>
      <c r="BS122" s="840"/>
      <c r="BT122" s="840"/>
      <c r="BU122" s="840"/>
      <c r="BV122" s="840">
        <v>7732764</v>
      </c>
      <c r="BW122" s="840"/>
      <c r="BX122" s="840"/>
      <c r="BY122" s="840"/>
      <c r="BZ122" s="840"/>
      <c r="CA122" s="840">
        <v>8023287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23367</v>
      </c>
      <c r="AB128" s="724"/>
      <c r="AC128" s="724"/>
      <c r="AD128" s="724"/>
      <c r="AE128" s="725"/>
      <c r="AF128" s="726">
        <v>17073</v>
      </c>
      <c r="AG128" s="724"/>
      <c r="AH128" s="724"/>
      <c r="AI128" s="724"/>
      <c r="AJ128" s="725"/>
      <c r="AK128" s="726">
        <v>12510</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3029767</v>
      </c>
      <c r="AB129" s="784"/>
      <c r="AC129" s="784"/>
      <c r="AD129" s="784"/>
      <c r="AE129" s="785"/>
      <c r="AF129" s="786">
        <v>3055479</v>
      </c>
      <c r="AG129" s="784"/>
      <c r="AH129" s="784"/>
      <c r="AI129" s="784"/>
      <c r="AJ129" s="785"/>
      <c r="AK129" s="786">
        <v>3078299</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7.2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292208</v>
      </c>
      <c r="AB130" s="784"/>
      <c r="AC130" s="784"/>
      <c r="AD130" s="784"/>
      <c r="AE130" s="785"/>
      <c r="AF130" s="786">
        <v>306318</v>
      </c>
      <c r="AG130" s="784"/>
      <c r="AH130" s="784"/>
      <c r="AI130" s="784"/>
      <c r="AJ130" s="785"/>
      <c r="AK130" s="786">
        <v>323138</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2737559</v>
      </c>
      <c r="AB131" s="717"/>
      <c r="AC131" s="717"/>
      <c r="AD131" s="717"/>
      <c r="AE131" s="718"/>
      <c r="AF131" s="719">
        <v>2749161</v>
      </c>
      <c r="AG131" s="717"/>
      <c r="AH131" s="717"/>
      <c r="AI131" s="717"/>
      <c r="AJ131" s="718"/>
      <c r="AK131" s="719">
        <v>2755161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7.1861099609999997</v>
      </c>
      <c r="AB132" s="740"/>
      <c r="AC132" s="740"/>
      <c r="AD132" s="740"/>
      <c r="AE132" s="741"/>
      <c r="AF132" s="742">
        <v>7.4592575700000001</v>
      </c>
      <c r="AG132" s="740"/>
      <c r="AH132" s="740"/>
      <c r="AI132" s="740"/>
      <c r="AJ132" s="741"/>
      <c r="AK132" s="742">
        <v>7.0767915199999996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7.9</v>
      </c>
      <c r="AB133" s="749"/>
      <c r="AC133" s="749"/>
      <c r="AD133" s="749"/>
      <c r="AE133" s="750"/>
      <c r="AF133" s="748">
        <v>7.2</v>
      </c>
      <c r="AG133" s="749"/>
      <c r="AH133" s="749"/>
      <c r="AI133" s="749"/>
      <c r="AJ133" s="750"/>
      <c r="AK133" s="748">
        <v>7.2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1261419</v>
      </c>
      <c r="L9" s="264">
        <v>116647</v>
      </c>
      <c r="M9" s="265">
        <v>89595</v>
      </c>
      <c r="N9" s="266">
        <v>30.2</v>
      </c>
    </row>
    <row r="10" spans="1:16" x14ac:dyDescent="0.15">
      <c r="A10" s="248"/>
      <c r="B10" s="244"/>
      <c r="C10" s="244"/>
      <c r="D10" s="244"/>
      <c r="E10" s="244"/>
      <c r="F10" s="244"/>
      <c r="G10" s="1133" t="s">
        <v>472</v>
      </c>
      <c r="H10" s="1134"/>
      <c r="I10" s="1134"/>
      <c r="J10" s="1135"/>
      <c r="K10" s="267">
        <v>53070</v>
      </c>
      <c r="L10" s="268">
        <v>4908</v>
      </c>
      <c r="M10" s="269">
        <v>8996</v>
      </c>
      <c r="N10" s="270">
        <v>-45.4</v>
      </c>
    </row>
    <row r="11" spans="1:16" ht="13.5" customHeight="1" x14ac:dyDescent="0.15">
      <c r="A11" s="248"/>
      <c r="B11" s="244"/>
      <c r="C11" s="244"/>
      <c r="D11" s="244"/>
      <c r="E11" s="244"/>
      <c r="F11" s="244"/>
      <c r="G11" s="1133" t="s">
        <v>473</v>
      </c>
      <c r="H11" s="1134"/>
      <c r="I11" s="1134"/>
      <c r="J11" s="1135"/>
      <c r="K11" s="267">
        <v>149600</v>
      </c>
      <c r="L11" s="268">
        <v>13834</v>
      </c>
      <c r="M11" s="269">
        <v>12730</v>
      </c>
      <c r="N11" s="270">
        <v>8.6999999999999993</v>
      </c>
    </row>
    <row r="12" spans="1:16" ht="13.5" customHeight="1" x14ac:dyDescent="0.15">
      <c r="A12" s="248"/>
      <c r="B12" s="244"/>
      <c r="C12" s="244"/>
      <c r="D12" s="244"/>
      <c r="E12" s="244"/>
      <c r="F12" s="244"/>
      <c r="G12" s="1133" t="s">
        <v>474</v>
      </c>
      <c r="H12" s="1134"/>
      <c r="I12" s="1134"/>
      <c r="J12" s="1135"/>
      <c r="K12" s="267" t="s">
        <v>475</v>
      </c>
      <c r="L12" s="268" t="s">
        <v>475</v>
      </c>
      <c r="M12" s="269">
        <v>1070</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19</v>
      </c>
      <c r="N13" s="270" t="s">
        <v>475</v>
      </c>
    </row>
    <row r="14" spans="1:16" ht="13.5" customHeight="1" x14ac:dyDescent="0.15">
      <c r="A14" s="248"/>
      <c r="B14" s="244"/>
      <c r="C14" s="244"/>
      <c r="D14" s="244"/>
      <c r="E14" s="244"/>
      <c r="F14" s="244"/>
      <c r="G14" s="1133" t="s">
        <v>477</v>
      </c>
      <c r="H14" s="1134"/>
      <c r="I14" s="1134"/>
      <c r="J14" s="1135"/>
      <c r="K14" s="267">
        <v>58265</v>
      </c>
      <c r="L14" s="268">
        <v>5388</v>
      </c>
      <c r="M14" s="269">
        <v>4490</v>
      </c>
      <c r="N14" s="270">
        <v>20</v>
      </c>
    </row>
    <row r="15" spans="1:16" ht="13.5" customHeight="1" x14ac:dyDescent="0.15">
      <c r="A15" s="248"/>
      <c r="B15" s="244"/>
      <c r="C15" s="244"/>
      <c r="D15" s="244"/>
      <c r="E15" s="244"/>
      <c r="F15" s="244"/>
      <c r="G15" s="1133" t="s">
        <v>478</v>
      </c>
      <c r="H15" s="1134"/>
      <c r="I15" s="1134"/>
      <c r="J15" s="1135"/>
      <c r="K15" s="267">
        <v>17716</v>
      </c>
      <c r="L15" s="268">
        <v>1638</v>
      </c>
      <c r="M15" s="269">
        <v>2030</v>
      </c>
      <c r="N15" s="270">
        <v>-19.3</v>
      </c>
    </row>
    <row r="16" spans="1:16" x14ac:dyDescent="0.15">
      <c r="A16" s="248"/>
      <c r="B16" s="244"/>
      <c r="C16" s="244"/>
      <c r="D16" s="244"/>
      <c r="E16" s="244"/>
      <c r="F16" s="244"/>
      <c r="G16" s="1136" t="s">
        <v>479</v>
      </c>
      <c r="H16" s="1137"/>
      <c r="I16" s="1137"/>
      <c r="J16" s="1138"/>
      <c r="K16" s="268">
        <v>-177313</v>
      </c>
      <c r="L16" s="268">
        <v>-16397</v>
      </c>
      <c r="M16" s="269">
        <v>-9813</v>
      </c>
      <c r="N16" s="270">
        <v>67.099999999999994</v>
      </c>
    </row>
    <row r="17" spans="1:16" x14ac:dyDescent="0.15">
      <c r="A17" s="248"/>
      <c r="B17" s="244"/>
      <c r="C17" s="244"/>
      <c r="D17" s="244"/>
      <c r="E17" s="244"/>
      <c r="F17" s="244"/>
      <c r="G17" s="1136" t="s">
        <v>169</v>
      </c>
      <c r="H17" s="1137"/>
      <c r="I17" s="1137"/>
      <c r="J17" s="1138"/>
      <c r="K17" s="268">
        <v>1362757</v>
      </c>
      <c r="L17" s="268">
        <v>126018</v>
      </c>
      <c r="M17" s="269">
        <v>109116</v>
      </c>
      <c r="N17" s="270">
        <v>15.5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11.1</v>
      </c>
      <c r="L21" s="281">
        <v>10.38</v>
      </c>
      <c r="M21" s="282">
        <v>0.72</v>
      </c>
      <c r="N21" s="249"/>
      <c r="O21" s="283"/>
      <c r="P21" s="279"/>
    </row>
    <row r="22" spans="1:16" s="284" customFormat="1" x14ac:dyDescent="0.15">
      <c r="A22" s="279"/>
      <c r="B22" s="249"/>
      <c r="C22" s="249"/>
      <c r="D22" s="249"/>
      <c r="E22" s="249"/>
      <c r="F22" s="249"/>
      <c r="G22" s="1130" t="s">
        <v>485</v>
      </c>
      <c r="H22" s="1131"/>
      <c r="I22" s="1131"/>
      <c r="J22" s="1132"/>
      <c r="K22" s="285">
        <v>96.5</v>
      </c>
      <c r="L22" s="286">
        <v>95.1</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442835</v>
      </c>
      <c r="L32" s="294">
        <v>40950</v>
      </c>
      <c r="M32" s="295">
        <v>57190</v>
      </c>
      <c r="N32" s="296">
        <v>-28.4</v>
      </c>
    </row>
    <row r="33" spans="1:16" ht="13.5" customHeight="1" x14ac:dyDescent="0.15">
      <c r="A33" s="248"/>
      <c r="B33" s="244"/>
      <c r="C33" s="244"/>
      <c r="D33" s="244"/>
      <c r="E33" s="244"/>
      <c r="F33" s="244"/>
      <c r="G33" s="1121" t="s">
        <v>489</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490</v>
      </c>
      <c r="H34" s="1122"/>
      <c r="I34" s="1122"/>
      <c r="J34" s="1123"/>
      <c r="K34" s="294" t="s">
        <v>475</v>
      </c>
      <c r="L34" s="294" t="s">
        <v>475</v>
      </c>
      <c r="M34" s="295">
        <v>1</v>
      </c>
      <c r="N34" s="296" t="s">
        <v>475</v>
      </c>
    </row>
    <row r="35" spans="1:16" ht="27" customHeight="1" x14ac:dyDescent="0.15">
      <c r="A35" s="248"/>
      <c r="B35" s="244"/>
      <c r="C35" s="244"/>
      <c r="D35" s="244"/>
      <c r="E35" s="244"/>
      <c r="F35" s="244"/>
      <c r="G35" s="1121" t="s">
        <v>491</v>
      </c>
      <c r="H35" s="1122"/>
      <c r="I35" s="1122"/>
      <c r="J35" s="1123"/>
      <c r="K35" s="294">
        <v>23581</v>
      </c>
      <c r="L35" s="294">
        <v>2181</v>
      </c>
      <c r="M35" s="295">
        <v>16809</v>
      </c>
      <c r="N35" s="296">
        <v>-87</v>
      </c>
    </row>
    <row r="36" spans="1:16" ht="27" customHeight="1" x14ac:dyDescent="0.15">
      <c r="A36" s="248"/>
      <c r="B36" s="244"/>
      <c r="C36" s="244"/>
      <c r="D36" s="244"/>
      <c r="E36" s="244"/>
      <c r="F36" s="244"/>
      <c r="G36" s="1121" t="s">
        <v>492</v>
      </c>
      <c r="H36" s="1122"/>
      <c r="I36" s="1122"/>
      <c r="J36" s="1123"/>
      <c r="K36" s="294">
        <v>64209</v>
      </c>
      <c r="L36" s="294">
        <v>5938</v>
      </c>
      <c r="M36" s="295">
        <v>4695</v>
      </c>
      <c r="N36" s="296">
        <v>26.5</v>
      </c>
    </row>
    <row r="37" spans="1:16" ht="13.5" customHeight="1" x14ac:dyDescent="0.15">
      <c r="A37" s="248"/>
      <c r="B37" s="244"/>
      <c r="C37" s="244"/>
      <c r="D37" s="244"/>
      <c r="E37" s="244"/>
      <c r="F37" s="244"/>
      <c r="G37" s="1121" t="s">
        <v>493</v>
      </c>
      <c r="H37" s="1122"/>
      <c r="I37" s="1122"/>
      <c r="J37" s="1123"/>
      <c r="K37" s="294" t="s">
        <v>475</v>
      </c>
      <c r="L37" s="294" t="s">
        <v>475</v>
      </c>
      <c r="M37" s="295">
        <v>1282</v>
      </c>
      <c r="N37" s="296" t="s">
        <v>475</v>
      </c>
    </row>
    <row r="38" spans="1:16" ht="27" customHeight="1" x14ac:dyDescent="0.15">
      <c r="A38" s="248"/>
      <c r="B38" s="244"/>
      <c r="C38" s="244"/>
      <c r="D38" s="244"/>
      <c r="E38" s="244"/>
      <c r="F38" s="244"/>
      <c r="G38" s="1124" t="s">
        <v>494</v>
      </c>
      <c r="H38" s="1125"/>
      <c r="I38" s="1125"/>
      <c r="J38" s="1126"/>
      <c r="K38" s="297" t="s">
        <v>475</v>
      </c>
      <c r="L38" s="297" t="s">
        <v>475</v>
      </c>
      <c r="M38" s="298">
        <v>8</v>
      </c>
      <c r="N38" s="299" t="s">
        <v>475</v>
      </c>
      <c r="O38" s="293"/>
    </row>
    <row r="39" spans="1:16" x14ac:dyDescent="0.15">
      <c r="A39" s="248"/>
      <c r="B39" s="244"/>
      <c r="C39" s="244"/>
      <c r="D39" s="244"/>
      <c r="E39" s="244"/>
      <c r="F39" s="244"/>
      <c r="G39" s="1124" t="s">
        <v>495</v>
      </c>
      <c r="H39" s="1125"/>
      <c r="I39" s="1125"/>
      <c r="J39" s="1126"/>
      <c r="K39" s="300">
        <v>-12510</v>
      </c>
      <c r="L39" s="300">
        <v>-1157</v>
      </c>
      <c r="M39" s="301">
        <v>-2615</v>
      </c>
      <c r="N39" s="302">
        <v>-55.8</v>
      </c>
      <c r="O39" s="293"/>
    </row>
    <row r="40" spans="1:16" ht="27" customHeight="1" x14ac:dyDescent="0.15">
      <c r="A40" s="248"/>
      <c r="B40" s="244"/>
      <c r="C40" s="244"/>
      <c r="D40" s="244"/>
      <c r="E40" s="244"/>
      <c r="F40" s="244"/>
      <c r="G40" s="1121" t="s">
        <v>496</v>
      </c>
      <c r="H40" s="1122"/>
      <c r="I40" s="1122"/>
      <c r="J40" s="1123"/>
      <c r="K40" s="300">
        <v>-323138</v>
      </c>
      <c r="L40" s="300">
        <v>-29881</v>
      </c>
      <c r="M40" s="301">
        <v>-54029</v>
      </c>
      <c r="N40" s="302">
        <v>-44.7</v>
      </c>
      <c r="O40" s="293"/>
    </row>
    <row r="41" spans="1:16" x14ac:dyDescent="0.15">
      <c r="A41" s="248"/>
      <c r="B41" s="244"/>
      <c r="C41" s="244"/>
      <c r="D41" s="244"/>
      <c r="E41" s="244"/>
      <c r="F41" s="244"/>
      <c r="G41" s="1127" t="s">
        <v>281</v>
      </c>
      <c r="H41" s="1128"/>
      <c r="I41" s="1128"/>
      <c r="J41" s="1129"/>
      <c r="K41" s="294">
        <v>194977</v>
      </c>
      <c r="L41" s="300">
        <v>18030</v>
      </c>
      <c r="M41" s="301">
        <v>23340</v>
      </c>
      <c r="N41" s="302">
        <v>-22.8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2137467</v>
      </c>
      <c r="J51" s="320">
        <v>204836</v>
      </c>
      <c r="K51" s="321">
        <v>-18.3</v>
      </c>
      <c r="L51" s="322">
        <v>121932</v>
      </c>
      <c r="M51" s="323">
        <v>11.6</v>
      </c>
      <c r="N51" s="324">
        <v>-29.9</v>
      </c>
    </row>
    <row r="52" spans="1:14" x14ac:dyDescent="0.15">
      <c r="A52" s="248"/>
      <c r="B52" s="244"/>
      <c r="C52" s="244"/>
      <c r="D52" s="244"/>
      <c r="E52" s="244"/>
      <c r="F52" s="244"/>
      <c r="G52" s="325"/>
      <c r="H52" s="326" t="s">
        <v>507</v>
      </c>
      <c r="I52" s="327">
        <v>463025</v>
      </c>
      <c r="J52" s="328">
        <v>44372</v>
      </c>
      <c r="K52" s="329">
        <v>103.2</v>
      </c>
      <c r="L52" s="330">
        <v>68430</v>
      </c>
      <c r="M52" s="331">
        <v>7</v>
      </c>
      <c r="N52" s="332">
        <v>96.2</v>
      </c>
    </row>
    <row r="53" spans="1:14" x14ac:dyDescent="0.15">
      <c r="A53" s="248"/>
      <c r="B53" s="244"/>
      <c r="C53" s="244"/>
      <c r="D53" s="244"/>
      <c r="E53" s="244"/>
      <c r="F53" s="244"/>
      <c r="G53" s="310" t="s">
        <v>508</v>
      </c>
      <c r="H53" s="311"/>
      <c r="I53" s="319">
        <v>1471531</v>
      </c>
      <c r="J53" s="320">
        <v>140266</v>
      </c>
      <c r="K53" s="321">
        <v>-31.5</v>
      </c>
      <c r="L53" s="322">
        <v>70897</v>
      </c>
      <c r="M53" s="323">
        <v>-41.9</v>
      </c>
      <c r="N53" s="324">
        <v>10.4</v>
      </c>
    </row>
    <row r="54" spans="1:14" x14ac:dyDescent="0.15">
      <c r="A54" s="248"/>
      <c r="B54" s="244"/>
      <c r="C54" s="244"/>
      <c r="D54" s="244"/>
      <c r="E54" s="244"/>
      <c r="F54" s="244"/>
      <c r="G54" s="325"/>
      <c r="H54" s="326" t="s">
        <v>507</v>
      </c>
      <c r="I54" s="327">
        <v>203717</v>
      </c>
      <c r="J54" s="328">
        <v>19418</v>
      </c>
      <c r="K54" s="329">
        <v>-56.2</v>
      </c>
      <c r="L54" s="330">
        <v>39878</v>
      </c>
      <c r="M54" s="331">
        <v>-41.7</v>
      </c>
      <c r="N54" s="332">
        <v>-14.5</v>
      </c>
    </row>
    <row r="55" spans="1:14" x14ac:dyDescent="0.15">
      <c r="A55" s="248"/>
      <c r="B55" s="244"/>
      <c r="C55" s="244"/>
      <c r="D55" s="244"/>
      <c r="E55" s="244"/>
      <c r="F55" s="244"/>
      <c r="G55" s="310" t="s">
        <v>509</v>
      </c>
      <c r="H55" s="311"/>
      <c r="I55" s="319">
        <v>1810444</v>
      </c>
      <c r="J55" s="320">
        <v>168288</v>
      </c>
      <c r="K55" s="321">
        <v>20</v>
      </c>
      <c r="L55" s="322">
        <v>66496</v>
      </c>
      <c r="M55" s="323">
        <v>-6.2</v>
      </c>
      <c r="N55" s="324">
        <v>26.2</v>
      </c>
    </row>
    <row r="56" spans="1:14" x14ac:dyDescent="0.15">
      <c r="A56" s="248"/>
      <c r="B56" s="244"/>
      <c r="C56" s="244"/>
      <c r="D56" s="244"/>
      <c r="E56" s="244"/>
      <c r="F56" s="244"/>
      <c r="G56" s="325"/>
      <c r="H56" s="326" t="s">
        <v>507</v>
      </c>
      <c r="I56" s="327">
        <v>168963</v>
      </c>
      <c r="J56" s="328">
        <v>15706</v>
      </c>
      <c r="K56" s="329">
        <v>-19.100000000000001</v>
      </c>
      <c r="L56" s="330">
        <v>36530</v>
      </c>
      <c r="M56" s="331">
        <v>-8.4</v>
      </c>
      <c r="N56" s="332">
        <v>-10.7</v>
      </c>
    </row>
    <row r="57" spans="1:14" x14ac:dyDescent="0.15">
      <c r="A57" s="248"/>
      <c r="B57" s="244"/>
      <c r="C57" s="244"/>
      <c r="D57" s="244"/>
      <c r="E57" s="244"/>
      <c r="F57" s="244"/>
      <c r="G57" s="310" t="s">
        <v>510</v>
      </c>
      <c r="H57" s="311"/>
      <c r="I57" s="319">
        <v>3262784</v>
      </c>
      <c r="J57" s="320">
        <v>303487</v>
      </c>
      <c r="K57" s="321">
        <v>80.3</v>
      </c>
      <c r="L57" s="322">
        <v>82748</v>
      </c>
      <c r="M57" s="323">
        <v>24.4</v>
      </c>
      <c r="N57" s="324">
        <v>55.9</v>
      </c>
    </row>
    <row r="58" spans="1:14" x14ac:dyDescent="0.15">
      <c r="A58" s="248"/>
      <c r="B58" s="244"/>
      <c r="C58" s="244"/>
      <c r="D58" s="244"/>
      <c r="E58" s="244"/>
      <c r="F58" s="244"/>
      <c r="G58" s="325"/>
      <c r="H58" s="326" t="s">
        <v>507</v>
      </c>
      <c r="I58" s="327">
        <v>226546</v>
      </c>
      <c r="J58" s="328">
        <v>21072</v>
      </c>
      <c r="K58" s="329">
        <v>34.200000000000003</v>
      </c>
      <c r="L58" s="330">
        <v>44732</v>
      </c>
      <c r="M58" s="331">
        <v>22.5</v>
      </c>
      <c r="N58" s="332">
        <v>11.7</v>
      </c>
    </row>
    <row r="59" spans="1:14" x14ac:dyDescent="0.15">
      <c r="A59" s="248"/>
      <c r="B59" s="244"/>
      <c r="C59" s="244"/>
      <c r="D59" s="244"/>
      <c r="E59" s="244"/>
      <c r="F59" s="244"/>
      <c r="G59" s="310" t="s">
        <v>511</v>
      </c>
      <c r="H59" s="311"/>
      <c r="I59" s="319">
        <v>2359769</v>
      </c>
      <c r="J59" s="320">
        <v>218214</v>
      </c>
      <c r="K59" s="321">
        <v>-28.1</v>
      </c>
      <c r="L59" s="322">
        <v>91837</v>
      </c>
      <c r="M59" s="323">
        <v>11</v>
      </c>
      <c r="N59" s="324">
        <v>-39.1</v>
      </c>
    </row>
    <row r="60" spans="1:14" x14ac:dyDescent="0.15">
      <c r="A60" s="248"/>
      <c r="B60" s="244"/>
      <c r="C60" s="244"/>
      <c r="D60" s="244"/>
      <c r="E60" s="244"/>
      <c r="F60" s="244"/>
      <c r="G60" s="325"/>
      <c r="H60" s="326" t="s">
        <v>507</v>
      </c>
      <c r="I60" s="333">
        <v>144347</v>
      </c>
      <c r="J60" s="328">
        <v>13348</v>
      </c>
      <c r="K60" s="329">
        <v>-36.700000000000003</v>
      </c>
      <c r="L60" s="330">
        <v>54439</v>
      </c>
      <c r="M60" s="331">
        <v>21.7</v>
      </c>
      <c r="N60" s="332">
        <v>-58.4</v>
      </c>
    </row>
    <row r="61" spans="1:14" x14ac:dyDescent="0.15">
      <c r="A61" s="248"/>
      <c r="B61" s="244"/>
      <c r="C61" s="244"/>
      <c r="D61" s="244"/>
      <c r="E61" s="244"/>
      <c r="F61" s="244"/>
      <c r="G61" s="310" t="s">
        <v>512</v>
      </c>
      <c r="H61" s="334"/>
      <c r="I61" s="335">
        <v>2208399</v>
      </c>
      <c r="J61" s="336">
        <v>207018</v>
      </c>
      <c r="K61" s="337">
        <v>4.5</v>
      </c>
      <c r="L61" s="338">
        <v>86782</v>
      </c>
      <c r="M61" s="339">
        <v>-0.2</v>
      </c>
      <c r="N61" s="324">
        <v>4.7</v>
      </c>
    </row>
    <row r="62" spans="1:14" x14ac:dyDescent="0.15">
      <c r="A62" s="248"/>
      <c r="B62" s="244"/>
      <c r="C62" s="244"/>
      <c r="D62" s="244"/>
      <c r="E62" s="244"/>
      <c r="F62" s="244"/>
      <c r="G62" s="325"/>
      <c r="H62" s="326" t="s">
        <v>507</v>
      </c>
      <c r="I62" s="327">
        <v>241320</v>
      </c>
      <c r="J62" s="328">
        <v>22783</v>
      </c>
      <c r="K62" s="329">
        <v>5.0999999999999996</v>
      </c>
      <c r="L62" s="330">
        <v>48802</v>
      </c>
      <c r="M62" s="331">
        <v>0.2</v>
      </c>
      <c r="N62" s="332">
        <v>4.9000000000000004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74.23</v>
      </c>
      <c r="G47" s="12">
        <v>82.16</v>
      </c>
      <c r="H47" s="12">
        <v>71.290000000000006</v>
      </c>
      <c r="I47" s="12">
        <v>61.44</v>
      </c>
      <c r="J47" s="13">
        <v>60.93</v>
      </c>
    </row>
    <row r="48" spans="2:10" ht="57.75" customHeight="1" x14ac:dyDescent="0.15">
      <c r="B48" s="14"/>
      <c r="C48" s="1141" t="s">
        <v>4</v>
      </c>
      <c r="D48" s="1141"/>
      <c r="E48" s="1142"/>
      <c r="F48" s="15">
        <v>7.44</v>
      </c>
      <c r="G48" s="16">
        <v>8.7200000000000006</v>
      </c>
      <c r="H48" s="16">
        <v>7.09</v>
      </c>
      <c r="I48" s="16">
        <v>6.34</v>
      </c>
      <c r="J48" s="17">
        <v>8.9600000000000009</v>
      </c>
    </row>
    <row r="49" spans="2:10" ht="57.75" customHeight="1" thickBot="1" x14ac:dyDescent="0.2">
      <c r="B49" s="18"/>
      <c r="C49" s="1143" t="s">
        <v>5</v>
      </c>
      <c r="D49" s="1143"/>
      <c r="E49" s="1144"/>
      <c r="F49" s="19">
        <v>9.89</v>
      </c>
      <c r="G49" s="20">
        <v>11.47</v>
      </c>
      <c r="H49" s="20" t="s">
        <v>519</v>
      </c>
      <c r="I49" s="20" t="s">
        <v>520</v>
      </c>
      <c r="J49" s="21">
        <v>2.61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521</v>
      </c>
      <c r="D34" s="1151"/>
      <c r="E34" s="1152"/>
      <c r="F34" s="32">
        <v>18.75</v>
      </c>
      <c r="G34" s="33">
        <v>17.68</v>
      </c>
      <c r="H34" s="33">
        <v>17.739999999999998</v>
      </c>
      <c r="I34" s="33">
        <v>18.940000000000001</v>
      </c>
      <c r="J34" s="34">
        <v>20.8</v>
      </c>
      <c r="K34" s="22"/>
      <c r="L34" s="22"/>
      <c r="M34" s="22"/>
      <c r="N34" s="22"/>
      <c r="O34" s="22"/>
      <c r="P34" s="22"/>
    </row>
    <row r="35" spans="1:16" ht="39" customHeight="1" x14ac:dyDescent="0.15">
      <c r="A35" s="22"/>
      <c r="B35" s="35"/>
      <c r="C35" s="1145" t="s">
        <v>522</v>
      </c>
      <c r="D35" s="1146"/>
      <c r="E35" s="1147"/>
      <c r="F35" s="36">
        <v>7.44</v>
      </c>
      <c r="G35" s="37">
        <v>8.7100000000000009</v>
      </c>
      <c r="H35" s="37">
        <v>7.09</v>
      </c>
      <c r="I35" s="37">
        <v>6.33</v>
      </c>
      <c r="J35" s="38">
        <v>8.9499999999999993</v>
      </c>
      <c r="K35" s="22"/>
      <c r="L35" s="22"/>
      <c r="M35" s="22"/>
      <c r="N35" s="22"/>
      <c r="O35" s="22"/>
      <c r="P35" s="22"/>
    </row>
    <row r="36" spans="1:16" ht="39" customHeight="1" x14ac:dyDescent="0.15">
      <c r="A36" s="22"/>
      <c r="B36" s="35"/>
      <c r="C36" s="1145" t="s">
        <v>523</v>
      </c>
      <c r="D36" s="1146"/>
      <c r="E36" s="1147"/>
      <c r="F36" s="36">
        <v>0.62</v>
      </c>
      <c r="G36" s="37">
        <v>4.13</v>
      </c>
      <c r="H36" s="37">
        <v>1.83</v>
      </c>
      <c r="I36" s="37">
        <v>3.34</v>
      </c>
      <c r="J36" s="38">
        <v>3.73</v>
      </c>
      <c r="K36" s="22"/>
      <c r="L36" s="22"/>
      <c r="M36" s="22"/>
      <c r="N36" s="22"/>
      <c r="O36" s="22"/>
      <c r="P36" s="22"/>
    </row>
    <row r="37" spans="1:16" ht="39" customHeight="1" x14ac:dyDescent="0.15">
      <c r="A37" s="22"/>
      <c r="B37" s="35"/>
      <c r="C37" s="1145" t="s">
        <v>524</v>
      </c>
      <c r="D37" s="1146"/>
      <c r="E37" s="1147"/>
      <c r="F37" s="36">
        <v>0.22</v>
      </c>
      <c r="G37" s="37">
        <v>0.3</v>
      </c>
      <c r="H37" s="37">
        <v>0.8</v>
      </c>
      <c r="I37" s="37">
        <v>0.43</v>
      </c>
      <c r="J37" s="38">
        <v>0.66</v>
      </c>
      <c r="K37" s="22"/>
      <c r="L37" s="22"/>
      <c r="M37" s="22"/>
      <c r="N37" s="22"/>
      <c r="O37" s="22"/>
      <c r="P37" s="22"/>
    </row>
    <row r="38" spans="1:16" ht="39" customHeight="1" x14ac:dyDescent="0.15">
      <c r="A38" s="22"/>
      <c r="B38" s="35"/>
      <c r="C38" s="1145" t="s">
        <v>525</v>
      </c>
      <c r="D38" s="1146"/>
      <c r="E38" s="1147"/>
      <c r="F38" s="36">
        <v>0.01</v>
      </c>
      <c r="G38" s="37">
        <v>0.03</v>
      </c>
      <c r="H38" s="37">
        <v>0.02</v>
      </c>
      <c r="I38" s="37">
        <v>0</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527</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383</v>
      </c>
      <c r="L45" s="60">
        <v>405</v>
      </c>
      <c r="M45" s="60">
        <v>437</v>
      </c>
      <c r="N45" s="60">
        <v>442</v>
      </c>
      <c r="O45" s="61">
        <v>443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v>
      </c>
      <c r="L48" s="64">
        <v>15</v>
      </c>
      <c r="M48" s="64">
        <v>18</v>
      </c>
      <c r="N48" s="64">
        <v>21</v>
      </c>
      <c r="O48" s="65">
        <v>24</v>
      </c>
      <c r="P48" s="48"/>
      <c r="Q48" s="48"/>
      <c r="R48" s="48"/>
      <c r="S48" s="48"/>
      <c r="T48" s="48"/>
      <c r="U48" s="48"/>
    </row>
    <row r="49" spans="1:21" ht="30.75" customHeight="1" x14ac:dyDescent="0.15">
      <c r="A49" s="48"/>
      <c r="B49" s="1163"/>
      <c r="C49" s="1164"/>
      <c r="D49" s="62"/>
      <c r="E49" s="1155" t="s">
        <v>16</v>
      </c>
      <c r="F49" s="1155"/>
      <c r="G49" s="1155"/>
      <c r="H49" s="1155"/>
      <c r="I49" s="1155"/>
      <c r="J49" s="1156"/>
      <c r="K49" s="63">
        <v>64</v>
      </c>
      <c r="L49" s="64">
        <v>75</v>
      </c>
      <c r="M49" s="64">
        <v>58</v>
      </c>
      <c r="N49" s="64">
        <v>65</v>
      </c>
      <c r="O49" s="65">
        <v>64</v>
      </c>
      <c r="P49" s="48"/>
      <c r="Q49" s="48"/>
      <c r="R49" s="48"/>
      <c r="S49" s="48"/>
      <c r="T49" s="48"/>
      <c r="U49" s="48"/>
    </row>
    <row r="50" spans="1:21" ht="30.75" customHeight="1" x14ac:dyDescent="0.15">
      <c r="A50" s="48"/>
      <c r="B50" s="1163"/>
      <c r="C50" s="1164"/>
      <c r="D50" s="62"/>
      <c r="E50" s="1155" t="s">
        <v>17</v>
      </c>
      <c r="F50" s="1155"/>
      <c r="G50" s="1155"/>
      <c r="H50" s="1155"/>
      <c r="I50" s="1155"/>
      <c r="J50" s="1156"/>
      <c r="K50" s="63">
        <v>71</v>
      </c>
      <c r="L50" s="64" t="s">
        <v>475</v>
      </c>
      <c r="M50" s="64" t="s">
        <v>475</v>
      </c>
      <c r="N50" s="64" t="s">
        <v>475</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269</v>
      </c>
      <c r="L52" s="64">
        <v>298</v>
      </c>
      <c r="M52" s="64">
        <v>316</v>
      </c>
      <c r="N52" s="64">
        <v>323</v>
      </c>
      <c r="O52" s="65">
        <v>337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261</v>
      </c>
      <c r="L53" s="69">
        <v>197</v>
      </c>
      <c r="M53" s="69">
        <v>197</v>
      </c>
      <c r="N53" s="69">
        <v>205</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2016-04-25T09:24:57Z</cp:lastPrinted>
  <dcterms:created xsi:type="dcterms:W3CDTF">2016-02-15T02:31:14Z</dcterms:created>
  <dcterms:modified xsi:type="dcterms:W3CDTF">2016-05-02T02:29:43Z</dcterms:modified>
  <cp:category/>
</cp:coreProperties>
</file>