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c r="BW35" i="9" s="1"/>
  <c r="BW36" i="9" s="1"/>
  <c r="BW37" i="9" s="1"/>
  <c r="BW38" i="9" s="1"/>
  <c r="BW39" i="9" s="1"/>
  <c r="BW40" i="9" s="1"/>
  <c r="BW41" i="9" s="1"/>
  <c r="BW42" i="9" s="1"/>
  <c r="BW43" i="9" s="1"/>
  <c r="BE34" i="9"/>
</calcChain>
</file>

<file path=xl/sharedStrings.xml><?xml version="1.0" encoding="utf-8"?>
<sst xmlns="http://schemas.openxmlformats.org/spreadsheetml/2006/main" count="1016" uniqueCount="537">
  <si>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</si>
  <si>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</si>
  <si>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</si>
  <si>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</si>
  <si>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</si>
  <si>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</si>
  <si>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</si>
  <si>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</si>
  <si>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</si>
  <si>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</si>
  <si>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</si>
  <si>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</si>
  <si>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</si>
  <si>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</si>
  <si>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</si>
  <si>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</si>
  <si>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</si>
  <si>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</si>
  <si>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</si>
  <si>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</si>
  <si>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</si>
  <si>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</si>
  <si>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</si>
  <si>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</si>
  <si>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</si>
  <si>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</si>
  <si>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</si>
  <si>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</si>
  <si>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</si>
  <si>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</si>
  <si>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</si>
  <si>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</si>
  <si>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</si>
  <si>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</si>
  <si>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</si>
  <si>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</si>
  <si>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</si>
  <si>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</si>
  <si>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</si>
  <si>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</si>
  <si>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</si>
  <si>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</si>
  <si>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</si>
  <si>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</si>
  <si>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</si>
  <si>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</si>
  <si>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</si>
  <si>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</si>
  <si>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</si>
  <si>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</si>
  <si>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</si>
  <si>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</si>
  <si>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</si>
  <si>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</si>
  <si>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</si>
  <si>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</si>
  <si>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</si>
  <si>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</si>
  <si>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</si>
  <si>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</si>
  <si>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</si>
  <si>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</si>
  <si>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</si>
  <si>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</si>
  <si>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</si>
  <si>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</si>
  <si>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</si>
  <si>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</si>
  <si>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</si>
  <si>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</si>
  <si>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</si>
  <si>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</si>
  <si>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</si>
  <si>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</si>
  <si>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</si>
  <si>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</si>
  <si>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</si>
  <si>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</si>
  <si>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</si>
  <si>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</si>
  <si>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</si>
  <si>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</si>
  <si>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</si>
  <si>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</si>
  <si>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</si>
  <si>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</si>
  <si>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</si>
  <si>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</si>
  <si>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</si>
  <si>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</si>
  <si>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</si>
  <si>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</si>
  <si>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</si>
  <si>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</si>
  <si>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</si>
  <si>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</si>
  <si>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</si>
  <si>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</si>
  <si>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</si>
  <si>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</si>
  <si>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</si>
  <si>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</si>
  <si>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</si>
  <si>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</si>
  <si>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</si>
  <si>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</si>
  <si>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</si>
  <si>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</si>
  <si>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</si>
  <si>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</si>
  <si>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</si>
  <si>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</si>
  <si>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</si>
  <si>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</si>
  <si>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</si>
  <si>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</si>
  <si>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</si>
  <si>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</si>
  <si>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</si>
  <si>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</si>
  <si>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</si>
  <si>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</si>
  <si>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</si>
  <si>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</si>
  <si>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</si>
  <si>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</si>
  <si>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</si>
  <si>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</si>
  <si>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</si>
  <si>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</si>
  <si>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</si>
  <si>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</si>
  <si>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</si>
  <si>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</si>
  <si>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</si>
  <si>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</si>
  <si>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</si>
  <si>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</si>
  <si>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</si>
  <si>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</si>
  <si>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</si>
  <si>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</si>
  <si>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</si>
  <si>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</si>
  <si>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</si>
  <si>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</si>
  <si>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</si>
  <si>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</si>
  <si>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</si>
  <si>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</si>
  <si>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</si>
  <si>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</si>
  <si>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</si>
  <si>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</si>
  <si>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</si>
  <si>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</si>
  <si>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</si>
  <si>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</si>
  <si>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</si>
  <si>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</si>
  <si>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</si>
  <si>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</si>
  <si>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</si>
  <si>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</si>
  <si>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</si>
  <si>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</si>
  <si>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</si>
  <si>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</si>
  <si>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</si>
  <si>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</si>
  <si>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</si>
  <si>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</si>
  <si>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</si>
  <si>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</si>
  <si>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</si>
  <si>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</si>
  <si>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</si>
  <si>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</si>
  <si>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</si>
  <si>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</si>
  <si>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</si>
  <si>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</si>
  <si>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</si>
  <si>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</si>
  <si>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</si>
  <si>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</si>
  <si>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</si>
  <si>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</si>
  <si>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</si>
  <si>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</si>
  <si>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</si>
  <si>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</si>
  <si>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</si>
  <si>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</si>
  <si>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</si>
  <si>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沖縄県本部町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</si>
  <si>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</si>
  <si>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</si>
  <si>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</si>
  <si>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</si>
  <si>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</si>
  <si>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</si>
  <si>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</si>
  <si>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</si>
  <si>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</si>
  <si>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</si>
  <si>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</si>
  <si>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</si>
  <si>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</si>
  <si>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</si>
  <si>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</si>
  <si>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</si>
  <si>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</si>
  <si>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</si>
  <si>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</si>
  <si>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</si>
  <si>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</si>
  <si>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</si>
  <si>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</si>
  <si>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</si>
  <si>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</si>
  <si>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</si>
  <si>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</si>
  <si>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</si>
  <si>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</si>
  <si>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</si>
  <si>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</si>
  <si>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</si>
  <si>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</si>
  <si>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</si>
  <si>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</si>
  <si>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</si>
  <si>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</si>
  <si>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</si>
  <si>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</si>
  <si>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</si>
  <si>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</si>
  <si>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</si>
  <si>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</si>
  <si>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</si>
  <si>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</si>
  <si>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</si>
  <si>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</si>
  <si>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</si>
  <si>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</si>
  <si>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</si>
  <si>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</si>
  <si>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</si>
  <si>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</si>
  <si>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</si>
  <si>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</si>
  <si>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</si>
  <si>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</si>
  <si>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</si>
  <si>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</si>
  <si>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</si>
  <si>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</si>
  <si>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</si>
  <si>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</si>
  <si>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</si>
  <si>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</si>
  <si>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</si>
  <si>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</si>
  <si>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</si>
  <si>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</si>
  <si>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</si>
  <si>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</si>
  <si>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</si>
  <si>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</si>
  <si>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</si>
  <si>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</si>
  <si>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</si>
  <si>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</si>
  <si>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</si>
  <si>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</si>
  <si>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</si>
  <si>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</si>
  <si>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</si>
  <si>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</si>
  <si>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</si>
  <si>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</si>
  <si>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</si>
  <si>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</si>
  <si>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</si>
  <si>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</si>
  <si>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</si>
  <si>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</si>
  <si>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</si>
  <si>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</si>
  <si>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</si>
  <si>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</si>
  <si>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</si>
  <si>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</si>
  <si>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</si>
  <si>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</si>
  <si>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</si>
  <si>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</si>
  <si>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</si>
  <si>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</si>
  <si>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</si>
  <si>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</si>
  <si>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</si>
  <si>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</si>
  <si>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</si>
  <si>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</si>
  <si>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</si>
  <si>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</si>
  <si>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</si>
  <si>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</si>
  <si>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</si>
  <si>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</si>
  <si>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</si>
  <si>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</si>
  <si>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</si>
  <si>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</si>
  <si>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</si>
  <si>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</si>
  <si>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</si>
  <si>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</si>
  <si>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</si>
  <si>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</si>
  <si>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</si>
  <si>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</si>
  <si>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</si>
  <si>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</si>
  <si>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</si>
  <si>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</si>
  <si>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</si>
  <si>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</si>
  <si>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</si>
  <si>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</si>
  <si>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</si>
  <si>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</si>
  <si>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</si>
  <si>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</si>
  <si>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</si>
  <si>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</si>
  <si>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</si>
  <si>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</si>
  <si>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</si>
  <si>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</si>
  <si>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</si>
  <si>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</si>
  <si>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</si>
  <si>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沖縄県本部町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</si>
  <si>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</si>
  <si>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</si>
  <si>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</si>
  <si>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</si>
  <si>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</si>
  <si>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</si>
  <si>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</si>
  <si>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</si>
  <si>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</si>
  <si>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</si>
  <si>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</si>
  <si>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</si>
  <si>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</si>
  <si>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</si>
  <si>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</si>
  <si>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</si>
  <si>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</si>
  <si>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</si>
  <si>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</si>
  <si>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</si>
  <si>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</si>
  <si>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</si>
  <si>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</si>
  <si>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</si>
  <si>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</si>
  <si>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</si>
  <si>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</si>
  <si>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</si>
  <si>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</si>
  <si>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</si>
  <si>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</si>
  <si>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</si>
  <si>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</si>
  <si>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</si>
  <si>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</si>
  <si>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</si>
  <si>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</si>
  <si>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</si>
  <si>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</si>
  <si>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</si>
  <si>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</si>
  <si>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</si>
  <si>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</si>
  <si>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</si>
  <si>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</si>
  <si>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</si>
  <si>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</si>
  <si>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</si>
  <si>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</si>
  <si>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</si>
  <si>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</si>
  <si>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</si>
  <si>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</si>
  <si>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</si>
  <si>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</si>
  <si>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</si>
  <si>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</si>
  <si>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</si>
  <si>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</si>
  <si>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</si>
  <si>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</si>
  <si>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</si>
  <si>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</si>
  <si>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</si>
  <si>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</si>
  <si>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</si>
  <si>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</si>
  <si>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</si>
  <si>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</si>
  <si>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</si>
  <si>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</si>
  <si>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</si>
  <si>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</si>
  <si>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</si>
  <si>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</si>
  <si>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</si>
  <si>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</si>
  <si>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</si>
  <si>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</si>
  <si>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</si>
  <si>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</si>
  <si>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</si>
  <si>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</si>
  <si>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</si>
  <si>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</si>
  <si>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</si>
  <si>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</si>
  <si>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</si>
  <si>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</si>
  <si>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</si>
  <si>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</si>
  <si>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</si>
  <si>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</si>
  <si>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</si>
  <si>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</si>
  <si>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</si>
  <si>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</si>
  <si>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</si>
  <si>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</si>
  <si>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</si>
  <si>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</si>
  <si>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</si>
  <si>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</si>
  <si>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</si>
  <si>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</si>
  <si>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</si>
  <si>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</si>
  <si>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</si>
  <si>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</si>
  <si>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</si>
  <si>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</si>
  <si>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</si>
  <si>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</si>
  <si>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</si>
  <si>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</si>
  <si>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</si>
  <si>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</si>
  <si>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</si>
  <si>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</si>
  <si>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</si>
  <si>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</si>
  <si>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</si>
  <si>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</si>
  <si>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</si>
  <si>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</si>
  <si>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</si>
  <si>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</si>
  <si>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</si>
  <si>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</si>
  <si>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</si>
  <si>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</si>
  <si>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</si>
  <si>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</si>
  <si>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</si>
  <si>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</si>
  <si>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</si>
  <si>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</si>
  <si>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</si>
  <si>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</si>
  <si>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</si>
  <si>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</si>
  <si>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</si>
  <si>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</si>
  <si>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</si>
  <si>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</si>
  <si>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</si>
  <si>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</si>
  <si>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</si>
  <si>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</si>
  <si>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</si>
  <si>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</si>
  <si>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</si>
  <si>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</si>
  <si>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</si>
  <si>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</si>
  <si>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</si>
  <si>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</si>
  <si>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</si>
  <si>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</si>
  <si>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</si>
  <si>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</si>
  <si>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</si>
  <si>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</si>
  <si>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</si>
  <si>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</si>
  <si>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</si>
  <si>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</si>
  <si>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</si>
  <si>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</si>
  <si>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</si>
  <si>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</si>
  <si>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</si>
  <si>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一般会計</t>
  </si>
  <si>
    <t>水道事業会計</t>
  </si>
  <si>
    <t>国民健康保険特別会計</t>
  </si>
  <si>
    <t>▲ 4.53</t>
  </si>
  <si>
    <t>公共下水道特別会計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</si>
  <si>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</si>
  <si>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</si>
  <si>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</si>
  <si>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</si>
  <si>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2">
      <t>モトブ</t>
    </rPh>
    <rPh sb="2" eb="3">
      <t>チョウ</t>
    </rPh>
    <rPh sb="3" eb="6">
      <t>ナキジン</t>
    </rPh>
    <rPh sb="6" eb="7">
      <t>ソン</t>
    </rPh>
    <rPh sb="7" eb="9">
      <t>セイソウ</t>
    </rPh>
    <rPh sb="9" eb="11">
      <t>シセツ</t>
    </rPh>
    <rPh sb="11" eb="13">
      <t>クミアイ</t>
    </rPh>
    <phoneticPr fontId="2"/>
  </si>
  <si>
    <t>本部町今帰仁村消防組合</t>
    <rPh sb="0" eb="2">
      <t>モトブ</t>
    </rPh>
    <rPh sb="2" eb="3">
      <t>チョウ</t>
    </rPh>
    <rPh sb="3" eb="6">
      <t>ナキジン</t>
    </rPh>
    <rPh sb="6" eb="7">
      <t>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</si>
  <si>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</si>
  <si>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</si>
  <si>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</si>
  <si>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</si>
  <si>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</si>
  <si>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</si>
  <si>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沖縄県会合広域連合（特別会計）</t>
    <rPh sb="0" eb="3">
      <t>オキナワケン</t>
    </rPh>
    <rPh sb="3" eb="5">
      <t>カイゴウ</t>
    </rPh>
    <rPh sb="5" eb="7">
      <t>コウイキ</t>
    </rPh>
    <rPh sb="7" eb="9">
      <t>レンゴウ</t>
    </rPh>
    <rPh sb="10" eb="12">
      <t>トクベツ</t>
    </rPh>
    <rPh sb="12" eb="14">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</si>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</sst>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76897</c:v>
                </c:pt>
                <c:pt idx="1">
                  <c:v>112938</c:v>
                </c:pt>
                <c:pt idx="2">
                  <c:v>159586</c:v>
                </c:pt>
                <c:pt idx="3">
                  <c:v>151465</c:v>
                </c:pt>
                <c:pt idx="4">
                  <c:v>156901</c:v>
                </c:pt>
              </c:numCache>
            </c:numRef>
          </c:val>
          <c:smooth val="0"/>
        </c:ser>
        <c:dLbls>
          <c:showLegendKey val="0"/>
          <c:showVal val="0"/>
          <c:showCatName val="0"/>
          <c:showSerName val="0"/>
          <c:showPercent val="0"/>
          <c:showBubbleSize val="0"/>
        </c:dLbls>
        <c:marker val="1"/>
        <c:smooth val="0"/>
        <c:axId val="109340928"/>
        <c:axId val="109363584"/>
      </c:lineChart>
      <c:catAx>
        <c:axId val="109340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63584"/>
        <c:crosses val="autoZero"/>
        <c:auto val="1"/>
        <c:lblAlgn val="ctr"/>
        <c:lblOffset val="100"/>
        <c:tickLblSkip val="1"/>
        <c:tickMarkSkip val="1"/>
        <c:noMultiLvlLbl val="0"/>
      </c:catAx>
      <c:valAx>
        <c:axId val="109363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4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8.75</c:v>
                </c:pt>
                <c:pt idx="1">
                  <c:v>7.3</c:v>
                </c:pt>
                <c:pt idx="2">
                  <c:v>6.87</c:v>
                </c:pt>
                <c:pt idx="3">
                  <c:v>8.82</c:v>
                </c:pt>
                <c:pt idx="4">
                  <c:v>9.3000000000000007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8.61</c:v>
                </c:pt>
                <c:pt idx="1">
                  <c:v>9.36</c:v>
                </c:pt>
                <c:pt idx="2">
                  <c:v>10.74</c:v>
                </c:pt>
                <c:pt idx="3">
                  <c:v>18.59</c:v>
                </c:pt>
                <c:pt idx="4">
                  <c:v>23.06</c:v>
                </c:pt>
              </c:numCache>
            </c:numRef>
          </c:val>
        </c:ser>
        <c:dLbls>
          <c:showLegendKey val="0"/>
          <c:showVal val="0"/>
          <c:showCatName val="0"/>
          <c:showSerName val="0"/>
          <c:showPercent val="0"/>
          <c:showBubbleSize val="0"/>
        </c:dLbls>
        <c:gapWidth val="250"/>
        <c:overlap val="100"/>
        <c:axId val="110794240"/>
        <c:axId val="11079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7.64</c:v>
                </c:pt>
                <c:pt idx="1">
                  <c:v>-0.59</c:v>
                </c:pt>
                <c:pt idx="2">
                  <c:v>1.08</c:v>
                </c:pt>
                <c:pt idx="3">
                  <c:v>10.86</c:v>
                </c:pt>
                <c:pt idx="4">
                  <c:v>4.32</c:v>
                </c:pt>
              </c:numCache>
            </c:numRef>
          </c:val>
          <c:smooth val="0"/>
        </c:ser>
        <c:dLbls>
          <c:showLegendKey val="0"/>
          <c:showVal val="0"/>
          <c:showCatName val="0"/>
          <c:showSerName val="0"/>
          <c:showPercent val="0"/>
          <c:showBubbleSize val="0"/>
        </c:dLbls>
        <c:marker val="1"/>
        <c:smooth val="0"/>
        <c:axId val="110794240"/>
        <c:axId val="110796160"/>
      </c:lineChart>
      <c:catAx>
        <c:axId val="1107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96160"/>
        <c:crosses val="autoZero"/>
        <c:auto val="1"/>
        <c:lblAlgn val="ctr"/>
        <c:lblOffset val="100"/>
        <c:tickLblSkip val="1"/>
        <c:tickMarkSkip val="1"/>
        <c:noMultiLvlLbl val="0"/>
      </c:catAx>
      <c:valAx>
        <c:axId val="1107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0.01</c:v>
                </c:pt>
                <c:pt idx="8">
                  <c:v>#N/A</c:v>
                </c:pt>
                <c:pt idx="9">
                  <c:v>0.02</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0.49</c:v>
                </c:pt>
                <c:pt idx="4">
                  <c:v>#N/A</c:v>
                </c:pt>
                <c:pt idx="5">
                  <c:v>0.78</c:v>
                </c:pt>
                <c:pt idx="6">
                  <c:v>#N/A</c:v>
                </c:pt>
                <c:pt idx="7">
                  <c:v>0.26</c:v>
                </c:pt>
                <c:pt idx="8">
                  <c:v>#N/A</c:v>
                </c:pt>
                <c:pt idx="9">
                  <c:v>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4.53</c:v>
                </c:pt>
                <c:pt idx="1">
                  <c:v>#N/A</c:v>
                </c:pt>
                <c:pt idx="2">
                  <c:v>#N/A</c:v>
                </c:pt>
                <c:pt idx="3">
                  <c:v>0.15</c:v>
                </c:pt>
                <c:pt idx="4">
                  <c:v>#N/A</c:v>
                </c:pt>
                <c:pt idx="5">
                  <c:v>2.73</c:v>
                </c:pt>
                <c:pt idx="6">
                  <c:v>#N/A</c:v>
                </c:pt>
                <c:pt idx="7">
                  <c:v>3.28</c:v>
                </c:pt>
                <c:pt idx="8">
                  <c:v>#N/A</c:v>
                </c:pt>
                <c:pt idx="9">
                  <c:v>2.96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4.97</c:v>
                </c:pt>
                <c:pt idx="2">
                  <c:v>#N/A</c:v>
                </c:pt>
                <c:pt idx="3">
                  <c:v>5.7</c:v>
                </c:pt>
                <c:pt idx="4">
                  <c:v>#N/A</c:v>
                </c:pt>
                <c:pt idx="5">
                  <c:v>5.48</c:v>
                </c:pt>
                <c:pt idx="6">
                  <c:v>#N/A</c:v>
                </c:pt>
                <c:pt idx="7">
                  <c:v>7.75</c:v>
                </c:pt>
                <c:pt idx="8">
                  <c:v>#N/A</c:v>
                </c:pt>
                <c:pt idx="9">
                  <c:v>5.91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8.75</c:v>
                </c:pt>
                <c:pt idx="2">
                  <c:v>#N/A</c:v>
                </c:pt>
                <c:pt idx="3">
                  <c:v>7.3</c:v>
                </c:pt>
                <c:pt idx="4">
                  <c:v>#N/A</c:v>
                </c:pt>
                <c:pt idx="5">
                  <c:v>6.87</c:v>
                </c:pt>
                <c:pt idx="6">
                  <c:v>#N/A</c:v>
                </c:pt>
                <c:pt idx="7">
                  <c:v>8.81</c:v>
                </c:pt>
                <c:pt idx="8">
                  <c:v>#N/A</c:v>
                </c:pt>
                <c:pt idx="9">
                  <c:v>9.3000000000000007</c:v>
                </c:pt>
              </c:numCache>
            </c:numRef>
          </c:val>
        </c:ser>
        <c:dLbls>
          <c:showLegendKey val="0"/>
          <c:showVal val="0"/>
          <c:showCatName val="0"/>
          <c:showSerName val="0"/>
          <c:showPercent val="0"/>
          <c:showBubbleSize val="0"/>
        </c:dLbls>
        <c:gapWidth val="150"/>
        <c:overlap val="100"/>
        <c:axId val="110906752"/>
        <c:axId val="110908544"/>
      </c:barChart>
      <c:catAx>
        <c:axId val="1109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08544"/>
        <c:crosses val="autoZero"/>
        <c:auto val="1"/>
        <c:lblAlgn val="ctr"/>
        <c:lblOffset val="100"/>
        <c:tickLblSkip val="1"/>
        <c:tickMarkSkip val="1"/>
        <c:noMultiLvlLbl val="0"/>
      </c:catAx>
      <c:valAx>
        <c:axId val="11090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0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588</c:v>
                </c:pt>
                <c:pt idx="5">
                  <c:v>604</c:v>
                </c:pt>
                <c:pt idx="8">
                  <c:v>609</c:v>
                </c:pt>
                <c:pt idx="11">
                  <c:v>607</c:v>
                </c:pt>
                <c:pt idx="14">
                  <c:v>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83</c:v>
                </c:pt>
                <c:pt idx="3">
                  <c:v>89</c:v>
                </c:pt>
                <c:pt idx="6">
                  <c:v>77</c:v>
                </c:pt>
                <c:pt idx="9">
                  <c:v>82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73</c:v>
                </c:pt>
                <c:pt idx="3">
                  <c:v>96</c:v>
                </c:pt>
                <c:pt idx="6">
                  <c:v>114</c:v>
                </c:pt>
                <c:pt idx="9">
                  <c:v>105</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829</c:v>
                </c:pt>
                <c:pt idx="3">
                  <c:v>797</c:v>
                </c:pt>
                <c:pt idx="6">
                  <c:v>687</c:v>
                </c:pt>
                <c:pt idx="9">
                  <c:v>601</c:v>
                </c:pt>
                <c:pt idx="12">
                  <c:v>607</c:v>
                </c:pt>
              </c:numCache>
            </c:numRef>
          </c:val>
        </c:ser>
        <c:dLbls>
          <c:showLegendKey val="0"/>
          <c:showVal val="0"/>
          <c:showCatName val="0"/>
          <c:showSerName val="0"/>
          <c:showPercent val="0"/>
          <c:showBubbleSize val="0"/>
        </c:dLbls>
        <c:gapWidth val="100"/>
        <c:overlap val="100"/>
        <c:axId val="111110400"/>
        <c:axId val="11111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397</c:v>
                </c:pt>
                <c:pt idx="2">
                  <c:v>#N/A</c:v>
                </c:pt>
                <c:pt idx="3">
                  <c:v>#N/A</c:v>
                </c:pt>
                <c:pt idx="4">
                  <c:v>378</c:v>
                </c:pt>
                <c:pt idx="5">
                  <c:v>#N/A</c:v>
                </c:pt>
                <c:pt idx="6">
                  <c:v>#N/A</c:v>
                </c:pt>
                <c:pt idx="7">
                  <c:v>270</c:v>
                </c:pt>
                <c:pt idx="8">
                  <c:v>#N/A</c:v>
                </c:pt>
                <c:pt idx="9">
                  <c:v>#N/A</c:v>
                </c:pt>
                <c:pt idx="10">
                  <c:v>181</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11110400"/>
        <c:axId val="111116672"/>
      </c:lineChart>
      <c:catAx>
        <c:axId val="1111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16672"/>
        <c:crosses val="autoZero"/>
        <c:auto val="1"/>
        <c:lblAlgn val="ctr"/>
        <c:lblOffset val="100"/>
        <c:tickLblSkip val="1"/>
        <c:tickMarkSkip val="1"/>
        <c:noMultiLvlLbl val="0"/>
      </c:catAx>
      <c:valAx>
        <c:axId val="11111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5469</c:v>
                </c:pt>
                <c:pt idx="5">
                  <c:v>5496</c:v>
                </c:pt>
                <c:pt idx="8">
                  <c:v>4969</c:v>
                </c:pt>
                <c:pt idx="11">
                  <c:v>5618</c:v>
                </c:pt>
                <c:pt idx="14">
                  <c:v>5475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711</c:v>
                </c:pt>
                <c:pt idx="5">
                  <c:v>629</c:v>
                </c:pt>
                <c:pt idx="8">
                  <c:v>497</c:v>
                </c:pt>
                <c:pt idx="11">
                  <c:v>477</c:v>
                </c:pt>
                <c:pt idx="14">
                  <c:v>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953</c:v>
                </c:pt>
                <c:pt idx="5">
                  <c:v>1116</c:v>
                </c:pt>
                <c:pt idx="8">
                  <c:v>1231</c:v>
                </c:pt>
                <c:pt idx="11">
                  <c:v>1424</c:v>
                </c:pt>
                <c:pt idx="14">
                  <c:v>1137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564</c:v>
                </c:pt>
                <c:pt idx="3">
                  <c:v>470</c:v>
                </c:pt>
                <c:pt idx="6">
                  <c:v>371</c:v>
                </c:pt>
                <c:pt idx="9">
                  <c:v>339</c:v>
                </c:pt>
                <c:pt idx="12">
                  <c:v>120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811</c:v>
                </c:pt>
                <c:pt idx="3">
                  <c:v>732</c:v>
                </c:pt>
                <c:pt idx="6">
                  <c:v>687</c:v>
                </c:pt>
                <c:pt idx="9">
                  <c:v>676</c:v>
                </c:pt>
                <c:pt idx="12">
                  <c:v>896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1312</c:v>
                </c:pt>
                <c:pt idx="3">
                  <c:v>1379</c:v>
                </c:pt>
                <c:pt idx="6">
                  <c:v>1363</c:v>
                </c:pt>
                <c:pt idx="9">
                  <c:v>1314</c:v>
                </c:pt>
                <c:pt idx="12">
                  <c:v>1282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5846</c:v>
                </c:pt>
                <c:pt idx="3">
                  <c:v>5706</c:v>
                </c:pt>
                <c:pt idx="6">
                  <c:v>6217</c:v>
                </c:pt>
                <c:pt idx="9">
                  <c:v>6670</c:v>
                </c:pt>
                <c:pt idx="12">
                  <c:v>6845</c:v>
                </c:pt>
              </c:numCache>
            </c:numRef>
          </c:val>
        </c:ser>
        <c:dLbls>
          <c:showLegendKey val="0"/>
          <c:showVal val="0"/>
          <c:showCatName val="0"/>
          <c:showSerName val="0"/>
          <c:showPercent val="0"/>
          <c:showBubbleSize val="0"/>
        </c:dLbls>
        <c:gapWidth val="100"/>
        <c:overlap val="100"/>
        <c:axId val="111236224"/>
        <c:axId val="11123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1401</c:v>
                </c:pt>
                <c:pt idx="2">
                  <c:v>#N/A</c:v>
                </c:pt>
                <c:pt idx="3">
                  <c:v>#N/A</c:v>
                </c:pt>
                <c:pt idx="4">
                  <c:v>1044</c:v>
                </c:pt>
                <c:pt idx="5">
                  <c:v>#N/A</c:v>
                </c:pt>
                <c:pt idx="6">
                  <c:v>#N/A</c:v>
                </c:pt>
                <c:pt idx="7">
                  <c:v>1941</c:v>
                </c:pt>
                <c:pt idx="8">
                  <c:v>#N/A</c:v>
                </c:pt>
                <c:pt idx="9">
                  <c:v>#N/A</c:v>
                </c:pt>
                <c:pt idx="10">
                  <c:v>1481</c:v>
                </c:pt>
                <c:pt idx="11">
                  <c:v>#N/A</c:v>
                </c:pt>
                <c:pt idx="12">
                  <c:v>#N/A</c:v>
                </c:pt>
                <c:pt idx="13">
                  <c:v>2071</c:v>
                </c:pt>
                <c:pt idx="14">
                  <c:v>#N/A</c:v>
                </c:pt>
              </c:numCache>
            </c:numRef>
          </c:val>
          <c:smooth val="0"/>
        </c:ser>
        <c:dLbls>
          <c:showLegendKey val="0"/>
          <c:showVal val="0"/>
          <c:showCatName val="0"/>
          <c:showSerName val="0"/>
          <c:showPercent val="0"/>
          <c:showBubbleSize val="0"/>
        </c:dLbls>
        <c:marker val="1"/>
        <c:smooth val="0"/>
        <c:axId val="111236224"/>
        <c:axId val="111238144"/>
      </c:lineChart>
      <c:catAx>
        <c:axId val="1112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38144"/>
        <c:crosses val="autoZero"/>
        <c:auto val="1"/>
        <c:lblAlgn val="ctr"/>
        <c:lblOffset val="100"/>
        <c:tickLblSkip val="1"/>
        <c:tickMarkSkip val="1"/>
        <c:noMultiLvlLbl val="0"/>
      </c:catAx>
      <c:valAx>
        <c:axId val="11123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3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13,652
13,600
54.33
8,520,574
8,072,288
345,674
3,716,576
6,845,272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消費税増税前の駆け込み需要等による新築家屋や償却資産の増により、固定資産税等が増となり、基準財政収入額の割合も大きくなった。そのため、単年度の財政力指数が</a:t>
          </a:r>
          <a:r>
            <a:rPr kumimoji="1" lang="en-US" altLang="ja-JP" sz="1300" baseline="0">
              <a:latin typeface="ＭＳ Ｐゴシック"/>
            </a:rPr>
            <a:t>0.01</a:t>
          </a:r>
          <a:r>
            <a:rPr kumimoji="1" lang="ja-JP" altLang="en-US" sz="1300" baseline="0">
              <a:latin typeface="ＭＳ Ｐゴシック"/>
            </a:rPr>
            <a:t>ポイント以上の増となり平均値も改善したが、依然として県平均を大きく下回っていることから、他の税収等の歳入確保に努める。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8" name="直線コネクタ 67"/>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1" name="直線コネクタ 70"/>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4" name="直線コネクタ 73"/>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89" name="円/楕円 88"/>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0" name="テキスト ボックス 89"/>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1" name="円/楕円 90"/>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2" name="テキスト ボックス 91"/>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より公債費は減となったものの、人件費及び扶助費が増額となり義務的経費は増額となった。人件費はこれまで職員採用を見送るなどの経費削減に努めてきたが、団塊世代も退職し、今後は人件費が増えていくと予想されるため、他の経常経費の圧縮に努めていく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63</xdr:row>
      <xdr:rowOff>114300</xdr:rowOff>
    </xdr:to>
    <xdr:cxnSp macro="">
      <xdr:nvCxnSpPr>
        <xdr:cNvPr id="131" name="直線コネクタ 130"/>
        <xdr:cNvCxnSpPr/>
      </xdr:nvCxnSpPr>
      <xdr:spPr>
        <a:xfrm>
          <a:off x="4114800" y="1090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64</xdr:row>
      <xdr:rowOff>79587</xdr:rowOff>
    </xdr:to>
    <xdr:cxnSp macro="">
      <xdr:nvCxnSpPr>
        <xdr:cNvPr id="134" name="直線コネクタ 133"/>
        <xdr:cNvCxnSpPr/>
      </xdr:nvCxnSpPr>
      <xdr:spPr>
        <a:xfrm flipV="1">
          <a:off x="3225800" y="1090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64</xdr:row>
      <xdr:rowOff>79587</xdr:rowOff>
    </xdr:to>
    <xdr:cxnSp macro="">
      <xdr:nvCxnSpPr>
        <xdr:cNvPr id="137" name="直線コネクタ 136"/>
        <xdr:cNvCxnSpPr/>
      </xdr:nvCxnSpPr>
      <xdr:spPr>
        <a:xfrm>
          <a:off x="2336800" y="1089554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94192</xdr:rowOff>
    </xdr:to>
    <xdr:cxnSp macro="">
      <xdr:nvCxnSpPr>
        <xdr:cNvPr id="140" name="直線コネクタ 139"/>
        <xdr:cNvCxnSpPr/>
      </xdr:nvCxnSpPr>
      <xdr:spPr>
        <a:xfrm>
          <a:off x="1447800" y="108593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0" name="円/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51"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2" name="円/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3" name="テキスト ボックス 152"/>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140564</xdr:rowOff>
    </xdr:from>
    <xdr:ext cx="762000" cy="259045"/>
    <xdr:sp macro="" textlink="">
      <xdr:nvSpPr>
        <xdr:cNvPr id="155" name="テキスト ボックス 154"/>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43392</xdr:rowOff>
    </xdr:from>
    <xdr:to>
      <xdr:col>3</xdr:col>
      <xdr:colOff>330200</xdr:colOff>
      <xdr:row>63</xdr:row>
      <xdr:rowOff>144992</xdr:rowOff>
    </xdr:to>
    <xdr:sp macro="" textlink="">
      <xdr:nvSpPr>
        <xdr:cNvPr id="156" name="円/楕円 155"/>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155169</xdr:rowOff>
    </xdr:from>
    <xdr:ext cx="762000" cy="259045"/>
    <xdr:sp macro="" textlink="">
      <xdr:nvSpPr>
        <xdr:cNvPr id="157" name="テキスト ボックス 156"/>
        <xdr:cNvSpPr txBox="1"/>
      </xdr:nvSpPr>
      <xdr:spPr>
        <a:xfrm>
          <a:off x="1955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8" name="円/楕円 157"/>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59" name="テキスト ボックス 158"/>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人件費は、毎年度退職者と同数以下で新規採用等を実施して人件費抑制を図っていたが、団塊世代も退職したため平成</a:t>
          </a:r>
          <a:r>
            <a:rPr kumimoji="1" lang="en-US" altLang="ja-JP" sz="1300">
              <a:latin typeface="ＭＳ Ｐゴシック"/>
            </a:rPr>
            <a:t>26</a:t>
          </a:r>
          <a:r>
            <a:rPr kumimoji="1" lang="ja-JP" altLang="en-US" sz="1300">
              <a:latin typeface="ＭＳ Ｐゴシック"/>
            </a:rPr>
            <a:t>年度は増額に転じた。今後は人件費が増えていくことが見込まれるため、物件費等の経費の見直しを行い、経費抑制に努める必要がある。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135342</xdr:rowOff>
    </xdr:from>
    <xdr:to>
      <xdr:col>7</xdr:col>
      <xdr:colOff>152400</xdr:colOff>
      <xdr:row>81</xdr:row>
      <xdr:rowOff>152817</xdr:rowOff>
    </xdr:to>
    <xdr:cxnSp macro="">
      <xdr:nvCxnSpPr>
        <xdr:cNvPr id="192" name="直線コネクタ 191"/>
        <xdr:cNvCxnSpPr/>
      </xdr:nvCxnSpPr>
      <xdr:spPr>
        <a:xfrm>
          <a:off x="4114800" y="14022792"/>
          <a:ext cx="8382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82207</xdr:rowOff>
    </xdr:from>
    <xdr:to>
      <xdr:col>6</xdr:col>
      <xdr:colOff>0</xdr:colOff>
      <xdr:row>81</xdr:row>
      <xdr:rowOff>135342</xdr:rowOff>
    </xdr:to>
    <xdr:cxnSp macro="">
      <xdr:nvCxnSpPr>
        <xdr:cNvPr id="195" name="直線コネクタ 194"/>
        <xdr:cNvCxnSpPr/>
      </xdr:nvCxnSpPr>
      <xdr:spPr>
        <a:xfrm>
          <a:off x="3225800" y="13969657"/>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82207</xdr:rowOff>
    </xdr:from>
    <xdr:to>
      <xdr:col>4</xdr:col>
      <xdr:colOff>482600</xdr:colOff>
      <xdr:row>81</xdr:row>
      <xdr:rowOff>92819</xdr:rowOff>
    </xdr:to>
    <xdr:cxnSp macro="">
      <xdr:nvCxnSpPr>
        <xdr:cNvPr id="198" name="直線コネクタ 197"/>
        <xdr:cNvCxnSpPr/>
      </xdr:nvCxnSpPr>
      <xdr:spPr>
        <a:xfrm flipV="1">
          <a:off x="2336800" y="1396965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92819</xdr:rowOff>
    </xdr:from>
    <xdr:to>
      <xdr:col>3</xdr:col>
      <xdr:colOff>279400</xdr:colOff>
      <xdr:row>81</xdr:row>
      <xdr:rowOff>143174</xdr:rowOff>
    </xdr:to>
    <xdr:cxnSp macro="">
      <xdr:nvCxnSpPr>
        <xdr:cNvPr id="201" name="直線コネクタ 200"/>
        <xdr:cNvCxnSpPr/>
      </xdr:nvCxnSpPr>
      <xdr:spPr>
        <a:xfrm flipV="1">
          <a:off x="1447800" y="13980269"/>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102017</xdr:rowOff>
    </xdr:from>
    <xdr:to>
      <xdr:col>7</xdr:col>
      <xdr:colOff>203200</xdr:colOff>
      <xdr:row>82</xdr:row>
      <xdr:rowOff>32167</xdr:rowOff>
    </xdr:to>
    <xdr:sp macro="" textlink="">
      <xdr:nvSpPr>
        <xdr:cNvPr id="211" name="円/楕円 210"/>
        <xdr:cNvSpPr/>
      </xdr:nvSpPr>
      <xdr:spPr>
        <a:xfrm>
          <a:off x="4902200" y="139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118544</xdr:rowOff>
    </xdr:from>
    <xdr:ext cx="762000" cy="259045"/>
    <xdr:sp macro="" textlink="">
      <xdr:nvSpPr>
        <xdr:cNvPr id="212" name="人件費・物件費等の状況該当値テキスト"/>
        <xdr:cNvSpPr txBox="1"/>
      </xdr:nvSpPr>
      <xdr:spPr>
        <a:xfrm>
          <a:off x="5041900" y="138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84542</xdr:rowOff>
    </xdr:from>
    <xdr:to>
      <xdr:col>6</xdr:col>
      <xdr:colOff>50800</xdr:colOff>
      <xdr:row>82</xdr:row>
      <xdr:rowOff>14692</xdr:rowOff>
    </xdr:to>
    <xdr:sp macro="" textlink="">
      <xdr:nvSpPr>
        <xdr:cNvPr id="213" name="円/楕円 212"/>
        <xdr:cNvSpPr/>
      </xdr:nvSpPr>
      <xdr:spPr>
        <a:xfrm>
          <a:off x="4064000" y="13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24869</xdr:rowOff>
    </xdr:from>
    <xdr:ext cx="736600" cy="259045"/>
    <xdr:sp macro="" textlink="">
      <xdr:nvSpPr>
        <xdr:cNvPr id="214" name="テキスト ボックス 213"/>
        <xdr:cNvSpPr txBox="1"/>
      </xdr:nvSpPr>
      <xdr:spPr>
        <a:xfrm>
          <a:off x="3733800" y="1374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31407</xdr:rowOff>
    </xdr:from>
    <xdr:to>
      <xdr:col>4</xdr:col>
      <xdr:colOff>533400</xdr:colOff>
      <xdr:row>81</xdr:row>
      <xdr:rowOff>133007</xdr:rowOff>
    </xdr:to>
    <xdr:sp macro="" textlink="">
      <xdr:nvSpPr>
        <xdr:cNvPr id="215" name="円/楕円 214"/>
        <xdr:cNvSpPr/>
      </xdr:nvSpPr>
      <xdr:spPr>
        <a:xfrm>
          <a:off x="3175000" y="139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143184</xdr:rowOff>
    </xdr:from>
    <xdr:ext cx="762000" cy="259045"/>
    <xdr:sp macro="" textlink="">
      <xdr:nvSpPr>
        <xdr:cNvPr id="216" name="テキスト ボックス 215"/>
        <xdr:cNvSpPr txBox="1"/>
      </xdr:nvSpPr>
      <xdr:spPr>
        <a:xfrm>
          <a:off x="2844800" y="136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42019</xdr:rowOff>
    </xdr:from>
    <xdr:to>
      <xdr:col>3</xdr:col>
      <xdr:colOff>330200</xdr:colOff>
      <xdr:row>81</xdr:row>
      <xdr:rowOff>143619</xdr:rowOff>
    </xdr:to>
    <xdr:sp macro="" textlink="">
      <xdr:nvSpPr>
        <xdr:cNvPr id="217" name="円/楕円 216"/>
        <xdr:cNvSpPr/>
      </xdr:nvSpPr>
      <xdr:spPr>
        <a:xfrm>
          <a:off x="2286000" y="139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153796</xdr:rowOff>
    </xdr:from>
    <xdr:ext cx="762000" cy="259045"/>
    <xdr:sp macro="" textlink="">
      <xdr:nvSpPr>
        <xdr:cNvPr id="218" name="テキスト ボックス 217"/>
        <xdr:cNvSpPr txBox="1"/>
      </xdr:nvSpPr>
      <xdr:spPr>
        <a:xfrm>
          <a:off x="1955800" y="136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92374</xdr:rowOff>
    </xdr:from>
    <xdr:to>
      <xdr:col>2</xdr:col>
      <xdr:colOff>127000</xdr:colOff>
      <xdr:row>82</xdr:row>
      <xdr:rowOff>22524</xdr:rowOff>
    </xdr:to>
    <xdr:sp macro="" textlink="">
      <xdr:nvSpPr>
        <xdr:cNvPr id="219" name="円/楕円 218"/>
        <xdr:cNvSpPr/>
      </xdr:nvSpPr>
      <xdr:spPr>
        <a:xfrm>
          <a:off x="1397000" y="139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32701</xdr:rowOff>
    </xdr:from>
    <xdr:ext cx="762000" cy="259045"/>
    <xdr:sp macro="" textlink="">
      <xdr:nvSpPr>
        <xdr:cNvPr id="220" name="テキスト ボックス 219"/>
        <xdr:cNvSpPr txBox="1"/>
      </xdr:nvSpPr>
      <xdr:spPr>
        <a:xfrm>
          <a:off x="1066800" y="137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年間と同様に類似団体平均よりも低い水準で推移している。</a:t>
          </a:r>
          <a:r>
            <a:rPr kumimoji="1" lang="ja-JP" altLang="ja-JP" sz="1300">
              <a:solidFill>
                <a:schemeClr val="dk1"/>
              </a:solidFill>
              <a:latin typeface="+mn-lt"/>
              <a:ea typeface="+mn-ea"/>
              <a:cs typeface="+mn-cs"/>
            </a:rPr>
            <a:t>各手当の上限額設定等により、継続して職員給の抑制</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図っており、</a:t>
          </a:r>
          <a:r>
            <a:rPr kumimoji="1" lang="ja-JP" altLang="en-US" sz="1300">
              <a:latin typeface="ＭＳ Ｐゴシック"/>
            </a:rPr>
            <a:t>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122766</xdr:rowOff>
    </xdr:to>
    <xdr:cxnSp macro="">
      <xdr:nvCxnSpPr>
        <xdr:cNvPr id="254" name="直線コネクタ 253"/>
        <xdr:cNvCxnSpPr/>
      </xdr:nvCxnSpPr>
      <xdr:spPr>
        <a:xfrm>
          <a:off x="16179800" y="144602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87</xdr:row>
      <xdr:rowOff>123189</xdr:rowOff>
    </xdr:to>
    <xdr:cxnSp macro="">
      <xdr:nvCxnSpPr>
        <xdr:cNvPr id="257" name="直線コネクタ 256"/>
        <xdr:cNvCxnSpPr/>
      </xdr:nvCxnSpPr>
      <xdr:spPr>
        <a:xfrm flipV="1">
          <a:off x="15290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123189</xdr:rowOff>
    </xdr:to>
    <xdr:cxnSp macro="">
      <xdr:nvCxnSpPr>
        <xdr:cNvPr id="260" name="直線コネクタ 259"/>
        <xdr:cNvCxnSpPr/>
      </xdr:nvCxnSpPr>
      <xdr:spPr>
        <a:xfrm>
          <a:off x="14401800" y="149589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87</xdr:row>
      <xdr:rowOff>42757</xdr:rowOff>
    </xdr:to>
    <xdr:cxnSp macro="">
      <xdr:nvCxnSpPr>
        <xdr:cNvPr id="263" name="直線コネクタ 262"/>
        <xdr:cNvCxnSpPr/>
      </xdr:nvCxnSpPr>
      <xdr:spPr>
        <a:xfrm>
          <a:off x="13512800" y="143234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5" name="円/楕円 274"/>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6" name="テキスト ボックス 275"/>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7" name="円/楕円 276"/>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8" name="テキスト ボックス 277"/>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9" name="円/楕円 278"/>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0" name="テキスト ボックス 279"/>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1" name="円/楕円 280"/>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2" name="テキスト ボックス 281"/>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本土復帰及び海洋博覧会の開催等による急激な行政需要に対応するため採用した大量の職員の段階的な退職及び、新規採用の抑制により類似団体平均を下回った。</a:t>
          </a:r>
          <a:endParaRPr kumimoji="1" lang="en-US" altLang="ja-JP" sz="1300">
            <a:latin typeface="ＭＳ Ｐゴシック"/>
          </a:endParaRPr>
        </a:p>
        <a:p>
          <a:r>
            <a:rPr kumimoji="1" lang="ja-JP" altLang="en-US" sz="1300">
              <a:latin typeface="ＭＳ Ｐゴシック"/>
            </a:rPr>
            <a:t>　今後は、行政サービスの質を低下させることのないよう、バランスを考慮した職員採用を行い定員管理に努める。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163906</xdr:rowOff>
    </xdr:from>
    <xdr:to>
      <xdr:col>24</xdr:col>
      <xdr:colOff>558800</xdr:colOff>
      <xdr:row>60</xdr:row>
      <xdr:rowOff>169214</xdr:rowOff>
    </xdr:to>
    <xdr:cxnSp macro="">
      <xdr:nvCxnSpPr>
        <xdr:cNvPr id="314" name="直線コネクタ 313"/>
        <xdr:cNvCxnSpPr/>
      </xdr:nvCxnSpPr>
      <xdr:spPr>
        <a:xfrm>
          <a:off x="16179800" y="10450906"/>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163906</xdr:rowOff>
    </xdr:from>
    <xdr:to>
      <xdr:col>23</xdr:col>
      <xdr:colOff>406400</xdr:colOff>
      <xdr:row>61</xdr:row>
      <xdr:rowOff>5004</xdr:rowOff>
    </xdr:to>
    <xdr:cxnSp macro="">
      <xdr:nvCxnSpPr>
        <xdr:cNvPr id="317" name="直線コネクタ 316"/>
        <xdr:cNvCxnSpPr/>
      </xdr:nvCxnSpPr>
      <xdr:spPr>
        <a:xfrm flipV="1">
          <a:off x="15290800" y="1045090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5004</xdr:rowOff>
    </xdr:from>
    <xdr:to>
      <xdr:col>22</xdr:col>
      <xdr:colOff>203200</xdr:colOff>
      <xdr:row>61</xdr:row>
      <xdr:rowOff>12243</xdr:rowOff>
    </xdr:to>
    <xdr:cxnSp macro="">
      <xdr:nvCxnSpPr>
        <xdr:cNvPr id="320" name="直線コネクタ 319"/>
        <xdr:cNvCxnSpPr/>
      </xdr:nvCxnSpPr>
      <xdr:spPr>
        <a:xfrm flipV="1">
          <a:off x="14401800" y="104634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12243</xdr:rowOff>
    </xdr:from>
    <xdr:to>
      <xdr:col>21</xdr:col>
      <xdr:colOff>0</xdr:colOff>
      <xdr:row>61</xdr:row>
      <xdr:rowOff>26721</xdr:rowOff>
    </xdr:to>
    <xdr:cxnSp macro="">
      <xdr:nvCxnSpPr>
        <xdr:cNvPr id="323" name="直線コネクタ 322"/>
        <xdr:cNvCxnSpPr/>
      </xdr:nvCxnSpPr>
      <xdr:spPr>
        <a:xfrm flipV="1">
          <a:off x="13512800" y="1047069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118414</xdr:rowOff>
    </xdr:from>
    <xdr:to>
      <xdr:col>24</xdr:col>
      <xdr:colOff>609600</xdr:colOff>
      <xdr:row>61</xdr:row>
      <xdr:rowOff>48564</xdr:rowOff>
    </xdr:to>
    <xdr:sp macro="" textlink="">
      <xdr:nvSpPr>
        <xdr:cNvPr id="333" name="円/楕円 332"/>
        <xdr:cNvSpPr/>
      </xdr:nvSpPr>
      <xdr:spPr>
        <a:xfrm>
          <a:off x="169672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39691</xdr:rowOff>
    </xdr:from>
    <xdr:ext cx="762000" cy="259045"/>
    <xdr:sp macro="" textlink="">
      <xdr:nvSpPr>
        <xdr:cNvPr id="334" name="定員管理の状況該当値テキスト"/>
        <xdr:cNvSpPr txBox="1"/>
      </xdr:nvSpPr>
      <xdr:spPr>
        <a:xfrm>
          <a:off x="17106900" y="103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113106</xdr:rowOff>
    </xdr:from>
    <xdr:to>
      <xdr:col>23</xdr:col>
      <xdr:colOff>457200</xdr:colOff>
      <xdr:row>61</xdr:row>
      <xdr:rowOff>43256</xdr:rowOff>
    </xdr:to>
    <xdr:sp macro="" textlink="">
      <xdr:nvSpPr>
        <xdr:cNvPr id="335" name="円/楕円 334"/>
        <xdr:cNvSpPr/>
      </xdr:nvSpPr>
      <xdr:spPr>
        <a:xfrm>
          <a:off x="16129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53433</xdr:rowOff>
    </xdr:from>
    <xdr:ext cx="736600" cy="259045"/>
    <xdr:sp macro="" textlink="">
      <xdr:nvSpPr>
        <xdr:cNvPr id="336" name="テキスト ボックス 335"/>
        <xdr:cNvSpPr txBox="1"/>
      </xdr:nvSpPr>
      <xdr:spPr>
        <a:xfrm>
          <a:off x="15798800" y="101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125654</xdr:rowOff>
    </xdr:from>
    <xdr:to>
      <xdr:col>22</xdr:col>
      <xdr:colOff>254000</xdr:colOff>
      <xdr:row>61</xdr:row>
      <xdr:rowOff>55804</xdr:rowOff>
    </xdr:to>
    <xdr:sp macro="" textlink="">
      <xdr:nvSpPr>
        <xdr:cNvPr id="337" name="円/楕円 336"/>
        <xdr:cNvSpPr/>
      </xdr:nvSpPr>
      <xdr:spPr>
        <a:xfrm>
          <a:off x="15240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65981</xdr:rowOff>
    </xdr:from>
    <xdr:ext cx="762000" cy="259045"/>
    <xdr:sp macro="" textlink="">
      <xdr:nvSpPr>
        <xdr:cNvPr id="338" name="テキスト ボックス 337"/>
        <xdr:cNvSpPr txBox="1"/>
      </xdr:nvSpPr>
      <xdr:spPr>
        <a:xfrm>
          <a:off x="14909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132893</xdr:rowOff>
    </xdr:from>
    <xdr:to>
      <xdr:col>21</xdr:col>
      <xdr:colOff>50800</xdr:colOff>
      <xdr:row>61</xdr:row>
      <xdr:rowOff>63043</xdr:rowOff>
    </xdr:to>
    <xdr:sp macro="" textlink="">
      <xdr:nvSpPr>
        <xdr:cNvPr id="339" name="円/楕円 338"/>
        <xdr:cNvSpPr/>
      </xdr:nvSpPr>
      <xdr:spPr>
        <a:xfrm>
          <a:off x="14351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73220</xdr:rowOff>
    </xdr:from>
    <xdr:ext cx="762000" cy="259045"/>
    <xdr:sp macro="" textlink="">
      <xdr:nvSpPr>
        <xdr:cNvPr id="340" name="テキスト ボックス 339"/>
        <xdr:cNvSpPr txBox="1"/>
      </xdr:nvSpPr>
      <xdr:spPr>
        <a:xfrm>
          <a:off x="14020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147371</xdr:rowOff>
    </xdr:from>
    <xdr:to>
      <xdr:col>19</xdr:col>
      <xdr:colOff>533400</xdr:colOff>
      <xdr:row>61</xdr:row>
      <xdr:rowOff>77521</xdr:rowOff>
    </xdr:to>
    <xdr:sp macro="" textlink="">
      <xdr:nvSpPr>
        <xdr:cNvPr id="341" name="円/楕円 340"/>
        <xdr:cNvSpPr/>
      </xdr:nvSpPr>
      <xdr:spPr>
        <a:xfrm>
          <a:off x="13462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87698</xdr:rowOff>
    </xdr:from>
    <xdr:ext cx="762000" cy="259045"/>
    <xdr:sp macro="" textlink="">
      <xdr:nvSpPr>
        <xdr:cNvPr id="342" name="テキスト ボックス 341"/>
        <xdr:cNvSpPr txBox="1"/>
      </xdr:nvSpPr>
      <xdr:spPr>
        <a:xfrm>
          <a:off x="13131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類似団体平均を下回っている主な要因としては、平成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年度にかけて利率の高い起債の繰上償還を行ってきたためだと考えられる。</a:t>
          </a:r>
          <a:endParaRPr kumimoji="1" lang="en-US" altLang="ja-JP" sz="1300">
            <a:latin typeface="ＭＳ Ｐゴシック"/>
          </a:endParaRPr>
        </a:p>
        <a:p>
          <a:r>
            <a:rPr kumimoji="1" lang="ja-JP" altLang="en-US" sz="1300">
              <a:latin typeface="ＭＳ Ｐゴシック"/>
            </a:rPr>
            <a:t>　ここ数年は類似団体を下回ってはいるが、平成</a:t>
          </a:r>
          <a:r>
            <a:rPr kumimoji="1" lang="en-US" altLang="ja-JP" sz="1300">
              <a:latin typeface="ＭＳ Ｐゴシック"/>
            </a:rPr>
            <a:t>24</a:t>
          </a:r>
          <a:r>
            <a:rPr kumimoji="1" lang="ja-JP" altLang="en-US" sz="1300">
              <a:latin typeface="ＭＳ Ｐゴシック"/>
            </a:rPr>
            <a:t>年度から建物の老朽化による文教施設や庁舎等の更新を行っているため、その元金償還が始まると当該比率は増に転じていくと見込まれるが、引き続き施設更新の優先順位や集約化、規模の適正化を図り当該比率の上昇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51163</xdr:rowOff>
    </xdr:from>
    <xdr:to>
      <xdr:col>24</xdr:col>
      <xdr:colOff>558800</xdr:colOff>
      <xdr:row>41</xdr:row>
      <xdr:rowOff>24493</xdr:rowOff>
    </xdr:to>
    <xdr:cxnSp macro="">
      <xdr:nvCxnSpPr>
        <xdr:cNvPr id="377" name="直線コネクタ 376"/>
        <xdr:cNvCxnSpPr/>
      </xdr:nvCxnSpPr>
      <xdr:spPr>
        <a:xfrm flipV="1">
          <a:off x="16179800" y="690916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169273</xdr:rowOff>
    </xdr:to>
    <xdr:cxnSp macro="">
      <xdr:nvCxnSpPr>
        <xdr:cNvPr id="380" name="直線コネクタ 379"/>
        <xdr:cNvCxnSpPr/>
      </xdr:nvCxnSpPr>
      <xdr:spPr>
        <a:xfrm flipV="1">
          <a:off x="15290800" y="70539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94343</xdr:rowOff>
    </xdr:to>
    <xdr:cxnSp macro="">
      <xdr:nvCxnSpPr>
        <xdr:cNvPr id="383" name="直線コネクタ 382"/>
        <xdr:cNvCxnSpPr/>
      </xdr:nvCxnSpPr>
      <xdr:spPr>
        <a:xfrm flipV="1">
          <a:off x="14401800" y="71987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156391</xdr:rowOff>
    </xdr:to>
    <xdr:cxnSp macro="">
      <xdr:nvCxnSpPr>
        <xdr:cNvPr id="386" name="直線コネクタ 385"/>
        <xdr:cNvCxnSpPr/>
      </xdr:nvCxnSpPr>
      <xdr:spPr>
        <a:xfrm flipV="1">
          <a:off x="13512800" y="72952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96" name="円/楕円 395"/>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16890</xdr:rowOff>
    </xdr:from>
    <xdr:ext cx="762000" cy="259045"/>
    <xdr:sp macro="" textlink="">
      <xdr:nvSpPr>
        <xdr:cNvPr id="397"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8" name="円/楕円 397"/>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99" name="テキスト ボックス 398"/>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118473</xdr:rowOff>
    </xdr:from>
    <xdr:to>
      <xdr:col>22</xdr:col>
      <xdr:colOff>254000</xdr:colOff>
      <xdr:row>42</xdr:row>
      <xdr:rowOff>48623</xdr:rowOff>
    </xdr:to>
    <xdr:sp macro="" textlink="">
      <xdr:nvSpPr>
        <xdr:cNvPr id="400" name="円/楕円 399"/>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58800</xdr:rowOff>
    </xdr:from>
    <xdr:ext cx="762000" cy="259045"/>
    <xdr:sp macro="" textlink="">
      <xdr:nvSpPr>
        <xdr:cNvPr id="401" name="テキスト ボックス 400"/>
        <xdr:cNvSpPr txBox="1"/>
      </xdr:nvSpPr>
      <xdr:spPr>
        <a:xfrm>
          <a:off x="14909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2" name="円/楕円 401"/>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03" name="テキスト ボックス 402"/>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105591</xdr:rowOff>
    </xdr:from>
    <xdr:to>
      <xdr:col>19</xdr:col>
      <xdr:colOff>533400</xdr:colOff>
      <xdr:row>43</xdr:row>
      <xdr:rowOff>35741</xdr:rowOff>
    </xdr:to>
    <xdr:sp macro="" textlink="">
      <xdr:nvSpPr>
        <xdr:cNvPr id="404" name="円/楕円 403"/>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20518</xdr:rowOff>
    </xdr:from>
    <xdr:ext cx="762000" cy="259045"/>
    <xdr:sp macro="" textlink="">
      <xdr:nvSpPr>
        <xdr:cNvPr id="405" name="テキスト ボックス 404"/>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前年度からポイントが悪化した主な要因としては、文教施設や庁舎等の大型施設の更新事業により起債残高の増加及び基金取崩を行ったためである。</a:t>
          </a:r>
          <a:endParaRPr kumimoji="1" lang="en-US" altLang="ja-JP" sz="1300">
            <a:latin typeface="ＭＳ Ｐゴシック"/>
          </a:endParaRPr>
        </a:p>
        <a:p>
          <a:r>
            <a:rPr kumimoji="1" lang="ja-JP" altLang="en-US" sz="1300">
              <a:latin typeface="ＭＳ Ｐゴシック"/>
            </a:rPr>
            <a:t>　今後も文教施設等の老朽化による更新時期が来ることから、施設更新の優先順位や集約化、規模の適正化を図り将来負担額上昇の抑制に努める。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103029</xdr:rowOff>
    </xdr:from>
    <xdr:to>
      <xdr:col>24</xdr:col>
      <xdr:colOff>558800</xdr:colOff>
      <xdr:row>17</xdr:row>
      <xdr:rowOff>53435</xdr:rowOff>
    </xdr:to>
    <xdr:cxnSp macro="">
      <xdr:nvCxnSpPr>
        <xdr:cNvPr id="435" name="直線コネクタ 434"/>
        <xdr:cNvCxnSpPr/>
      </xdr:nvCxnSpPr>
      <xdr:spPr>
        <a:xfrm>
          <a:off x="16179800" y="2846229"/>
          <a:ext cx="838200" cy="1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103029</xdr:rowOff>
    </xdr:from>
    <xdr:to>
      <xdr:col>23</xdr:col>
      <xdr:colOff>406400</xdr:colOff>
      <xdr:row>17</xdr:row>
      <xdr:rowOff>26289</xdr:rowOff>
    </xdr:to>
    <xdr:cxnSp macro="">
      <xdr:nvCxnSpPr>
        <xdr:cNvPr id="438" name="直線コネクタ 437"/>
        <xdr:cNvCxnSpPr/>
      </xdr:nvCxnSpPr>
      <xdr:spPr>
        <a:xfrm flipV="1">
          <a:off x="15290800" y="2846229"/>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21590</xdr:rowOff>
    </xdr:from>
    <xdr:to>
      <xdr:col>22</xdr:col>
      <xdr:colOff>203200</xdr:colOff>
      <xdr:row>17</xdr:row>
      <xdr:rowOff>26289</xdr:rowOff>
    </xdr:to>
    <xdr:cxnSp macro="">
      <xdr:nvCxnSpPr>
        <xdr:cNvPr id="441" name="直線コネクタ 440"/>
        <xdr:cNvCxnSpPr/>
      </xdr:nvCxnSpPr>
      <xdr:spPr>
        <a:xfrm>
          <a:off x="14401800" y="2764790"/>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21590</xdr:rowOff>
    </xdr:from>
    <xdr:to>
      <xdr:col>21</xdr:col>
      <xdr:colOff>0</xdr:colOff>
      <xdr:row>16</xdr:row>
      <xdr:rowOff>81915</xdr:rowOff>
    </xdr:to>
    <xdr:cxnSp macro="">
      <xdr:nvCxnSpPr>
        <xdr:cNvPr id="444" name="直線コネクタ 443"/>
        <xdr:cNvCxnSpPr/>
      </xdr:nvCxnSpPr>
      <xdr:spPr>
        <a:xfrm flipV="1">
          <a:off x="13512800" y="2764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2635</xdr:rowOff>
    </xdr:from>
    <xdr:to>
      <xdr:col>24</xdr:col>
      <xdr:colOff>609600</xdr:colOff>
      <xdr:row>17</xdr:row>
      <xdr:rowOff>104235</xdr:rowOff>
    </xdr:to>
    <xdr:sp macro="" textlink="">
      <xdr:nvSpPr>
        <xdr:cNvPr id="454" name="円/楕円 453"/>
        <xdr:cNvSpPr/>
      </xdr:nvSpPr>
      <xdr:spPr>
        <a:xfrm>
          <a:off x="16967200" y="2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146162</xdr:rowOff>
    </xdr:from>
    <xdr:ext cx="762000" cy="259045"/>
    <xdr:sp macro="" textlink="">
      <xdr:nvSpPr>
        <xdr:cNvPr id="455" name="将来負担の状況該当値テキスト"/>
        <xdr:cNvSpPr txBox="1"/>
      </xdr:nvSpPr>
      <xdr:spPr>
        <a:xfrm>
          <a:off x="17106900" y="28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52229</xdr:rowOff>
    </xdr:from>
    <xdr:to>
      <xdr:col>23</xdr:col>
      <xdr:colOff>457200</xdr:colOff>
      <xdr:row>16</xdr:row>
      <xdr:rowOff>153829</xdr:rowOff>
    </xdr:to>
    <xdr:sp macro="" textlink="">
      <xdr:nvSpPr>
        <xdr:cNvPr id="456" name="円/楕円 455"/>
        <xdr:cNvSpPr/>
      </xdr:nvSpPr>
      <xdr:spPr>
        <a:xfrm>
          <a:off x="16129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138606</xdr:rowOff>
    </xdr:from>
    <xdr:ext cx="736600" cy="259045"/>
    <xdr:sp macro="" textlink="">
      <xdr:nvSpPr>
        <xdr:cNvPr id="457" name="テキスト ボックス 456"/>
        <xdr:cNvSpPr txBox="1"/>
      </xdr:nvSpPr>
      <xdr:spPr>
        <a:xfrm>
          <a:off x="15798800" y="288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146939</xdr:rowOff>
    </xdr:from>
    <xdr:to>
      <xdr:col>22</xdr:col>
      <xdr:colOff>254000</xdr:colOff>
      <xdr:row>17</xdr:row>
      <xdr:rowOff>77089</xdr:rowOff>
    </xdr:to>
    <xdr:sp macro="" textlink="">
      <xdr:nvSpPr>
        <xdr:cNvPr id="458" name="円/楕円 457"/>
        <xdr:cNvSpPr/>
      </xdr:nvSpPr>
      <xdr:spPr>
        <a:xfrm>
          <a:off x="15240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61866</xdr:rowOff>
    </xdr:from>
    <xdr:ext cx="762000" cy="259045"/>
    <xdr:sp macro="" textlink="">
      <xdr:nvSpPr>
        <xdr:cNvPr id="459" name="テキスト ボックス 458"/>
        <xdr:cNvSpPr txBox="1"/>
      </xdr:nvSpPr>
      <xdr:spPr>
        <a:xfrm>
          <a:off x="14909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142240</xdr:rowOff>
    </xdr:from>
    <xdr:to>
      <xdr:col>21</xdr:col>
      <xdr:colOff>50800</xdr:colOff>
      <xdr:row>16</xdr:row>
      <xdr:rowOff>72390</xdr:rowOff>
    </xdr:to>
    <xdr:sp macro="" textlink="">
      <xdr:nvSpPr>
        <xdr:cNvPr id="460" name="円/楕円 459"/>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82567</xdr:rowOff>
    </xdr:from>
    <xdr:ext cx="762000" cy="259045"/>
    <xdr:sp macro="" textlink="">
      <xdr:nvSpPr>
        <xdr:cNvPr id="461" name="テキスト ボックス 460"/>
        <xdr:cNvSpPr txBox="1"/>
      </xdr:nvSpPr>
      <xdr:spPr>
        <a:xfrm>
          <a:off x="14020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31115</xdr:rowOff>
    </xdr:from>
    <xdr:to>
      <xdr:col>19</xdr:col>
      <xdr:colOff>533400</xdr:colOff>
      <xdr:row>16</xdr:row>
      <xdr:rowOff>132715</xdr:rowOff>
    </xdr:to>
    <xdr:sp macro="" textlink="">
      <xdr:nvSpPr>
        <xdr:cNvPr id="462" name="円/楕円 461"/>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117492</xdr:rowOff>
    </xdr:from>
    <xdr:ext cx="762000" cy="259045"/>
    <xdr:sp macro="" textlink="">
      <xdr:nvSpPr>
        <xdr:cNvPr id="463" name="テキスト ボックス 462"/>
        <xdr:cNvSpPr txBox="1"/>
      </xdr:nvSpPr>
      <xdr:spPr>
        <a:xfrm>
          <a:off x="13131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13,652
13,600
54.33
8,520,574
8,072,288
345,674
3,716,576
6,845,272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ここ数年間の段階的な退職者不補充により、類似団体平均値よりも低い値となっている。今後も引き続き人件費の抑制に努めていく。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58420</xdr:rowOff>
    </xdr:to>
    <xdr:cxnSp macro="">
      <xdr:nvCxnSpPr>
        <xdr:cNvPr id="62" name="直線コネクタ 61"/>
        <xdr:cNvCxnSpPr/>
      </xdr:nvCxnSpPr>
      <xdr:spPr>
        <a:xfrm>
          <a:off x="3987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81280</xdr:rowOff>
    </xdr:to>
    <xdr:cxnSp macro="">
      <xdr:nvCxnSpPr>
        <xdr:cNvPr id="65" name="直線コネクタ 64"/>
        <xdr:cNvCxnSpPr/>
      </xdr:nvCxnSpPr>
      <xdr:spPr>
        <a:xfrm flipV="1">
          <a:off x="3098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81280</xdr:rowOff>
    </xdr:to>
    <xdr:cxnSp macro="">
      <xdr:nvCxnSpPr>
        <xdr:cNvPr id="68" name="直線コネクタ 67"/>
        <xdr:cNvCxnSpPr/>
      </xdr:nvCxnSpPr>
      <xdr:spPr>
        <a:xfrm>
          <a:off x="2209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35560</xdr:rowOff>
    </xdr:to>
    <xdr:cxnSp macro="">
      <xdr:nvCxnSpPr>
        <xdr:cNvPr id="71" name="直線コネクタ 70"/>
        <xdr:cNvCxnSpPr/>
      </xdr:nvCxnSpPr>
      <xdr:spPr>
        <a:xfrm flipV="1">
          <a:off x="1320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1" name="円/楕円 80"/>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2"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5" name="円/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6" name="テキスト ボックス 85"/>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7" name="円/楕円 86"/>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8" name="テキスト ボックス 87"/>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89" name="円/楕円 88"/>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0" name="テキスト ボックス 89"/>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沖縄振興特別推進交付金で行っている事業の影響等もあり、前年度から若干悪化する形となった。しかし、依然類似団体等の平均を下回っており、今後も引き続き平均値を下回るよう事務費等の圧縮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31750</xdr:rowOff>
    </xdr:to>
    <xdr:cxnSp macro="">
      <xdr:nvCxnSpPr>
        <xdr:cNvPr id="123" name="直線コネクタ 122"/>
        <xdr:cNvCxnSpPr/>
      </xdr:nvCxnSpPr>
      <xdr:spPr>
        <a:xfrm>
          <a:off x="15671800" y="251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92710</xdr:rowOff>
    </xdr:to>
    <xdr:cxnSp macro="">
      <xdr:nvCxnSpPr>
        <xdr:cNvPr id="126" name="直線コネクタ 125"/>
        <xdr:cNvCxnSpPr/>
      </xdr:nvCxnSpPr>
      <xdr:spPr>
        <a:xfrm flipV="1">
          <a:off x="14782800" y="251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92710</xdr:rowOff>
    </xdr:to>
    <xdr:cxnSp macro="">
      <xdr:nvCxnSpPr>
        <xdr:cNvPr id="129" name="直線コネクタ 128"/>
        <xdr:cNvCxnSpPr/>
      </xdr:nvCxnSpPr>
      <xdr:spPr>
        <a:xfrm>
          <a:off x="13893800" y="2466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142240</xdr:rowOff>
    </xdr:to>
    <xdr:cxnSp macro="">
      <xdr:nvCxnSpPr>
        <xdr:cNvPr id="132" name="直線コネクタ 131"/>
        <xdr:cNvCxnSpPr/>
      </xdr:nvCxnSpPr>
      <xdr:spPr>
        <a:xfrm flipV="1">
          <a:off x="13004800" y="246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2" name="円/楕円 141"/>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3"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4" name="円/楕円 143"/>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5" name="テキスト ボックス 144"/>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48" name="円/楕円 147"/>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49" name="テキスト ボックス 148"/>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0" name="円/楕円 149"/>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1" name="テキスト ボックス 150"/>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障害サービス費等の増により、類似団体平均を上回ることとなった。福祉サービス系は毎年上昇傾向にあるため、サービス給付費等の上昇原因を分析し、経費上昇の抑制に努める。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58</xdr:row>
      <xdr:rowOff>146050</xdr:rowOff>
    </xdr:to>
    <xdr:cxnSp macro="">
      <xdr:nvCxnSpPr>
        <xdr:cNvPr id="184" name="直線コネクタ 183"/>
        <xdr:cNvCxnSpPr/>
      </xdr:nvCxnSpPr>
      <xdr:spPr>
        <a:xfrm>
          <a:off x="3987800" y="951865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57</xdr:row>
      <xdr:rowOff>146050</xdr:rowOff>
    </xdr:to>
    <xdr:cxnSp macro="">
      <xdr:nvCxnSpPr>
        <xdr:cNvPr id="187" name="直線コネクタ 186"/>
        <xdr:cNvCxnSpPr/>
      </xdr:nvCxnSpPr>
      <xdr:spPr>
        <a:xfrm flipV="1">
          <a:off x="3098800" y="95186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146050</xdr:rowOff>
    </xdr:to>
    <xdr:cxnSp macro="">
      <xdr:nvCxnSpPr>
        <xdr:cNvPr id="190" name="直線コネクタ 189"/>
        <xdr:cNvCxnSpPr/>
      </xdr:nvCxnSpPr>
      <xdr:spPr>
        <a:xfrm>
          <a:off x="2209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3" name="直線コネクタ 192"/>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03" name="円/楕円 202"/>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04"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5" name="円/楕円 204"/>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6" name="テキスト ボックス 205"/>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7" name="円/楕円 206"/>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08" name="テキスト ボックス 207"/>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9" name="円/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1" name="円/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主に繰出金の増がこの数年における高止まりの要因となっているが、平成</a:t>
          </a:r>
          <a:r>
            <a:rPr kumimoji="1" lang="en-US" altLang="ja-JP" sz="1300">
              <a:latin typeface="ＭＳ Ｐゴシック"/>
            </a:rPr>
            <a:t>26</a:t>
          </a:r>
          <a:r>
            <a:rPr kumimoji="1" lang="ja-JP" altLang="en-US" sz="1300">
              <a:latin typeface="ＭＳ Ｐゴシック"/>
            </a:rPr>
            <a:t>年度は、給付費が減ったこと等により国民健康保険事業に係る繰出金は前年度より</a:t>
          </a:r>
          <a:r>
            <a:rPr kumimoji="1" lang="en-US" altLang="ja-JP" sz="1300">
              <a:latin typeface="ＭＳ Ｐゴシック"/>
            </a:rPr>
            <a:t>46</a:t>
          </a:r>
          <a:r>
            <a:rPr kumimoji="1" lang="ja-JP" altLang="en-US" sz="1300">
              <a:latin typeface="ＭＳ Ｐゴシック"/>
            </a:rPr>
            <a:t>百万あまり減となり、類似団体平均を下回る結果となった。</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123190</xdr:rowOff>
    </xdr:to>
    <xdr:cxnSp macro="">
      <xdr:nvCxnSpPr>
        <xdr:cNvPr id="245" name="直線コネクタ 244"/>
        <xdr:cNvCxnSpPr/>
      </xdr:nvCxnSpPr>
      <xdr:spPr>
        <a:xfrm flipV="1">
          <a:off x="15671800" y="97358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119380</xdr:rowOff>
    </xdr:to>
    <xdr:cxnSp macro="">
      <xdr:nvCxnSpPr>
        <xdr:cNvPr id="248" name="直線コネクタ 247"/>
        <xdr:cNvCxnSpPr/>
      </xdr:nvCxnSpPr>
      <xdr:spPr>
        <a:xfrm flipV="1">
          <a:off x="14782800" y="989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119380</xdr:rowOff>
    </xdr:to>
    <xdr:cxnSp macro="">
      <xdr:nvCxnSpPr>
        <xdr:cNvPr id="251" name="直線コネクタ 250"/>
        <xdr:cNvCxnSpPr/>
      </xdr:nvCxnSpPr>
      <xdr:spPr>
        <a:xfrm>
          <a:off x="13893800" y="9872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100330</xdr:rowOff>
    </xdr:to>
    <xdr:cxnSp macro="">
      <xdr:nvCxnSpPr>
        <xdr:cNvPr id="254" name="直線コネクタ 253"/>
        <xdr:cNvCxnSpPr/>
      </xdr:nvCxnSpPr>
      <xdr:spPr>
        <a:xfrm>
          <a:off x="13004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4" name="円/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6" name="円/楕円 265"/>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7" name="テキスト ボックス 266"/>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68" name="円/楕円 267"/>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69" name="テキスト ボックス 268"/>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0" name="円/楕円 269"/>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1" name="テキスト ボックス 270"/>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2" name="円/楕円 27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3" name="テキスト ボックス 27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一部事務組合の施設更新が終了したことなどにより、前年度よりはポイントは下がったものの、類似団体平均は上回る結果となった。主な要因としては、補助金を交付している各種団体等の数が増加してきているためと考えられる。</a:t>
          </a:r>
          <a:endParaRPr kumimoji="1" lang="en-US" altLang="ja-JP" sz="1300" baseline="0">
            <a:latin typeface="ＭＳ Ｐゴシック"/>
          </a:endParaRPr>
        </a:p>
        <a:p>
          <a:r>
            <a:rPr kumimoji="1" lang="ja-JP" altLang="en-US" sz="1300" baseline="0">
              <a:latin typeface="ＭＳ Ｐゴシック"/>
            </a:rPr>
            <a:t>　今後は交付額等の見直しや補助金の必要性等を見極め交付するなど、補助金等の圧縮に努めていく。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44704</xdr:rowOff>
    </xdr:to>
    <xdr:cxnSp macro="">
      <xdr:nvCxnSpPr>
        <xdr:cNvPr id="303" name="直線コネクタ 302"/>
        <xdr:cNvCxnSpPr/>
      </xdr:nvCxnSpPr>
      <xdr:spPr>
        <a:xfrm flipV="1">
          <a:off x="15671800" y="6486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38</xdr:row>
      <xdr:rowOff>44704</xdr:rowOff>
    </xdr:to>
    <xdr:cxnSp macro="">
      <xdr:nvCxnSpPr>
        <xdr:cNvPr id="306" name="直線コネクタ 305"/>
        <xdr:cNvCxnSpPr/>
      </xdr:nvCxnSpPr>
      <xdr:spPr>
        <a:xfrm>
          <a:off x="14782800" y="630834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42418</xdr:rowOff>
    </xdr:to>
    <xdr:cxnSp macro="">
      <xdr:nvCxnSpPr>
        <xdr:cNvPr id="309" name="直線コネクタ 308"/>
        <xdr:cNvCxnSpPr/>
      </xdr:nvCxnSpPr>
      <xdr:spPr>
        <a:xfrm flipV="1">
          <a:off x="13893800" y="6308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42418</xdr:rowOff>
    </xdr:to>
    <xdr:cxnSp macro="">
      <xdr:nvCxnSpPr>
        <xdr:cNvPr id="312" name="直線コネクタ 311"/>
        <xdr:cNvCxnSpPr/>
      </xdr:nvCxnSpPr>
      <xdr:spPr>
        <a:xfrm>
          <a:off x="13004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2" name="円/楕円 321"/>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3"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4" name="円/楕円 323"/>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5" name="テキスト ボックス 324"/>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7" name="テキスト ボックス 32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8" name="円/楕円 327"/>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9" name="テキスト ボックス 32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0" name="円/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1" name="テキスト ボックス 330"/>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類似団体平均を下回っている主な要因としては、平成</a:t>
          </a:r>
          <a:r>
            <a:rPr kumimoji="1" lang="en-US" altLang="ja-JP" sz="1300">
              <a:solidFill>
                <a:schemeClr val="dk1"/>
              </a:solidFill>
              <a:latin typeface="+mn-lt"/>
              <a:ea typeface="+mn-ea"/>
              <a:cs typeface="+mn-cs"/>
            </a:rPr>
            <a:t>20</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年度にかけて利率の高い起債の繰上償還を行ってきたためだと考えられる。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引き続き施設更新の優先順位や集約化、規模の適正化を図り当該比率の上昇抑制に努める。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65278</xdr:rowOff>
    </xdr:to>
    <xdr:cxnSp macro="">
      <xdr:nvCxnSpPr>
        <xdr:cNvPr id="361" name="直線コネクタ 360"/>
        <xdr:cNvCxnSpPr/>
      </xdr:nvCxnSpPr>
      <xdr:spPr>
        <a:xfrm flipV="1">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165863</xdr:rowOff>
    </xdr:to>
    <xdr:cxnSp macro="">
      <xdr:nvCxnSpPr>
        <xdr:cNvPr id="364" name="直線コネクタ 363"/>
        <xdr:cNvCxnSpPr/>
      </xdr:nvCxnSpPr>
      <xdr:spPr>
        <a:xfrm flipV="1">
          <a:off x="3098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99568</xdr:rowOff>
    </xdr:to>
    <xdr:cxnSp macro="">
      <xdr:nvCxnSpPr>
        <xdr:cNvPr id="367" name="直線コネクタ 366"/>
        <xdr:cNvCxnSpPr/>
      </xdr:nvCxnSpPr>
      <xdr:spPr>
        <a:xfrm flipV="1">
          <a:off x="2209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122428</xdr:rowOff>
    </xdr:to>
    <xdr:cxnSp macro="">
      <xdr:nvCxnSpPr>
        <xdr:cNvPr id="370" name="直線コネクタ 369"/>
        <xdr:cNvCxnSpPr/>
      </xdr:nvCxnSpPr>
      <xdr:spPr>
        <a:xfrm flipV="1">
          <a:off x="1320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2" name="円/楕円 381"/>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3" name="テキスト ボックス 382"/>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4" name="円/楕円 38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5" name="テキスト ボックス 38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6" name="円/楕円 385"/>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7" name="テキスト ボックス 386"/>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88" name="円/楕円 387"/>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89" name="テキスト ボックス 388"/>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扶助費等で類似団体平均を上回ったものの、人件費や物件費、その他経費で類似団体平均を下回っており、費目全体で相殺されたことにより類似団体平均値を下回っている。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12700</xdr:rowOff>
    </xdr:to>
    <xdr:cxnSp macro="">
      <xdr:nvCxnSpPr>
        <xdr:cNvPr id="422" name="直線コネクタ 421"/>
        <xdr:cNvCxnSpPr/>
      </xdr:nvCxnSpPr>
      <xdr:spPr>
        <a:xfrm>
          <a:off x="15671800" y="13191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43180</xdr:rowOff>
    </xdr:to>
    <xdr:cxnSp macro="">
      <xdr:nvCxnSpPr>
        <xdr:cNvPr id="425" name="直線コネクタ 424"/>
        <xdr:cNvCxnSpPr/>
      </xdr:nvCxnSpPr>
      <xdr:spPr>
        <a:xfrm flipV="1">
          <a:off x="14782800" y="13191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77</xdr:row>
      <xdr:rowOff>43180</xdr:rowOff>
    </xdr:to>
    <xdr:cxnSp macro="">
      <xdr:nvCxnSpPr>
        <xdr:cNvPr id="428" name="直線コネクタ 427"/>
        <xdr:cNvCxnSpPr/>
      </xdr:nvCxnSpPr>
      <xdr:spPr>
        <a:xfrm>
          <a:off x="13893800" y="130086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149861</xdr:rowOff>
    </xdr:to>
    <xdr:cxnSp macro="">
      <xdr:nvCxnSpPr>
        <xdr:cNvPr id="431" name="直線コネクタ 430"/>
        <xdr:cNvCxnSpPr/>
      </xdr:nvCxnSpPr>
      <xdr:spPr>
        <a:xfrm>
          <a:off x="13004800" y="12955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1" name="円/楕円 44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42"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3" name="円/楕円 442"/>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4" name="テキスト ボックス 443"/>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45" name="円/楕円 444"/>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6" name="テキスト ボックス 44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7" name="円/楕円 446"/>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48" name="テキスト ボックス 447"/>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49" name="円/楕円 448"/>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50" name="テキスト ボックス 449"/>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沖縄県本部町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133530</xdr:rowOff>
    </xdr:from>
    <xdr:to>
      <xdr:col>4</xdr:col>
      <xdr:colOff>1117600</xdr:colOff>
      <xdr:row>18</xdr:row>
      <xdr:rowOff>136525</xdr:rowOff>
    </xdr:to>
    <xdr:cxnSp macro="">
      <xdr:nvCxnSpPr>
        <xdr:cNvPr id="50" name="直線コネクタ 49"/>
        <xdr:cNvCxnSpPr/>
      </xdr:nvCxnSpPr>
      <xdr:spPr bwMode="auto">
        <a:xfrm flipV="1">
          <a:off x="5003800" y="3267255"/>
          <a:ext cx="6477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136525</xdr:rowOff>
    </xdr:from>
    <xdr:to>
      <xdr:col>4</xdr:col>
      <xdr:colOff>469900</xdr:colOff>
      <xdr:row>18</xdr:row>
      <xdr:rowOff>137081</xdr:rowOff>
    </xdr:to>
    <xdr:cxnSp macro="">
      <xdr:nvCxnSpPr>
        <xdr:cNvPr id="53" name="直線コネクタ 52"/>
        <xdr:cNvCxnSpPr/>
      </xdr:nvCxnSpPr>
      <xdr:spPr bwMode="auto">
        <a:xfrm flipV="1">
          <a:off x="4305300" y="327025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100833</xdr:rowOff>
    </xdr:from>
    <xdr:to>
      <xdr:col>3</xdr:col>
      <xdr:colOff>904875</xdr:colOff>
      <xdr:row>18</xdr:row>
      <xdr:rowOff>137081</xdr:rowOff>
    </xdr:to>
    <xdr:cxnSp macro="">
      <xdr:nvCxnSpPr>
        <xdr:cNvPr id="56" name="直線コネクタ 55"/>
        <xdr:cNvCxnSpPr/>
      </xdr:nvCxnSpPr>
      <xdr:spPr bwMode="auto">
        <a:xfrm>
          <a:off x="3606800" y="3234558"/>
          <a:ext cx="698500" cy="3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97869</xdr:rowOff>
    </xdr:from>
    <xdr:to>
      <xdr:col>3</xdr:col>
      <xdr:colOff>206375</xdr:colOff>
      <xdr:row>18</xdr:row>
      <xdr:rowOff>100833</xdr:rowOff>
    </xdr:to>
    <xdr:cxnSp macro="">
      <xdr:nvCxnSpPr>
        <xdr:cNvPr id="59" name="直線コネクタ 58"/>
        <xdr:cNvCxnSpPr/>
      </xdr:nvCxnSpPr>
      <xdr:spPr bwMode="auto">
        <a:xfrm>
          <a:off x="2908300" y="3231594"/>
          <a:ext cx="698500" cy="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82730</xdr:rowOff>
    </xdr:from>
    <xdr:to>
      <xdr:col>5</xdr:col>
      <xdr:colOff>34925</xdr:colOff>
      <xdr:row>19</xdr:row>
      <xdr:rowOff>12881</xdr:rowOff>
    </xdr:to>
    <xdr:sp macro="" textlink="">
      <xdr:nvSpPr>
        <xdr:cNvPr id="69" name="円/楕円 68"/>
        <xdr:cNvSpPr/>
      </xdr:nvSpPr>
      <xdr:spPr bwMode="auto">
        <a:xfrm>
          <a:off x="56007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54807</xdr:rowOff>
    </xdr:from>
    <xdr:ext cx="762000" cy="259045"/>
    <xdr:sp macro="" textlink="">
      <xdr:nvSpPr>
        <xdr:cNvPr id="70" name="人口1人当たり決算額の推移該当値テキスト130"/>
        <xdr:cNvSpPr txBox="1"/>
      </xdr:nvSpPr>
      <xdr:spPr>
        <a:xfrm>
          <a:off x="5740400" y="318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85725</xdr:rowOff>
    </xdr:from>
    <xdr:to>
      <xdr:col>4</xdr:col>
      <xdr:colOff>520700</xdr:colOff>
      <xdr:row>19</xdr:row>
      <xdr:rowOff>15875</xdr:rowOff>
    </xdr:to>
    <xdr:sp macro="" textlink="">
      <xdr:nvSpPr>
        <xdr:cNvPr id="71" name="円/楕円 70"/>
        <xdr:cNvSpPr/>
      </xdr:nvSpPr>
      <xdr:spPr bwMode="auto">
        <a:xfrm>
          <a:off x="49530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652</xdr:rowOff>
    </xdr:from>
    <xdr:ext cx="736600" cy="259045"/>
    <xdr:sp macro="" textlink="">
      <xdr:nvSpPr>
        <xdr:cNvPr id="72" name="テキスト ボックス 71"/>
        <xdr:cNvSpPr txBox="1"/>
      </xdr:nvSpPr>
      <xdr:spPr>
        <a:xfrm>
          <a:off x="4622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86281</xdr:rowOff>
    </xdr:from>
    <xdr:to>
      <xdr:col>3</xdr:col>
      <xdr:colOff>955675</xdr:colOff>
      <xdr:row>19</xdr:row>
      <xdr:rowOff>16431</xdr:rowOff>
    </xdr:to>
    <xdr:sp macro="" textlink="">
      <xdr:nvSpPr>
        <xdr:cNvPr id="73" name="円/楕円 72"/>
        <xdr:cNvSpPr/>
      </xdr:nvSpPr>
      <xdr:spPr bwMode="auto">
        <a:xfrm>
          <a:off x="4254500" y="322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1208</xdr:rowOff>
    </xdr:from>
    <xdr:ext cx="762000" cy="259045"/>
    <xdr:sp macro="" textlink="">
      <xdr:nvSpPr>
        <xdr:cNvPr id="74" name="テキスト ボックス 73"/>
        <xdr:cNvSpPr txBox="1"/>
      </xdr:nvSpPr>
      <xdr:spPr>
        <a:xfrm>
          <a:off x="3924300" y="330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50033</xdr:rowOff>
    </xdr:from>
    <xdr:to>
      <xdr:col>3</xdr:col>
      <xdr:colOff>257175</xdr:colOff>
      <xdr:row>18</xdr:row>
      <xdr:rowOff>151633</xdr:rowOff>
    </xdr:to>
    <xdr:sp macro="" textlink="">
      <xdr:nvSpPr>
        <xdr:cNvPr id="75" name="円/楕円 74"/>
        <xdr:cNvSpPr/>
      </xdr:nvSpPr>
      <xdr:spPr bwMode="auto">
        <a:xfrm>
          <a:off x="3556000" y="318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136410</xdr:rowOff>
    </xdr:from>
    <xdr:ext cx="762000" cy="259045"/>
    <xdr:sp macro="" textlink="">
      <xdr:nvSpPr>
        <xdr:cNvPr id="76" name="テキスト ボックス 75"/>
        <xdr:cNvSpPr txBox="1"/>
      </xdr:nvSpPr>
      <xdr:spPr>
        <a:xfrm>
          <a:off x="3225800" y="327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47069</xdr:rowOff>
    </xdr:from>
    <xdr:to>
      <xdr:col>2</xdr:col>
      <xdr:colOff>692150</xdr:colOff>
      <xdr:row>18</xdr:row>
      <xdr:rowOff>148669</xdr:rowOff>
    </xdr:to>
    <xdr:sp macro="" textlink="">
      <xdr:nvSpPr>
        <xdr:cNvPr id="77" name="円/楕円 76"/>
        <xdr:cNvSpPr/>
      </xdr:nvSpPr>
      <xdr:spPr bwMode="auto">
        <a:xfrm>
          <a:off x="2857500" y="318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133446</xdr:rowOff>
    </xdr:from>
    <xdr:ext cx="762000" cy="259045"/>
    <xdr:sp macro="" textlink="">
      <xdr:nvSpPr>
        <xdr:cNvPr id="78" name="テキスト ボックス 77"/>
        <xdr:cNvSpPr txBox="1"/>
      </xdr:nvSpPr>
      <xdr:spPr>
        <a:xfrm>
          <a:off x="2527300" y="326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53442</xdr:rowOff>
    </xdr:from>
    <xdr:to>
      <xdr:col>4</xdr:col>
      <xdr:colOff>1117600</xdr:colOff>
      <xdr:row>36</xdr:row>
      <xdr:rowOff>66535</xdr:rowOff>
    </xdr:to>
    <xdr:cxnSp macro="">
      <xdr:nvCxnSpPr>
        <xdr:cNvPr id="111" name="直線コネクタ 110"/>
        <xdr:cNvCxnSpPr/>
      </xdr:nvCxnSpPr>
      <xdr:spPr bwMode="auto">
        <a:xfrm>
          <a:off x="5003800" y="7006692"/>
          <a:ext cx="647700" cy="1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316903</xdr:rowOff>
    </xdr:from>
    <xdr:to>
      <xdr:col>4</xdr:col>
      <xdr:colOff>469900</xdr:colOff>
      <xdr:row>36</xdr:row>
      <xdr:rowOff>53442</xdr:rowOff>
    </xdr:to>
    <xdr:cxnSp macro="">
      <xdr:nvCxnSpPr>
        <xdr:cNvPr id="114" name="直線コネクタ 113"/>
        <xdr:cNvCxnSpPr/>
      </xdr:nvCxnSpPr>
      <xdr:spPr bwMode="auto">
        <a:xfrm>
          <a:off x="4305300" y="6927253"/>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217284</xdr:rowOff>
    </xdr:from>
    <xdr:to>
      <xdr:col>3</xdr:col>
      <xdr:colOff>904875</xdr:colOff>
      <xdr:row>35</xdr:row>
      <xdr:rowOff>316903</xdr:rowOff>
    </xdr:to>
    <xdr:cxnSp macro="">
      <xdr:nvCxnSpPr>
        <xdr:cNvPr id="117" name="直線コネクタ 116"/>
        <xdr:cNvCxnSpPr/>
      </xdr:nvCxnSpPr>
      <xdr:spPr bwMode="auto">
        <a:xfrm>
          <a:off x="3606800" y="6827634"/>
          <a:ext cx="698500" cy="9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198819</xdr:rowOff>
    </xdr:from>
    <xdr:to>
      <xdr:col>3</xdr:col>
      <xdr:colOff>206375</xdr:colOff>
      <xdr:row>35</xdr:row>
      <xdr:rowOff>217284</xdr:rowOff>
    </xdr:to>
    <xdr:cxnSp macro="">
      <xdr:nvCxnSpPr>
        <xdr:cNvPr id="120" name="直線コネクタ 119"/>
        <xdr:cNvCxnSpPr/>
      </xdr:nvCxnSpPr>
      <xdr:spPr bwMode="auto">
        <a:xfrm>
          <a:off x="2908300" y="6809169"/>
          <a:ext cx="698500" cy="1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15735</xdr:rowOff>
    </xdr:from>
    <xdr:to>
      <xdr:col>5</xdr:col>
      <xdr:colOff>34925</xdr:colOff>
      <xdr:row>36</xdr:row>
      <xdr:rowOff>117335</xdr:rowOff>
    </xdr:to>
    <xdr:sp macro="" textlink="">
      <xdr:nvSpPr>
        <xdr:cNvPr id="130" name="円/楕円 129"/>
        <xdr:cNvSpPr/>
      </xdr:nvSpPr>
      <xdr:spPr bwMode="auto">
        <a:xfrm>
          <a:off x="5600700" y="696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330712</xdr:rowOff>
    </xdr:from>
    <xdr:ext cx="762000" cy="259045"/>
    <xdr:sp macro="" textlink="">
      <xdr:nvSpPr>
        <xdr:cNvPr id="131" name="人口1人当たり決算額の推移該当値テキスト445"/>
        <xdr:cNvSpPr txBox="1"/>
      </xdr:nvSpPr>
      <xdr:spPr>
        <a:xfrm>
          <a:off x="5740400" y="69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2642</xdr:rowOff>
    </xdr:from>
    <xdr:to>
      <xdr:col>4</xdr:col>
      <xdr:colOff>520700</xdr:colOff>
      <xdr:row>36</xdr:row>
      <xdr:rowOff>104242</xdr:rowOff>
    </xdr:to>
    <xdr:sp macro="" textlink="">
      <xdr:nvSpPr>
        <xdr:cNvPr id="132" name="円/楕円 131"/>
        <xdr:cNvSpPr/>
      </xdr:nvSpPr>
      <xdr:spPr bwMode="auto">
        <a:xfrm>
          <a:off x="4953000" y="695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89019</xdr:rowOff>
    </xdr:from>
    <xdr:ext cx="736600" cy="259045"/>
    <xdr:sp macro="" textlink="">
      <xdr:nvSpPr>
        <xdr:cNvPr id="133" name="テキスト ボックス 132"/>
        <xdr:cNvSpPr txBox="1"/>
      </xdr:nvSpPr>
      <xdr:spPr>
        <a:xfrm>
          <a:off x="4622800" y="70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266103</xdr:rowOff>
    </xdr:from>
    <xdr:to>
      <xdr:col>3</xdr:col>
      <xdr:colOff>955675</xdr:colOff>
      <xdr:row>36</xdr:row>
      <xdr:rowOff>24803</xdr:rowOff>
    </xdr:to>
    <xdr:sp macro="" textlink="">
      <xdr:nvSpPr>
        <xdr:cNvPr id="134" name="円/楕円 133"/>
        <xdr:cNvSpPr/>
      </xdr:nvSpPr>
      <xdr:spPr bwMode="auto">
        <a:xfrm>
          <a:off x="4254500" y="687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9580</xdr:rowOff>
    </xdr:from>
    <xdr:ext cx="762000" cy="259045"/>
    <xdr:sp macro="" textlink="">
      <xdr:nvSpPr>
        <xdr:cNvPr id="135" name="テキスト ボックス 134"/>
        <xdr:cNvSpPr txBox="1"/>
      </xdr:nvSpPr>
      <xdr:spPr>
        <a:xfrm>
          <a:off x="3924300" y="69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166484</xdr:rowOff>
    </xdr:from>
    <xdr:to>
      <xdr:col>3</xdr:col>
      <xdr:colOff>257175</xdr:colOff>
      <xdr:row>35</xdr:row>
      <xdr:rowOff>268084</xdr:rowOff>
    </xdr:to>
    <xdr:sp macro="" textlink="">
      <xdr:nvSpPr>
        <xdr:cNvPr id="136" name="円/楕円 135"/>
        <xdr:cNvSpPr/>
      </xdr:nvSpPr>
      <xdr:spPr bwMode="auto">
        <a:xfrm>
          <a:off x="3556000" y="67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252861</xdr:rowOff>
    </xdr:from>
    <xdr:ext cx="762000" cy="259045"/>
    <xdr:sp macro="" textlink="">
      <xdr:nvSpPr>
        <xdr:cNvPr id="137" name="テキスト ボックス 136"/>
        <xdr:cNvSpPr txBox="1"/>
      </xdr:nvSpPr>
      <xdr:spPr>
        <a:xfrm>
          <a:off x="3225800" y="68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148019</xdr:rowOff>
    </xdr:from>
    <xdr:to>
      <xdr:col>2</xdr:col>
      <xdr:colOff>692150</xdr:colOff>
      <xdr:row>35</xdr:row>
      <xdr:rowOff>249619</xdr:rowOff>
    </xdr:to>
    <xdr:sp macro="" textlink="">
      <xdr:nvSpPr>
        <xdr:cNvPr id="138" name="円/楕円 137"/>
        <xdr:cNvSpPr/>
      </xdr:nvSpPr>
      <xdr:spPr bwMode="auto">
        <a:xfrm>
          <a:off x="2857500" y="675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234396</xdr:rowOff>
    </xdr:from>
    <xdr:ext cx="762000" cy="259045"/>
    <xdr:sp macro="" textlink="">
      <xdr:nvSpPr>
        <xdr:cNvPr id="139" name="テキスト ボックス 138"/>
        <xdr:cNvSpPr txBox="1"/>
      </xdr:nvSpPr>
      <xdr:spPr>
        <a:xfrm>
          <a:off x="2527300" y="684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財政計画等に基づき、適切な財源の確保及び歳出予算の精査により、ここ数年は実質収支等の額が増え、財政調整基金等への積立を行っているため、基金残高も増加傾向となっている。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今後は、老朽化した公共施設の更新なども控えているため、引き続き歳出予算の精査に努め基金残高を確保しておく必要がある。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年度に国民健康保険事業財政健全化計画を策定後は、計画通り国保の累積赤字も解消し平成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年度から全会計黒字となっている。特に一般会計及び国民健康保険特別会計の税徴収率が右肩上がりに改善しており、その結果歳入増となり黒字決算に影響していると考えられる。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今後も徴収率の維持向上を実施し、各会計が黒字となるよう財政健全化に努める。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20</a:t>
          </a:r>
          <a:r>
            <a:rPr kumimoji="1" lang="ja-JP" altLang="ja-JP"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年度にかけて利率の高い起債の繰上償還を行ってきたため</a:t>
          </a:r>
          <a:r>
            <a:rPr kumimoji="1" lang="ja-JP" altLang="en-US" sz="1400">
              <a:solidFill>
                <a:schemeClr val="dk1"/>
              </a:solidFill>
              <a:latin typeface="ＭＳ ゴシック" pitchFamily="49" charset="-128"/>
              <a:ea typeface="ＭＳ ゴシック" pitchFamily="49" charset="-128"/>
              <a:cs typeface="+mn-cs"/>
            </a:rPr>
            <a:t>、前年度までは元利償還金が減少していたが、平成</a:t>
          </a:r>
          <a:r>
            <a:rPr kumimoji="1" lang="en-US" altLang="ja-JP" sz="1400">
              <a:solidFill>
                <a:schemeClr val="dk1"/>
              </a:solidFill>
              <a:latin typeface="ＭＳ ゴシック" pitchFamily="49" charset="-128"/>
              <a:ea typeface="ＭＳ ゴシック" pitchFamily="49" charset="-128"/>
              <a:cs typeface="+mn-cs"/>
            </a:rPr>
            <a:t>26</a:t>
          </a:r>
          <a:r>
            <a:rPr kumimoji="1" lang="ja-JP" altLang="en-US" sz="1400">
              <a:solidFill>
                <a:schemeClr val="dk1"/>
              </a:solidFill>
              <a:latin typeface="ＭＳ ゴシック" pitchFamily="49" charset="-128"/>
              <a:ea typeface="ＭＳ ゴシック" pitchFamily="49" charset="-128"/>
              <a:cs typeface="+mn-cs"/>
            </a:rPr>
            <a:t>年度は増加に転じた。要因としては、</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24</a:t>
          </a:r>
          <a:r>
            <a:rPr kumimoji="1" lang="ja-JP" altLang="ja-JP" sz="1400">
              <a:solidFill>
                <a:schemeClr val="dk1"/>
              </a:solidFill>
              <a:latin typeface="ＭＳ ゴシック" pitchFamily="49" charset="-128"/>
              <a:ea typeface="ＭＳ ゴシック" pitchFamily="49" charset="-128"/>
              <a:cs typeface="+mn-cs"/>
            </a:rPr>
            <a:t>年度から建物の老朽化による文教施設や庁舎等</a:t>
          </a:r>
          <a:r>
            <a:rPr kumimoji="1" lang="ja-JP" altLang="en-US" sz="1400">
              <a:solidFill>
                <a:schemeClr val="dk1"/>
              </a:solidFill>
              <a:latin typeface="ＭＳ ゴシック" pitchFamily="49" charset="-128"/>
              <a:ea typeface="ＭＳ ゴシック" pitchFamily="49" charset="-128"/>
              <a:cs typeface="+mn-cs"/>
            </a:rPr>
            <a:t>大型施設の</a:t>
          </a:r>
          <a:r>
            <a:rPr kumimoji="1" lang="ja-JP" altLang="ja-JP" sz="1400">
              <a:solidFill>
                <a:schemeClr val="dk1"/>
              </a:solidFill>
              <a:latin typeface="ＭＳ ゴシック" pitchFamily="49" charset="-128"/>
              <a:ea typeface="ＭＳ ゴシック" pitchFamily="49" charset="-128"/>
              <a:cs typeface="+mn-cs"/>
            </a:rPr>
            <a:t>更新を行って</a:t>
          </a:r>
          <a:r>
            <a:rPr kumimoji="1" lang="ja-JP" altLang="en-US" sz="1400">
              <a:solidFill>
                <a:schemeClr val="dk1"/>
              </a:solidFill>
              <a:latin typeface="ＭＳ ゴシック" pitchFamily="49" charset="-128"/>
              <a:ea typeface="ＭＳ ゴシック" pitchFamily="49" charset="-128"/>
              <a:cs typeface="+mn-cs"/>
            </a:rPr>
            <a:t>おり、その</a:t>
          </a:r>
          <a:r>
            <a:rPr kumimoji="1" lang="ja-JP" altLang="ja-JP" sz="1400">
              <a:solidFill>
                <a:schemeClr val="dk1"/>
              </a:solidFill>
              <a:latin typeface="ＭＳ ゴシック" pitchFamily="49" charset="-128"/>
              <a:ea typeface="ＭＳ ゴシック" pitchFamily="49" charset="-128"/>
              <a:cs typeface="+mn-cs"/>
            </a:rPr>
            <a:t>元金償還が始ま</a:t>
          </a:r>
          <a:r>
            <a:rPr kumimoji="1" lang="ja-JP" altLang="en-US" sz="1400">
              <a:solidFill>
                <a:schemeClr val="dk1"/>
              </a:solidFill>
              <a:latin typeface="ＭＳ ゴシック" pitchFamily="49" charset="-128"/>
              <a:ea typeface="ＭＳ ゴシック" pitchFamily="49" charset="-128"/>
              <a:cs typeface="+mn-cs"/>
            </a:rPr>
            <a:t>ったためである。今後も老朽化した施設等の更新が見込まれているため、元利償還金が増加していくことになるが、</a:t>
          </a:r>
          <a:r>
            <a:rPr kumimoji="1" lang="ja-JP" altLang="ja-JP" sz="1400">
              <a:solidFill>
                <a:schemeClr val="dk1"/>
              </a:solidFill>
              <a:latin typeface="ＭＳ ゴシック" pitchFamily="49" charset="-128"/>
              <a:ea typeface="ＭＳ ゴシック" pitchFamily="49" charset="-128"/>
              <a:cs typeface="+mn-cs"/>
            </a:rPr>
            <a:t>施設更新の優先順位や集約化、規模の適正化を図り当該比率の上昇抑制に努める。</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前年度から</a:t>
          </a:r>
          <a:r>
            <a:rPr kumimoji="1" lang="ja-JP" altLang="en-US" sz="1400">
              <a:solidFill>
                <a:schemeClr val="dk1"/>
              </a:solidFill>
              <a:latin typeface="ＭＳ ゴシック" pitchFamily="49" charset="-128"/>
              <a:ea typeface="ＭＳ ゴシック" pitchFamily="49" charset="-128"/>
              <a:cs typeface="+mn-cs"/>
            </a:rPr>
            <a:t>将来負担比率の分子が増加</a:t>
          </a:r>
          <a:r>
            <a:rPr kumimoji="1" lang="ja-JP" altLang="ja-JP" sz="1400">
              <a:solidFill>
                <a:schemeClr val="dk1"/>
              </a:solidFill>
              <a:latin typeface="ＭＳ ゴシック" pitchFamily="49" charset="-128"/>
              <a:ea typeface="ＭＳ ゴシック" pitchFamily="49" charset="-128"/>
              <a:cs typeface="+mn-cs"/>
            </a:rPr>
            <a:t>した主な要因としては、文教施設や庁舎等の大型施設の更新事業により起債残高の増加及び</a:t>
          </a:r>
          <a:r>
            <a:rPr kumimoji="1" lang="ja-JP" altLang="en-US" sz="1400">
              <a:solidFill>
                <a:schemeClr val="dk1"/>
              </a:solidFill>
              <a:latin typeface="ＭＳ ゴシック" pitchFamily="49" charset="-128"/>
              <a:ea typeface="ＭＳ ゴシック" pitchFamily="49" charset="-128"/>
              <a:cs typeface="+mn-cs"/>
            </a:rPr>
            <a:t>充当可能</a:t>
          </a:r>
          <a:r>
            <a:rPr kumimoji="1" lang="ja-JP" altLang="ja-JP" sz="1400">
              <a:solidFill>
                <a:schemeClr val="dk1"/>
              </a:solidFill>
              <a:latin typeface="ＭＳ ゴシック" pitchFamily="49" charset="-128"/>
              <a:ea typeface="ＭＳ ゴシック" pitchFamily="49" charset="-128"/>
              <a:cs typeface="+mn-cs"/>
            </a:rPr>
            <a:t>基金取崩を行ったためである。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今後も文教施設等の老朽化による更新時期が来ることから、施設更新の優先順位や集約化、規模の適正化を図り将来負担</a:t>
          </a:r>
          <a:r>
            <a:rPr kumimoji="1" lang="ja-JP" altLang="en-US" sz="1400">
              <a:solidFill>
                <a:schemeClr val="dk1"/>
              </a:solidFill>
              <a:latin typeface="ＭＳ ゴシック" pitchFamily="49" charset="-128"/>
              <a:ea typeface="ＭＳ ゴシック" pitchFamily="49" charset="-128"/>
              <a:cs typeface="+mn-cs"/>
            </a:rPr>
            <a:t>比率</a:t>
          </a:r>
          <a:r>
            <a:rPr kumimoji="1" lang="ja-JP" altLang="ja-JP" sz="1400">
              <a:solidFill>
                <a:schemeClr val="dk1"/>
              </a:solidFill>
              <a:latin typeface="ＭＳ ゴシック" pitchFamily="49" charset="-128"/>
              <a:ea typeface="ＭＳ ゴシック" pitchFamily="49" charset="-128"/>
              <a:cs typeface="+mn-cs"/>
            </a:rPr>
            <a:t>上昇の抑制に努める。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8520574</v>
      </c>
      <c r="BO4" s="349"/>
      <c r="BP4" s="349"/>
      <c r="BQ4" s="349"/>
      <c r="BR4" s="349"/>
      <c r="BS4" s="349"/>
      <c r="BT4" s="349"/>
      <c r="BU4" s="350"/>
      <c r="BV4" s="348">
        <v>8317577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8072288</v>
      </c>
      <c r="BO5" s="386"/>
      <c r="BP5" s="386"/>
      <c r="BQ5" s="386"/>
      <c r="BR5" s="386"/>
      <c r="BS5" s="386"/>
      <c r="BT5" s="386"/>
      <c r="BU5" s="387"/>
      <c r="BV5" s="385">
        <v>7895244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448286</v>
      </c>
      <c r="BO6" s="386"/>
      <c r="BP6" s="386"/>
      <c r="BQ6" s="386"/>
      <c r="BR6" s="386"/>
      <c r="BS6" s="386"/>
      <c r="BT6" s="386"/>
      <c r="BU6" s="387"/>
      <c r="BV6" s="385">
        <v>422333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87.7</v>
      </c>
      <c r="CU6" s="423"/>
      <c r="CV6" s="423"/>
      <c r="CW6" s="423"/>
      <c r="CX6" s="423"/>
      <c r="CY6" s="423"/>
      <c r="CZ6" s="423"/>
      <c r="DA6" s="424"/>
      <c r="DB6" s="422">
        <v>87.8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102612</v>
      </c>
      <c r="BO7" s="386"/>
      <c r="BP7" s="386"/>
      <c r="BQ7" s="386"/>
      <c r="BR7" s="386"/>
      <c r="BS7" s="386"/>
      <c r="BT7" s="386"/>
      <c r="BU7" s="387"/>
      <c r="BV7" s="385">
        <v>87037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3716576</v>
      </c>
      <c r="CU7" s="386"/>
      <c r="CV7" s="386"/>
      <c r="CW7" s="386"/>
      <c r="CX7" s="386"/>
      <c r="CY7" s="386"/>
      <c r="CZ7" s="386"/>
      <c r="DA7" s="387"/>
      <c r="DB7" s="385">
        <v>3802290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345674</v>
      </c>
      <c r="BO8" s="386"/>
      <c r="BP8" s="386"/>
      <c r="BQ8" s="386"/>
      <c r="BR8" s="386"/>
      <c r="BS8" s="386"/>
      <c r="BT8" s="386"/>
      <c r="BU8" s="387"/>
      <c r="BV8" s="385">
        <v>335296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13870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10378</v>
      </c>
      <c r="BO9" s="386"/>
      <c r="BP9" s="386"/>
      <c r="BQ9" s="386"/>
      <c r="BR9" s="386"/>
      <c r="BS9" s="386"/>
      <c r="BT9" s="386"/>
      <c r="BU9" s="387"/>
      <c r="BV9" s="385">
        <v>79266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14383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150052</v>
      </c>
      <c r="BO10" s="386"/>
      <c r="BP10" s="386"/>
      <c r="BQ10" s="386"/>
      <c r="BR10" s="386"/>
      <c r="BS10" s="386"/>
      <c r="BT10" s="386"/>
      <c r="BU10" s="387"/>
      <c r="BV10" s="385">
        <v>307000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26742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13652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13600</v>
      </c>
      <c r="S13" s="467"/>
      <c r="T13" s="467"/>
      <c r="U13" s="467"/>
      <c r="V13" s="468"/>
      <c r="W13" s="401" t="s">
        <v>123</v>
      </c>
      <c r="X13" s="402"/>
      <c r="Y13" s="402"/>
      <c r="Z13" s="402"/>
      <c r="AA13" s="402"/>
      <c r="AB13" s="392"/>
      <c r="AC13" s="436">
        <v>703</v>
      </c>
      <c r="AD13" s="437"/>
      <c r="AE13" s="437"/>
      <c r="AF13" s="437"/>
      <c r="AG13" s="476"/>
      <c r="AH13" s="436">
        <v>768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160430</v>
      </c>
      <c r="BO13" s="386"/>
      <c r="BP13" s="386"/>
      <c r="BQ13" s="386"/>
      <c r="BR13" s="386"/>
      <c r="BS13" s="386"/>
      <c r="BT13" s="386"/>
      <c r="BU13" s="387"/>
      <c r="BV13" s="385">
        <v>413008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13727</v>
      </c>
      <c r="S14" s="467"/>
      <c r="T14" s="467"/>
      <c r="U14" s="467"/>
      <c r="V14" s="468"/>
      <c r="W14" s="375"/>
      <c r="X14" s="376"/>
      <c r="Y14" s="376"/>
      <c r="Z14" s="376"/>
      <c r="AA14" s="376"/>
      <c r="AB14" s="365"/>
      <c r="AC14" s="469">
        <v>11.2</v>
      </c>
      <c r="AD14" s="470"/>
      <c r="AE14" s="470"/>
      <c r="AF14" s="470"/>
      <c r="AG14" s="471"/>
      <c r="AH14" s="469">
        <v>12.9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65.7</v>
      </c>
      <c r="CU14" s="481"/>
      <c r="CV14" s="481"/>
      <c r="CW14" s="481"/>
      <c r="CX14" s="481"/>
      <c r="CY14" s="481"/>
      <c r="CZ14" s="481"/>
      <c r="DA14" s="482"/>
      <c r="DB14" s="480">
        <v>45.5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13685</v>
      </c>
      <c r="S15" s="467"/>
      <c r="T15" s="467"/>
      <c r="U15" s="467"/>
      <c r="V15" s="468"/>
      <c r="W15" s="401" t="s">
        <v>130</v>
      </c>
      <c r="X15" s="402"/>
      <c r="Y15" s="402"/>
      <c r="Z15" s="402"/>
      <c r="AA15" s="402"/>
      <c r="AB15" s="392"/>
      <c r="AC15" s="436">
        <v>1140</v>
      </c>
      <c r="AD15" s="437"/>
      <c r="AE15" s="437"/>
      <c r="AF15" s="437"/>
      <c r="AG15" s="476"/>
      <c r="AH15" s="436">
        <v>1179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872974</v>
      </c>
      <c r="BO15" s="349"/>
      <c r="BP15" s="349"/>
      <c r="BQ15" s="349"/>
      <c r="BR15" s="349"/>
      <c r="BS15" s="349"/>
      <c r="BT15" s="349"/>
      <c r="BU15" s="350"/>
      <c r="BV15" s="348">
        <v>849937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18.2</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3267246</v>
      </c>
      <c r="BO16" s="386"/>
      <c r="BP16" s="386"/>
      <c r="BQ16" s="386"/>
      <c r="BR16" s="386"/>
      <c r="BS16" s="386"/>
      <c r="BT16" s="386"/>
      <c r="BU16" s="387"/>
      <c r="BV16" s="385">
        <v>3337684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4416</v>
      </c>
      <c r="AD17" s="437"/>
      <c r="AE17" s="437"/>
      <c r="AF17" s="437"/>
      <c r="AG17" s="476"/>
      <c r="AH17" s="436">
        <v>4012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1116402</v>
      </c>
      <c r="BO17" s="386"/>
      <c r="BP17" s="386"/>
      <c r="BQ17" s="386"/>
      <c r="BR17" s="386"/>
      <c r="BS17" s="386"/>
      <c r="BT17" s="386"/>
      <c r="BU17" s="387"/>
      <c r="BV17" s="385">
        <v>1094634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54.33</v>
      </c>
      <c r="M18" s="498"/>
      <c r="N18" s="498"/>
      <c r="O18" s="498"/>
      <c r="P18" s="498"/>
      <c r="Q18" s="498"/>
      <c r="R18" s="499"/>
      <c r="S18" s="499"/>
      <c r="T18" s="499"/>
      <c r="U18" s="499"/>
      <c r="V18" s="500"/>
      <c r="W18" s="403"/>
      <c r="X18" s="404"/>
      <c r="Y18" s="404"/>
      <c r="Z18" s="404"/>
      <c r="AA18" s="404"/>
      <c r="AB18" s="395"/>
      <c r="AC18" s="501">
        <v>70.599999999999994</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3156908</v>
      </c>
      <c r="BO18" s="386"/>
      <c r="BP18" s="386"/>
      <c r="BQ18" s="386"/>
      <c r="BR18" s="386"/>
      <c r="BS18" s="386"/>
      <c r="BT18" s="386"/>
      <c r="BU18" s="387"/>
      <c r="BV18" s="385">
        <v>3180677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4442167</v>
      </c>
      <c r="BO19" s="386"/>
      <c r="BP19" s="386"/>
      <c r="BQ19" s="386"/>
      <c r="BR19" s="386"/>
      <c r="BS19" s="386"/>
      <c r="BT19" s="386"/>
      <c r="BU19" s="387"/>
      <c r="BV19" s="385">
        <v>4675881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5049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6845272</v>
      </c>
      <c r="BO23" s="386"/>
      <c r="BP23" s="386"/>
      <c r="BQ23" s="386"/>
      <c r="BR23" s="386"/>
      <c r="BS23" s="386"/>
      <c r="BT23" s="386"/>
      <c r="BU23" s="387"/>
      <c r="BV23" s="385">
        <v>6670451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6804</v>
      </c>
      <c r="R24" s="437"/>
      <c r="S24" s="437"/>
      <c r="T24" s="437"/>
      <c r="U24" s="437"/>
      <c r="V24" s="476"/>
      <c r="W24" s="531"/>
      <c r="X24" s="519"/>
      <c r="Y24" s="520"/>
      <c r="Z24" s="435" t="s">
        <v>154</v>
      </c>
      <c r="AA24" s="415"/>
      <c r="AB24" s="415"/>
      <c r="AC24" s="415"/>
      <c r="AD24" s="415"/>
      <c r="AE24" s="415"/>
      <c r="AF24" s="415"/>
      <c r="AG24" s="416"/>
      <c r="AH24" s="436">
        <v>103</v>
      </c>
      <c r="AI24" s="437"/>
      <c r="AJ24" s="437"/>
      <c r="AK24" s="437"/>
      <c r="AL24" s="476"/>
      <c r="AM24" s="436">
        <v>274701</v>
      </c>
      <c r="AN24" s="437"/>
      <c r="AO24" s="437"/>
      <c r="AP24" s="437"/>
      <c r="AQ24" s="437"/>
      <c r="AR24" s="476"/>
      <c r="AS24" s="436">
        <v>2667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5221706</v>
      </c>
      <c r="BO24" s="386"/>
      <c r="BP24" s="386"/>
      <c r="BQ24" s="386"/>
      <c r="BR24" s="386"/>
      <c r="BS24" s="386"/>
      <c r="BT24" s="386"/>
      <c r="BU24" s="387"/>
      <c r="BV24" s="385">
        <v>5248666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5814</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5462</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17586</v>
      </c>
      <c r="AN26" s="437"/>
      <c r="AO26" s="437"/>
      <c r="AP26" s="437"/>
      <c r="AQ26" s="437"/>
      <c r="AR26" s="476"/>
      <c r="AS26" s="436">
        <v>2931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3200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18813</v>
      </c>
      <c r="AN27" s="437"/>
      <c r="AO27" s="437"/>
      <c r="AP27" s="437"/>
      <c r="AQ27" s="437"/>
      <c r="AR27" s="476"/>
      <c r="AS27" s="436">
        <v>3136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35641</v>
      </c>
      <c r="BO27" s="555"/>
      <c r="BP27" s="555"/>
      <c r="BQ27" s="555"/>
      <c r="BR27" s="555"/>
      <c r="BS27" s="555"/>
      <c r="BT27" s="555"/>
      <c r="BU27" s="556"/>
      <c r="BV27" s="554">
        <v>35641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2730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857052</v>
      </c>
      <c r="BO28" s="349"/>
      <c r="BP28" s="349"/>
      <c r="BQ28" s="349"/>
      <c r="BR28" s="349"/>
      <c r="BS28" s="349"/>
      <c r="BT28" s="349"/>
      <c r="BU28" s="350"/>
      <c r="BV28" s="348">
        <v>707000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2500</v>
      </c>
      <c r="R29" s="437"/>
      <c r="S29" s="437"/>
      <c r="T29" s="437"/>
      <c r="U29" s="437"/>
      <c r="V29" s="476"/>
      <c r="W29" s="532"/>
      <c r="X29" s="533"/>
      <c r="Y29" s="534"/>
      <c r="Z29" s="435" t="s">
        <v>170</v>
      </c>
      <c r="AA29" s="415"/>
      <c r="AB29" s="415"/>
      <c r="AC29" s="415"/>
      <c r="AD29" s="415"/>
      <c r="AE29" s="415"/>
      <c r="AF29" s="415"/>
      <c r="AG29" s="416"/>
      <c r="AH29" s="436">
        <v>109</v>
      </c>
      <c r="AI29" s="437"/>
      <c r="AJ29" s="437"/>
      <c r="AK29" s="437"/>
      <c r="AL29" s="476"/>
      <c r="AM29" s="436">
        <v>293514</v>
      </c>
      <c r="AN29" s="437"/>
      <c r="AO29" s="437"/>
      <c r="AP29" s="437"/>
      <c r="AQ29" s="437"/>
      <c r="AR29" s="476"/>
      <c r="AS29" s="436">
        <v>2693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1010</v>
      </c>
      <c r="BO29" s="386"/>
      <c r="BP29" s="386"/>
      <c r="BQ29" s="386"/>
      <c r="BR29" s="386"/>
      <c r="BS29" s="386"/>
      <c r="BT29" s="386"/>
      <c r="BU29" s="387"/>
      <c r="BV29" s="385">
        <v>1009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278857</v>
      </c>
      <c r="BO30" s="555"/>
      <c r="BP30" s="555"/>
      <c r="BQ30" s="555"/>
      <c r="BR30" s="555"/>
      <c r="BS30" s="555"/>
      <c r="BT30" s="555"/>
      <c r="BU30" s="556"/>
      <c r="BV30" s="554">
        <v>715694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本部町今帰仁村清掃施設組合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本部町今帰仁村消防組合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沖縄県市町村総合事務組合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沖縄県町村交通災害共済組合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北部広域市町村圏事務組合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沖縄県後期高齢者医療広域連合（一般会計）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沖縄県介護広域連合（一般会計）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沖縄県会合広域連合（特別会計）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5846</v>
      </c>
      <c r="J41" s="83">
        <v>5706</v>
      </c>
      <c r="K41" s="83">
        <v>6217</v>
      </c>
      <c r="L41" s="83">
        <v>6670</v>
      </c>
      <c r="M41" s="84">
        <v>6845</v>
      </c>
    </row>
    <row r="42" spans="2:13" ht="27.75" customHeight="1" x14ac:dyDescent="0.15">
      <c r="B42" s="1171"/>
      <c r="C42" s="1172"/>
      <c r="D42" s="85"/>
      <c r="E42" s="1177" t="s">
        <v>26</v>
      </c>
      <c r="F42" s="1177"/>
      <c r="G42" s="1177"/>
      <c r="H42" s="1178"/>
      <c r="I42" s="86" t="s">
        <v>473</v>
      </c>
      <c r="J42" s="87" t="s">
        <v>473</v>
      </c>
      <c r="K42" s="87" t="s">
        <v>473</v>
      </c>
      <c r="L42" s="87" t="s">
        <v>473</v>
      </c>
      <c r="M42" s="88" t="s">
        <v>473</v>
      </c>
    </row>
    <row r="43" spans="2:13" ht="27.75" customHeight="1" x14ac:dyDescent="0.15">
      <c r="B43" s="1171"/>
      <c r="C43" s="1172"/>
      <c r="D43" s="85"/>
      <c r="E43" s="1177" t="s">
        <v>27</v>
      </c>
      <c r="F43" s="1177"/>
      <c r="G43" s="1177"/>
      <c r="H43" s="1178"/>
      <c r="I43" s="86">
        <v>1312</v>
      </c>
      <c r="J43" s="87">
        <v>1379</v>
      </c>
      <c r="K43" s="87">
        <v>1363</v>
      </c>
      <c r="L43" s="87">
        <v>1314</v>
      </c>
      <c r="M43" s="88">
        <v>1282</v>
      </c>
    </row>
    <row r="44" spans="2:13" ht="27.75" customHeight="1" x14ac:dyDescent="0.15">
      <c r="B44" s="1171"/>
      <c r="C44" s="1172"/>
      <c r="D44" s="85"/>
      <c r="E44" s="1177" t="s">
        <v>28</v>
      </c>
      <c r="F44" s="1177"/>
      <c r="G44" s="1177"/>
      <c r="H44" s="1178"/>
      <c r="I44" s="86">
        <v>811</v>
      </c>
      <c r="J44" s="87">
        <v>732</v>
      </c>
      <c r="K44" s="87">
        <v>687</v>
      </c>
      <c r="L44" s="87">
        <v>676</v>
      </c>
      <c r="M44" s="88">
        <v>896</v>
      </c>
    </row>
    <row r="45" spans="2:13" ht="27.75" customHeight="1" x14ac:dyDescent="0.15">
      <c r="B45" s="1171"/>
      <c r="C45" s="1172"/>
      <c r="D45" s="85"/>
      <c r="E45" s="1177" t="s">
        <v>29</v>
      </c>
      <c r="F45" s="1177"/>
      <c r="G45" s="1177"/>
      <c r="H45" s="1178"/>
      <c r="I45" s="86">
        <v>564</v>
      </c>
      <c r="J45" s="87">
        <v>470</v>
      </c>
      <c r="K45" s="87">
        <v>371</v>
      </c>
      <c r="L45" s="87">
        <v>339</v>
      </c>
      <c r="M45" s="88">
        <v>120</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953</v>
      </c>
      <c r="J49" s="87">
        <v>1116</v>
      </c>
      <c r="K49" s="87">
        <v>1231</v>
      </c>
      <c r="L49" s="87">
        <v>1424</v>
      </c>
      <c r="M49" s="88">
        <v>1137</v>
      </c>
    </row>
    <row r="50" spans="2:13" ht="27.75" customHeight="1" x14ac:dyDescent="0.15">
      <c r="B50" s="1171"/>
      <c r="C50" s="1172"/>
      <c r="D50" s="85"/>
      <c r="E50" s="1177" t="s">
        <v>35</v>
      </c>
      <c r="F50" s="1177"/>
      <c r="G50" s="1177"/>
      <c r="H50" s="1178"/>
      <c r="I50" s="86">
        <v>711</v>
      </c>
      <c r="J50" s="87">
        <v>629</v>
      </c>
      <c r="K50" s="87">
        <v>497</v>
      </c>
      <c r="L50" s="87">
        <v>477</v>
      </c>
      <c r="M50" s="88">
        <v>459</v>
      </c>
    </row>
    <row r="51" spans="2:13" ht="27.75" customHeight="1" x14ac:dyDescent="0.15">
      <c r="B51" s="1173"/>
      <c r="C51" s="1174"/>
      <c r="D51" s="85"/>
      <c r="E51" s="1177" t="s">
        <v>36</v>
      </c>
      <c r="F51" s="1177"/>
      <c r="G51" s="1177"/>
      <c r="H51" s="1178"/>
      <c r="I51" s="86">
        <v>5469</v>
      </c>
      <c r="J51" s="87">
        <v>5496</v>
      </c>
      <c r="K51" s="87">
        <v>4969</v>
      </c>
      <c r="L51" s="87">
        <v>5618</v>
      </c>
      <c r="M51" s="88">
        <v>5475</v>
      </c>
    </row>
    <row r="52" spans="2:13" ht="27.75" customHeight="1" thickBot="1" x14ac:dyDescent="0.2">
      <c r="B52" s="1181" t="s">
        <v>37</v>
      </c>
      <c r="C52" s="1182"/>
      <c r="D52" s="90"/>
      <c r="E52" s="1183" t="s">
        <v>38</v>
      </c>
      <c r="F52" s="1183"/>
      <c r="G52" s="1183"/>
      <c r="H52" s="1184"/>
      <c r="I52" s="91">
        <v>1401</v>
      </c>
      <c r="J52" s="92">
        <v>1044</v>
      </c>
      <c r="K52" s="92">
        <v>1941</v>
      </c>
      <c r="L52" s="92">
        <v>1481</v>
      </c>
      <c r="M52" s="93">
        <v>2071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76897</v>
      </c>
      <c r="E3" s="116"/>
      <c r="F3" s="117">
        <v>89245</v>
      </c>
      <c r="G3" s="118"/>
      <c r="H3" s="119"/>
    </row>
    <row r="4" spans="1:8" x14ac:dyDescent="0.15">
      <c r="A4" s="120"/>
      <c r="B4" s="121"/>
      <c r="C4" s="122"/>
      <c r="D4" s="123">
        <v>18789</v>
      </c>
      <c r="E4" s="124"/>
      <c r="F4" s="125">
        <v>42966</v>
      </c>
      <c r="G4" s="126"/>
      <c r="H4" s="127"/>
    </row>
    <row r="5" spans="1:8" x14ac:dyDescent="0.15">
      <c r="A5" s="108" t="s">
        <v>505</v>
      </c>
      <c r="B5" s="113"/>
      <c r="C5" s="114"/>
      <c r="D5" s="115">
        <v>112938</v>
      </c>
      <c r="E5" s="116"/>
      <c r="F5" s="117">
        <v>70897</v>
      </c>
      <c r="G5" s="118"/>
      <c r="H5" s="119"/>
    </row>
    <row r="6" spans="1:8" x14ac:dyDescent="0.15">
      <c r="A6" s="120"/>
      <c r="B6" s="121"/>
      <c r="C6" s="122"/>
      <c r="D6" s="123">
        <v>8602</v>
      </c>
      <c r="E6" s="124"/>
      <c r="F6" s="125">
        <v>39878</v>
      </c>
      <c r="G6" s="126"/>
      <c r="H6" s="127"/>
    </row>
    <row r="7" spans="1:8" x14ac:dyDescent="0.15">
      <c r="A7" s="108" t="s">
        <v>506</v>
      </c>
      <c r="B7" s="113"/>
      <c r="C7" s="114"/>
      <c r="D7" s="115">
        <v>159586</v>
      </c>
      <c r="E7" s="116"/>
      <c r="F7" s="117">
        <v>66496</v>
      </c>
      <c r="G7" s="118"/>
      <c r="H7" s="119"/>
    </row>
    <row r="8" spans="1:8" x14ac:dyDescent="0.15">
      <c r="A8" s="120"/>
      <c r="B8" s="121"/>
      <c r="C8" s="122"/>
      <c r="D8" s="123">
        <v>4730</v>
      </c>
      <c r="E8" s="124"/>
      <c r="F8" s="125">
        <v>36530</v>
      </c>
      <c r="G8" s="126"/>
      <c r="H8" s="127"/>
    </row>
    <row r="9" spans="1:8" x14ac:dyDescent="0.15">
      <c r="A9" s="108" t="s">
        <v>507</v>
      </c>
      <c r="B9" s="113"/>
      <c r="C9" s="114"/>
      <c r="D9" s="115">
        <v>151465</v>
      </c>
      <c r="E9" s="116"/>
      <c r="F9" s="117">
        <v>82748</v>
      </c>
      <c r="G9" s="118"/>
      <c r="H9" s="119"/>
    </row>
    <row r="10" spans="1:8" x14ac:dyDescent="0.15">
      <c r="A10" s="120"/>
      <c r="B10" s="121"/>
      <c r="C10" s="122"/>
      <c r="D10" s="123">
        <v>44346</v>
      </c>
      <c r="E10" s="124"/>
      <c r="F10" s="125">
        <v>44732</v>
      </c>
      <c r="G10" s="126"/>
      <c r="H10" s="127"/>
    </row>
    <row r="11" spans="1:8" x14ac:dyDescent="0.15">
      <c r="A11" s="108" t="s">
        <v>508</v>
      </c>
      <c r="B11" s="113"/>
      <c r="C11" s="114"/>
      <c r="D11" s="115">
        <v>156901</v>
      </c>
      <c r="E11" s="116"/>
      <c r="F11" s="117">
        <v>91837</v>
      </c>
      <c r="G11" s="118"/>
      <c r="H11" s="119"/>
    </row>
    <row r="12" spans="1:8" x14ac:dyDescent="0.15">
      <c r="A12" s="120"/>
      <c r="B12" s="121"/>
      <c r="C12" s="128"/>
      <c r="D12" s="123">
        <v>60880</v>
      </c>
      <c r="E12" s="124"/>
      <c r="F12" s="125">
        <v>54439</v>
      </c>
      <c r="G12" s="126"/>
      <c r="H12" s="127"/>
    </row>
    <row r="13" spans="1:8" x14ac:dyDescent="0.15">
      <c r="A13" s="108"/>
      <c r="B13" s="113"/>
      <c r="C13" s="129"/>
      <c r="D13" s="130">
        <v>131557</v>
      </c>
      <c r="E13" s="131"/>
      <c r="F13" s="132">
        <v>80245</v>
      </c>
      <c r="G13" s="133"/>
      <c r="H13" s="119"/>
    </row>
    <row r="14" spans="1:8" x14ac:dyDescent="0.15">
      <c r="A14" s="120"/>
      <c r="B14" s="121"/>
      <c r="C14" s="122"/>
      <c r="D14" s="123">
        <v>27469</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8.75</v>
      </c>
      <c r="C19" s="134">
        <f>ROUND(VALUE(SUBSTITUTE(実質収支比率等に係る経年分析!G$48,"▲","-")),2)</f>
        <v>7.3</v>
      </c>
      <c r="D19" s="134">
        <f>ROUND(VALUE(SUBSTITUTE(実質収支比率等に係る経年分析!H$48,"▲","-")),2)</f>
        <v>6.87</v>
      </c>
      <c r="E19" s="134">
        <f>ROUND(VALUE(SUBSTITUTE(実質収支比率等に係る経年分析!I$48,"▲","-")),2)</f>
        <v>8.82</v>
      </c>
      <c r="F19" s="134">
        <f>ROUND(VALUE(SUBSTITUTE(実質収支比率等に係る経年分析!J$48,"▲","-")),2)</f>
        <v>9.3000000000000007</v>
      </c>
    </row>
    <row r="20" spans="1:11" x14ac:dyDescent="0.15">
      <c r="A20" s="134" t="s">
        <v>43</v>
      </c>
      <c r="B20" s="134">
        <f>ROUND(VALUE(SUBSTITUTE(実質収支比率等に係る経年分析!F$47,"▲","-")),2)</f>
        <v>8.61</v>
      </c>
      <c r="C20" s="134">
        <f>ROUND(VALUE(SUBSTITUTE(実質収支比率等に係る経年分析!G$47,"▲","-")),2)</f>
        <v>9.36</v>
      </c>
      <c r="D20" s="134">
        <f>ROUND(VALUE(SUBSTITUTE(実質収支比率等に係る経年分析!H$47,"▲","-")),2)</f>
        <v>10.74</v>
      </c>
      <c r="E20" s="134">
        <f>ROUND(VALUE(SUBSTITUTE(実質収支比率等に係る経年分析!I$47,"▲","-")),2)</f>
        <v>18.59</v>
      </c>
      <c r="F20" s="134">
        <f>ROUND(VALUE(SUBSTITUTE(実質収支比率等に係る経年分析!J$47,"▲","-")),2)</f>
        <v>23.06</v>
      </c>
    </row>
    <row r="21" spans="1:11" x14ac:dyDescent="0.15">
      <c r="A21" s="134" t="s">
        <v>44</v>
      </c>
      <c r="B21" s="134">
        <f>IF(ISNUMBER(VALUE(SUBSTITUTE(実質収支比率等に係る経年分析!F$49,"▲","-"))),ROUND(VALUE(SUBSTITUTE(実質収支比率等に係る経年分析!F$49,"▲","-")),2),NA())</f>
        <v>7.64</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10.86</v>
      </c>
      <c r="F21" s="134">
        <f>IF(ISNUMBER(VALUE(SUBSTITUTE(実質収支比率等に係る経年分析!J$49,"▲","-"))),ROUND(VALUE(SUBSTITUTE(実質収支比率等に係る経年分析!J$49,"▲","-")),2),NA())</f>
        <v>4.32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x14ac:dyDescent="0.15">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4.53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9.3000000000000007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588</v>
      </c>
      <c r="E42" s="136"/>
      <c r="F42" s="136"/>
      <c r="G42" s="136">
        <f>'実質公債費比率（分子）の構造'!L$52</f>
        <v>604</v>
      </c>
      <c r="H42" s="136"/>
      <c r="I42" s="136"/>
      <c r="J42" s="136">
        <f>'実質公債費比率（分子）の構造'!M$52</f>
        <v>609</v>
      </c>
      <c r="K42" s="136"/>
      <c r="L42" s="136"/>
      <c r="M42" s="136">
        <f>'実質公債費比率（分子）の構造'!N$52</f>
        <v>607</v>
      </c>
      <c r="N42" s="136"/>
      <c r="O42" s="136"/>
      <c r="P42" s="136">
        <f>'実質公債費比率（分子）の構造'!O$52</f>
        <v>619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83</v>
      </c>
      <c r="C45" s="136"/>
      <c r="D45" s="136"/>
      <c r="E45" s="136">
        <f>'実質公債費比率（分子）の構造'!L$49</f>
        <v>89</v>
      </c>
      <c r="F45" s="136"/>
      <c r="G45" s="136"/>
      <c r="H45" s="136">
        <f>'実質公債費比率（分子）の構造'!M$49</f>
        <v>77</v>
      </c>
      <c r="I45" s="136"/>
      <c r="J45" s="136"/>
      <c r="K45" s="136">
        <f>'実質公債費比率（分子）の構造'!N$49</f>
        <v>82</v>
      </c>
      <c r="L45" s="136"/>
      <c r="M45" s="136"/>
      <c r="N45" s="136">
        <f>'実質公債費比率（分子）の構造'!O$49</f>
        <v>32</v>
      </c>
      <c r="O45" s="136"/>
      <c r="P45" s="136"/>
    </row>
    <row r="46" spans="1:16" x14ac:dyDescent="0.15">
      <c r="A46" s="136" t="s">
        <v>55</v>
      </c>
      <c r="B46" s="136">
        <f>'実質公債費比率（分子）の構造'!K$48</f>
        <v>73</v>
      </c>
      <c r="C46" s="136"/>
      <c r="D46" s="136"/>
      <c r="E46" s="136">
        <f>'実質公債費比率（分子）の構造'!L$48</f>
        <v>96</v>
      </c>
      <c r="F46" s="136"/>
      <c r="G46" s="136"/>
      <c r="H46" s="136">
        <f>'実質公債費比率（分子）の構造'!M$48</f>
        <v>114</v>
      </c>
      <c r="I46" s="136"/>
      <c r="J46" s="136"/>
      <c r="K46" s="136">
        <f>'実質公債費比率（分子）の構造'!N$48</f>
        <v>105</v>
      </c>
      <c r="L46" s="136"/>
      <c r="M46" s="136"/>
      <c r="N46" s="136">
        <f>'実質公債費比率（分子）の構造'!O$48</f>
        <v>147</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829</v>
      </c>
      <c r="C49" s="136"/>
      <c r="D49" s="136"/>
      <c r="E49" s="136">
        <f>'実質公債費比率（分子）の構造'!L$45</f>
        <v>797</v>
      </c>
      <c r="F49" s="136"/>
      <c r="G49" s="136"/>
      <c r="H49" s="136">
        <f>'実質公債費比率（分子）の構造'!M$45</f>
        <v>687</v>
      </c>
      <c r="I49" s="136"/>
      <c r="J49" s="136"/>
      <c r="K49" s="136">
        <f>'実質公債費比率（分子）の構造'!N$45</f>
        <v>601</v>
      </c>
      <c r="L49" s="136"/>
      <c r="M49" s="136"/>
      <c r="N49" s="136">
        <f>'実質公債費比率（分子）の構造'!O$45</f>
        <v>607</v>
      </c>
      <c r="O49" s="136"/>
      <c r="P49" s="136"/>
    </row>
    <row r="50" spans="1:16" x14ac:dyDescent="0.15">
      <c r="A50" s="136" t="s">
        <v>58</v>
      </c>
      <c r="B50" s="136" t="e">
        <f>NA()</f>
        <v>#N/A</v>
      </c>
      <c r="C50" s="136">
        <f>IF(ISNUMBER('実質公債費比率（分子）の構造'!K$53),'実質公債費比率（分子）の構造'!K$53,NA())</f>
        <v>397</v>
      </c>
      <c r="D50" s="136" t="e">
        <f>NA()</f>
        <v>#N/A</v>
      </c>
      <c r="E50" s="136" t="e">
        <f>NA()</f>
        <v>#N/A</v>
      </c>
      <c r="F50" s="136">
        <f>IF(ISNUMBER('実質公債費比率（分子）の構造'!L$53),'実質公債費比率（分子）の構造'!L$53,NA())</f>
        <v>378</v>
      </c>
      <c r="G50" s="136" t="e">
        <f>NA()</f>
        <v>#N/A</v>
      </c>
      <c r="H50" s="136" t="e">
        <f>NA()</f>
        <v>#N/A</v>
      </c>
      <c r="I50" s="136">
        <f>IF(ISNUMBER('実質公債費比率（分子）の構造'!M$53),'実質公債費比率（分子）の構造'!M$53,NA())</f>
        <v>270</v>
      </c>
      <c r="J50" s="136" t="e">
        <f>NA()</f>
        <v>#N/A</v>
      </c>
      <c r="K50" s="136" t="e">
        <f>NA()</f>
        <v>#N/A</v>
      </c>
      <c r="L50" s="136">
        <f>IF(ISNUMBER('実質公債費比率（分子）の構造'!N$53),'実質公債費比率（分子）の構造'!N$53,NA())</f>
        <v>181</v>
      </c>
      <c r="M50" s="136" t="e">
        <f>NA()</f>
        <v>#N/A</v>
      </c>
      <c r="N50" s="136" t="e">
        <f>NA()</f>
        <v>#N/A</v>
      </c>
      <c r="O50" s="136">
        <f>IF(ISNUMBER('実質公債費比率（分子）の構造'!O$53),'実質公債費比率（分子）の構造'!O$53,NA())</f>
        <v>167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5469</v>
      </c>
      <c r="E56" s="135"/>
      <c r="F56" s="135"/>
      <c r="G56" s="135">
        <f>'将来負担比率（分子）の構造'!J$51</f>
        <v>5496</v>
      </c>
      <c r="H56" s="135"/>
      <c r="I56" s="135"/>
      <c r="J56" s="135">
        <f>'将来負担比率（分子）の構造'!K$51</f>
        <v>4969</v>
      </c>
      <c r="K56" s="135"/>
      <c r="L56" s="135"/>
      <c r="M56" s="135">
        <f>'将来負担比率（分子）の構造'!L$51</f>
        <v>5618</v>
      </c>
      <c r="N56" s="135"/>
      <c r="O56" s="135"/>
      <c r="P56" s="135">
        <f>'将来負担比率（分子）の構造'!M$51</f>
        <v>5475</v>
      </c>
    </row>
    <row r="57" spans="1:16" x14ac:dyDescent="0.15">
      <c r="A57" s="135" t="s">
        <v>35</v>
      </c>
      <c r="B57" s="135"/>
      <c r="C57" s="135"/>
      <c r="D57" s="135">
        <f>'将来負担比率（分子）の構造'!I$50</f>
        <v>711</v>
      </c>
      <c r="E57" s="135"/>
      <c r="F57" s="135"/>
      <c r="G57" s="135">
        <f>'将来負担比率（分子）の構造'!J$50</f>
        <v>629</v>
      </c>
      <c r="H57" s="135"/>
      <c r="I57" s="135"/>
      <c r="J57" s="135">
        <f>'将来負担比率（分子）の構造'!K$50</f>
        <v>497</v>
      </c>
      <c r="K57" s="135"/>
      <c r="L57" s="135"/>
      <c r="M57" s="135">
        <f>'将来負担比率（分子）の構造'!L$50</f>
        <v>477</v>
      </c>
      <c r="N57" s="135"/>
      <c r="O57" s="135"/>
      <c r="P57" s="135">
        <f>'将来負担比率（分子）の構造'!M$50</f>
        <v>459</v>
      </c>
    </row>
    <row r="58" spans="1:16" x14ac:dyDescent="0.15">
      <c r="A58" s="135" t="s">
        <v>34</v>
      </c>
      <c r="B58" s="135"/>
      <c r="C58" s="135"/>
      <c r="D58" s="135">
        <f>'将来負担比率（分子）の構造'!I$49</f>
        <v>953</v>
      </c>
      <c r="E58" s="135"/>
      <c r="F58" s="135"/>
      <c r="G58" s="135">
        <f>'将来負担比率（分子）の構造'!J$49</f>
        <v>1116</v>
      </c>
      <c r="H58" s="135"/>
      <c r="I58" s="135"/>
      <c r="J58" s="135">
        <f>'将来負担比率（分子）の構造'!K$49</f>
        <v>1231</v>
      </c>
      <c r="K58" s="135"/>
      <c r="L58" s="135"/>
      <c r="M58" s="135">
        <f>'将来負担比率（分子）の構造'!L$49</f>
        <v>1424</v>
      </c>
      <c r="N58" s="135"/>
      <c r="O58" s="135"/>
      <c r="P58" s="135">
        <f>'将来負担比率（分子）の構造'!M$49</f>
        <v>1137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564</v>
      </c>
      <c r="C62" s="135"/>
      <c r="D62" s="135"/>
      <c r="E62" s="135">
        <f>'将来負担比率（分子）の構造'!J$45</f>
        <v>470</v>
      </c>
      <c r="F62" s="135"/>
      <c r="G62" s="135"/>
      <c r="H62" s="135">
        <f>'将来負担比率（分子）の構造'!K$45</f>
        <v>371</v>
      </c>
      <c r="I62" s="135"/>
      <c r="J62" s="135"/>
      <c r="K62" s="135">
        <f>'将来負担比率（分子）の構造'!L$45</f>
        <v>339</v>
      </c>
      <c r="L62" s="135"/>
      <c r="M62" s="135"/>
      <c r="N62" s="135">
        <f>'将来負担比率（分子）の構造'!M$45</f>
        <v>120</v>
      </c>
      <c r="O62" s="135"/>
      <c r="P62" s="135"/>
    </row>
    <row r="63" spans="1:16" x14ac:dyDescent="0.15">
      <c r="A63" s="135" t="s">
        <v>28</v>
      </c>
      <c r="B63" s="135">
        <f>'将来負担比率（分子）の構造'!I$44</f>
        <v>811</v>
      </c>
      <c r="C63" s="135"/>
      <c r="D63" s="135"/>
      <c r="E63" s="135">
        <f>'将来負担比率（分子）の構造'!J$44</f>
        <v>732</v>
      </c>
      <c r="F63" s="135"/>
      <c r="G63" s="135"/>
      <c r="H63" s="135">
        <f>'将来負担比率（分子）の構造'!K$44</f>
        <v>687</v>
      </c>
      <c r="I63" s="135"/>
      <c r="J63" s="135"/>
      <c r="K63" s="135">
        <f>'将来負担比率（分子）の構造'!L$44</f>
        <v>676</v>
      </c>
      <c r="L63" s="135"/>
      <c r="M63" s="135"/>
      <c r="N63" s="135">
        <f>'将来負担比率（分子）の構造'!M$44</f>
        <v>896</v>
      </c>
      <c r="O63" s="135"/>
      <c r="P63" s="135"/>
    </row>
    <row r="64" spans="1:16" x14ac:dyDescent="0.15">
      <c r="A64" s="135" t="s">
        <v>27</v>
      </c>
      <c r="B64" s="135">
        <f>'将来負担比率（分子）の構造'!I$43</f>
        <v>1312</v>
      </c>
      <c r="C64" s="135"/>
      <c r="D64" s="135"/>
      <c r="E64" s="135">
        <f>'将来負担比率（分子）の構造'!J$43</f>
        <v>1379</v>
      </c>
      <c r="F64" s="135"/>
      <c r="G64" s="135"/>
      <c r="H64" s="135">
        <f>'将来負担比率（分子）の構造'!K$43</f>
        <v>1363</v>
      </c>
      <c r="I64" s="135"/>
      <c r="J64" s="135"/>
      <c r="K64" s="135">
        <f>'将来負担比率（分子）の構造'!L$43</f>
        <v>1314</v>
      </c>
      <c r="L64" s="135"/>
      <c r="M64" s="135"/>
      <c r="N64" s="135">
        <f>'将来負担比率（分子）の構造'!M$43</f>
        <v>1282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5846</v>
      </c>
      <c r="C66" s="135"/>
      <c r="D66" s="135"/>
      <c r="E66" s="135">
        <f>'将来負担比率（分子）の構造'!J$41</f>
        <v>5706</v>
      </c>
      <c r="F66" s="135"/>
      <c r="G66" s="135"/>
      <c r="H66" s="135">
        <f>'将来負担比率（分子）の構造'!K$41</f>
        <v>6217</v>
      </c>
      <c r="I66" s="135"/>
      <c r="J66" s="135"/>
      <c r="K66" s="135">
        <f>'将来負担比率（分子）の構造'!L$41</f>
        <v>6670</v>
      </c>
      <c r="L66" s="135"/>
      <c r="M66" s="135"/>
      <c r="N66" s="135">
        <f>'将来負担比率（分子）の構造'!M$41</f>
        <v>6845</v>
      </c>
      <c r="O66" s="135"/>
      <c r="P66" s="135"/>
    </row>
    <row r="67" spans="1:16" x14ac:dyDescent="0.15">
      <c r="A67" s="135" t="s">
        <v>62</v>
      </c>
      <c r="B67" s="135" t="e">
        <f>NA()</f>
        <v>#N/A</v>
      </c>
      <c r="C67" s="135">
        <f>IF(ISNUMBER('将来負担比率（分子）の構造'!I$52), IF('将来負担比率（分子）の構造'!I$52 &lt; 0, 0, '将来負担比率（分子）の構造'!I$52), NA())</f>
        <v>1401</v>
      </c>
      <c r="D67" s="135" t="e">
        <f>NA()</f>
        <v>#N/A</v>
      </c>
      <c r="E67" s="135" t="e">
        <f>NA()</f>
        <v>#N/A</v>
      </c>
      <c r="F67" s="135">
        <f>IF(ISNUMBER('将来負担比率（分子）の構造'!J$52), IF('将来負担比率（分子）の構造'!J$52 &lt; 0, 0, '将来負担比率（分子）の構造'!J$52), NA())</f>
        <v>1044</v>
      </c>
      <c r="G67" s="135" t="e">
        <f>NA()</f>
        <v>#N/A</v>
      </c>
      <c r="H67" s="135" t="e">
        <f>NA()</f>
        <v>#N/A</v>
      </c>
      <c r="I67" s="135">
        <f>IF(ISNUMBER('将来負担比率（分子）の構造'!K$52), IF('将来負担比率（分子）の構造'!K$52 &lt; 0, 0, '将来負担比率（分子）の構造'!K$52), NA())</f>
        <v>1941</v>
      </c>
      <c r="J67" s="135" t="e">
        <f>NA()</f>
        <v>#N/A</v>
      </c>
      <c r="K67" s="135" t="e">
        <f>NA()</f>
        <v>#N/A</v>
      </c>
      <c r="L67" s="135">
        <f>IF(ISNUMBER('将来負担比率（分子）の構造'!L$52), IF('将来負担比率（分子）の構造'!L$52 &lt; 0, 0, '将来負担比率（分子）の構造'!L$52), NA())</f>
        <v>1481</v>
      </c>
      <c r="M67" s="135" t="e">
        <f>NA()</f>
        <v>#N/A</v>
      </c>
      <c r="N67" s="135" t="e">
        <f>NA()</f>
        <v>#N/A</v>
      </c>
      <c r="O67" s="135">
        <f>IF(ISNUMBER('将来負担比率（分子）の構造'!M$52), IF('将来負担比率（分子）の構造'!M$52 &lt; 0, 0, '将来負担比率（分子）の構造'!M$52), NA())</f>
        <v>2071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958698</v>
      </c>
      <c r="S5" s="583"/>
      <c r="T5" s="583"/>
      <c r="U5" s="583"/>
      <c r="V5" s="583"/>
      <c r="W5" s="583"/>
      <c r="X5" s="583"/>
      <c r="Y5" s="584"/>
      <c r="Z5" s="585">
        <v>11.3</v>
      </c>
      <c r="AA5" s="585"/>
      <c r="AB5" s="585"/>
      <c r="AC5" s="585"/>
      <c r="AD5" s="586">
        <v>958698</v>
      </c>
      <c r="AE5" s="586"/>
      <c r="AF5" s="586"/>
      <c r="AG5" s="586"/>
      <c r="AH5" s="586"/>
      <c r="AI5" s="586"/>
      <c r="AJ5" s="586"/>
      <c r="AK5" s="586"/>
      <c r="AL5" s="587">
        <v>26.6</v>
      </c>
      <c r="AM5" s="588"/>
      <c r="AN5" s="588"/>
      <c r="AO5" s="589"/>
      <c r="AP5" s="579" t="s">
        <v>208</v>
      </c>
      <c r="AQ5" s="580"/>
      <c r="AR5" s="580"/>
      <c r="AS5" s="580"/>
      <c r="AT5" s="580"/>
      <c r="AU5" s="580"/>
      <c r="AV5" s="580"/>
      <c r="AW5" s="580"/>
      <c r="AX5" s="580"/>
      <c r="AY5" s="580"/>
      <c r="AZ5" s="580"/>
      <c r="BA5" s="580"/>
      <c r="BB5" s="580"/>
      <c r="BC5" s="580"/>
      <c r="BD5" s="580"/>
      <c r="BE5" s="580"/>
      <c r="BF5" s="581"/>
      <c r="BG5" s="593">
        <v>955936</v>
      </c>
      <c r="BH5" s="594"/>
      <c r="BI5" s="594"/>
      <c r="BJ5" s="594"/>
      <c r="BK5" s="594"/>
      <c r="BL5" s="594"/>
      <c r="BM5" s="594"/>
      <c r="BN5" s="595"/>
      <c r="BO5" s="596">
        <v>99.7</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49126</v>
      </c>
      <c r="S6" s="594"/>
      <c r="T6" s="594"/>
      <c r="U6" s="594"/>
      <c r="V6" s="594"/>
      <c r="W6" s="594"/>
      <c r="X6" s="594"/>
      <c r="Y6" s="595"/>
      <c r="Z6" s="596">
        <v>0.6</v>
      </c>
      <c r="AA6" s="596"/>
      <c r="AB6" s="596"/>
      <c r="AC6" s="596"/>
      <c r="AD6" s="597">
        <v>49126</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955936</v>
      </c>
      <c r="BH6" s="594"/>
      <c r="BI6" s="594"/>
      <c r="BJ6" s="594"/>
      <c r="BK6" s="594"/>
      <c r="BL6" s="594"/>
      <c r="BM6" s="594"/>
      <c r="BN6" s="595"/>
      <c r="BO6" s="596">
        <v>99.7</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96754</v>
      </c>
      <c r="CS6" s="594"/>
      <c r="CT6" s="594"/>
      <c r="CU6" s="594"/>
      <c r="CV6" s="594"/>
      <c r="CW6" s="594"/>
      <c r="CX6" s="594"/>
      <c r="CY6" s="595"/>
      <c r="CZ6" s="596">
        <v>1.2</v>
      </c>
      <c r="DA6" s="596"/>
      <c r="DB6" s="596"/>
      <c r="DC6" s="596"/>
      <c r="DD6" s="602" t="s">
        <v>209</v>
      </c>
      <c r="DE6" s="594"/>
      <c r="DF6" s="594"/>
      <c r="DG6" s="594"/>
      <c r="DH6" s="594"/>
      <c r="DI6" s="594"/>
      <c r="DJ6" s="594"/>
      <c r="DK6" s="594"/>
      <c r="DL6" s="594"/>
      <c r="DM6" s="594"/>
      <c r="DN6" s="594"/>
      <c r="DO6" s="594"/>
      <c r="DP6" s="595"/>
      <c r="DQ6" s="602">
        <v>96754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1253</v>
      </c>
      <c r="S7" s="594"/>
      <c r="T7" s="594"/>
      <c r="U7" s="594"/>
      <c r="V7" s="594"/>
      <c r="W7" s="594"/>
      <c r="X7" s="594"/>
      <c r="Y7" s="595"/>
      <c r="Z7" s="596">
        <v>0</v>
      </c>
      <c r="AA7" s="596"/>
      <c r="AB7" s="596"/>
      <c r="AC7" s="596"/>
      <c r="AD7" s="597">
        <v>1253</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343462</v>
      </c>
      <c r="BH7" s="594"/>
      <c r="BI7" s="594"/>
      <c r="BJ7" s="594"/>
      <c r="BK7" s="594"/>
      <c r="BL7" s="594"/>
      <c r="BM7" s="594"/>
      <c r="BN7" s="595"/>
      <c r="BO7" s="596">
        <v>35.799999999999997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2233326</v>
      </c>
      <c r="CS7" s="594"/>
      <c r="CT7" s="594"/>
      <c r="CU7" s="594"/>
      <c r="CV7" s="594"/>
      <c r="CW7" s="594"/>
      <c r="CX7" s="594"/>
      <c r="CY7" s="595"/>
      <c r="CZ7" s="596">
        <v>27.7</v>
      </c>
      <c r="DA7" s="596"/>
      <c r="DB7" s="596"/>
      <c r="DC7" s="596"/>
      <c r="DD7" s="602">
        <v>1374959</v>
      </c>
      <c r="DE7" s="594"/>
      <c r="DF7" s="594"/>
      <c r="DG7" s="594"/>
      <c r="DH7" s="594"/>
      <c r="DI7" s="594"/>
      <c r="DJ7" s="594"/>
      <c r="DK7" s="594"/>
      <c r="DL7" s="594"/>
      <c r="DM7" s="594"/>
      <c r="DN7" s="594"/>
      <c r="DO7" s="594"/>
      <c r="DP7" s="595"/>
      <c r="DQ7" s="602">
        <v>724698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1860</v>
      </c>
      <c r="S8" s="594"/>
      <c r="T8" s="594"/>
      <c r="U8" s="594"/>
      <c r="V8" s="594"/>
      <c r="W8" s="594"/>
      <c r="X8" s="594"/>
      <c r="Y8" s="595"/>
      <c r="Z8" s="596">
        <v>0</v>
      </c>
      <c r="AA8" s="596"/>
      <c r="AB8" s="596"/>
      <c r="AC8" s="596"/>
      <c r="AD8" s="597">
        <v>1860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16099</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2395524</v>
      </c>
      <c r="CS8" s="594"/>
      <c r="CT8" s="594"/>
      <c r="CU8" s="594"/>
      <c r="CV8" s="594"/>
      <c r="CW8" s="594"/>
      <c r="CX8" s="594"/>
      <c r="CY8" s="595"/>
      <c r="CZ8" s="596">
        <v>29.7</v>
      </c>
      <c r="DA8" s="596"/>
      <c r="DB8" s="596"/>
      <c r="DC8" s="596"/>
      <c r="DD8" s="602">
        <v>31067</v>
      </c>
      <c r="DE8" s="594"/>
      <c r="DF8" s="594"/>
      <c r="DG8" s="594"/>
      <c r="DH8" s="594"/>
      <c r="DI8" s="594"/>
      <c r="DJ8" s="594"/>
      <c r="DK8" s="594"/>
      <c r="DL8" s="594"/>
      <c r="DM8" s="594"/>
      <c r="DN8" s="594"/>
      <c r="DO8" s="594"/>
      <c r="DP8" s="595"/>
      <c r="DQ8" s="602">
        <v>1081611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1396</v>
      </c>
      <c r="S9" s="594"/>
      <c r="T9" s="594"/>
      <c r="U9" s="594"/>
      <c r="V9" s="594"/>
      <c r="W9" s="594"/>
      <c r="X9" s="594"/>
      <c r="Y9" s="595"/>
      <c r="Z9" s="596">
        <v>0</v>
      </c>
      <c r="AA9" s="596"/>
      <c r="AB9" s="596"/>
      <c r="AC9" s="596"/>
      <c r="AD9" s="597">
        <v>1396</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254057</v>
      </c>
      <c r="BH9" s="594"/>
      <c r="BI9" s="594"/>
      <c r="BJ9" s="594"/>
      <c r="BK9" s="594"/>
      <c r="BL9" s="594"/>
      <c r="BM9" s="594"/>
      <c r="BN9" s="595"/>
      <c r="BO9" s="596">
        <v>26.5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409647</v>
      </c>
      <c r="CS9" s="594"/>
      <c r="CT9" s="594"/>
      <c r="CU9" s="594"/>
      <c r="CV9" s="594"/>
      <c r="CW9" s="594"/>
      <c r="CX9" s="594"/>
      <c r="CY9" s="595"/>
      <c r="CZ9" s="596">
        <v>5.0999999999999996</v>
      </c>
      <c r="DA9" s="596"/>
      <c r="DB9" s="596"/>
      <c r="DC9" s="596"/>
      <c r="DD9" s="602">
        <v>9264</v>
      </c>
      <c r="DE9" s="594"/>
      <c r="DF9" s="594"/>
      <c r="DG9" s="594"/>
      <c r="DH9" s="594"/>
      <c r="DI9" s="594"/>
      <c r="DJ9" s="594"/>
      <c r="DK9" s="594"/>
      <c r="DL9" s="594"/>
      <c r="DM9" s="594"/>
      <c r="DN9" s="594"/>
      <c r="DO9" s="594"/>
      <c r="DP9" s="595"/>
      <c r="DQ9" s="602">
        <v>372130</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124839</v>
      </c>
      <c r="S10" s="594"/>
      <c r="T10" s="594"/>
      <c r="U10" s="594"/>
      <c r="V10" s="594"/>
      <c r="W10" s="594"/>
      <c r="X10" s="594"/>
      <c r="Y10" s="595"/>
      <c r="Z10" s="596">
        <v>1.5</v>
      </c>
      <c r="AA10" s="596"/>
      <c r="AB10" s="596"/>
      <c r="AC10" s="596"/>
      <c r="AD10" s="597">
        <v>124839</v>
      </c>
      <c r="AE10" s="597"/>
      <c r="AF10" s="597"/>
      <c r="AG10" s="597"/>
      <c r="AH10" s="597"/>
      <c r="AI10" s="597"/>
      <c r="AJ10" s="597"/>
      <c r="AK10" s="597"/>
      <c r="AL10" s="598">
        <v>3.5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21381</v>
      </c>
      <c r="BH10" s="594"/>
      <c r="BI10" s="594"/>
      <c r="BJ10" s="594"/>
      <c r="BK10" s="594"/>
      <c r="BL10" s="594"/>
      <c r="BM10" s="594"/>
      <c r="BN10" s="595"/>
      <c r="BO10" s="596">
        <v>2.2000000000000002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32962</v>
      </c>
      <c r="CS10" s="594"/>
      <c r="CT10" s="594"/>
      <c r="CU10" s="594"/>
      <c r="CV10" s="594"/>
      <c r="CW10" s="594"/>
      <c r="CX10" s="594"/>
      <c r="CY10" s="595"/>
      <c r="CZ10" s="596">
        <v>0.4</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20295</v>
      </c>
      <c r="S11" s="594"/>
      <c r="T11" s="594"/>
      <c r="U11" s="594"/>
      <c r="V11" s="594"/>
      <c r="W11" s="594"/>
      <c r="X11" s="594"/>
      <c r="Y11" s="595"/>
      <c r="Z11" s="596">
        <v>0.2</v>
      </c>
      <c r="AA11" s="596"/>
      <c r="AB11" s="596"/>
      <c r="AC11" s="596"/>
      <c r="AD11" s="597">
        <v>20295</v>
      </c>
      <c r="AE11" s="597"/>
      <c r="AF11" s="597"/>
      <c r="AG11" s="597"/>
      <c r="AH11" s="597"/>
      <c r="AI11" s="597"/>
      <c r="AJ11" s="597"/>
      <c r="AK11" s="597"/>
      <c r="AL11" s="598">
        <v>0.6</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51925</v>
      </c>
      <c r="BH11" s="594"/>
      <c r="BI11" s="594"/>
      <c r="BJ11" s="594"/>
      <c r="BK11" s="594"/>
      <c r="BL11" s="594"/>
      <c r="BM11" s="594"/>
      <c r="BN11" s="595"/>
      <c r="BO11" s="596">
        <v>5.4</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344665</v>
      </c>
      <c r="CS11" s="594"/>
      <c r="CT11" s="594"/>
      <c r="CU11" s="594"/>
      <c r="CV11" s="594"/>
      <c r="CW11" s="594"/>
      <c r="CX11" s="594"/>
      <c r="CY11" s="595"/>
      <c r="CZ11" s="596">
        <v>4.3</v>
      </c>
      <c r="DA11" s="596"/>
      <c r="DB11" s="596"/>
      <c r="DC11" s="596"/>
      <c r="DD11" s="602">
        <v>151478</v>
      </c>
      <c r="DE11" s="594"/>
      <c r="DF11" s="594"/>
      <c r="DG11" s="594"/>
      <c r="DH11" s="594"/>
      <c r="DI11" s="594"/>
      <c r="DJ11" s="594"/>
      <c r="DK11" s="594"/>
      <c r="DL11" s="594"/>
      <c r="DM11" s="594"/>
      <c r="DN11" s="594"/>
      <c r="DO11" s="594"/>
      <c r="DP11" s="595"/>
      <c r="DQ11" s="602">
        <v>98897</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481191</v>
      </c>
      <c r="BH12" s="594"/>
      <c r="BI12" s="594"/>
      <c r="BJ12" s="594"/>
      <c r="BK12" s="594"/>
      <c r="BL12" s="594"/>
      <c r="BM12" s="594"/>
      <c r="BN12" s="595"/>
      <c r="BO12" s="596">
        <v>50.2</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371825</v>
      </c>
      <c r="CS12" s="594"/>
      <c r="CT12" s="594"/>
      <c r="CU12" s="594"/>
      <c r="CV12" s="594"/>
      <c r="CW12" s="594"/>
      <c r="CX12" s="594"/>
      <c r="CY12" s="595"/>
      <c r="CZ12" s="596">
        <v>4.5999999999999996</v>
      </c>
      <c r="DA12" s="596"/>
      <c r="DB12" s="596"/>
      <c r="DC12" s="596"/>
      <c r="DD12" s="602">
        <v>152057</v>
      </c>
      <c r="DE12" s="594"/>
      <c r="DF12" s="594"/>
      <c r="DG12" s="594"/>
      <c r="DH12" s="594"/>
      <c r="DI12" s="594"/>
      <c r="DJ12" s="594"/>
      <c r="DK12" s="594"/>
      <c r="DL12" s="594"/>
      <c r="DM12" s="594"/>
      <c r="DN12" s="594"/>
      <c r="DO12" s="594"/>
      <c r="DP12" s="595"/>
      <c r="DQ12" s="602">
        <v>20019</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4728</v>
      </c>
      <c r="S13" s="594"/>
      <c r="T13" s="594"/>
      <c r="U13" s="594"/>
      <c r="V13" s="594"/>
      <c r="W13" s="594"/>
      <c r="X13" s="594"/>
      <c r="Y13" s="595"/>
      <c r="Z13" s="596">
        <v>0.1</v>
      </c>
      <c r="AA13" s="596"/>
      <c r="AB13" s="596"/>
      <c r="AC13" s="596"/>
      <c r="AD13" s="597">
        <v>4728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478137</v>
      </c>
      <c r="BH13" s="594"/>
      <c r="BI13" s="594"/>
      <c r="BJ13" s="594"/>
      <c r="BK13" s="594"/>
      <c r="BL13" s="594"/>
      <c r="BM13" s="594"/>
      <c r="BN13" s="595"/>
      <c r="BO13" s="596">
        <v>49.9</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653191</v>
      </c>
      <c r="CS13" s="594"/>
      <c r="CT13" s="594"/>
      <c r="CU13" s="594"/>
      <c r="CV13" s="594"/>
      <c r="CW13" s="594"/>
      <c r="CX13" s="594"/>
      <c r="CY13" s="595"/>
      <c r="CZ13" s="596">
        <v>8.1</v>
      </c>
      <c r="DA13" s="596"/>
      <c r="DB13" s="596"/>
      <c r="DC13" s="596"/>
      <c r="DD13" s="602">
        <v>310307</v>
      </c>
      <c r="DE13" s="594"/>
      <c r="DF13" s="594"/>
      <c r="DG13" s="594"/>
      <c r="DH13" s="594"/>
      <c r="DI13" s="594"/>
      <c r="DJ13" s="594"/>
      <c r="DK13" s="594"/>
      <c r="DL13" s="594"/>
      <c r="DM13" s="594"/>
      <c r="DN13" s="594"/>
      <c r="DO13" s="594"/>
      <c r="DP13" s="595"/>
      <c r="DQ13" s="602">
        <v>323914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39453</v>
      </c>
      <c r="BH14" s="594"/>
      <c r="BI14" s="594"/>
      <c r="BJ14" s="594"/>
      <c r="BK14" s="594"/>
      <c r="BL14" s="594"/>
      <c r="BM14" s="594"/>
      <c r="BN14" s="595"/>
      <c r="BO14" s="596">
        <v>4.0999999999999996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258341</v>
      </c>
      <c r="CS14" s="594"/>
      <c r="CT14" s="594"/>
      <c r="CU14" s="594"/>
      <c r="CV14" s="594"/>
      <c r="CW14" s="594"/>
      <c r="CX14" s="594"/>
      <c r="CY14" s="595"/>
      <c r="CZ14" s="596">
        <v>3.2</v>
      </c>
      <c r="DA14" s="596"/>
      <c r="DB14" s="596"/>
      <c r="DC14" s="596"/>
      <c r="DD14" s="602">
        <v>1425</v>
      </c>
      <c r="DE14" s="594"/>
      <c r="DF14" s="594"/>
      <c r="DG14" s="594"/>
      <c r="DH14" s="594"/>
      <c r="DI14" s="594"/>
      <c r="DJ14" s="594"/>
      <c r="DK14" s="594"/>
      <c r="DL14" s="594"/>
      <c r="DM14" s="594"/>
      <c r="DN14" s="594"/>
      <c r="DO14" s="594"/>
      <c r="DP14" s="595"/>
      <c r="DQ14" s="602">
        <v>258341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1777</v>
      </c>
      <c r="S15" s="594"/>
      <c r="T15" s="594"/>
      <c r="U15" s="594"/>
      <c r="V15" s="594"/>
      <c r="W15" s="594"/>
      <c r="X15" s="594"/>
      <c r="Y15" s="595"/>
      <c r="Z15" s="596">
        <v>0</v>
      </c>
      <c r="AA15" s="596"/>
      <c r="AB15" s="596"/>
      <c r="AC15" s="596"/>
      <c r="AD15" s="597">
        <v>1777</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77710</v>
      </c>
      <c r="BH15" s="594"/>
      <c r="BI15" s="594"/>
      <c r="BJ15" s="594"/>
      <c r="BK15" s="594"/>
      <c r="BL15" s="594"/>
      <c r="BM15" s="594"/>
      <c r="BN15" s="595"/>
      <c r="BO15" s="596">
        <v>8.1</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649180</v>
      </c>
      <c r="CS15" s="594"/>
      <c r="CT15" s="594"/>
      <c r="CU15" s="594"/>
      <c r="CV15" s="594"/>
      <c r="CW15" s="594"/>
      <c r="CX15" s="594"/>
      <c r="CY15" s="595"/>
      <c r="CZ15" s="596">
        <v>8</v>
      </c>
      <c r="DA15" s="596"/>
      <c r="DB15" s="596"/>
      <c r="DC15" s="596"/>
      <c r="DD15" s="602">
        <v>111450</v>
      </c>
      <c r="DE15" s="594"/>
      <c r="DF15" s="594"/>
      <c r="DG15" s="594"/>
      <c r="DH15" s="594"/>
      <c r="DI15" s="594"/>
      <c r="DJ15" s="594"/>
      <c r="DK15" s="594"/>
      <c r="DL15" s="594"/>
      <c r="DM15" s="594"/>
      <c r="DN15" s="594"/>
      <c r="DO15" s="594"/>
      <c r="DP15" s="595"/>
      <c r="DQ15" s="602">
        <v>463408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2604408</v>
      </c>
      <c r="S16" s="594"/>
      <c r="T16" s="594"/>
      <c r="U16" s="594"/>
      <c r="V16" s="594"/>
      <c r="W16" s="594"/>
      <c r="X16" s="594"/>
      <c r="Y16" s="595"/>
      <c r="Z16" s="596">
        <v>30.6</v>
      </c>
      <c r="AA16" s="596"/>
      <c r="AB16" s="596"/>
      <c r="AC16" s="596"/>
      <c r="AD16" s="597">
        <v>2394272</v>
      </c>
      <c r="AE16" s="597"/>
      <c r="AF16" s="597"/>
      <c r="AG16" s="597"/>
      <c r="AH16" s="597"/>
      <c r="AI16" s="597"/>
      <c r="AJ16" s="597"/>
      <c r="AK16" s="597"/>
      <c r="AL16" s="598">
        <v>66.5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14120</v>
      </c>
      <c r="BH16" s="594"/>
      <c r="BI16" s="594"/>
      <c r="BJ16" s="594"/>
      <c r="BK16" s="594"/>
      <c r="BL16" s="594"/>
      <c r="BM16" s="594"/>
      <c r="BN16" s="595"/>
      <c r="BO16" s="596">
        <v>1.5</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19719</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1945</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2394272</v>
      </c>
      <c r="S17" s="594"/>
      <c r="T17" s="594"/>
      <c r="U17" s="594"/>
      <c r="V17" s="594"/>
      <c r="W17" s="594"/>
      <c r="X17" s="594"/>
      <c r="Y17" s="595"/>
      <c r="Z17" s="596">
        <v>28.1</v>
      </c>
      <c r="AA17" s="596"/>
      <c r="AB17" s="596"/>
      <c r="AC17" s="596"/>
      <c r="AD17" s="597">
        <v>2394272</v>
      </c>
      <c r="AE17" s="597"/>
      <c r="AF17" s="597"/>
      <c r="AG17" s="597"/>
      <c r="AH17" s="597"/>
      <c r="AI17" s="597"/>
      <c r="AJ17" s="597"/>
      <c r="AK17" s="597"/>
      <c r="AL17" s="598">
        <v>66.5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607154</v>
      </c>
      <c r="CS17" s="594"/>
      <c r="CT17" s="594"/>
      <c r="CU17" s="594"/>
      <c r="CV17" s="594"/>
      <c r="CW17" s="594"/>
      <c r="CX17" s="594"/>
      <c r="CY17" s="595"/>
      <c r="CZ17" s="596">
        <v>7.5</v>
      </c>
      <c r="DA17" s="596"/>
      <c r="DB17" s="596"/>
      <c r="DC17" s="596"/>
      <c r="DD17" s="602" t="s">
        <v>221</v>
      </c>
      <c r="DE17" s="594"/>
      <c r="DF17" s="594"/>
      <c r="DG17" s="594"/>
      <c r="DH17" s="594"/>
      <c r="DI17" s="594"/>
      <c r="DJ17" s="594"/>
      <c r="DK17" s="594"/>
      <c r="DL17" s="594"/>
      <c r="DM17" s="594"/>
      <c r="DN17" s="594"/>
      <c r="DO17" s="594"/>
      <c r="DP17" s="595"/>
      <c r="DQ17" s="602">
        <v>552164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210136</v>
      </c>
      <c r="S18" s="594"/>
      <c r="T18" s="594"/>
      <c r="U18" s="594"/>
      <c r="V18" s="594"/>
      <c r="W18" s="594"/>
      <c r="X18" s="594"/>
      <c r="Y18" s="595"/>
      <c r="Z18" s="596">
        <v>2.5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2762</v>
      </c>
      <c r="BH19" s="594"/>
      <c r="BI19" s="594"/>
      <c r="BJ19" s="594"/>
      <c r="BK19" s="594"/>
      <c r="BL19" s="594"/>
      <c r="BM19" s="594"/>
      <c r="BN19" s="595"/>
      <c r="BO19" s="596">
        <v>0.3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3768380</v>
      </c>
      <c r="S20" s="594"/>
      <c r="T20" s="594"/>
      <c r="U20" s="594"/>
      <c r="V20" s="594"/>
      <c r="W20" s="594"/>
      <c r="X20" s="594"/>
      <c r="Y20" s="595"/>
      <c r="Z20" s="596">
        <v>44.2</v>
      </c>
      <c r="AA20" s="596"/>
      <c r="AB20" s="596"/>
      <c r="AC20" s="596"/>
      <c r="AD20" s="597">
        <v>3558244</v>
      </c>
      <c r="AE20" s="597"/>
      <c r="AF20" s="597"/>
      <c r="AG20" s="597"/>
      <c r="AH20" s="597"/>
      <c r="AI20" s="597"/>
      <c r="AJ20" s="597"/>
      <c r="AK20" s="597"/>
      <c r="AL20" s="598">
        <v>98.9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2762</v>
      </c>
      <c r="BH20" s="594"/>
      <c r="BI20" s="594"/>
      <c r="BJ20" s="594"/>
      <c r="BK20" s="594"/>
      <c r="BL20" s="594"/>
      <c r="BM20" s="594"/>
      <c r="BN20" s="595"/>
      <c r="BO20" s="596">
        <v>0.3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8072288</v>
      </c>
      <c r="CS20" s="594"/>
      <c r="CT20" s="594"/>
      <c r="CU20" s="594"/>
      <c r="CV20" s="594"/>
      <c r="CW20" s="594"/>
      <c r="CX20" s="594"/>
      <c r="CY20" s="595"/>
      <c r="CZ20" s="596">
        <v>100</v>
      </c>
      <c r="DA20" s="596"/>
      <c r="DB20" s="596"/>
      <c r="DC20" s="596"/>
      <c r="DD20" s="602">
        <v>2142007</v>
      </c>
      <c r="DE20" s="594"/>
      <c r="DF20" s="594"/>
      <c r="DG20" s="594"/>
      <c r="DH20" s="594"/>
      <c r="DI20" s="594"/>
      <c r="DJ20" s="594"/>
      <c r="DK20" s="594"/>
      <c r="DL20" s="594"/>
      <c r="DM20" s="594"/>
      <c r="DN20" s="594"/>
      <c r="DO20" s="594"/>
      <c r="DP20" s="595"/>
      <c r="DQ20" s="602">
        <v>3993881</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918</v>
      </c>
      <c r="S21" s="594"/>
      <c r="T21" s="594"/>
      <c r="U21" s="594"/>
      <c r="V21" s="594"/>
      <c r="W21" s="594"/>
      <c r="X21" s="594"/>
      <c r="Y21" s="595"/>
      <c r="Z21" s="596">
        <v>0</v>
      </c>
      <c r="AA21" s="596"/>
      <c r="AB21" s="596"/>
      <c r="AC21" s="596"/>
      <c r="AD21" s="597">
        <v>918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2762</v>
      </c>
      <c r="BH21" s="594"/>
      <c r="BI21" s="594"/>
      <c r="BJ21" s="594"/>
      <c r="BK21" s="594"/>
      <c r="BL21" s="594"/>
      <c r="BM21" s="594"/>
      <c r="BN21" s="595"/>
      <c r="BO21" s="596">
        <v>0.3</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152924</v>
      </c>
      <c r="S22" s="594"/>
      <c r="T22" s="594"/>
      <c r="U22" s="594"/>
      <c r="V22" s="594"/>
      <c r="W22" s="594"/>
      <c r="X22" s="594"/>
      <c r="Y22" s="595"/>
      <c r="Z22" s="596">
        <v>1.8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81823</v>
      </c>
      <c r="S23" s="594"/>
      <c r="T23" s="594"/>
      <c r="U23" s="594"/>
      <c r="V23" s="594"/>
      <c r="W23" s="594"/>
      <c r="X23" s="594"/>
      <c r="Y23" s="595"/>
      <c r="Z23" s="596">
        <v>1</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11905</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2821451</v>
      </c>
      <c r="CS24" s="583"/>
      <c r="CT24" s="583"/>
      <c r="CU24" s="583"/>
      <c r="CV24" s="583"/>
      <c r="CW24" s="583"/>
      <c r="CX24" s="583"/>
      <c r="CY24" s="584"/>
      <c r="CZ24" s="620">
        <v>35</v>
      </c>
      <c r="DA24" s="621"/>
      <c r="DB24" s="621"/>
      <c r="DC24" s="622"/>
      <c r="DD24" s="619">
        <v>1723369</v>
      </c>
      <c r="DE24" s="583"/>
      <c r="DF24" s="583"/>
      <c r="DG24" s="583"/>
      <c r="DH24" s="583"/>
      <c r="DI24" s="583"/>
      <c r="DJ24" s="583"/>
      <c r="DK24" s="584"/>
      <c r="DL24" s="619">
        <v>1628990</v>
      </c>
      <c r="DM24" s="583"/>
      <c r="DN24" s="583"/>
      <c r="DO24" s="583"/>
      <c r="DP24" s="583"/>
      <c r="DQ24" s="583"/>
      <c r="DR24" s="583"/>
      <c r="DS24" s="583"/>
      <c r="DT24" s="583"/>
      <c r="DU24" s="583"/>
      <c r="DV24" s="584"/>
      <c r="DW24" s="587">
        <v>42.8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1084520</v>
      </c>
      <c r="S25" s="594"/>
      <c r="T25" s="594"/>
      <c r="U25" s="594"/>
      <c r="V25" s="594"/>
      <c r="W25" s="594"/>
      <c r="X25" s="594"/>
      <c r="Y25" s="595"/>
      <c r="Z25" s="596">
        <v>12.7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956752</v>
      </c>
      <c r="CS25" s="625"/>
      <c r="CT25" s="625"/>
      <c r="CU25" s="625"/>
      <c r="CV25" s="625"/>
      <c r="CW25" s="625"/>
      <c r="CX25" s="625"/>
      <c r="CY25" s="626"/>
      <c r="CZ25" s="627">
        <v>11.9</v>
      </c>
      <c r="DA25" s="628"/>
      <c r="DB25" s="628"/>
      <c r="DC25" s="629"/>
      <c r="DD25" s="602">
        <v>879373</v>
      </c>
      <c r="DE25" s="625"/>
      <c r="DF25" s="625"/>
      <c r="DG25" s="625"/>
      <c r="DH25" s="625"/>
      <c r="DI25" s="625"/>
      <c r="DJ25" s="625"/>
      <c r="DK25" s="626"/>
      <c r="DL25" s="602">
        <v>797391</v>
      </c>
      <c r="DM25" s="625"/>
      <c r="DN25" s="625"/>
      <c r="DO25" s="625"/>
      <c r="DP25" s="625"/>
      <c r="DQ25" s="625"/>
      <c r="DR25" s="625"/>
      <c r="DS25" s="625"/>
      <c r="DT25" s="625"/>
      <c r="DU25" s="625"/>
      <c r="DV25" s="626"/>
      <c r="DW25" s="598">
        <v>21</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13329</v>
      </c>
      <c r="S26" s="594"/>
      <c r="T26" s="594"/>
      <c r="U26" s="594"/>
      <c r="V26" s="594"/>
      <c r="W26" s="594"/>
      <c r="X26" s="594"/>
      <c r="Y26" s="595"/>
      <c r="Z26" s="596">
        <v>0.2</v>
      </c>
      <c r="AA26" s="596"/>
      <c r="AB26" s="596"/>
      <c r="AC26" s="596"/>
      <c r="AD26" s="597">
        <v>13329</v>
      </c>
      <c r="AE26" s="597"/>
      <c r="AF26" s="597"/>
      <c r="AG26" s="597"/>
      <c r="AH26" s="597"/>
      <c r="AI26" s="597"/>
      <c r="AJ26" s="597"/>
      <c r="AK26" s="597"/>
      <c r="AL26" s="598">
        <v>0.4</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509240</v>
      </c>
      <c r="CS26" s="594"/>
      <c r="CT26" s="594"/>
      <c r="CU26" s="594"/>
      <c r="CV26" s="594"/>
      <c r="CW26" s="594"/>
      <c r="CX26" s="594"/>
      <c r="CY26" s="595"/>
      <c r="CZ26" s="627">
        <v>6.3</v>
      </c>
      <c r="DA26" s="628"/>
      <c r="DB26" s="628"/>
      <c r="DC26" s="629"/>
      <c r="DD26" s="602">
        <v>451526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1635872</v>
      </c>
      <c r="S27" s="594"/>
      <c r="T27" s="594"/>
      <c r="U27" s="594"/>
      <c r="V27" s="594"/>
      <c r="W27" s="594"/>
      <c r="X27" s="594"/>
      <c r="Y27" s="595"/>
      <c r="Z27" s="596">
        <v>19.2</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958698</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1257545</v>
      </c>
      <c r="CS27" s="625"/>
      <c r="CT27" s="625"/>
      <c r="CU27" s="625"/>
      <c r="CV27" s="625"/>
      <c r="CW27" s="625"/>
      <c r="CX27" s="625"/>
      <c r="CY27" s="626"/>
      <c r="CZ27" s="627">
        <v>15.6</v>
      </c>
      <c r="DA27" s="628"/>
      <c r="DB27" s="628"/>
      <c r="DC27" s="629"/>
      <c r="DD27" s="602">
        <v>291832</v>
      </c>
      <c r="DE27" s="625"/>
      <c r="DF27" s="625"/>
      <c r="DG27" s="625"/>
      <c r="DH27" s="625"/>
      <c r="DI27" s="625"/>
      <c r="DJ27" s="625"/>
      <c r="DK27" s="626"/>
      <c r="DL27" s="602">
        <v>279435</v>
      </c>
      <c r="DM27" s="625"/>
      <c r="DN27" s="625"/>
      <c r="DO27" s="625"/>
      <c r="DP27" s="625"/>
      <c r="DQ27" s="625"/>
      <c r="DR27" s="625"/>
      <c r="DS27" s="625"/>
      <c r="DT27" s="625"/>
      <c r="DU27" s="625"/>
      <c r="DV27" s="626"/>
      <c r="DW27" s="598">
        <v>7.3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88038</v>
      </c>
      <c r="S28" s="594"/>
      <c r="T28" s="594"/>
      <c r="U28" s="594"/>
      <c r="V28" s="594"/>
      <c r="W28" s="594"/>
      <c r="X28" s="594"/>
      <c r="Y28" s="595"/>
      <c r="Z28" s="596">
        <v>1</v>
      </c>
      <c r="AA28" s="596"/>
      <c r="AB28" s="596"/>
      <c r="AC28" s="596"/>
      <c r="AD28" s="597">
        <v>25437</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607154</v>
      </c>
      <c r="CS28" s="594"/>
      <c r="CT28" s="594"/>
      <c r="CU28" s="594"/>
      <c r="CV28" s="594"/>
      <c r="CW28" s="594"/>
      <c r="CX28" s="594"/>
      <c r="CY28" s="595"/>
      <c r="CZ28" s="627">
        <v>7.5</v>
      </c>
      <c r="DA28" s="628"/>
      <c r="DB28" s="628"/>
      <c r="DC28" s="629"/>
      <c r="DD28" s="602">
        <v>552164</v>
      </c>
      <c r="DE28" s="594"/>
      <c r="DF28" s="594"/>
      <c r="DG28" s="594"/>
      <c r="DH28" s="594"/>
      <c r="DI28" s="594"/>
      <c r="DJ28" s="594"/>
      <c r="DK28" s="595"/>
      <c r="DL28" s="602">
        <v>552164</v>
      </c>
      <c r="DM28" s="594"/>
      <c r="DN28" s="594"/>
      <c r="DO28" s="594"/>
      <c r="DP28" s="594"/>
      <c r="DQ28" s="594"/>
      <c r="DR28" s="594"/>
      <c r="DS28" s="594"/>
      <c r="DT28" s="594"/>
      <c r="DU28" s="594"/>
      <c r="DV28" s="595"/>
      <c r="DW28" s="598">
        <v>14.5</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12505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606994</v>
      </c>
      <c r="CS29" s="625"/>
      <c r="CT29" s="625"/>
      <c r="CU29" s="625"/>
      <c r="CV29" s="625"/>
      <c r="CW29" s="625"/>
      <c r="CX29" s="625"/>
      <c r="CY29" s="626"/>
      <c r="CZ29" s="627">
        <v>7.5</v>
      </c>
      <c r="DA29" s="628"/>
      <c r="DB29" s="628"/>
      <c r="DC29" s="629"/>
      <c r="DD29" s="602">
        <v>552004</v>
      </c>
      <c r="DE29" s="625"/>
      <c r="DF29" s="625"/>
      <c r="DG29" s="625"/>
      <c r="DH29" s="625"/>
      <c r="DI29" s="625"/>
      <c r="DJ29" s="625"/>
      <c r="DK29" s="626"/>
      <c r="DL29" s="602">
        <v>552004</v>
      </c>
      <c r="DM29" s="625"/>
      <c r="DN29" s="625"/>
      <c r="DO29" s="625"/>
      <c r="DP29" s="625"/>
      <c r="DQ29" s="625"/>
      <c r="DR29" s="625"/>
      <c r="DS29" s="625"/>
      <c r="DT29" s="625"/>
      <c r="DU29" s="625"/>
      <c r="DV29" s="626"/>
      <c r="DW29" s="598">
        <v>14.5</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474132</v>
      </c>
      <c r="S30" s="594"/>
      <c r="T30" s="594"/>
      <c r="U30" s="594"/>
      <c r="V30" s="594"/>
      <c r="W30" s="594"/>
      <c r="X30" s="594"/>
      <c r="Y30" s="595"/>
      <c r="Z30" s="596">
        <v>5.6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97.3</v>
      </c>
      <c r="BH30" s="652"/>
      <c r="BI30" s="652"/>
      <c r="BJ30" s="652"/>
      <c r="BK30" s="652"/>
      <c r="BL30" s="652"/>
      <c r="BM30" s="588">
        <v>91.2</v>
      </c>
      <c r="BN30" s="652"/>
      <c r="BO30" s="652"/>
      <c r="BP30" s="652"/>
      <c r="BQ30" s="653"/>
      <c r="BR30" s="651">
        <v>97.4</v>
      </c>
      <c r="BS30" s="652"/>
      <c r="BT30" s="652"/>
      <c r="BU30" s="652"/>
      <c r="BV30" s="652"/>
      <c r="BW30" s="652"/>
      <c r="BX30" s="588">
        <v>89.4</v>
      </c>
      <c r="BY30" s="652"/>
      <c r="BZ30" s="652"/>
      <c r="CA30" s="652"/>
      <c r="CB30" s="653"/>
      <c r="CD30" s="656"/>
      <c r="CE30" s="657"/>
      <c r="CF30" s="607" t="s">
        <v>293</v>
      </c>
      <c r="CG30" s="608"/>
      <c r="CH30" s="608"/>
      <c r="CI30" s="608"/>
      <c r="CJ30" s="608"/>
      <c r="CK30" s="608"/>
      <c r="CL30" s="608"/>
      <c r="CM30" s="608"/>
      <c r="CN30" s="608"/>
      <c r="CO30" s="608"/>
      <c r="CP30" s="608"/>
      <c r="CQ30" s="609"/>
      <c r="CR30" s="593">
        <v>524479</v>
      </c>
      <c r="CS30" s="594"/>
      <c r="CT30" s="594"/>
      <c r="CU30" s="594"/>
      <c r="CV30" s="594"/>
      <c r="CW30" s="594"/>
      <c r="CX30" s="594"/>
      <c r="CY30" s="595"/>
      <c r="CZ30" s="627">
        <v>6.5</v>
      </c>
      <c r="DA30" s="628"/>
      <c r="DB30" s="628"/>
      <c r="DC30" s="629"/>
      <c r="DD30" s="602">
        <v>469489</v>
      </c>
      <c r="DE30" s="594"/>
      <c r="DF30" s="594"/>
      <c r="DG30" s="594"/>
      <c r="DH30" s="594"/>
      <c r="DI30" s="594"/>
      <c r="DJ30" s="594"/>
      <c r="DK30" s="595"/>
      <c r="DL30" s="602">
        <v>469489</v>
      </c>
      <c r="DM30" s="594"/>
      <c r="DN30" s="594"/>
      <c r="DO30" s="594"/>
      <c r="DP30" s="594"/>
      <c r="DQ30" s="594"/>
      <c r="DR30" s="594"/>
      <c r="DS30" s="594"/>
      <c r="DT30" s="594"/>
      <c r="DU30" s="594"/>
      <c r="DV30" s="595"/>
      <c r="DW30" s="598">
        <v>12.3</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422333</v>
      </c>
      <c r="S31" s="594"/>
      <c r="T31" s="594"/>
      <c r="U31" s="594"/>
      <c r="V31" s="594"/>
      <c r="W31" s="594"/>
      <c r="X31" s="594"/>
      <c r="Y31" s="595"/>
      <c r="Z31" s="596">
        <v>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98.2</v>
      </c>
      <c r="BH31" s="625"/>
      <c r="BI31" s="625"/>
      <c r="BJ31" s="625"/>
      <c r="BK31" s="625"/>
      <c r="BL31" s="625"/>
      <c r="BM31" s="599">
        <v>96.5</v>
      </c>
      <c r="BN31" s="649"/>
      <c r="BO31" s="649"/>
      <c r="BP31" s="649"/>
      <c r="BQ31" s="650"/>
      <c r="BR31" s="648">
        <v>98.3</v>
      </c>
      <c r="BS31" s="625"/>
      <c r="BT31" s="625"/>
      <c r="BU31" s="625"/>
      <c r="BV31" s="625"/>
      <c r="BW31" s="625"/>
      <c r="BX31" s="599">
        <v>95.4</v>
      </c>
      <c r="BY31" s="649"/>
      <c r="BZ31" s="649"/>
      <c r="CA31" s="649"/>
      <c r="CB31" s="650"/>
      <c r="CD31" s="656"/>
      <c r="CE31" s="657"/>
      <c r="CF31" s="607" t="s">
        <v>297</v>
      </c>
      <c r="CG31" s="608"/>
      <c r="CH31" s="608"/>
      <c r="CI31" s="608"/>
      <c r="CJ31" s="608"/>
      <c r="CK31" s="608"/>
      <c r="CL31" s="608"/>
      <c r="CM31" s="608"/>
      <c r="CN31" s="608"/>
      <c r="CO31" s="608"/>
      <c r="CP31" s="608"/>
      <c r="CQ31" s="609"/>
      <c r="CR31" s="593">
        <v>82515</v>
      </c>
      <c r="CS31" s="625"/>
      <c r="CT31" s="625"/>
      <c r="CU31" s="625"/>
      <c r="CV31" s="625"/>
      <c r="CW31" s="625"/>
      <c r="CX31" s="625"/>
      <c r="CY31" s="626"/>
      <c r="CZ31" s="627">
        <v>1</v>
      </c>
      <c r="DA31" s="628"/>
      <c r="DB31" s="628"/>
      <c r="DC31" s="629"/>
      <c r="DD31" s="602">
        <v>82515</v>
      </c>
      <c r="DE31" s="625"/>
      <c r="DF31" s="625"/>
      <c r="DG31" s="625"/>
      <c r="DH31" s="625"/>
      <c r="DI31" s="625"/>
      <c r="DJ31" s="625"/>
      <c r="DK31" s="626"/>
      <c r="DL31" s="602">
        <v>82515</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74595</v>
      </c>
      <c r="S32" s="594"/>
      <c r="T32" s="594"/>
      <c r="U32" s="594"/>
      <c r="V32" s="594"/>
      <c r="W32" s="594"/>
      <c r="X32" s="594"/>
      <c r="Y32" s="595"/>
      <c r="Z32" s="596">
        <v>0.9</v>
      </c>
      <c r="AA32" s="596"/>
      <c r="AB32" s="596"/>
      <c r="AC32" s="596"/>
      <c r="AD32" s="597">
        <v>161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96.2</v>
      </c>
      <c r="BH32" s="661"/>
      <c r="BI32" s="661"/>
      <c r="BJ32" s="661"/>
      <c r="BK32" s="661"/>
      <c r="BL32" s="661"/>
      <c r="BM32" s="662">
        <v>86.1</v>
      </c>
      <c r="BN32" s="661"/>
      <c r="BO32" s="661"/>
      <c r="BP32" s="661"/>
      <c r="BQ32" s="663"/>
      <c r="BR32" s="660">
        <v>96.4</v>
      </c>
      <c r="BS32" s="661"/>
      <c r="BT32" s="661"/>
      <c r="BU32" s="661"/>
      <c r="BV32" s="661"/>
      <c r="BW32" s="661"/>
      <c r="BX32" s="662">
        <v>84</v>
      </c>
      <c r="BY32" s="661"/>
      <c r="BZ32" s="661"/>
      <c r="CA32" s="661"/>
      <c r="CB32" s="663"/>
      <c r="CD32" s="658"/>
      <c r="CE32" s="659"/>
      <c r="CF32" s="607" t="s">
        <v>300</v>
      </c>
      <c r="CG32" s="608"/>
      <c r="CH32" s="608"/>
      <c r="CI32" s="608"/>
      <c r="CJ32" s="608"/>
      <c r="CK32" s="608"/>
      <c r="CL32" s="608"/>
      <c r="CM32" s="608"/>
      <c r="CN32" s="608"/>
      <c r="CO32" s="608"/>
      <c r="CP32" s="608"/>
      <c r="CQ32" s="609"/>
      <c r="CR32" s="593">
        <v>160</v>
      </c>
      <c r="CS32" s="594"/>
      <c r="CT32" s="594"/>
      <c r="CU32" s="594"/>
      <c r="CV32" s="594"/>
      <c r="CW32" s="594"/>
      <c r="CX32" s="594"/>
      <c r="CY32" s="595"/>
      <c r="CZ32" s="627">
        <v>0</v>
      </c>
      <c r="DA32" s="628"/>
      <c r="DB32" s="628"/>
      <c r="DC32" s="629"/>
      <c r="DD32" s="602">
        <v>160</v>
      </c>
      <c r="DE32" s="594"/>
      <c r="DF32" s="594"/>
      <c r="DG32" s="594"/>
      <c r="DH32" s="594"/>
      <c r="DI32" s="594"/>
      <c r="DJ32" s="594"/>
      <c r="DK32" s="595"/>
      <c r="DL32" s="602">
        <v>160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699300</v>
      </c>
      <c r="S33" s="594"/>
      <c r="T33" s="594"/>
      <c r="U33" s="594"/>
      <c r="V33" s="594"/>
      <c r="W33" s="594"/>
      <c r="X33" s="594"/>
      <c r="Y33" s="595"/>
      <c r="Z33" s="596">
        <v>8.1999999999999993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3089111</v>
      </c>
      <c r="CS33" s="625"/>
      <c r="CT33" s="625"/>
      <c r="CU33" s="625"/>
      <c r="CV33" s="625"/>
      <c r="CW33" s="625"/>
      <c r="CX33" s="625"/>
      <c r="CY33" s="626"/>
      <c r="CZ33" s="627">
        <v>38.299999999999997</v>
      </c>
      <c r="DA33" s="628"/>
      <c r="DB33" s="628"/>
      <c r="DC33" s="629"/>
      <c r="DD33" s="602">
        <v>2167090</v>
      </c>
      <c r="DE33" s="625"/>
      <c r="DF33" s="625"/>
      <c r="DG33" s="625"/>
      <c r="DH33" s="625"/>
      <c r="DI33" s="625"/>
      <c r="DJ33" s="625"/>
      <c r="DK33" s="626"/>
      <c r="DL33" s="602">
        <v>1527918</v>
      </c>
      <c r="DM33" s="625"/>
      <c r="DN33" s="625"/>
      <c r="DO33" s="625"/>
      <c r="DP33" s="625"/>
      <c r="DQ33" s="625"/>
      <c r="DR33" s="625"/>
      <c r="DS33" s="625"/>
      <c r="DT33" s="625"/>
      <c r="DU33" s="625"/>
      <c r="DV33" s="626"/>
      <c r="DW33" s="598">
        <v>40.200000000000003</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1001343</v>
      </c>
      <c r="CS34" s="594"/>
      <c r="CT34" s="594"/>
      <c r="CU34" s="594"/>
      <c r="CV34" s="594"/>
      <c r="CW34" s="594"/>
      <c r="CX34" s="594"/>
      <c r="CY34" s="595"/>
      <c r="CZ34" s="627">
        <v>12.4</v>
      </c>
      <c r="DA34" s="628"/>
      <c r="DB34" s="628"/>
      <c r="DC34" s="629"/>
      <c r="DD34" s="602">
        <v>477598</v>
      </c>
      <c r="DE34" s="594"/>
      <c r="DF34" s="594"/>
      <c r="DG34" s="594"/>
      <c r="DH34" s="594"/>
      <c r="DI34" s="594"/>
      <c r="DJ34" s="594"/>
      <c r="DK34" s="595"/>
      <c r="DL34" s="602">
        <v>379134</v>
      </c>
      <c r="DM34" s="594"/>
      <c r="DN34" s="594"/>
      <c r="DO34" s="594"/>
      <c r="DP34" s="594"/>
      <c r="DQ34" s="594"/>
      <c r="DR34" s="594"/>
      <c r="DS34" s="594"/>
      <c r="DT34" s="594"/>
      <c r="DU34" s="594"/>
      <c r="DV34" s="595"/>
      <c r="DW34" s="598">
        <v>10</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205900</v>
      </c>
      <c r="S35" s="594"/>
      <c r="T35" s="594"/>
      <c r="U35" s="594"/>
      <c r="V35" s="594"/>
      <c r="W35" s="594"/>
      <c r="X35" s="594"/>
      <c r="Y35" s="595"/>
      <c r="Z35" s="596">
        <v>2.4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970533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110037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39115</v>
      </c>
      <c r="CS35" s="625"/>
      <c r="CT35" s="625"/>
      <c r="CU35" s="625"/>
      <c r="CV35" s="625"/>
      <c r="CW35" s="625"/>
      <c r="CX35" s="625"/>
      <c r="CY35" s="626"/>
      <c r="CZ35" s="627">
        <v>0.5</v>
      </c>
      <c r="DA35" s="628"/>
      <c r="DB35" s="628"/>
      <c r="DC35" s="629"/>
      <c r="DD35" s="602">
        <v>24151</v>
      </c>
      <c r="DE35" s="625"/>
      <c r="DF35" s="625"/>
      <c r="DG35" s="625"/>
      <c r="DH35" s="625"/>
      <c r="DI35" s="625"/>
      <c r="DJ35" s="625"/>
      <c r="DK35" s="626"/>
      <c r="DL35" s="602" t="s">
        <v>221</v>
      </c>
      <c r="DM35" s="625"/>
      <c r="DN35" s="625"/>
      <c r="DO35" s="625"/>
      <c r="DP35" s="625"/>
      <c r="DQ35" s="625"/>
      <c r="DR35" s="625"/>
      <c r="DS35" s="625"/>
      <c r="DT35" s="625"/>
      <c r="DU35" s="625"/>
      <c r="DV35" s="626"/>
      <c r="DW35" s="598" t="s">
        <v>221</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8520574</v>
      </c>
      <c r="S36" s="666"/>
      <c r="T36" s="666"/>
      <c r="U36" s="666"/>
      <c r="V36" s="666"/>
      <c r="W36" s="666"/>
      <c r="X36" s="666"/>
      <c r="Y36" s="667"/>
      <c r="Z36" s="668">
        <v>100</v>
      </c>
      <c r="AA36" s="668"/>
      <c r="AB36" s="668"/>
      <c r="AC36" s="668"/>
      <c r="AD36" s="669">
        <v>3598089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214526</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-27592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917675</v>
      </c>
      <c r="CS36" s="594"/>
      <c r="CT36" s="594"/>
      <c r="CU36" s="594"/>
      <c r="CV36" s="594"/>
      <c r="CW36" s="594"/>
      <c r="CX36" s="594"/>
      <c r="CY36" s="595"/>
      <c r="CZ36" s="627">
        <v>11.4</v>
      </c>
      <c r="DA36" s="628"/>
      <c r="DB36" s="628"/>
      <c r="DC36" s="629"/>
      <c r="DD36" s="602">
        <v>684880</v>
      </c>
      <c r="DE36" s="594"/>
      <c r="DF36" s="594"/>
      <c r="DG36" s="594"/>
      <c r="DH36" s="594"/>
      <c r="DI36" s="594"/>
      <c r="DJ36" s="594"/>
      <c r="DK36" s="595"/>
      <c r="DL36" s="602">
        <v>630802</v>
      </c>
      <c r="DM36" s="594"/>
      <c r="DN36" s="594"/>
      <c r="DO36" s="594"/>
      <c r="DP36" s="594"/>
      <c r="DQ36" s="594"/>
      <c r="DR36" s="594"/>
      <c r="DS36" s="594"/>
      <c r="DT36" s="594"/>
      <c r="DU36" s="594"/>
      <c r="DV36" s="595"/>
      <c r="DW36" s="598">
        <v>16.600000000000001</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1380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2769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517951</v>
      </c>
      <c r="CS37" s="625"/>
      <c r="CT37" s="625"/>
      <c r="CU37" s="625"/>
      <c r="CV37" s="625"/>
      <c r="CW37" s="625"/>
      <c r="CX37" s="625"/>
      <c r="CY37" s="626"/>
      <c r="CZ37" s="627">
        <v>6.4</v>
      </c>
      <c r="DA37" s="628"/>
      <c r="DB37" s="628"/>
      <c r="DC37" s="629"/>
      <c r="DD37" s="602">
        <v>515831</v>
      </c>
      <c r="DE37" s="625"/>
      <c r="DF37" s="625"/>
      <c r="DG37" s="625"/>
      <c r="DH37" s="625"/>
      <c r="DI37" s="625"/>
      <c r="DJ37" s="625"/>
      <c r="DK37" s="626"/>
      <c r="DL37" s="602">
        <v>508259</v>
      </c>
      <c r="DM37" s="625"/>
      <c r="DN37" s="625"/>
      <c r="DO37" s="625"/>
      <c r="DP37" s="625"/>
      <c r="DQ37" s="625"/>
      <c r="DR37" s="625"/>
      <c r="DS37" s="625"/>
      <c r="DT37" s="625"/>
      <c r="DU37" s="625"/>
      <c r="DV37" s="626"/>
      <c r="DW37" s="598">
        <v>13.4</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4909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969153</v>
      </c>
      <c r="CS38" s="594"/>
      <c r="CT38" s="594"/>
      <c r="CU38" s="594"/>
      <c r="CV38" s="594"/>
      <c r="CW38" s="594"/>
      <c r="CX38" s="594"/>
      <c r="CY38" s="595"/>
      <c r="CZ38" s="627">
        <v>12</v>
      </c>
      <c r="DA38" s="628"/>
      <c r="DB38" s="628"/>
      <c r="DC38" s="629"/>
      <c r="DD38" s="602">
        <v>830528</v>
      </c>
      <c r="DE38" s="594"/>
      <c r="DF38" s="594"/>
      <c r="DG38" s="594"/>
      <c r="DH38" s="594"/>
      <c r="DI38" s="594"/>
      <c r="DJ38" s="594"/>
      <c r="DK38" s="595"/>
      <c r="DL38" s="602">
        <v>517982</v>
      </c>
      <c r="DM38" s="594"/>
      <c r="DN38" s="594"/>
      <c r="DO38" s="594"/>
      <c r="DP38" s="594"/>
      <c r="DQ38" s="594"/>
      <c r="DR38" s="594"/>
      <c r="DS38" s="594"/>
      <c r="DT38" s="594"/>
      <c r="DU38" s="594"/>
      <c r="DV38" s="595"/>
      <c r="DW38" s="598">
        <v>13.6</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59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161825</v>
      </c>
      <c r="CS39" s="625"/>
      <c r="CT39" s="625"/>
      <c r="CU39" s="625"/>
      <c r="CV39" s="625"/>
      <c r="CW39" s="625"/>
      <c r="CX39" s="625"/>
      <c r="CY39" s="626"/>
      <c r="CZ39" s="627">
        <v>2</v>
      </c>
      <c r="DA39" s="628"/>
      <c r="DB39" s="628"/>
      <c r="DC39" s="629"/>
      <c r="DD39" s="602">
        <v>149933</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266529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221</v>
      </c>
      <c r="CS40" s="594"/>
      <c r="CT40" s="594"/>
      <c r="CU40" s="594"/>
      <c r="CV40" s="594"/>
      <c r="CW40" s="594"/>
      <c r="CX40" s="594"/>
      <c r="CY40" s="595"/>
      <c r="CZ40" s="627" t="s">
        <v>221</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488098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2161726</v>
      </c>
      <c r="CS42" s="594"/>
      <c r="CT42" s="594"/>
      <c r="CU42" s="594"/>
      <c r="CV42" s="594"/>
      <c r="CW42" s="594"/>
      <c r="CX42" s="594"/>
      <c r="CY42" s="595"/>
      <c r="CZ42" s="627">
        <v>26.8</v>
      </c>
      <c r="DA42" s="676"/>
      <c r="DB42" s="676"/>
      <c r="DC42" s="677"/>
      <c r="DD42" s="602">
        <v>103422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221</v>
      </c>
      <c r="CS43" s="625"/>
      <c r="CT43" s="625"/>
      <c r="CU43" s="625"/>
      <c r="CV43" s="625"/>
      <c r="CW43" s="625"/>
      <c r="CX43" s="625"/>
      <c r="CY43" s="626"/>
      <c r="CZ43" s="627" t="s">
        <v>221</v>
      </c>
      <c r="DA43" s="628"/>
      <c r="DB43" s="628"/>
      <c r="DC43" s="629"/>
      <c r="DD43" s="602" t="s">
        <v>221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2142007</v>
      </c>
      <c r="CS44" s="594"/>
      <c r="CT44" s="594"/>
      <c r="CU44" s="594"/>
      <c r="CV44" s="594"/>
      <c r="CW44" s="594"/>
      <c r="CX44" s="594"/>
      <c r="CY44" s="595"/>
      <c r="CZ44" s="627">
        <v>26.5</v>
      </c>
      <c r="DA44" s="676"/>
      <c r="DB44" s="676"/>
      <c r="DC44" s="677"/>
      <c r="DD44" s="602">
        <v>101477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1305464</v>
      </c>
      <c r="CS45" s="625"/>
      <c r="CT45" s="625"/>
      <c r="CU45" s="625"/>
      <c r="CV45" s="625"/>
      <c r="CW45" s="625"/>
      <c r="CX45" s="625"/>
      <c r="CY45" s="626"/>
      <c r="CZ45" s="627">
        <v>16.2</v>
      </c>
      <c r="DA45" s="628"/>
      <c r="DB45" s="628"/>
      <c r="DC45" s="629"/>
      <c r="DD45" s="602">
        <v>46329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831135</v>
      </c>
      <c r="CS46" s="594"/>
      <c r="CT46" s="594"/>
      <c r="CU46" s="594"/>
      <c r="CV46" s="594"/>
      <c r="CW46" s="594"/>
      <c r="CX46" s="594"/>
      <c r="CY46" s="595"/>
      <c r="CZ46" s="627">
        <v>10.3</v>
      </c>
      <c r="DA46" s="676"/>
      <c r="DB46" s="676"/>
      <c r="DC46" s="677"/>
      <c r="DD46" s="602">
        <v>52640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19719</v>
      </c>
      <c r="CS47" s="625"/>
      <c r="CT47" s="625"/>
      <c r="CU47" s="625"/>
      <c r="CV47" s="625"/>
      <c r="CW47" s="625"/>
      <c r="CX47" s="625"/>
      <c r="CY47" s="626"/>
      <c r="CZ47" s="627">
        <v>0.2</v>
      </c>
      <c r="DA47" s="628"/>
      <c r="DB47" s="628"/>
      <c r="DC47" s="629"/>
      <c r="DD47" s="602">
        <v>1945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8072288</v>
      </c>
      <c r="CS49" s="661"/>
      <c r="CT49" s="661"/>
      <c r="CU49" s="661"/>
      <c r="CV49" s="661"/>
      <c r="CW49" s="661"/>
      <c r="CX49" s="661"/>
      <c r="CY49" s="688"/>
      <c r="CZ49" s="689">
        <v>100</v>
      </c>
      <c r="DA49" s="690"/>
      <c r="DB49" s="690"/>
      <c r="DC49" s="691"/>
      <c r="DD49" s="692">
        <v>3993881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8521</v>
      </c>
      <c r="R7" s="723"/>
      <c r="S7" s="723"/>
      <c r="T7" s="723"/>
      <c r="U7" s="723"/>
      <c r="V7" s="723">
        <v>8072</v>
      </c>
      <c r="W7" s="723"/>
      <c r="X7" s="723"/>
      <c r="Y7" s="723"/>
      <c r="Z7" s="723"/>
      <c r="AA7" s="723">
        <v>448</v>
      </c>
      <c r="AB7" s="723"/>
      <c r="AC7" s="723"/>
      <c r="AD7" s="723"/>
      <c r="AE7" s="724"/>
      <c r="AF7" s="725">
        <v>346</v>
      </c>
      <c r="AG7" s="726"/>
      <c r="AH7" s="726"/>
      <c r="AI7" s="726"/>
      <c r="AJ7" s="727"/>
      <c r="AK7" s="762">
        <v>474</v>
      </c>
      <c r="AL7" s="763"/>
      <c r="AM7" s="763"/>
      <c r="AN7" s="763"/>
      <c r="AO7" s="763"/>
      <c r="AP7" s="763">
        <v>6845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8521</v>
      </c>
      <c r="R23" s="782"/>
      <c r="S23" s="782"/>
      <c r="T23" s="782"/>
      <c r="U23" s="782"/>
      <c r="V23" s="782">
        <v>8072</v>
      </c>
      <c r="W23" s="782"/>
      <c r="X23" s="782"/>
      <c r="Y23" s="782"/>
      <c r="Z23" s="782"/>
      <c r="AA23" s="782">
        <v>448</v>
      </c>
      <c r="AB23" s="782"/>
      <c r="AC23" s="782"/>
      <c r="AD23" s="782"/>
      <c r="AE23" s="783"/>
      <c r="AF23" s="784">
        <v>346</v>
      </c>
      <c r="AG23" s="782"/>
      <c r="AH23" s="782"/>
      <c r="AI23" s="782"/>
      <c r="AJ23" s="785"/>
      <c r="AK23" s="786"/>
      <c r="AL23" s="787"/>
      <c r="AM23" s="787"/>
      <c r="AN23" s="787"/>
      <c r="AO23" s="787"/>
      <c r="AP23" s="782">
        <v>6845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2363</v>
      </c>
      <c r="R28" s="811"/>
      <c r="S28" s="811"/>
      <c r="T28" s="811"/>
      <c r="U28" s="811"/>
      <c r="V28" s="811">
        <v>2253</v>
      </c>
      <c r="W28" s="811"/>
      <c r="X28" s="811"/>
      <c r="Y28" s="811"/>
      <c r="Z28" s="811"/>
      <c r="AA28" s="811">
        <v>110</v>
      </c>
      <c r="AB28" s="811"/>
      <c r="AC28" s="811"/>
      <c r="AD28" s="811"/>
      <c r="AE28" s="812"/>
      <c r="AF28" s="813">
        <v>110</v>
      </c>
      <c r="AG28" s="811"/>
      <c r="AH28" s="811"/>
      <c r="AI28" s="811"/>
      <c r="AJ28" s="814"/>
      <c r="AK28" s="815">
        <v>267</v>
      </c>
      <c r="AL28" s="806"/>
      <c r="AM28" s="806"/>
      <c r="AN28" s="806"/>
      <c r="AO28" s="806"/>
      <c r="AP28" s="806" t="s">
        <v>535</v>
      </c>
      <c r="AQ28" s="806"/>
      <c r="AR28" s="806"/>
      <c r="AS28" s="806"/>
      <c r="AT28" s="806"/>
      <c r="AU28" s="806" t="s">
        <v>535</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111</v>
      </c>
      <c r="R29" s="747"/>
      <c r="S29" s="747"/>
      <c r="T29" s="747"/>
      <c r="U29" s="747"/>
      <c r="V29" s="747">
        <v>110</v>
      </c>
      <c r="W29" s="747"/>
      <c r="X29" s="747"/>
      <c r="Y29" s="747"/>
      <c r="Z29" s="747"/>
      <c r="AA29" s="747">
        <v>1</v>
      </c>
      <c r="AB29" s="747"/>
      <c r="AC29" s="747"/>
      <c r="AD29" s="747"/>
      <c r="AE29" s="748"/>
      <c r="AF29" s="749">
        <v>1</v>
      </c>
      <c r="AG29" s="750"/>
      <c r="AH29" s="750"/>
      <c r="AI29" s="750"/>
      <c r="AJ29" s="751"/>
      <c r="AK29" s="818">
        <v>57</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433</v>
      </c>
      <c r="R30" s="747"/>
      <c r="S30" s="747"/>
      <c r="T30" s="747"/>
      <c r="U30" s="747"/>
      <c r="V30" s="747">
        <v>423</v>
      </c>
      <c r="W30" s="747"/>
      <c r="X30" s="747"/>
      <c r="Y30" s="747"/>
      <c r="Z30" s="747"/>
      <c r="AA30" s="747">
        <v>10</v>
      </c>
      <c r="AB30" s="747"/>
      <c r="AC30" s="747"/>
      <c r="AD30" s="747"/>
      <c r="AE30" s="748"/>
      <c r="AF30" s="749">
        <v>220</v>
      </c>
      <c r="AG30" s="750"/>
      <c r="AH30" s="750"/>
      <c r="AI30" s="750"/>
      <c r="AJ30" s="751"/>
      <c r="AK30" s="818">
        <v>1</v>
      </c>
      <c r="AL30" s="819"/>
      <c r="AM30" s="819"/>
      <c r="AN30" s="819"/>
      <c r="AO30" s="819"/>
      <c r="AP30" s="819">
        <v>1251</v>
      </c>
      <c r="AQ30" s="819"/>
      <c r="AR30" s="819"/>
      <c r="AS30" s="819"/>
      <c r="AT30" s="819"/>
      <c r="AU30" s="819" t="s">
        <v>535</v>
      </c>
      <c r="AV30" s="819"/>
      <c r="AW30" s="819"/>
      <c r="AX30" s="819"/>
      <c r="AY30" s="819"/>
      <c r="AZ30" s="820" t="s">
        <v>535</v>
      </c>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567</v>
      </c>
      <c r="R31" s="747"/>
      <c r="S31" s="747"/>
      <c r="T31" s="747"/>
      <c r="U31" s="747"/>
      <c r="V31" s="747">
        <v>522</v>
      </c>
      <c r="W31" s="747"/>
      <c r="X31" s="747"/>
      <c r="Y31" s="747"/>
      <c r="Z31" s="747"/>
      <c r="AA31" s="747">
        <v>45</v>
      </c>
      <c r="AB31" s="747"/>
      <c r="AC31" s="747"/>
      <c r="AD31" s="747"/>
      <c r="AE31" s="748"/>
      <c r="AF31" s="749">
        <v>45</v>
      </c>
      <c r="AG31" s="750"/>
      <c r="AH31" s="750"/>
      <c r="AI31" s="750"/>
      <c r="AJ31" s="751"/>
      <c r="AK31" s="818">
        <v>215</v>
      </c>
      <c r="AL31" s="819"/>
      <c r="AM31" s="819"/>
      <c r="AN31" s="819"/>
      <c r="AO31" s="819"/>
      <c r="AP31" s="819">
        <v>1803</v>
      </c>
      <c r="AQ31" s="819"/>
      <c r="AR31" s="819"/>
      <c r="AS31" s="819"/>
      <c r="AT31" s="819"/>
      <c r="AU31" s="819">
        <v>1282</v>
      </c>
      <c r="AV31" s="819"/>
      <c r="AW31" s="819"/>
      <c r="AX31" s="819"/>
      <c r="AY31" s="819"/>
      <c r="AZ31" s="820" t="s">
        <v>535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376</v>
      </c>
      <c r="AG63" s="830"/>
      <c r="AH63" s="830"/>
      <c r="AI63" s="830"/>
      <c r="AJ63" s="831"/>
      <c r="AK63" s="832"/>
      <c r="AL63" s="827"/>
      <c r="AM63" s="827"/>
      <c r="AN63" s="827"/>
      <c r="AO63" s="827"/>
      <c r="AP63" s="830">
        <v>3054</v>
      </c>
      <c r="AQ63" s="830"/>
      <c r="AR63" s="830"/>
      <c r="AS63" s="830"/>
      <c r="AT63" s="830"/>
      <c r="AU63" s="830">
        <v>1282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525</v>
      </c>
      <c r="C68" s="858"/>
      <c r="D68" s="858"/>
      <c r="E68" s="858"/>
      <c r="F68" s="858"/>
      <c r="G68" s="858"/>
      <c r="H68" s="858"/>
      <c r="I68" s="858"/>
      <c r="J68" s="858"/>
      <c r="K68" s="858"/>
      <c r="L68" s="858"/>
      <c r="M68" s="858"/>
      <c r="N68" s="858"/>
      <c r="O68" s="858"/>
      <c r="P68" s="859"/>
      <c r="Q68" s="860">
        <v>664</v>
      </c>
      <c r="R68" s="854"/>
      <c r="S68" s="854"/>
      <c r="T68" s="854"/>
      <c r="U68" s="854"/>
      <c r="V68" s="854">
        <v>655</v>
      </c>
      <c r="W68" s="854"/>
      <c r="X68" s="854"/>
      <c r="Y68" s="854"/>
      <c r="Z68" s="854"/>
      <c r="AA68" s="854">
        <v>9</v>
      </c>
      <c r="AB68" s="854"/>
      <c r="AC68" s="854"/>
      <c r="AD68" s="854"/>
      <c r="AE68" s="854"/>
      <c r="AF68" s="854">
        <v>9</v>
      </c>
      <c r="AG68" s="854"/>
      <c r="AH68" s="854"/>
      <c r="AI68" s="854"/>
      <c r="AJ68" s="854"/>
      <c r="AK68" s="854" t="s">
        <v>536</v>
      </c>
      <c r="AL68" s="854"/>
      <c r="AM68" s="854"/>
      <c r="AN68" s="854"/>
      <c r="AO68" s="854"/>
      <c r="AP68" s="854" t="s">
        <v>536</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526</v>
      </c>
      <c r="C69" s="862"/>
      <c r="D69" s="862"/>
      <c r="E69" s="862"/>
      <c r="F69" s="862"/>
      <c r="G69" s="862"/>
      <c r="H69" s="862"/>
      <c r="I69" s="862"/>
      <c r="J69" s="862"/>
      <c r="K69" s="862"/>
      <c r="L69" s="862"/>
      <c r="M69" s="862"/>
      <c r="N69" s="862"/>
      <c r="O69" s="862"/>
      <c r="P69" s="863"/>
      <c r="Q69" s="864">
        <v>1198</v>
      </c>
      <c r="R69" s="819"/>
      <c r="S69" s="819"/>
      <c r="T69" s="819"/>
      <c r="U69" s="819"/>
      <c r="V69" s="819">
        <v>1158</v>
      </c>
      <c r="W69" s="819"/>
      <c r="X69" s="819"/>
      <c r="Y69" s="819"/>
      <c r="Z69" s="819"/>
      <c r="AA69" s="819">
        <v>40</v>
      </c>
      <c r="AB69" s="819"/>
      <c r="AC69" s="819"/>
      <c r="AD69" s="819"/>
      <c r="AE69" s="819"/>
      <c r="AF69" s="819">
        <v>40</v>
      </c>
      <c r="AG69" s="819"/>
      <c r="AH69" s="819"/>
      <c r="AI69" s="819"/>
      <c r="AJ69" s="819"/>
      <c r="AK69" s="819" t="s">
        <v>536</v>
      </c>
      <c r="AL69" s="819"/>
      <c r="AM69" s="819"/>
      <c r="AN69" s="819"/>
      <c r="AO69" s="819"/>
      <c r="AP69" s="819">
        <v>1290</v>
      </c>
      <c r="AQ69" s="819"/>
      <c r="AR69" s="819"/>
      <c r="AS69" s="819"/>
      <c r="AT69" s="819"/>
      <c r="AU69" s="819" t="s">
        <v>535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527</v>
      </c>
      <c r="C70" s="862"/>
      <c r="D70" s="862"/>
      <c r="E70" s="862"/>
      <c r="F70" s="862"/>
      <c r="G70" s="862"/>
      <c r="H70" s="862"/>
      <c r="I70" s="862"/>
      <c r="J70" s="862"/>
      <c r="K70" s="862"/>
      <c r="L70" s="862"/>
      <c r="M70" s="862"/>
      <c r="N70" s="862"/>
      <c r="O70" s="862"/>
      <c r="P70" s="863"/>
      <c r="Q70" s="864">
        <v>533</v>
      </c>
      <c r="R70" s="819"/>
      <c r="S70" s="819"/>
      <c r="T70" s="819"/>
      <c r="U70" s="819"/>
      <c r="V70" s="819">
        <v>527</v>
      </c>
      <c r="W70" s="819"/>
      <c r="X70" s="819"/>
      <c r="Y70" s="819"/>
      <c r="Z70" s="819"/>
      <c r="AA70" s="819">
        <v>7</v>
      </c>
      <c r="AB70" s="819"/>
      <c r="AC70" s="819"/>
      <c r="AD70" s="819"/>
      <c r="AE70" s="819"/>
      <c r="AF70" s="819">
        <v>7</v>
      </c>
      <c r="AG70" s="819"/>
      <c r="AH70" s="819"/>
      <c r="AI70" s="819"/>
      <c r="AJ70" s="819"/>
      <c r="AK70" s="819" t="s">
        <v>535</v>
      </c>
      <c r="AL70" s="819"/>
      <c r="AM70" s="819"/>
      <c r="AN70" s="819"/>
      <c r="AO70" s="819"/>
      <c r="AP70" s="819">
        <v>211</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528</v>
      </c>
      <c r="C71" s="862"/>
      <c r="D71" s="862"/>
      <c r="E71" s="862"/>
      <c r="F71" s="862"/>
      <c r="G71" s="862"/>
      <c r="H71" s="862"/>
      <c r="I71" s="862"/>
      <c r="J71" s="862"/>
      <c r="K71" s="862"/>
      <c r="L71" s="862"/>
      <c r="M71" s="862"/>
      <c r="N71" s="862"/>
      <c r="O71" s="862"/>
      <c r="P71" s="863"/>
      <c r="Q71" s="864">
        <v>13848</v>
      </c>
      <c r="R71" s="819"/>
      <c r="S71" s="819"/>
      <c r="T71" s="819"/>
      <c r="U71" s="819"/>
      <c r="V71" s="819">
        <v>13741</v>
      </c>
      <c r="W71" s="819"/>
      <c r="X71" s="819"/>
      <c r="Y71" s="819"/>
      <c r="Z71" s="819"/>
      <c r="AA71" s="819">
        <v>107</v>
      </c>
      <c r="AB71" s="819"/>
      <c r="AC71" s="819"/>
      <c r="AD71" s="819"/>
      <c r="AE71" s="819"/>
      <c r="AF71" s="819">
        <v>107</v>
      </c>
      <c r="AG71" s="819"/>
      <c r="AH71" s="819"/>
      <c r="AI71" s="819"/>
      <c r="AJ71" s="819"/>
      <c r="AK71" s="819">
        <v>7</v>
      </c>
      <c r="AL71" s="819"/>
      <c r="AM71" s="819"/>
      <c r="AN71" s="819"/>
      <c r="AO71" s="819"/>
      <c r="AP71" s="819" t="s">
        <v>536</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529</v>
      </c>
      <c r="C72" s="862"/>
      <c r="D72" s="862"/>
      <c r="E72" s="862"/>
      <c r="F72" s="862"/>
      <c r="G72" s="862"/>
      <c r="H72" s="862"/>
      <c r="I72" s="862"/>
      <c r="J72" s="862"/>
      <c r="K72" s="862"/>
      <c r="L72" s="862"/>
      <c r="M72" s="862"/>
      <c r="N72" s="862"/>
      <c r="O72" s="862"/>
      <c r="P72" s="863"/>
      <c r="Q72" s="864">
        <v>11562</v>
      </c>
      <c r="R72" s="819"/>
      <c r="S72" s="819"/>
      <c r="T72" s="819"/>
      <c r="U72" s="819"/>
      <c r="V72" s="819">
        <v>6887</v>
      </c>
      <c r="W72" s="819"/>
      <c r="X72" s="819"/>
      <c r="Y72" s="819"/>
      <c r="Z72" s="819"/>
      <c r="AA72" s="819">
        <v>5</v>
      </c>
      <c r="AB72" s="819"/>
      <c r="AC72" s="819"/>
      <c r="AD72" s="819"/>
      <c r="AE72" s="819"/>
      <c r="AF72" s="819">
        <v>5</v>
      </c>
      <c r="AG72" s="819"/>
      <c r="AH72" s="819"/>
      <c r="AI72" s="819"/>
      <c r="AJ72" s="819"/>
      <c r="AK72" s="819" t="s">
        <v>536</v>
      </c>
      <c r="AL72" s="819"/>
      <c r="AM72" s="819"/>
      <c r="AN72" s="819"/>
      <c r="AO72" s="819"/>
      <c r="AP72" s="819" t="s">
        <v>535</v>
      </c>
      <c r="AQ72" s="819"/>
      <c r="AR72" s="819"/>
      <c r="AS72" s="819"/>
      <c r="AT72" s="819"/>
      <c r="AU72" s="819" t="s">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530</v>
      </c>
      <c r="C73" s="862"/>
      <c r="D73" s="862"/>
      <c r="E73" s="862"/>
      <c r="F73" s="862"/>
      <c r="G73" s="862"/>
      <c r="H73" s="862"/>
      <c r="I73" s="862"/>
      <c r="J73" s="862"/>
      <c r="K73" s="862"/>
      <c r="L73" s="862"/>
      <c r="M73" s="862"/>
      <c r="N73" s="862"/>
      <c r="O73" s="862"/>
      <c r="P73" s="863"/>
      <c r="Q73" s="864">
        <v>2775</v>
      </c>
      <c r="R73" s="819"/>
      <c r="S73" s="819"/>
      <c r="T73" s="819"/>
      <c r="U73" s="819"/>
      <c r="V73" s="819">
        <v>2754</v>
      </c>
      <c r="W73" s="819"/>
      <c r="X73" s="819"/>
      <c r="Y73" s="819"/>
      <c r="Z73" s="819"/>
      <c r="AA73" s="819">
        <v>21</v>
      </c>
      <c r="AB73" s="819"/>
      <c r="AC73" s="819"/>
      <c r="AD73" s="819"/>
      <c r="AE73" s="819"/>
      <c r="AF73" s="819">
        <v>21</v>
      </c>
      <c r="AG73" s="819"/>
      <c r="AH73" s="819"/>
      <c r="AI73" s="819"/>
      <c r="AJ73" s="819"/>
      <c r="AK73" s="819">
        <v>10</v>
      </c>
      <c r="AL73" s="819"/>
      <c r="AM73" s="819"/>
      <c r="AN73" s="819"/>
      <c r="AO73" s="819"/>
      <c r="AP73" s="819">
        <v>305</v>
      </c>
      <c r="AQ73" s="819"/>
      <c r="AR73" s="819"/>
      <c r="AS73" s="819"/>
      <c r="AT73" s="819"/>
      <c r="AU73" s="819">
        <v>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531</v>
      </c>
      <c r="C74" s="862"/>
      <c r="D74" s="862"/>
      <c r="E74" s="862"/>
      <c r="F74" s="862"/>
      <c r="G74" s="862"/>
      <c r="H74" s="862"/>
      <c r="I74" s="862"/>
      <c r="J74" s="862"/>
      <c r="K74" s="862"/>
      <c r="L74" s="862"/>
      <c r="M74" s="862"/>
      <c r="N74" s="862"/>
      <c r="O74" s="862"/>
      <c r="P74" s="863"/>
      <c r="Q74" s="864">
        <v>1181</v>
      </c>
      <c r="R74" s="819"/>
      <c r="S74" s="819"/>
      <c r="T74" s="819"/>
      <c r="U74" s="819"/>
      <c r="V74" s="819">
        <v>1153</v>
      </c>
      <c r="W74" s="819"/>
      <c r="X74" s="819"/>
      <c r="Y74" s="819"/>
      <c r="Z74" s="819"/>
      <c r="AA74" s="819">
        <v>27</v>
      </c>
      <c r="AB74" s="819"/>
      <c r="AC74" s="819"/>
      <c r="AD74" s="819"/>
      <c r="AE74" s="819"/>
      <c r="AF74" s="819">
        <v>27</v>
      </c>
      <c r="AG74" s="819"/>
      <c r="AH74" s="819"/>
      <c r="AI74" s="819"/>
      <c r="AJ74" s="819"/>
      <c r="AK74" s="819" t="s">
        <v>536</v>
      </c>
      <c r="AL74" s="819"/>
      <c r="AM74" s="819"/>
      <c r="AN74" s="819"/>
      <c r="AO74" s="819"/>
      <c r="AP74" s="819" t="s">
        <v>536</v>
      </c>
      <c r="AQ74" s="819"/>
      <c r="AR74" s="819"/>
      <c r="AS74" s="819"/>
      <c r="AT74" s="819"/>
      <c r="AU74" s="819" t="s">
        <v>535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532</v>
      </c>
      <c r="C75" s="862"/>
      <c r="D75" s="862"/>
      <c r="E75" s="862"/>
      <c r="F75" s="862"/>
      <c r="G75" s="862"/>
      <c r="H75" s="862"/>
      <c r="I75" s="862"/>
      <c r="J75" s="862"/>
      <c r="K75" s="862"/>
      <c r="L75" s="862"/>
      <c r="M75" s="862"/>
      <c r="N75" s="862"/>
      <c r="O75" s="862"/>
      <c r="P75" s="863"/>
      <c r="Q75" s="867">
        <v>136669</v>
      </c>
      <c r="R75" s="868"/>
      <c r="S75" s="868"/>
      <c r="T75" s="868"/>
      <c r="U75" s="818"/>
      <c r="V75" s="869">
        <v>129997</v>
      </c>
      <c r="W75" s="868"/>
      <c r="X75" s="868"/>
      <c r="Y75" s="868"/>
      <c r="Z75" s="818"/>
      <c r="AA75" s="869">
        <v>6671</v>
      </c>
      <c r="AB75" s="868"/>
      <c r="AC75" s="868"/>
      <c r="AD75" s="868"/>
      <c r="AE75" s="818"/>
      <c r="AF75" s="869">
        <v>6671</v>
      </c>
      <c r="AG75" s="868"/>
      <c r="AH75" s="868"/>
      <c r="AI75" s="868"/>
      <c r="AJ75" s="818"/>
      <c r="AK75" s="869">
        <v>1851</v>
      </c>
      <c r="AL75" s="868"/>
      <c r="AM75" s="868"/>
      <c r="AN75" s="868"/>
      <c r="AO75" s="818"/>
      <c r="AP75" s="869" t="s">
        <v>535</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533</v>
      </c>
      <c r="C76" s="862"/>
      <c r="D76" s="862"/>
      <c r="E76" s="862"/>
      <c r="F76" s="862"/>
      <c r="G76" s="862"/>
      <c r="H76" s="862"/>
      <c r="I76" s="862"/>
      <c r="J76" s="862"/>
      <c r="K76" s="862"/>
      <c r="L76" s="862"/>
      <c r="M76" s="862"/>
      <c r="N76" s="862"/>
      <c r="O76" s="862"/>
      <c r="P76" s="863"/>
      <c r="Q76" s="867">
        <v>896</v>
      </c>
      <c r="R76" s="868"/>
      <c r="S76" s="868"/>
      <c r="T76" s="868"/>
      <c r="U76" s="818"/>
      <c r="V76" s="869">
        <v>875</v>
      </c>
      <c r="W76" s="868"/>
      <c r="X76" s="868"/>
      <c r="Y76" s="868"/>
      <c r="Z76" s="818"/>
      <c r="AA76" s="869">
        <v>21</v>
      </c>
      <c r="AB76" s="868"/>
      <c r="AC76" s="868"/>
      <c r="AD76" s="868"/>
      <c r="AE76" s="818"/>
      <c r="AF76" s="869">
        <v>20</v>
      </c>
      <c r="AG76" s="868"/>
      <c r="AH76" s="868"/>
      <c r="AI76" s="868"/>
      <c r="AJ76" s="818"/>
      <c r="AK76" s="869">
        <v>21</v>
      </c>
      <c r="AL76" s="868"/>
      <c r="AM76" s="868"/>
      <c r="AN76" s="868"/>
      <c r="AO76" s="818"/>
      <c r="AP76" s="869" t="s">
        <v>535</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534</v>
      </c>
      <c r="C77" s="862"/>
      <c r="D77" s="862"/>
      <c r="E77" s="862"/>
      <c r="F77" s="862"/>
      <c r="G77" s="862"/>
      <c r="H77" s="862"/>
      <c r="I77" s="862"/>
      <c r="J77" s="862"/>
      <c r="K77" s="862"/>
      <c r="L77" s="862"/>
      <c r="M77" s="862"/>
      <c r="N77" s="862"/>
      <c r="O77" s="862"/>
      <c r="P77" s="863"/>
      <c r="Q77" s="867">
        <v>28404</v>
      </c>
      <c r="R77" s="868"/>
      <c r="S77" s="868"/>
      <c r="T77" s="868"/>
      <c r="U77" s="818"/>
      <c r="V77" s="869">
        <v>27950</v>
      </c>
      <c r="W77" s="868"/>
      <c r="X77" s="868"/>
      <c r="Y77" s="868"/>
      <c r="Z77" s="818"/>
      <c r="AA77" s="869">
        <v>455</v>
      </c>
      <c r="AB77" s="868"/>
      <c r="AC77" s="868"/>
      <c r="AD77" s="868"/>
      <c r="AE77" s="818"/>
      <c r="AF77" s="869">
        <v>455</v>
      </c>
      <c r="AG77" s="868"/>
      <c r="AH77" s="868"/>
      <c r="AI77" s="868"/>
      <c r="AJ77" s="818"/>
      <c r="AK77" s="869">
        <v>188</v>
      </c>
      <c r="AL77" s="868"/>
      <c r="AM77" s="868"/>
      <c r="AN77" s="868"/>
      <c r="AO77" s="818"/>
      <c r="AP77" s="869" t="s">
        <v>535</v>
      </c>
      <c r="AQ77" s="868"/>
      <c r="AR77" s="868"/>
      <c r="AS77" s="868"/>
      <c r="AT77" s="818"/>
      <c r="AU77" s="869" t="s">
        <v>535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7362</v>
      </c>
      <c r="AG88" s="830"/>
      <c r="AH88" s="830"/>
      <c r="AI88" s="830"/>
      <c r="AJ88" s="830"/>
      <c r="AK88" s="827"/>
      <c r="AL88" s="827"/>
      <c r="AM88" s="827"/>
      <c r="AN88" s="827"/>
      <c r="AO88" s="827"/>
      <c r="AP88" s="830">
        <v>1806</v>
      </c>
      <c r="AQ88" s="830"/>
      <c r="AR88" s="830"/>
      <c r="AS88" s="830"/>
      <c r="AT88" s="830"/>
      <c r="AU88" s="830">
        <v>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287</v>
      </c>
      <c r="AG109" s="883"/>
      <c r="AH109" s="883"/>
      <c r="AI109" s="883"/>
      <c r="AJ109" s="884"/>
      <c r="AK109" s="882" t="s">
        <v>286</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287</v>
      </c>
      <c r="BW109" s="883"/>
      <c r="BX109" s="883"/>
      <c r="BY109" s="883"/>
      <c r="BZ109" s="884"/>
      <c r="CA109" s="882" t="s">
        <v>286</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287</v>
      </c>
      <c r="DM109" s="883"/>
      <c r="DN109" s="883"/>
      <c r="DO109" s="883"/>
      <c r="DP109" s="884"/>
      <c r="DQ109" s="882" t="s">
        <v>286</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686830</v>
      </c>
      <c r="AB110" s="890"/>
      <c r="AC110" s="890"/>
      <c r="AD110" s="890"/>
      <c r="AE110" s="891"/>
      <c r="AF110" s="892">
        <v>601392</v>
      </c>
      <c r="AG110" s="890"/>
      <c r="AH110" s="890"/>
      <c r="AI110" s="890"/>
      <c r="AJ110" s="891"/>
      <c r="AK110" s="892">
        <v>606994</v>
      </c>
      <c r="AL110" s="890"/>
      <c r="AM110" s="890"/>
      <c r="AN110" s="890"/>
      <c r="AO110" s="891"/>
      <c r="AP110" s="893">
        <v>19.3</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6217353</v>
      </c>
      <c r="BR110" s="927"/>
      <c r="BS110" s="927"/>
      <c r="BT110" s="927"/>
      <c r="BU110" s="927"/>
      <c r="BV110" s="927">
        <v>6670451</v>
      </c>
      <c r="BW110" s="927"/>
      <c r="BX110" s="927"/>
      <c r="BY110" s="927"/>
      <c r="BZ110" s="927"/>
      <c r="CA110" s="927">
        <v>6845272</v>
      </c>
      <c r="CB110" s="927"/>
      <c r="CC110" s="927"/>
      <c r="CD110" s="927"/>
      <c r="CE110" s="927"/>
      <c r="CF110" s="941">
        <v>217.1</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1362915</v>
      </c>
      <c r="BR112" s="920"/>
      <c r="BS112" s="920"/>
      <c r="BT112" s="920"/>
      <c r="BU112" s="920"/>
      <c r="BV112" s="920">
        <v>1314404</v>
      </c>
      <c r="BW112" s="920"/>
      <c r="BX112" s="920"/>
      <c r="BY112" s="920"/>
      <c r="BZ112" s="920"/>
      <c r="CA112" s="920">
        <v>1281827</v>
      </c>
      <c r="CB112" s="920"/>
      <c r="CC112" s="920"/>
      <c r="CD112" s="920"/>
      <c r="CE112" s="920"/>
      <c r="CF112" s="914">
        <v>40.700000000000003</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114225</v>
      </c>
      <c r="AB113" s="934"/>
      <c r="AC113" s="934"/>
      <c r="AD113" s="934"/>
      <c r="AE113" s="935"/>
      <c r="AF113" s="936">
        <v>105318</v>
      </c>
      <c r="AG113" s="934"/>
      <c r="AH113" s="934"/>
      <c r="AI113" s="934"/>
      <c r="AJ113" s="935"/>
      <c r="AK113" s="936">
        <v>147143</v>
      </c>
      <c r="AL113" s="934"/>
      <c r="AM113" s="934"/>
      <c r="AN113" s="934"/>
      <c r="AO113" s="935"/>
      <c r="AP113" s="937">
        <v>4.7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686798</v>
      </c>
      <c r="BR113" s="920"/>
      <c r="BS113" s="920"/>
      <c r="BT113" s="920"/>
      <c r="BU113" s="920"/>
      <c r="BV113" s="920">
        <v>676454</v>
      </c>
      <c r="BW113" s="920"/>
      <c r="BX113" s="920"/>
      <c r="BY113" s="920"/>
      <c r="BZ113" s="920"/>
      <c r="CA113" s="920">
        <v>895510</v>
      </c>
      <c r="CB113" s="920"/>
      <c r="CC113" s="920"/>
      <c r="CD113" s="920"/>
      <c r="CE113" s="920"/>
      <c r="CF113" s="914">
        <v>28.4</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76589</v>
      </c>
      <c r="AB114" s="959"/>
      <c r="AC114" s="959"/>
      <c r="AD114" s="959"/>
      <c r="AE114" s="960"/>
      <c r="AF114" s="961">
        <v>82363</v>
      </c>
      <c r="AG114" s="959"/>
      <c r="AH114" s="959"/>
      <c r="AI114" s="959"/>
      <c r="AJ114" s="960"/>
      <c r="AK114" s="961">
        <v>31764</v>
      </c>
      <c r="AL114" s="959"/>
      <c r="AM114" s="959"/>
      <c r="AN114" s="959"/>
      <c r="AO114" s="960"/>
      <c r="AP114" s="962">
        <v>1</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371158</v>
      </c>
      <c r="BR114" s="920"/>
      <c r="BS114" s="920"/>
      <c r="BT114" s="920"/>
      <c r="BU114" s="920"/>
      <c r="BV114" s="920">
        <v>338635</v>
      </c>
      <c r="BW114" s="920"/>
      <c r="BX114" s="920"/>
      <c r="BY114" s="920"/>
      <c r="BZ114" s="920"/>
      <c r="CA114" s="920">
        <v>119670</v>
      </c>
      <c r="CB114" s="920"/>
      <c r="CC114" s="920"/>
      <c r="CD114" s="920"/>
      <c r="CE114" s="920"/>
      <c r="CF114" s="914">
        <v>3.8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804</v>
      </c>
      <c r="AB116" s="959"/>
      <c r="AC116" s="959"/>
      <c r="AD116" s="959"/>
      <c r="AE116" s="960"/>
      <c r="AF116" s="961">
        <v>261</v>
      </c>
      <c r="AG116" s="959"/>
      <c r="AH116" s="959"/>
      <c r="AI116" s="959"/>
      <c r="AJ116" s="960"/>
      <c r="AK116" s="961">
        <v>160</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878448</v>
      </c>
      <c r="AB117" s="966"/>
      <c r="AC117" s="966"/>
      <c r="AD117" s="966"/>
      <c r="AE117" s="967"/>
      <c r="AF117" s="965">
        <v>789334</v>
      </c>
      <c r="AG117" s="966"/>
      <c r="AH117" s="966"/>
      <c r="AI117" s="966"/>
      <c r="AJ117" s="967"/>
      <c r="AK117" s="965">
        <v>786061</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287</v>
      </c>
      <c r="AG118" s="883"/>
      <c r="AH118" s="883"/>
      <c r="AI118" s="883"/>
      <c r="AJ118" s="884"/>
      <c r="AK118" s="882" t="s">
        <v>286</v>
      </c>
      <c r="AL118" s="883"/>
      <c r="AM118" s="883"/>
      <c r="AN118" s="883"/>
      <c r="AO118" s="884"/>
      <c r="AP118" s="990" t="s">
        <v>399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8638224</v>
      </c>
      <c r="BR118" s="986"/>
      <c r="BS118" s="986"/>
      <c r="BT118" s="986"/>
      <c r="BU118" s="986"/>
      <c r="BV118" s="986">
        <v>8999944</v>
      </c>
      <c r="BW118" s="986"/>
      <c r="BX118" s="986"/>
      <c r="BY118" s="986"/>
      <c r="BZ118" s="986"/>
      <c r="CA118" s="986">
        <v>9142279</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1231353</v>
      </c>
      <c r="BR119" s="927"/>
      <c r="BS119" s="927"/>
      <c r="BT119" s="927"/>
      <c r="BU119" s="927"/>
      <c r="BV119" s="927">
        <v>1423712</v>
      </c>
      <c r="BW119" s="927"/>
      <c r="BX119" s="927"/>
      <c r="BY119" s="927"/>
      <c r="BZ119" s="927"/>
      <c r="CA119" s="927">
        <v>1136928</v>
      </c>
      <c r="CB119" s="927"/>
      <c r="CC119" s="927"/>
      <c r="CD119" s="927"/>
      <c r="CE119" s="927"/>
      <c r="CF119" s="941">
        <v>36.1</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497025</v>
      </c>
      <c r="BR120" s="920"/>
      <c r="BS120" s="920"/>
      <c r="BT120" s="920"/>
      <c r="BU120" s="920"/>
      <c r="BV120" s="920">
        <v>477408</v>
      </c>
      <c r="BW120" s="920"/>
      <c r="BX120" s="920"/>
      <c r="BY120" s="920"/>
      <c r="BZ120" s="920"/>
      <c r="CA120" s="920">
        <v>458869</v>
      </c>
      <c r="CB120" s="920"/>
      <c r="CC120" s="920"/>
      <c r="CD120" s="920"/>
      <c r="CE120" s="920"/>
      <c r="CF120" s="914">
        <v>14.6</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1358095</v>
      </c>
      <c r="DH120" s="927"/>
      <c r="DI120" s="927"/>
      <c r="DJ120" s="927"/>
      <c r="DK120" s="927"/>
      <c r="DL120" s="927">
        <v>1314404</v>
      </c>
      <c r="DM120" s="927"/>
      <c r="DN120" s="927"/>
      <c r="DO120" s="927"/>
      <c r="DP120" s="927"/>
      <c r="DQ120" s="927">
        <v>1281827</v>
      </c>
      <c r="DR120" s="927"/>
      <c r="DS120" s="927"/>
      <c r="DT120" s="927"/>
      <c r="DU120" s="927"/>
      <c r="DV120" s="928">
        <v>40.700000000000003</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4969058</v>
      </c>
      <c r="BR121" s="986"/>
      <c r="BS121" s="986"/>
      <c r="BT121" s="986"/>
      <c r="BU121" s="986"/>
      <c r="BV121" s="986">
        <v>5617778</v>
      </c>
      <c r="BW121" s="986"/>
      <c r="BX121" s="986"/>
      <c r="BY121" s="986"/>
      <c r="BZ121" s="986"/>
      <c r="CA121" s="986">
        <v>5475004</v>
      </c>
      <c r="CB121" s="986"/>
      <c r="CC121" s="986"/>
      <c r="CD121" s="986"/>
      <c r="CE121" s="986"/>
      <c r="CF121" s="1024">
        <v>173.7</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4820</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6697436</v>
      </c>
      <c r="BR122" s="1035"/>
      <c r="BS122" s="1035"/>
      <c r="BT122" s="1035"/>
      <c r="BU122" s="1035"/>
      <c r="BV122" s="1035">
        <v>7518898</v>
      </c>
      <c r="BW122" s="1035"/>
      <c r="BX122" s="1035"/>
      <c r="BY122" s="1035"/>
      <c r="BZ122" s="1035"/>
      <c r="CA122" s="1035">
        <v>7070801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61.2</v>
      </c>
      <c r="BR123" s="1027"/>
      <c r="BS123" s="1027"/>
      <c r="BT123" s="1027"/>
      <c r="BU123" s="1027"/>
      <c r="BV123" s="1027">
        <v>45.5</v>
      </c>
      <c r="BW123" s="1027"/>
      <c r="BX123" s="1027"/>
      <c r="BY123" s="1027"/>
      <c r="BZ123" s="1027"/>
      <c r="CA123" s="1027">
        <v>65.7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55233</v>
      </c>
      <c r="AB128" s="1090"/>
      <c r="AC128" s="1090"/>
      <c r="AD128" s="1090"/>
      <c r="AE128" s="1091"/>
      <c r="AF128" s="1092">
        <v>57346</v>
      </c>
      <c r="AG128" s="1090"/>
      <c r="AH128" s="1090"/>
      <c r="AI128" s="1090"/>
      <c r="AJ128" s="1091"/>
      <c r="AK128" s="1092">
        <v>54990</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3724143</v>
      </c>
      <c r="AB129" s="959"/>
      <c r="AC129" s="959"/>
      <c r="AD129" s="959"/>
      <c r="AE129" s="960"/>
      <c r="AF129" s="961">
        <v>3802290</v>
      </c>
      <c r="AG129" s="959"/>
      <c r="AH129" s="959"/>
      <c r="AI129" s="959"/>
      <c r="AJ129" s="960"/>
      <c r="AK129" s="961">
        <v>3716576</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553800</v>
      </c>
      <c r="AB130" s="959"/>
      <c r="AC130" s="959"/>
      <c r="AD130" s="959"/>
      <c r="AE130" s="960"/>
      <c r="AF130" s="961">
        <v>549533</v>
      </c>
      <c r="AG130" s="959"/>
      <c r="AH130" s="959"/>
      <c r="AI130" s="959"/>
      <c r="AJ130" s="960"/>
      <c r="AK130" s="961">
        <v>563689</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65.7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3170343</v>
      </c>
      <c r="AB131" s="998"/>
      <c r="AC131" s="998"/>
      <c r="AD131" s="998"/>
      <c r="AE131" s="999"/>
      <c r="AF131" s="1000">
        <v>3252757</v>
      </c>
      <c r="AG131" s="998"/>
      <c r="AH131" s="998"/>
      <c r="AI131" s="998"/>
      <c r="AJ131" s="999"/>
      <c r="AK131" s="1000">
        <v>3152887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8.4979764020000008</v>
      </c>
      <c r="AB132" s="1104"/>
      <c r="AC132" s="1104"/>
      <c r="AD132" s="1104"/>
      <c r="AE132" s="1105"/>
      <c r="AF132" s="1106">
        <v>5.6092416370000002</v>
      </c>
      <c r="AG132" s="1104"/>
      <c r="AH132" s="1104"/>
      <c r="AI132" s="1104"/>
      <c r="AJ132" s="1105"/>
      <c r="AK132" s="1106">
        <v>5.308848684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10.6</v>
      </c>
      <c r="AB133" s="1111"/>
      <c r="AC133" s="1111"/>
      <c r="AD133" s="1111"/>
      <c r="AE133" s="1112"/>
      <c r="AF133" s="1110">
        <v>8.5</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956752</v>
      </c>
      <c r="L9" s="264">
        <v>70081</v>
      </c>
      <c r="M9" s="265">
        <v>89595</v>
      </c>
      <c r="N9" s="266">
        <v>-21.8</v>
      </c>
    </row>
    <row r="10" spans="1:16" x14ac:dyDescent="0.15">
      <c r="A10" s="248"/>
      <c r="B10" s="244"/>
      <c r="C10" s="244"/>
      <c r="D10" s="244"/>
      <c r="E10" s="244"/>
      <c r="F10" s="244"/>
      <c r="G10" s="1119" t="s">
        <v>469</v>
      </c>
      <c r="H10" s="1120"/>
      <c r="I10" s="1120"/>
      <c r="J10" s="1121"/>
      <c r="K10" s="267">
        <v>134755</v>
      </c>
      <c r="L10" s="268">
        <v>9871</v>
      </c>
      <c r="M10" s="269">
        <v>8996</v>
      </c>
      <c r="N10" s="270">
        <v>9.6999999999999993</v>
      </c>
    </row>
    <row r="11" spans="1:16" ht="13.5" customHeight="1" x14ac:dyDescent="0.15">
      <c r="A11" s="248"/>
      <c r="B11" s="244"/>
      <c r="C11" s="244"/>
      <c r="D11" s="244"/>
      <c r="E11" s="244"/>
      <c r="F11" s="244"/>
      <c r="G11" s="1119" t="s">
        <v>470</v>
      </c>
      <c r="H11" s="1120"/>
      <c r="I11" s="1120"/>
      <c r="J11" s="1121"/>
      <c r="K11" s="267">
        <v>254521</v>
      </c>
      <c r="L11" s="268">
        <v>18643</v>
      </c>
      <c r="M11" s="269">
        <v>12730</v>
      </c>
      <c r="N11" s="270">
        <v>46.4</v>
      </c>
    </row>
    <row r="12" spans="1:16" ht="13.5" customHeight="1" x14ac:dyDescent="0.15">
      <c r="A12" s="248"/>
      <c r="B12" s="244"/>
      <c r="C12" s="244"/>
      <c r="D12" s="244"/>
      <c r="E12" s="244"/>
      <c r="F12" s="244"/>
      <c r="G12" s="1119" t="s">
        <v>471</v>
      </c>
      <c r="H12" s="1120"/>
      <c r="I12" s="1120"/>
      <c r="J12" s="1121"/>
      <c r="K12" s="267">
        <v>880</v>
      </c>
      <c r="L12" s="268">
        <v>64</v>
      </c>
      <c r="M12" s="269">
        <v>1070</v>
      </c>
      <c r="N12" s="270">
        <v>-94</v>
      </c>
    </row>
    <row r="13" spans="1:16" ht="13.5" customHeight="1" x14ac:dyDescent="0.15">
      <c r="A13" s="248"/>
      <c r="B13" s="244"/>
      <c r="C13" s="244"/>
      <c r="D13" s="244"/>
      <c r="E13" s="244"/>
      <c r="F13" s="244"/>
      <c r="G13" s="1119" t="s">
        <v>472</v>
      </c>
      <c r="H13" s="1120"/>
      <c r="I13" s="1120"/>
      <c r="J13" s="1121"/>
      <c r="K13" s="267" t="s">
        <v>473</v>
      </c>
      <c r="L13" s="268" t="s">
        <v>473</v>
      </c>
      <c r="M13" s="269">
        <v>19</v>
      </c>
      <c r="N13" s="270" t="s">
        <v>473</v>
      </c>
    </row>
    <row r="14" spans="1:16" ht="13.5" customHeight="1" x14ac:dyDescent="0.15">
      <c r="A14" s="248"/>
      <c r="B14" s="244"/>
      <c r="C14" s="244"/>
      <c r="D14" s="244"/>
      <c r="E14" s="244"/>
      <c r="F14" s="244"/>
      <c r="G14" s="1119" t="s">
        <v>474</v>
      </c>
      <c r="H14" s="1120"/>
      <c r="I14" s="1120"/>
      <c r="J14" s="1121"/>
      <c r="K14" s="267">
        <v>34764</v>
      </c>
      <c r="L14" s="268">
        <v>2546</v>
      </c>
      <c r="M14" s="269">
        <v>4490</v>
      </c>
      <c r="N14" s="270">
        <v>-43.3</v>
      </c>
    </row>
    <row r="15" spans="1:16" ht="13.5" customHeight="1" x14ac:dyDescent="0.15">
      <c r="A15" s="248"/>
      <c r="B15" s="244"/>
      <c r="C15" s="244"/>
      <c r="D15" s="244"/>
      <c r="E15" s="244"/>
      <c r="F15" s="244"/>
      <c r="G15" s="1119" t="s">
        <v>475</v>
      </c>
      <c r="H15" s="1120"/>
      <c r="I15" s="1120"/>
      <c r="J15" s="1121"/>
      <c r="K15" s="267" t="s">
        <v>473</v>
      </c>
      <c r="L15" s="268" t="s">
        <v>473</v>
      </c>
      <c r="M15" s="269">
        <v>2030</v>
      </c>
      <c r="N15" s="270" t="s">
        <v>473</v>
      </c>
    </row>
    <row r="16" spans="1:16" x14ac:dyDescent="0.15">
      <c r="A16" s="248"/>
      <c r="B16" s="244"/>
      <c r="C16" s="244"/>
      <c r="D16" s="244"/>
      <c r="E16" s="244"/>
      <c r="F16" s="244"/>
      <c r="G16" s="1122" t="s">
        <v>476</v>
      </c>
      <c r="H16" s="1123"/>
      <c r="I16" s="1123"/>
      <c r="J16" s="1124"/>
      <c r="K16" s="268">
        <v>-181759</v>
      </c>
      <c r="L16" s="268">
        <v>-13314</v>
      </c>
      <c r="M16" s="269">
        <v>-9813</v>
      </c>
      <c r="N16" s="270">
        <v>35.700000000000003</v>
      </c>
    </row>
    <row r="17" spans="1:16" x14ac:dyDescent="0.15">
      <c r="A17" s="248"/>
      <c r="B17" s="244"/>
      <c r="C17" s="244"/>
      <c r="D17" s="244"/>
      <c r="E17" s="244"/>
      <c r="F17" s="244"/>
      <c r="G17" s="1122" t="s">
        <v>170</v>
      </c>
      <c r="H17" s="1123"/>
      <c r="I17" s="1123"/>
      <c r="J17" s="1124"/>
      <c r="K17" s="268">
        <v>1199913</v>
      </c>
      <c r="L17" s="268">
        <v>87893</v>
      </c>
      <c r="M17" s="269">
        <v>109116</v>
      </c>
      <c r="N17" s="270">
        <v>-19.399999999999999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7.98</v>
      </c>
      <c r="L21" s="281">
        <v>10.38</v>
      </c>
      <c r="M21" s="282">
        <v>-2.4</v>
      </c>
      <c r="N21" s="249"/>
      <c r="O21" s="283"/>
      <c r="P21" s="279"/>
    </row>
    <row r="22" spans="1:16" s="284" customFormat="1" x14ac:dyDescent="0.15">
      <c r="A22" s="279"/>
      <c r="B22" s="249"/>
      <c r="C22" s="249"/>
      <c r="D22" s="249"/>
      <c r="E22" s="249"/>
      <c r="F22" s="249"/>
      <c r="G22" s="1114" t="s">
        <v>482</v>
      </c>
      <c r="H22" s="1115"/>
      <c r="I22" s="1115"/>
      <c r="J22" s="1116"/>
      <c r="K22" s="285">
        <v>94</v>
      </c>
      <c r="L22" s="286">
        <v>95.1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606994</v>
      </c>
      <c r="L32" s="294">
        <v>44462</v>
      </c>
      <c r="M32" s="295">
        <v>57190</v>
      </c>
      <c r="N32" s="296">
        <v>-22.3</v>
      </c>
    </row>
    <row r="33" spans="1:16" ht="13.5" customHeight="1" x14ac:dyDescent="0.15">
      <c r="A33" s="248"/>
      <c r="B33" s="244"/>
      <c r="C33" s="244"/>
      <c r="D33" s="244"/>
      <c r="E33" s="244"/>
      <c r="F33" s="244"/>
      <c r="G33" s="1130" t="s">
        <v>486</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487</v>
      </c>
      <c r="H34" s="1131"/>
      <c r="I34" s="1131"/>
      <c r="J34" s="1132"/>
      <c r="K34" s="294" t="s">
        <v>473</v>
      </c>
      <c r="L34" s="294" t="s">
        <v>473</v>
      </c>
      <c r="M34" s="295">
        <v>1</v>
      </c>
      <c r="N34" s="296" t="s">
        <v>473</v>
      </c>
    </row>
    <row r="35" spans="1:16" ht="27" customHeight="1" x14ac:dyDescent="0.15">
      <c r="A35" s="248"/>
      <c r="B35" s="244"/>
      <c r="C35" s="244"/>
      <c r="D35" s="244"/>
      <c r="E35" s="244"/>
      <c r="F35" s="244"/>
      <c r="G35" s="1130" t="s">
        <v>488</v>
      </c>
      <c r="H35" s="1131"/>
      <c r="I35" s="1131"/>
      <c r="J35" s="1132"/>
      <c r="K35" s="294">
        <v>147143</v>
      </c>
      <c r="L35" s="294">
        <v>10778</v>
      </c>
      <c r="M35" s="295">
        <v>16809</v>
      </c>
      <c r="N35" s="296">
        <v>-35.9</v>
      </c>
    </row>
    <row r="36" spans="1:16" ht="27" customHeight="1" x14ac:dyDescent="0.15">
      <c r="A36" s="248"/>
      <c r="B36" s="244"/>
      <c r="C36" s="244"/>
      <c r="D36" s="244"/>
      <c r="E36" s="244"/>
      <c r="F36" s="244"/>
      <c r="G36" s="1130" t="s">
        <v>489</v>
      </c>
      <c r="H36" s="1131"/>
      <c r="I36" s="1131"/>
      <c r="J36" s="1132"/>
      <c r="K36" s="294">
        <v>31764</v>
      </c>
      <c r="L36" s="294">
        <v>2327</v>
      </c>
      <c r="M36" s="295">
        <v>4695</v>
      </c>
      <c r="N36" s="296">
        <v>-50.4</v>
      </c>
    </row>
    <row r="37" spans="1:16" ht="13.5" customHeight="1" x14ac:dyDescent="0.15">
      <c r="A37" s="248"/>
      <c r="B37" s="244"/>
      <c r="C37" s="244"/>
      <c r="D37" s="244"/>
      <c r="E37" s="244"/>
      <c r="F37" s="244"/>
      <c r="G37" s="1130" t="s">
        <v>490</v>
      </c>
      <c r="H37" s="1131"/>
      <c r="I37" s="1131"/>
      <c r="J37" s="1132"/>
      <c r="K37" s="294" t="s">
        <v>473</v>
      </c>
      <c r="L37" s="294" t="s">
        <v>473</v>
      </c>
      <c r="M37" s="295">
        <v>1282</v>
      </c>
      <c r="N37" s="296" t="s">
        <v>473</v>
      </c>
    </row>
    <row r="38" spans="1:16" ht="27" customHeight="1" x14ac:dyDescent="0.15">
      <c r="A38" s="248"/>
      <c r="B38" s="244"/>
      <c r="C38" s="244"/>
      <c r="D38" s="244"/>
      <c r="E38" s="244"/>
      <c r="F38" s="244"/>
      <c r="G38" s="1133" t="s">
        <v>491</v>
      </c>
      <c r="H38" s="1134"/>
      <c r="I38" s="1134"/>
      <c r="J38" s="1135"/>
      <c r="K38" s="297">
        <v>160</v>
      </c>
      <c r="L38" s="297">
        <v>12</v>
      </c>
      <c r="M38" s="298">
        <v>8</v>
      </c>
      <c r="N38" s="299">
        <v>50</v>
      </c>
      <c r="O38" s="293"/>
    </row>
    <row r="39" spans="1:16" x14ac:dyDescent="0.15">
      <c r="A39" s="248"/>
      <c r="B39" s="244"/>
      <c r="C39" s="244"/>
      <c r="D39" s="244"/>
      <c r="E39" s="244"/>
      <c r="F39" s="244"/>
      <c r="G39" s="1133" t="s">
        <v>492</v>
      </c>
      <c r="H39" s="1134"/>
      <c r="I39" s="1134"/>
      <c r="J39" s="1135"/>
      <c r="K39" s="300">
        <v>-54990</v>
      </c>
      <c r="L39" s="300">
        <v>-4028</v>
      </c>
      <c r="M39" s="301">
        <v>-2615</v>
      </c>
      <c r="N39" s="302">
        <v>54</v>
      </c>
      <c r="O39" s="293"/>
    </row>
    <row r="40" spans="1:16" ht="27" customHeight="1" x14ac:dyDescent="0.15">
      <c r="A40" s="248"/>
      <c r="B40" s="244"/>
      <c r="C40" s="244"/>
      <c r="D40" s="244"/>
      <c r="E40" s="244"/>
      <c r="F40" s="244"/>
      <c r="G40" s="1130" t="s">
        <v>493</v>
      </c>
      <c r="H40" s="1131"/>
      <c r="I40" s="1131"/>
      <c r="J40" s="1132"/>
      <c r="K40" s="300">
        <v>-563689</v>
      </c>
      <c r="L40" s="300">
        <v>-41290</v>
      </c>
      <c r="M40" s="301">
        <v>-54029</v>
      </c>
      <c r="N40" s="302">
        <v>-23.6</v>
      </c>
      <c r="O40" s="293"/>
    </row>
    <row r="41" spans="1:16" x14ac:dyDescent="0.15">
      <c r="A41" s="248"/>
      <c r="B41" s="244"/>
      <c r="C41" s="244"/>
      <c r="D41" s="244"/>
      <c r="E41" s="244"/>
      <c r="F41" s="244"/>
      <c r="G41" s="1136" t="s">
        <v>281</v>
      </c>
      <c r="H41" s="1137"/>
      <c r="I41" s="1137"/>
      <c r="J41" s="1138"/>
      <c r="K41" s="294">
        <v>167382</v>
      </c>
      <c r="L41" s="300">
        <v>12261</v>
      </c>
      <c r="M41" s="301">
        <v>23340</v>
      </c>
      <c r="N41" s="302">
        <v>-47.5</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1057260</v>
      </c>
      <c r="J51" s="320">
        <v>76897</v>
      </c>
      <c r="K51" s="321">
        <v>2.4</v>
      </c>
      <c r="L51" s="322">
        <v>89245</v>
      </c>
      <c r="M51" s="323">
        <v>27</v>
      </c>
      <c r="N51" s="324">
        <v>-24.6</v>
      </c>
    </row>
    <row r="52" spans="1:14" x14ac:dyDescent="0.15">
      <c r="A52" s="248"/>
      <c r="B52" s="244"/>
      <c r="C52" s="244"/>
      <c r="D52" s="244"/>
      <c r="E52" s="244"/>
      <c r="F52" s="244"/>
      <c r="G52" s="325"/>
      <c r="H52" s="326" t="s">
        <v>504</v>
      </c>
      <c r="I52" s="327">
        <v>258324</v>
      </c>
      <c r="J52" s="328">
        <v>18789</v>
      </c>
      <c r="K52" s="329">
        <v>-4</v>
      </c>
      <c r="L52" s="330">
        <v>42966</v>
      </c>
      <c r="M52" s="331">
        <v>2.9</v>
      </c>
      <c r="N52" s="332">
        <v>-6.9</v>
      </c>
    </row>
    <row r="53" spans="1:14" x14ac:dyDescent="0.15">
      <c r="A53" s="248"/>
      <c r="B53" s="244"/>
      <c r="C53" s="244"/>
      <c r="D53" s="244"/>
      <c r="E53" s="244"/>
      <c r="F53" s="244"/>
      <c r="G53" s="310" t="s">
        <v>505</v>
      </c>
      <c r="H53" s="311"/>
      <c r="I53" s="319">
        <v>1555380</v>
      </c>
      <c r="J53" s="320">
        <v>112938</v>
      </c>
      <c r="K53" s="321">
        <v>46.9</v>
      </c>
      <c r="L53" s="322">
        <v>70897</v>
      </c>
      <c r="M53" s="323">
        <v>-20.6</v>
      </c>
      <c r="N53" s="324">
        <v>67.5</v>
      </c>
    </row>
    <row r="54" spans="1:14" x14ac:dyDescent="0.15">
      <c r="A54" s="248"/>
      <c r="B54" s="244"/>
      <c r="C54" s="244"/>
      <c r="D54" s="244"/>
      <c r="E54" s="244"/>
      <c r="F54" s="244"/>
      <c r="G54" s="325"/>
      <c r="H54" s="326" t="s">
        <v>504</v>
      </c>
      <c r="I54" s="327">
        <v>118467</v>
      </c>
      <c r="J54" s="328">
        <v>8602</v>
      </c>
      <c r="K54" s="329">
        <v>-54.2</v>
      </c>
      <c r="L54" s="330">
        <v>39878</v>
      </c>
      <c r="M54" s="331">
        <v>-7.2</v>
      </c>
      <c r="N54" s="332">
        <v>-47</v>
      </c>
    </row>
    <row r="55" spans="1:14" x14ac:dyDescent="0.15">
      <c r="A55" s="248"/>
      <c r="B55" s="244"/>
      <c r="C55" s="244"/>
      <c r="D55" s="244"/>
      <c r="E55" s="244"/>
      <c r="F55" s="244"/>
      <c r="G55" s="310" t="s">
        <v>506</v>
      </c>
      <c r="H55" s="311"/>
      <c r="I55" s="319">
        <v>2199573</v>
      </c>
      <c r="J55" s="320">
        <v>159586</v>
      </c>
      <c r="K55" s="321">
        <v>41.3</v>
      </c>
      <c r="L55" s="322">
        <v>66496</v>
      </c>
      <c r="M55" s="323">
        <v>-6.2</v>
      </c>
      <c r="N55" s="324">
        <v>47.5</v>
      </c>
    </row>
    <row r="56" spans="1:14" x14ac:dyDescent="0.15">
      <c r="A56" s="248"/>
      <c r="B56" s="244"/>
      <c r="C56" s="244"/>
      <c r="D56" s="244"/>
      <c r="E56" s="244"/>
      <c r="F56" s="244"/>
      <c r="G56" s="325"/>
      <c r="H56" s="326" t="s">
        <v>504</v>
      </c>
      <c r="I56" s="327">
        <v>65195</v>
      </c>
      <c r="J56" s="328">
        <v>4730</v>
      </c>
      <c r="K56" s="329">
        <v>-45</v>
      </c>
      <c r="L56" s="330">
        <v>36530</v>
      </c>
      <c r="M56" s="331">
        <v>-8.4</v>
      </c>
      <c r="N56" s="332">
        <v>-36.6</v>
      </c>
    </row>
    <row r="57" spans="1:14" x14ac:dyDescent="0.15">
      <c r="A57" s="248"/>
      <c r="B57" s="244"/>
      <c r="C57" s="244"/>
      <c r="D57" s="244"/>
      <c r="E57" s="244"/>
      <c r="F57" s="244"/>
      <c r="G57" s="310" t="s">
        <v>507</v>
      </c>
      <c r="H57" s="311"/>
      <c r="I57" s="319">
        <v>2079155</v>
      </c>
      <c r="J57" s="320">
        <v>151465</v>
      </c>
      <c r="K57" s="321">
        <v>-5.0999999999999996</v>
      </c>
      <c r="L57" s="322">
        <v>82748</v>
      </c>
      <c r="M57" s="323">
        <v>24.4</v>
      </c>
      <c r="N57" s="324">
        <v>-29.5</v>
      </c>
    </row>
    <row r="58" spans="1:14" x14ac:dyDescent="0.15">
      <c r="A58" s="248"/>
      <c r="B58" s="244"/>
      <c r="C58" s="244"/>
      <c r="D58" s="244"/>
      <c r="E58" s="244"/>
      <c r="F58" s="244"/>
      <c r="G58" s="325"/>
      <c r="H58" s="326" t="s">
        <v>504</v>
      </c>
      <c r="I58" s="327">
        <v>608742</v>
      </c>
      <c r="J58" s="328">
        <v>44346</v>
      </c>
      <c r="K58" s="329">
        <v>837.5</v>
      </c>
      <c r="L58" s="330">
        <v>44732</v>
      </c>
      <c r="M58" s="331">
        <v>22.5</v>
      </c>
      <c r="N58" s="332">
        <v>815</v>
      </c>
    </row>
    <row r="59" spans="1:14" x14ac:dyDescent="0.15">
      <c r="A59" s="248"/>
      <c r="B59" s="244"/>
      <c r="C59" s="244"/>
      <c r="D59" s="244"/>
      <c r="E59" s="244"/>
      <c r="F59" s="244"/>
      <c r="G59" s="310" t="s">
        <v>508</v>
      </c>
      <c r="H59" s="311"/>
      <c r="I59" s="319">
        <v>2142007</v>
      </c>
      <c r="J59" s="320">
        <v>156901</v>
      </c>
      <c r="K59" s="321">
        <v>3.6</v>
      </c>
      <c r="L59" s="322">
        <v>91837</v>
      </c>
      <c r="M59" s="323">
        <v>11</v>
      </c>
      <c r="N59" s="324">
        <v>-7.4</v>
      </c>
    </row>
    <row r="60" spans="1:14" x14ac:dyDescent="0.15">
      <c r="A60" s="248"/>
      <c r="B60" s="244"/>
      <c r="C60" s="244"/>
      <c r="D60" s="244"/>
      <c r="E60" s="244"/>
      <c r="F60" s="244"/>
      <c r="G60" s="325"/>
      <c r="H60" s="326" t="s">
        <v>504</v>
      </c>
      <c r="I60" s="333">
        <v>831135</v>
      </c>
      <c r="J60" s="328">
        <v>60880</v>
      </c>
      <c r="K60" s="329">
        <v>37.299999999999997</v>
      </c>
      <c r="L60" s="330">
        <v>54439</v>
      </c>
      <c r="M60" s="331">
        <v>21.7</v>
      </c>
      <c r="N60" s="332">
        <v>15.6</v>
      </c>
    </row>
    <row r="61" spans="1:14" x14ac:dyDescent="0.15">
      <c r="A61" s="248"/>
      <c r="B61" s="244"/>
      <c r="C61" s="244"/>
      <c r="D61" s="244"/>
      <c r="E61" s="244"/>
      <c r="F61" s="244"/>
      <c r="G61" s="310" t="s">
        <v>509</v>
      </c>
      <c r="H61" s="334"/>
      <c r="I61" s="335">
        <v>1806675</v>
      </c>
      <c r="J61" s="336">
        <v>131557</v>
      </c>
      <c r="K61" s="337">
        <v>17.8</v>
      </c>
      <c r="L61" s="338">
        <v>80245</v>
      </c>
      <c r="M61" s="339">
        <v>7.1</v>
      </c>
      <c r="N61" s="324">
        <v>10.7</v>
      </c>
    </row>
    <row r="62" spans="1:14" x14ac:dyDescent="0.15">
      <c r="A62" s="248"/>
      <c r="B62" s="244"/>
      <c r="C62" s="244"/>
      <c r="D62" s="244"/>
      <c r="E62" s="244"/>
      <c r="F62" s="244"/>
      <c r="G62" s="325"/>
      <c r="H62" s="326" t="s">
        <v>504</v>
      </c>
      <c r="I62" s="327">
        <v>376373</v>
      </c>
      <c r="J62" s="328">
        <v>27469</v>
      </c>
      <c r="K62" s="329">
        <v>154.30000000000001</v>
      </c>
      <c r="L62" s="330">
        <v>43709</v>
      </c>
      <c r="M62" s="331">
        <v>6.3</v>
      </c>
      <c r="N62" s="332">
        <v>148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8.61</v>
      </c>
      <c r="G47" s="12">
        <v>9.36</v>
      </c>
      <c r="H47" s="12">
        <v>10.74</v>
      </c>
      <c r="I47" s="12">
        <v>18.59</v>
      </c>
      <c r="J47" s="13">
        <v>23.06</v>
      </c>
    </row>
    <row r="48" spans="2:10" ht="57.75" customHeight="1" x14ac:dyDescent="0.15">
      <c r="B48" s="14"/>
      <c r="C48" s="1141" t="s">
        <v>4</v>
      </c>
      <c r="D48" s="1141"/>
      <c r="E48" s="1142"/>
      <c r="F48" s="15">
        <v>8.75</v>
      </c>
      <c r="G48" s="16">
        <v>7.3</v>
      </c>
      <c r="H48" s="16">
        <v>6.87</v>
      </c>
      <c r="I48" s="16">
        <v>8.82</v>
      </c>
      <c r="J48" s="17">
        <v>9.3000000000000007</v>
      </c>
    </row>
    <row r="49" spans="2:10" ht="57.75" customHeight="1" thickBot="1" x14ac:dyDescent="0.2">
      <c r="B49" s="18"/>
      <c r="C49" s="1143" t="s">
        <v>5</v>
      </c>
      <c r="D49" s="1143"/>
      <c r="E49" s="1144"/>
      <c r="F49" s="19">
        <v>7.64</v>
      </c>
      <c r="G49" s="20" t="s">
        <v>516</v>
      </c>
      <c r="H49" s="20">
        <v>1.08</v>
      </c>
      <c r="I49" s="20">
        <v>10.86</v>
      </c>
      <c r="J49" s="21">
        <v>4.32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517</v>
      </c>
      <c r="D34" s="1151"/>
      <c r="E34" s="1152"/>
      <c r="F34" s="32">
        <v>8.75</v>
      </c>
      <c r="G34" s="33">
        <v>7.3</v>
      </c>
      <c r="H34" s="33">
        <v>6.87</v>
      </c>
      <c r="I34" s="33">
        <v>8.81</v>
      </c>
      <c r="J34" s="34">
        <v>9.3000000000000007</v>
      </c>
      <c r="K34" s="22"/>
      <c r="L34" s="22"/>
      <c r="M34" s="22"/>
      <c r="N34" s="22"/>
      <c r="O34" s="22"/>
      <c r="P34" s="22"/>
    </row>
    <row r="35" spans="1:16" ht="39" customHeight="1" x14ac:dyDescent="0.15">
      <c r="A35" s="22"/>
      <c r="B35" s="35"/>
      <c r="C35" s="1145" t="s">
        <v>518</v>
      </c>
      <c r="D35" s="1146"/>
      <c r="E35" s="1147"/>
      <c r="F35" s="36">
        <v>4.97</v>
      </c>
      <c r="G35" s="37">
        <v>5.7</v>
      </c>
      <c r="H35" s="37">
        <v>5.48</v>
      </c>
      <c r="I35" s="37">
        <v>7.75</v>
      </c>
      <c r="J35" s="38">
        <v>5.91</v>
      </c>
      <c r="K35" s="22"/>
      <c r="L35" s="22"/>
      <c r="M35" s="22"/>
      <c r="N35" s="22"/>
      <c r="O35" s="22"/>
      <c r="P35" s="22"/>
    </row>
    <row r="36" spans="1:16" ht="39" customHeight="1" x14ac:dyDescent="0.15">
      <c r="A36" s="22"/>
      <c r="B36" s="35"/>
      <c r="C36" s="1145" t="s">
        <v>519</v>
      </c>
      <c r="D36" s="1146"/>
      <c r="E36" s="1147"/>
      <c r="F36" s="36" t="s">
        <v>520</v>
      </c>
      <c r="G36" s="37">
        <v>0.15</v>
      </c>
      <c r="H36" s="37">
        <v>2.73</v>
      </c>
      <c r="I36" s="37">
        <v>3.28</v>
      </c>
      <c r="J36" s="38">
        <v>2.96</v>
      </c>
      <c r="K36" s="22"/>
      <c r="L36" s="22"/>
      <c r="M36" s="22"/>
      <c r="N36" s="22"/>
      <c r="O36" s="22"/>
      <c r="P36" s="22"/>
    </row>
    <row r="37" spans="1:16" ht="39" customHeight="1" x14ac:dyDescent="0.15">
      <c r="A37" s="22"/>
      <c r="B37" s="35"/>
      <c r="C37" s="1145" t="s">
        <v>521</v>
      </c>
      <c r="D37" s="1146"/>
      <c r="E37" s="1147"/>
      <c r="F37" s="36">
        <v>0.22</v>
      </c>
      <c r="G37" s="37">
        <v>0.49</v>
      </c>
      <c r="H37" s="37">
        <v>0.78</v>
      </c>
      <c r="I37" s="37">
        <v>0.26</v>
      </c>
      <c r="J37" s="38">
        <v>1.2</v>
      </c>
      <c r="K37" s="22"/>
      <c r="L37" s="22"/>
      <c r="M37" s="22"/>
      <c r="N37" s="22"/>
      <c r="O37" s="22"/>
      <c r="P37" s="22"/>
    </row>
    <row r="38" spans="1:16" ht="39" customHeight="1" x14ac:dyDescent="0.15">
      <c r="A38" s="22"/>
      <c r="B38" s="35"/>
      <c r="C38" s="1145" t="s">
        <v>522</v>
      </c>
      <c r="D38" s="1146"/>
      <c r="E38" s="1147"/>
      <c r="F38" s="36">
        <v>0.04</v>
      </c>
      <c r="G38" s="37">
        <v>0.04</v>
      </c>
      <c r="H38" s="37">
        <v>0.02</v>
      </c>
      <c r="I38" s="37">
        <v>0.01</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524</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829</v>
      </c>
      <c r="L45" s="60">
        <v>797</v>
      </c>
      <c r="M45" s="60">
        <v>687</v>
      </c>
      <c r="N45" s="60">
        <v>601</v>
      </c>
      <c r="O45" s="61">
        <v>607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73</v>
      </c>
      <c r="L48" s="64">
        <v>96</v>
      </c>
      <c r="M48" s="64">
        <v>114</v>
      </c>
      <c r="N48" s="64">
        <v>105</v>
      </c>
      <c r="O48" s="65">
        <v>147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83</v>
      </c>
      <c r="L49" s="64">
        <v>89</v>
      </c>
      <c r="M49" s="64">
        <v>77</v>
      </c>
      <c r="N49" s="64">
        <v>82</v>
      </c>
      <c r="O49" s="65">
        <v>32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588</v>
      </c>
      <c r="L52" s="64">
        <v>604</v>
      </c>
      <c r="M52" s="64">
        <v>609</v>
      </c>
      <c r="N52" s="64">
        <v>607</v>
      </c>
      <c r="O52" s="65">
        <v>619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397</v>
      </c>
      <c r="L53" s="69">
        <v>378</v>
      </c>
      <c r="M53" s="69">
        <v>270</v>
      </c>
      <c r="N53" s="69">
        <v>181</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2016-04-20T23:51:09Z</cp:lastPrinted>
  <dcterms:created xsi:type="dcterms:W3CDTF">2016-02-15T02:31:09Z</dcterms:created>
  <dcterms:modified xsi:type="dcterms:W3CDTF">2016-05-02T02:19:30Z</dcterms:modified>
  <cp:category/>
</cp:coreProperties>
</file>