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510" yWindow="12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F88" i="11" l="1"/>
  <c r="BG34" i="9" l="1"/>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AM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<sst xmlns="http://schemas.openxmlformats.org/spreadsheetml/2006/main" count="999" uniqueCount="532">
  <si>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</si>
  <si>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</si>
  <si>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</si>
  <si>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</si>
  <si>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</si>
  <si>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</si>
  <si>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</si>
  <si>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</si>
  <si>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</si>
  <si>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</si>
  <si>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</si>
  <si>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</si>
  <si>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</si>
  <si>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</si>
  <si>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</si>
  <si>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</si>
  <si>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</si>
  <si>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</si>
  <si>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</si>
  <si>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</si>
  <si>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</si>
  <si>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</si>
  <si>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</si>
  <si>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</si>
  <si>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</si>
  <si>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</si>
  <si>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</si>
  <si>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</si>
  <si>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</si>
  <si>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</si>
  <si>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</si>
  <si>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</si>
  <si>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</si>
  <si>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</si>
  <si>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</si>
  <si>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</si>
  <si>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</si>
  <si>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</si>
  <si>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</si>
  <si>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</si>
  <si>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</si>
  <si>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</si>
  <si>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</si>
  <si>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</si>
  <si>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</si>
  <si>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</si>
  <si>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</si>
  <si>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</si>
  <si>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</si>
  <si>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</si>
  <si>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</si>
  <si>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</si>
  <si>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</si>
  <si>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</si>
  <si>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</si>
  <si>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</si>
  <si>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</si>
  <si>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</si>
  <si>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</si>
  <si>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</si>
  <si>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</si>
  <si>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</si>
  <si>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</si>
  <si>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</si>
  <si>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</si>
  <si>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</si>
  <si>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</si>
  <si>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</si>
  <si>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</si>
  <si>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</si>
  <si>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</si>
  <si>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</si>
  <si>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</si>
  <si>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</si>
  <si>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</si>
  <si>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</si>
  <si>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</si>
  <si>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</si>
  <si>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</si>
  <si>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</si>
  <si>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</si>
  <si>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東村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</si>
  <si>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</si>
  <si>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</si>
  <si>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</si>
  <si>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</si>
  <si>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</si>
  <si>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</si>
  <si>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</si>
  <si>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</si>
  <si>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</si>
  <si>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</si>
  <si>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</si>
  <si>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</si>
  <si>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</si>
  <si>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</si>
  <si>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</si>
  <si>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</si>
  <si>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</si>
  <si>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</si>
  <si>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</si>
  <si>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</si>
  <si>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</si>
  <si>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</si>
  <si>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</si>
  <si>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</si>
  <si>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</si>
  <si>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</si>
  <si>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</si>
  <si>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</si>
  <si>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</si>
  <si>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</si>
  <si>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</si>
  <si>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</si>
  <si>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</si>
  <si>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</si>
  <si>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</si>
  <si>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</si>
  <si>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</si>
  <si>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</si>
  <si>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</si>
  <si>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</si>
  <si>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</si>
  <si>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</si>
  <si>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</si>
  <si>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</si>
  <si>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</si>
  <si>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</si>
  <si>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</si>
  <si>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</si>
  <si>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</si>
  <si>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</si>
  <si>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</si>
  <si>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</si>
  <si>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</si>
  <si>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</si>
  <si>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</si>
  <si>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</si>
  <si>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</si>
  <si>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</si>
  <si>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</si>
  <si>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</si>
  <si>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</si>
  <si>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</si>
  <si>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</si>
  <si>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</si>
  <si>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</si>
  <si>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</si>
  <si>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</si>
  <si>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</si>
  <si>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</si>
  <si>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</si>
  <si>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</si>
  <si>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</si>
  <si>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</si>
  <si>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</si>
  <si>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</si>
  <si>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</si>
  <si>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</si>
  <si>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</si>
  <si>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</si>
  <si>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</si>
  <si>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</si>
  <si>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</si>
  <si>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</si>
  <si>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</si>
  <si>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</si>
  <si>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</si>
  <si>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</si>
  <si>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</si>
  <si>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</si>
  <si>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</si>
  <si>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</si>
  <si>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</si>
  <si>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</si>
  <si>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</si>
  <si>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</si>
  <si>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</si>
  <si>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</si>
  <si>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</si>
  <si>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</si>
  <si>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</si>
  <si>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</si>
  <si>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</si>
  <si>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</si>
  <si>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</si>
  <si>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</si>
  <si>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</si>
  <si>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</si>
  <si>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</si>
  <si>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</si>
  <si>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</si>
  <si>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</si>
  <si>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</si>
  <si>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沖縄県東村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</si>
  <si>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</si>
  <si>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</si>
  <si>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</si>
  <si>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</si>
  <si>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</si>
  <si>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</si>
  <si>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</si>
  <si>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</si>
  <si>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</si>
  <si>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</si>
  <si>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</si>
  <si>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</si>
  <si>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</si>
  <si>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</si>
  <si>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</si>
  <si>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</si>
  <si>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</si>
  <si>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</si>
  <si>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</si>
  <si>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18"/>
  </si>
  <si>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</si>
  <si>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</si>
  <si>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</si>
  <si>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</si>
  <si>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</si>
  <si>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</si>
  <si>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</si>
  <si>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</si>
  <si>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</si>
  <si>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</si>
  <si>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</si>
  <si>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</si>
  <si>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</si>
  <si>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</si>
  <si>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</si>
  <si>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</si>
  <si>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</si>
  <si>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</si>
  <si>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</si>
  <si>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</si>
  <si>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</si>
  <si>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</si>
  <si>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</si>
  <si>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</si>
  <si>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</si>
  <si>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</si>
  <si>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</si>
  <si>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</si>
  <si>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</si>
  <si>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</si>
  <si>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</si>
  <si>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</si>
  <si>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</si>
  <si>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</si>
  <si>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</si>
  <si>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</si>
  <si>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</si>
  <si>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</si>
  <si>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</si>
  <si>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</si>
  <si>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</si>
  <si>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</si>
  <si>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</si>
  <si>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</si>
  <si>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</si>
  <si>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</si>
  <si>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</si>
  <si>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</si>
  <si>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</si>
  <si>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</si>
  <si>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</si>
  <si>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</si>
  <si>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</si>
  <si>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</si>
  <si>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</si>
  <si>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</si>
  <si>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</si>
  <si>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</si>
  <si>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</si>
  <si>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</si>
  <si>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</si>
  <si>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</si>
  <si>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</si>
  <si>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</si>
  <si>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</si>
  <si>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</si>
  <si>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</si>
  <si>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</si>
  <si>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</si>
  <si>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</si>
  <si>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</si>
  <si>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</si>
  <si>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</si>
  <si>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</si>
  <si>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</si>
  <si>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</si>
  <si>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</si>
  <si>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</si>
  <si>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</si>
  <si>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</si>
  <si>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</si>
  <si>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</si>
  <si>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</si>
  <si>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</si>
  <si>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</si>
  <si>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</si>
  <si>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</si>
  <si>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</si>
  <si>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</si>
  <si>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</si>
  <si>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</si>
  <si>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</si>
  <si>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</si>
  <si>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</si>
  <si>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</si>
  <si>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</si>
  <si>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</si>
  <si>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</si>
  <si>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</si>
  <si>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</si>
  <si>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</si>
  <si>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</si>
  <si>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</si>
  <si>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</si>
  <si>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</si>
  <si>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</si>
  <si>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</si>
  <si>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</si>
  <si>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</si>
  <si>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</si>
  <si>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</si>
  <si>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</si>
  <si>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</si>
  <si>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</si>
  <si>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</si>
  <si>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</si>
  <si>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</si>
  <si>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</si>
  <si>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</si>
  <si>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</si>
  <si>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</si>
  <si>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</si>
  <si>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</si>
  <si>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</si>
  <si>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</si>
  <si>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</si>
  <si>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</si>
  <si>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</si>
  <si>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</si>
  <si>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</si>
  <si>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沖縄県東村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</si>
  <si>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</si>
  <si>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</si>
  <si>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</si>
  <si>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</si>
  <si>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</si>
  <si>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</si>
  <si>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</si>
  <si>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</si>
  <si>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</si>
  <si>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</si>
  <si>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</si>
  <si>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</si>
  <si>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</si>
  <si>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</si>
  <si>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</si>
  <si>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</si>
  <si>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</si>
  <si>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</si>
  <si>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</si>
  <si>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</si>
  <si>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</si>
  <si>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</si>
  <si>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</si>
  <si>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</si>
  <si>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</si>
  <si>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</si>
  <si>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</si>
  <si>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</si>
  <si>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</si>
  <si>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</si>
  <si>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</si>
  <si>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</si>
  <si>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</si>
  <si>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</si>
  <si>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後期高齢者医療保険特別会計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</si>
  <si>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</si>
  <si>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</si>
  <si>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</si>
  <si>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</si>
  <si>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</si>
  <si>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</si>
  <si>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</si>
  <si>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</si>
  <si>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</si>
  <si>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</si>
  <si>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</si>
  <si>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</si>
  <si>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</si>
  <si>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</si>
  <si>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</si>
  <si>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</si>
  <si>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</si>
  <si>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</si>
  <si>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</si>
  <si>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</si>
  <si>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</si>
  <si>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</si>
  <si>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</si>
  <si>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</si>
  <si>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</si>
  <si>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</si>
  <si>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</si>
  <si>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</si>
  <si>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</si>
  <si>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</si>
  <si>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</si>
  <si>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</si>
  <si>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</si>
  <si>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</si>
  <si>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</si>
  <si>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</si>
  <si>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</si>
  <si>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</si>
  <si>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</si>
  <si>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</si>
  <si>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</si>
  <si>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</si>
  <si>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</si>
  <si>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</si>
  <si>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</si>
  <si>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</si>
  <si>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</si>
  <si>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</si>
  <si>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</si>
  <si>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</si>
  <si>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</si>
  <si>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</si>
  <si>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</si>
  <si>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</si>
  <si>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</si>
  <si>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</si>
  <si>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</si>
  <si>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</si>
  <si>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</si>
  <si>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</si>
  <si>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</si>
  <si>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</si>
  <si>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</si>
  <si>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</si>
  <si>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</si>
  <si>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</si>
  <si>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</si>
  <si>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</si>
  <si>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</si>
  <si>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</si>
  <si>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</si>
  <si>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</si>
  <si>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</si>
  <si>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</si>
  <si>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</si>
  <si>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</si>
  <si>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</si>
  <si>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</si>
  <si>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</si>
  <si>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</si>
  <si>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</si>
  <si>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</si>
  <si>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</si>
  <si>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</si>
  <si>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</si>
  <si>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</si>
  <si>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</si>
  <si>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</si>
  <si>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</si>
  <si>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</si>
  <si>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</si>
  <si>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</si>
  <si>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</si>
  <si>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</si>
  <si>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</si>
  <si>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</si>
  <si>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</si>
  <si>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</si>
  <si>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</si>
  <si>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</si>
  <si>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</si>
  <si>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</si>
  <si>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</si>
  <si>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</si>
  <si>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</si>
  <si>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</si>
  <si>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</si>
  <si>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</si>
  <si>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</si>
  <si>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</si>
  <si>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</si>
  <si>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</si>
  <si>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</si>
  <si>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</si>
  <si>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</si>
  <si>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</si>
  <si>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</si>
  <si>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</si>
  <si>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</si>
  <si>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</si>
  <si>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</si>
  <si>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</si>
  <si>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</si>
  <si>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</si>
  <si>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</si>
  <si>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</si>
  <si>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</si>
  <si>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</si>
  <si>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</si>
  <si>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</si>
  <si>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</si>
  <si>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</si>
  <si>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</si>
  <si>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</si>
  <si>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</si>
  <si>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</si>
  <si>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3.02</t>
  </si>
  <si>
    <t>一般会計</t>
  </si>
  <si>
    <t>国民健康保険特別会計</t>
  </si>
  <si>
    <t>簡易水道事業特別会計</t>
  </si>
  <si>
    <t>後期高齢者医療保険特別会計</t>
  </si>
  <si>
    <t>その他会計（赤字）</t>
  </si>
  <si>
    <t>その他会計（黒字）</t>
  </si>
  <si>
    <t>国頭地区行政事務組合</t>
    <rPh sb="0" eb="2">
      <t>クニガミ</t>
    </rPh>
    <rPh sb="2" eb="4">
      <t>チク</t>
    </rPh>
    <rPh sb="4" eb="6">
      <t>ギョウセイ</t>
    </rPh>
    <rPh sb="6" eb="8">
      <t>ジム</t>
    </rPh>
    <rPh sb="8" eb="10">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</si>
  <si>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</si>
  <si>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</si>
  <si>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沖縄県市町村総合事務組合</t>
    <rPh sb="0" eb="3">
      <t>オキナワケン</t>
    </rPh>
    <rPh sb="3" eb="6">
      <t>シチョウソン</t>
    </rPh>
    <rPh sb="6" eb="8">
      <t>ソウゴウ</t>
    </rPh>
    <rPh sb="8" eb="10">
      <t>ジム</t>
    </rPh>
    <rPh sb="10" eb="12">
      <t>クミアイ</t>
    </rPh>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</si>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</sst>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334234</c:v>
                </c:pt>
                <c:pt idx="1">
                  <c:v>216155</c:v>
                </c:pt>
                <c:pt idx="2">
                  <c:v>228305</c:v>
                </c:pt>
                <c:pt idx="3">
                  <c:v>316331</c:v>
                </c:pt>
                <c:pt idx="4">
                  <c:v>333013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431358</c:v>
                </c:pt>
                <c:pt idx="1">
                  <c:v>148280</c:v>
                </c:pt>
                <c:pt idx="2">
                  <c:v>173930</c:v>
                </c:pt>
                <c:pt idx="3">
                  <c:v>301550</c:v>
                </c:pt>
                <c:pt idx="4">
                  <c:v>495205</c:v>
                </c:pt>
              </c:numCache>
            </c:numRef>
          </c:val>
          <c:smooth val="0"/>
        </c:ser>
        <c:dLbls>
          <c:showLegendKey val="0"/>
          <c:showVal val="0"/>
          <c:showCatName val="0"/>
          <c:showSerName val="0"/>
          <c:showPercent val="0"/>
          <c:showBubbleSize val="0"/>
        </c:dLbls>
        <c:marker val="1"/>
        <c:smooth val="0"/>
        <c:axId val="109319296"/>
        <c:axId val="109321216"/>
      </c:lineChart>
      <c:catAx>
        <c:axId val="10931929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21216"/>
        <c:crosses val="autoZero"/>
        <c:auto val="1"/>
        <c:lblAlgn val="ctr"/>
        <c:lblOffset val="100"/>
        <c:tickLblSkip val="1"/>
        <c:tickMarkSkip val="1"/>
        <c:noMultiLvlLbl val="0"/>
      </c:catAx>
      <c:valAx>
        <c:axId val="1093212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319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18.34</c:v>
                </c:pt>
                <c:pt idx="1">
                  <c:v>13.65</c:v>
                </c:pt>
                <c:pt idx="2">
                  <c:v>26.22</c:v>
                </c:pt>
                <c:pt idx="3">
                  <c:v>8.8000000000000007</c:v>
                </c:pt>
                <c:pt idx="4">
                  <c:v>8.82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51.63</c:v>
                </c:pt>
                <c:pt idx="1">
                  <c:v>60.12</c:v>
                </c:pt>
                <c:pt idx="2">
                  <c:v>58.81</c:v>
                </c:pt>
                <c:pt idx="3">
                  <c:v>73.08</c:v>
                </c:pt>
                <c:pt idx="4">
                  <c:v>77.760000000000005</c:v>
                </c:pt>
              </c:numCache>
            </c:numRef>
          </c:val>
        </c:ser>
        <c:dLbls>
          <c:showLegendKey val="0"/>
          <c:showVal val="0"/>
          <c:showCatName val="0"/>
          <c:showSerName val="0"/>
          <c:showPercent val="0"/>
          <c:showBubbleSize val="0"/>
        </c:dLbls>
        <c:gapWidth val="250"/>
        <c:overlap val="100"/>
        <c:axId val="110754816"/>
        <c:axId val="1107569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15.94</c:v>
                </c:pt>
                <c:pt idx="1">
                  <c:v>1.35</c:v>
                </c:pt>
                <c:pt idx="2">
                  <c:v>12.87</c:v>
                </c:pt>
                <c:pt idx="3">
                  <c:v>-3.02</c:v>
                </c:pt>
                <c:pt idx="4">
                  <c:v>3.18</c:v>
                </c:pt>
              </c:numCache>
            </c:numRef>
          </c:val>
          <c:smooth val="0"/>
        </c:ser>
        <c:dLbls>
          <c:showLegendKey val="0"/>
          <c:showVal val="0"/>
          <c:showCatName val="0"/>
          <c:showSerName val="0"/>
          <c:showPercent val="0"/>
          <c:showBubbleSize val="0"/>
        </c:dLbls>
        <c:marker val="1"/>
        <c:smooth val="0"/>
        <c:axId val="110754816"/>
        <c:axId val="110756992"/>
      </c:lineChart>
      <c:catAx>
        <c:axId val="110754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756992"/>
        <c:crosses val="autoZero"/>
        <c:auto val="1"/>
        <c:lblAlgn val="ctr"/>
        <c:lblOffset val="100"/>
        <c:tickLblSkip val="1"/>
        <c:tickMarkSkip val="1"/>
        <c:noMultiLvlLbl val="0"/>
      </c:catAx>
      <c:valAx>
        <c:axId val="110756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7548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後期高齢者医療保険特別会計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0.16</c:v>
                </c:pt>
                <c:pt idx="2">
                  <c:v>#N/A</c:v>
                </c:pt>
                <c:pt idx="3">
                  <c:v>0.22</c:v>
                </c:pt>
                <c:pt idx="4">
                  <c:v>#N/A</c:v>
                </c:pt>
                <c:pt idx="5">
                  <c:v>0.17</c:v>
                </c:pt>
                <c:pt idx="6">
                  <c:v>#N/A</c:v>
                </c:pt>
                <c:pt idx="7">
                  <c:v>0.21</c:v>
                </c:pt>
                <c:pt idx="8">
                  <c:v>#N/A</c:v>
                </c:pt>
                <c:pt idx="9">
                  <c:v>0.22</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0.59</c:v>
                </c:pt>
                <c:pt idx="2">
                  <c:v>#N/A</c:v>
                </c:pt>
                <c:pt idx="3">
                  <c:v>1.46</c:v>
                </c:pt>
                <c:pt idx="4">
                  <c:v>#N/A</c:v>
                </c:pt>
                <c:pt idx="5">
                  <c:v>0.44</c:v>
                </c:pt>
                <c:pt idx="6">
                  <c:v>#N/A</c:v>
                </c:pt>
                <c:pt idx="7">
                  <c:v>0</c:v>
                </c:pt>
                <c:pt idx="8">
                  <c:v>#N/A</c:v>
                </c:pt>
                <c:pt idx="9">
                  <c:v>0.34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3.34</c:v>
                </c:pt>
                <c:pt idx="2">
                  <c:v>#N/A</c:v>
                </c:pt>
                <c:pt idx="3">
                  <c:v>2.19</c:v>
                </c:pt>
                <c:pt idx="4">
                  <c:v>#N/A</c:v>
                </c:pt>
                <c:pt idx="5">
                  <c:v>1.58</c:v>
                </c:pt>
                <c:pt idx="6">
                  <c:v>#N/A</c:v>
                </c:pt>
                <c:pt idx="7">
                  <c:v>2.69</c:v>
                </c:pt>
                <c:pt idx="8">
                  <c:v>#N/A</c:v>
                </c:pt>
                <c:pt idx="9">
                  <c:v>1.39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18.329999999999998</c:v>
                </c:pt>
                <c:pt idx="2">
                  <c:v>#N/A</c:v>
                </c:pt>
                <c:pt idx="3">
                  <c:v>13.64</c:v>
                </c:pt>
                <c:pt idx="4">
                  <c:v>#N/A</c:v>
                </c:pt>
                <c:pt idx="5">
                  <c:v>26.21</c:v>
                </c:pt>
                <c:pt idx="6">
                  <c:v>#N/A</c:v>
                </c:pt>
                <c:pt idx="7">
                  <c:v>8.8000000000000007</c:v>
                </c:pt>
                <c:pt idx="8">
                  <c:v>#N/A</c:v>
                </c:pt>
                <c:pt idx="9">
                  <c:v>8.82</c:v>
                </c:pt>
              </c:numCache>
            </c:numRef>
          </c:val>
        </c:ser>
        <c:dLbls>
          <c:showLegendKey val="0"/>
          <c:showVal val="0"/>
          <c:showCatName val="0"/>
          <c:showSerName val="0"/>
          <c:showPercent val="0"/>
          <c:showBubbleSize val="0"/>
        </c:dLbls>
        <c:gapWidth val="150"/>
        <c:overlap val="100"/>
        <c:axId val="110847104"/>
        <c:axId val="110848640"/>
      </c:barChart>
      <c:catAx>
        <c:axId val="110847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848640"/>
        <c:crosses val="autoZero"/>
        <c:auto val="1"/>
        <c:lblAlgn val="ctr"/>
        <c:lblOffset val="100"/>
        <c:tickLblSkip val="1"/>
        <c:tickMarkSkip val="1"/>
        <c:noMultiLvlLbl val="0"/>
      </c:catAx>
      <c:valAx>
        <c:axId val="11084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847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197</c:v>
                </c:pt>
                <c:pt idx="5">
                  <c:v>202</c:v>
                </c:pt>
                <c:pt idx="8">
                  <c:v>202</c:v>
                </c:pt>
                <c:pt idx="11">
                  <c:v>211</c:v>
                </c:pt>
                <c:pt idx="14">
                  <c:v>215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c:v>
                </c:pt>
                <c:pt idx="3">
                  <c:v>18</c:v>
                </c:pt>
                <c:pt idx="6">
                  <c:v>19</c:v>
                </c:pt>
                <c:pt idx="9">
                  <c:v>15</c:v>
                </c:pt>
                <c:pt idx="12">
                  <c:v>15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44</c:v>
                </c:pt>
                <c:pt idx="3">
                  <c:v>42</c:v>
                </c:pt>
                <c:pt idx="6">
                  <c:v>34</c:v>
                </c:pt>
                <c:pt idx="9">
                  <c:v>28</c:v>
                </c:pt>
                <c:pt idx="12">
                  <c:v>29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229</c:v>
                </c:pt>
                <c:pt idx="3">
                  <c:v>219</c:v>
                </c:pt>
                <c:pt idx="6">
                  <c:v>237</c:v>
                </c:pt>
                <c:pt idx="9">
                  <c:v>255</c:v>
                </c:pt>
                <c:pt idx="12">
                  <c:v>254</c:v>
                </c:pt>
              </c:numCache>
            </c:numRef>
          </c:val>
        </c:ser>
        <c:dLbls>
          <c:showLegendKey val="0"/>
          <c:showVal val="0"/>
          <c:showCatName val="0"/>
          <c:showSerName val="0"/>
          <c:showPercent val="0"/>
          <c:showBubbleSize val="0"/>
        </c:dLbls>
        <c:gapWidth val="100"/>
        <c:overlap val="100"/>
        <c:axId val="111049728"/>
        <c:axId val="111056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94</c:v>
                </c:pt>
                <c:pt idx="2">
                  <c:v>#N/A</c:v>
                </c:pt>
                <c:pt idx="3">
                  <c:v>#N/A</c:v>
                </c:pt>
                <c:pt idx="4">
                  <c:v>77</c:v>
                </c:pt>
                <c:pt idx="5">
                  <c:v>#N/A</c:v>
                </c:pt>
                <c:pt idx="6">
                  <c:v>#N/A</c:v>
                </c:pt>
                <c:pt idx="7">
                  <c:v>88</c:v>
                </c:pt>
                <c:pt idx="8">
                  <c:v>#N/A</c:v>
                </c:pt>
                <c:pt idx="9">
                  <c:v>#N/A</c:v>
                </c:pt>
                <c:pt idx="10">
                  <c:v>87</c:v>
                </c:pt>
                <c:pt idx="11">
                  <c:v>#N/A</c:v>
                </c:pt>
                <c:pt idx="12">
                  <c:v>#N/A</c:v>
                </c:pt>
                <c:pt idx="13">
                  <c:v>83</c:v>
                </c:pt>
                <c:pt idx="14">
                  <c:v>#N/A</c:v>
                </c:pt>
              </c:numCache>
            </c:numRef>
          </c:val>
          <c:smooth val="0"/>
        </c:ser>
        <c:dLbls>
          <c:showLegendKey val="0"/>
          <c:showVal val="0"/>
          <c:showCatName val="0"/>
          <c:showSerName val="0"/>
          <c:showPercent val="0"/>
          <c:showBubbleSize val="0"/>
        </c:dLbls>
        <c:marker val="1"/>
        <c:smooth val="0"/>
        <c:axId val="111049728"/>
        <c:axId val="111056000"/>
      </c:lineChart>
      <c:catAx>
        <c:axId val="11104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56000"/>
        <c:crosses val="autoZero"/>
        <c:auto val="1"/>
        <c:lblAlgn val="ctr"/>
        <c:lblOffset val="100"/>
        <c:tickLblSkip val="1"/>
        <c:tickMarkSkip val="1"/>
        <c:noMultiLvlLbl val="0"/>
      </c:catAx>
      <c:valAx>
        <c:axId val="111056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4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1807</c:v>
                </c:pt>
                <c:pt idx="5">
                  <c:v>1764</c:v>
                </c:pt>
                <c:pt idx="8">
                  <c:v>1657</c:v>
                </c:pt>
                <c:pt idx="11">
                  <c:v>1788</c:v>
                </c:pt>
                <c:pt idx="14">
                  <c:v>1949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64</c:v>
                </c:pt>
                <c:pt idx="5">
                  <c:v>56</c:v>
                </c:pt>
                <c:pt idx="8">
                  <c:v>48</c:v>
                </c:pt>
                <c:pt idx="11">
                  <c:v>48</c:v>
                </c:pt>
                <c:pt idx="14">
                  <c:v>39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1799</c:v>
                </c:pt>
                <c:pt idx="5">
                  <c:v>2064</c:v>
                </c:pt>
                <c:pt idx="8">
                  <c:v>2134</c:v>
                </c:pt>
                <c:pt idx="11">
                  <c:v>2384</c:v>
                </c:pt>
                <c:pt idx="14">
                  <c:v>2434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281</c:v>
                </c:pt>
                <c:pt idx="3">
                  <c:v>289</c:v>
                </c:pt>
                <c:pt idx="6">
                  <c:v>258</c:v>
                </c:pt>
                <c:pt idx="9">
                  <c:v>248</c:v>
                </c:pt>
                <c:pt idx="12">
                  <c:v>168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182</c:v>
                </c:pt>
                <c:pt idx="3">
                  <c:v>167</c:v>
                </c:pt>
                <c:pt idx="6">
                  <c:v>150</c:v>
                </c:pt>
                <c:pt idx="9">
                  <c:v>131</c:v>
                </c:pt>
                <c:pt idx="12">
                  <c:v>129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376</c:v>
                </c:pt>
                <c:pt idx="3">
                  <c:v>434</c:v>
                </c:pt>
                <c:pt idx="6">
                  <c:v>423</c:v>
                </c:pt>
                <c:pt idx="9">
                  <c:v>394</c:v>
                </c:pt>
                <c:pt idx="12">
                  <c:v>334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2559</c:v>
                </c:pt>
                <c:pt idx="3">
                  <c:v>2576</c:v>
                </c:pt>
                <c:pt idx="6">
                  <c:v>2571</c:v>
                </c:pt>
                <c:pt idx="9">
                  <c:v>2628</c:v>
                </c:pt>
                <c:pt idx="12">
                  <c:v>2731</c:v>
                </c:pt>
              </c:numCache>
            </c:numRef>
          </c:val>
        </c:ser>
        <c:dLbls>
          <c:showLegendKey val="0"/>
          <c:showVal val="0"/>
          <c:showCatName val="0"/>
          <c:showSerName val="0"/>
          <c:showPercent val="0"/>
          <c:showBubbleSize val="0"/>
        </c:dLbls>
        <c:gapWidth val="100"/>
        <c:overlap val="100"/>
        <c:axId val="111211648"/>
        <c:axId val="1112135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1211648"/>
        <c:axId val="111213568"/>
      </c:lineChart>
      <c:catAx>
        <c:axId val="111211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1213568"/>
        <c:crosses val="autoZero"/>
        <c:auto val="1"/>
        <c:lblAlgn val="ctr"/>
        <c:lblOffset val="100"/>
        <c:tickLblSkip val="1"/>
        <c:tickMarkSkip val="1"/>
        <c:noMultiLvlLbl val="0"/>
      </c:catAx>
      <c:valAx>
        <c:axId val="1112135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211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1,882
1,877
81.88
3,229,697
3,016,006
132,761
1,504,713
2,731,395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村税は増加傾向にあるが、産業規模が小さいことなどにより、財政基盤が弱く類似団体平均を下回っている。税の徴収率向上及び更なる歳入の確保に努める。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45</xdr:row>
      <xdr:rowOff>45357</xdr:rowOff>
    </xdr:to>
    <xdr:cxnSp macro="">
      <xdr:nvCxnSpPr>
        <xdr:cNvPr id="63" name="直線コネクタ 62"/>
        <xdr:cNvCxnSpPr/>
      </xdr:nvCxnSpPr>
      <xdr:spPr>
        <a:xfrm flipV="1">
          <a:off x="4953000" y="6226628"/>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4"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5" name="直線コネクタ 64"/>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6"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7" name="直線コネクタ 66"/>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44450</xdr:rowOff>
    </xdr:to>
    <xdr:cxnSp macro="">
      <xdr:nvCxnSpPr>
        <xdr:cNvPr id="68" name="直線コネクタ 67"/>
        <xdr:cNvCxnSpPr/>
      </xdr:nvCxnSpPr>
      <xdr:spPr>
        <a:xfrm>
          <a:off x="4114800" y="7588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164392</xdr:rowOff>
    </xdr:from>
    <xdr:ext cx="762000" cy="259045"/>
    <xdr:sp macro="" textlink="">
      <xdr:nvSpPr>
        <xdr:cNvPr id="69" name="財政力平均値テキスト"/>
        <xdr:cNvSpPr txBox="1"/>
      </xdr:nvSpPr>
      <xdr:spPr>
        <a:xfrm>
          <a:off x="5041900" y="7365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0" name="フローチャート : 判断 69"/>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1" name="直線コネクタ 70"/>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2" name="フローチャート : 判断 71"/>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3" name="テキスト ボックス 72"/>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44450</xdr:rowOff>
    </xdr:to>
    <xdr:cxnSp macro="">
      <xdr:nvCxnSpPr>
        <xdr:cNvPr id="74" name="直線コネクタ 73"/>
        <xdr:cNvCxnSpPr/>
      </xdr:nvCxnSpPr>
      <xdr:spPr>
        <a:xfrm>
          <a:off x="2336800" y="75710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5" name="フローチャート : 判断 74"/>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70955</xdr:rowOff>
    </xdr:from>
    <xdr:ext cx="762000" cy="259045"/>
    <xdr:sp macro="" textlink="">
      <xdr:nvSpPr>
        <xdr:cNvPr id="76" name="テキスト ボックス 75"/>
        <xdr:cNvSpPr txBox="1"/>
      </xdr:nvSpPr>
      <xdr:spPr>
        <a:xfrm>
          <a:off x="2844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27215</xdr:rowOff>
    </xdr:to>
    <xdr:cxnSp macro="">
      <xdr:nvCxnSpPr>
        <xdr:cNvPr id="77" name="直線コネクタ 76"/>
        <xdr:cNvCxnSpPr/>
      </xdr:nvCxnSpPr>
      <xdr:spPr>
        <a:xfrm>
          <a:off x="1447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8" name="フローチャート : 判断 77"/>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79" name="テキスト ボックス 78"/>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0" name="フローチャート : 判断 79"/>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81" name="テキスト ボックス 80"/>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7" name="円/楕円 86"/>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88"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3" name="円/楕円 92"/>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4" name="テキスト ボックス 93"/>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5" name="円/楕円 94"/>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96" name="テキスト ボックス 95"/>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全国や沖縄県平均を下回っているものの、前年度と比べて</a:t>
          </a:r>
          <a:r>
            <a:rPr kumimoji="1" lang="en-US" altLang="ja-JP" sz="1300">
              <a:latin typeface="ＭＳ Ｐゴシック"/>
            </a:rPr>
            <a:t>6</a:t>
          </a:r>
          <a:r>
            <a:rPr kumimoji="1" lang="ja-JP" altLang="en-US" sz="1300">
              <a:latin typeface="ＭＳ Ｐゴシック"/>
            </a:rPr>
            <a:t>ポイント増加した。これは、前年度と比較し経常的な経費の金額に大差はないが、経常経費に充てられた特定財源が、前年度と比較し約</a:t>
          </a:r>
          <a:r>
            <a:rPr kumimoji="1" lang="en-US" altLang="ja-JP" sz="1300">
              <a:latin typeface="ＭＳ Ｐゴシック"/>
            </a:rPr>
            <a:t>93</a:t>
          </a:r>
          <a:r>
            <a:rPr kumimoji="1" lang="ja-JP" altLang="en-US" sz="1300">
              <a:latin typeface="ＭＳ Ｐゴシック"/>
            </a:rPr>
            <a:t>百万円減少したため財政向上の弾力性が乏しくなった。</a:t>
          </a:r>
          <a:endParaRPr kumimoji="1" lang="en-US" altLang="ja-JP" sz="1300">
            <a:solidFill>
              <a:sysClr val="windowText" lastClr="000000"/>
            </a:solidFill>
            <a:latin typeface="ＭＳ Ｐゴシック"/>
          </a:endParaRPr>
        </a:p>
        <a:p>
          <a:r>
            <a:rPr kumimoji="1" lang="ja-JP" altLang="en-US" sz="1300">
              <a:solidFill>
                <a:sysClr val="windowText" lastClr="000000"/>
              </a:solidFill>
              <a:latin typeface="ＭＳ Ｐゴシック"/>
            </a:rPr>
            <a:t>　人件費や物件費及び補助費等が増加していることから、それらの経常経費の見直しに努める。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55517</xdr:rowOff>
    </xdr:from>
    <xdr:to>
      <xdr:col>7</xdr:col>
      <xdr:colOff>152400</xdr:colOff>
      <xdr:row>67</xdr:row>
      <xdr:rowOff>66222</xdr:rowOff>
    </xdr:to>
    <xdr:cxnSp macro="">
      <xdr:nvCxnSpPr>
        <xdr:cNvPr id="128" name="直線コネクタ 127"/>
        <xdr:cNvCxnSpPr/>
      </xdr:nvCxnSpPr>
      <xdr:spPr>
        <a:xfrm flipV="1">
          <a:off x="4953000" y="10171067"/>
          <a:ext cx="0" cy="13823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38299</xdr:rowOff>
    </xdr:from>
    <xdr:ext cx="762000" cy="259045"/>
    <xdr:sp macro="" textlink="">
      <xdr:nvSpPr>
        <xdr:cNvPr id="129" name="財政構造の弾力性最小値テキスト"/>
        <xdr:cNvSpPr txBox="1"/>
      </xdr:nvSpPr>
      <xdr:spPr>
        <a:xfrm>
          <a:off x="5041900" y="1152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107.0</a:t>
          </a:r>
          <a:endParaRPr kumimoji="1" lang="ja-JP" altLang="en-US" sz="1000" b="1">
            <a:latin typeface="ＭＳ Ｐゴシック"/>
          </a:endParaRPr>
        </a:p>
      </xdr:txBody>
    </xdr:sp>
    <xdr:clientData/>
  </xdr:oneCellAnchor>
  <xdr:twoCellAnchor>
    <xdr:from>
      <xdr:col>7</xdr:col>
      <xdr:colOff>63500</xdr:colOff>
      <xdr:row>67</xdr:row>
      <xdr:rowOff>66222</xdr:rowOff>
    </xdr:from>
    <xdr:to>
      <xdr:col>7</xdr:col>
      <xdr:colOff>241300</xdr:colOff>
      <xdr:row>67</xdr:row>
      <xdr:rowOff>66222</xdr:rowOff>
    </xdr:to>
    <xdr:cxnSp macro="">
      <xdr:nvCxnSpPr>
        <xdr:cNvPr id="130" name="直線コネクタ 129"/>
        <xdr:cNvCxnSpPr/>
      </xdr:nvCxnSpPr>
      <xdr:spPr>
        <a:xfrm>
          <a:off x="4864100" y="1155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141894</xdr:rowOff>
    </xdr:from>
    <xdr:ext cx="762000" cy="259045"/>
    <xdr:sp macro="" textlink="">
      <xdr:nvSpPr>
        <xdr:cNvPr id="131" name="財政構造の弾力性最大値テキスト"/>
        <xdr:cNvSpPr txBox="1"/>
      </xdr:nvSpPr>
      <xdr:spPr>
        <a:xfrm>
          <a:off x="5041900" y="9914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55517</xdr:rowOff>
    </xdr:from>
    <xdr:to>
      <xdr:col>7</xdr:col>
      <xdr:colOff>241300</xdr:colOff>
      <xdr:row>59</xdr:row>
      <xdr:rowOff>55517</xdr:rowOff>
    </xdr:to>
    <xdr:cxnSp macro="">
      <xdr:nvCxnSpPr>
        <xdr:cNvPr id="132" name="直線コネクタ 131"/>
        <xdr:cNvCxnSpPr/>
      </xdr:nvCxnSpPr>
      <xdr:spPr>
        <a:xfrm>
          <a:off x="4864100" y="1017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115933</xdr:rowOff>
    </xdr:from>
    <xdr:to>
      <xdr:col>7</xdr:col>
      <xdr:colOff>152400</xdr:colOff>
      <xdr:row>62</xdr:row>
      <xdr:rowOff>151312</xdr:rowOff>
    </xdr:to>
    <xdr:cxnSp macro="">
      <xdr:nvCxnSpPr>
        <xdr:cNvPr id="133" name="直線コネクタ 132"/>
        <xdr:cNvCxnSpPr/>
      </xdr:nvCxnSpPr>
      <xdr:spPr>
        <a:xfrm>
          <a:off x="4114800" y="10574383"/>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23965</xdr:rowOff>
    </xdr:from>
    <xdr:ext cx="762000" cy="259045"/>
    <xdr:sp macro="" textlink="">
      <xdr:nvSpPr>
        <xdr:cNvPr id="134" name="財政構造の弾力性平均値テキスト"/>
        <xdr:cNvSpPr txBox="1"/>
      </xdr:nvSpPr>
      <xdr:spPr>
        <a:xfrm>
          <a:off x="5041900" y="10482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7438</xdr:rowOff>
    </xdr:from>
    <xdr:to>
      <xdr:col>7</xdr:col>
      <xdr:colOff>203200</xdr:colOff>
      <xdr:row>62</xdr:row>
      <xdr:rowOff>109038</xdr:rowOff>
    </xdr:to>
    <xdr:sp macro="" textlink="">
      <xdr:nvSpPr>
        <xdr:cNvPr id="135" name="フローチャート : 判断 134"/>
        <xdr:cNvSpPr/>
      </xdr:nvSpPr>
      <xdr:spPr>
        <a:xfrm>
          <a:off x="49022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115933</xdr:rowOff>
    </xdr:from>
    <xdr:to>
      <xdr:col>6</xdr:col>
      <xdr:colOff>0</xdr:colOff>
      <xdr:row>62</xdr:row>
      <xdr:rowOff>37556</xdr:rowOff>
    </xdr:to>
    <xdr:cxnSp macro="">
      <xdr:nvCxnSpPr>
        <xdr:cNvPr id="136" name="直線コネクタ 135"/>
        <xdr:cNvCxnSpPr/>
      </xdr:nvCxnSpPr>
      <xdr:spPr>
        <a:xfrm flipV="1">
          <a:off x="3225800" y="10574383"/>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68580</xdr:rowOff>
    </xdr:from>
    <xdr:to>
      <xdr:col>6</xdr:col>
      <xdr:colOff>50800</xdr:colOff>
      <xdr:row>61</xdr:row>
      <xdr:rowOff>170180</xdr:rowOff>
    </xdr:to>
    <xdr:sp macro="" textlink="">
      <xdr:nvSpPr>
        <xdr:cNvPr id="137" name="フローチャート : 判断 136"/>
        <xdr:cNvSpPr/>
      </xdr:nvSpPr>
      <xdr:spPr>
        <a:xfrm>
          <a:off x="40640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154957</xdr:rowOff>
    </xdr:from>
    <xdr:ext cx="736600" cy="259045"/>
    <xdr:sp macro="" textlink="">
      <xdr:nvSpPr>
        <xdr:cNvPr id="138" name="テキスト ボックス 137"/>
        <xdr:cNvSpPr txBox="1"/>
      </xdr:nvSpPr>
      <xdr:spPr>
        <a:xfrm>
          <a:off x="3733800" y="10613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37556</xdr:rowOff>
    </xdr:from>
    <xdr:to>
      <xdr:col>4</xdr:col>
      <xdr:colOff>482600</xdr:colOff>
      <xdr:row>62</xdr:row>
      <xdr:rowOff>89263</xdr:rowOff>
    </xdr:to>
    <xdr:cxnSp macro="">
      <xdr:nvCxnSpPr>
        <xdr:cNvPr id="139" name="直線コネクタ 138"/>
        <xdr:cNvCxnSpPr/>
      </xdr:nvCxnSpPr>
      <xdr:spPr>
        <a:xfrm flipV="1">
          <a:off x="2336800" y="1066745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65133</xdr:rowOff>
    </xdr:from>
    <xdr:to>
      <xdr:col>4</xdr:col>
      <xdr:colOff>533400</xdr:colOff>
      <xdr:row>61</xdr:row>
      <xdr:rowOff>166733</xdr:rowOff>
    </xdr:to>
    <xdr:sp macro="" textlink="">
      <xdr:nvSpPr>
        <xdr:cNvPr id="140" name="フローチャート : 判断 139"/>
        <xdr:cNvSpPr/>
      </xdr:nvSpPr>
      <xdr:spPr>
        <a:xfrm>
          <a:off x="3175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5460</xdr:rowOff>
    </xdr:from>
    <xdr:ext cx="762000" cy="259045"/>
    <xdr:sp macro="" textlink="">
      <xdr:nvSpPr>
        <xdr:cNvPr id="141" name="テキスト ボックス 140"/>
        <xdr:cNvSpPr txBox="1"/>
      </xdr:nvSpPr>
      <xdr:spPr>
        <a:xfrm>
          <a:off x="2844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6531</xdr:rowOff>
    </xdr:from>
    <xdr:to>
      <xdr:col>3</xdr:col>
      <xdr:colOff>279400</xdr:colOff>
      <xdr:row>62</xdr:row>
      <xdr:rowOff>89263</xdr:rowOff>
    </xdr:to>
    <xdr:cxnSp macro="">
      <xdr:nvCxnSpPr>
        <xdr:cNvPr id="142" name="直線コネクタ 141"/>
        <xdr:cNvCxnSpPr/>
      </xdr:nvCxnSpPr>
      <xdr:spPr>
        <a:xfrm>
          <a:off x="1447800" y="10636431"/>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154759</xdr:rowOff>
    </xdr:from>
    <xdr:to>
      <xdr:col>3</xdr:col>
      <xdr:colOff>330200</xdr:colOff>
      <xdr:row>62</xdr:row>
      <xdr:rowOff>84909</xdr:rowOff>
    </xdr:to>
    <xdr:sp macro="" textlink="">
      <xdr:nvSpPr>
        <xdr:cNvPr id="143" name="フローチャート : 判断 142"/>
        <xdr:cNvSpPr/>
      </xdr:nvSpPr>
      <xdr:spPr>
        <a:xfrm>
          <a:off x="2286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95086</xdr:rowOff>
    </xdr:from>
    <xdr:ext cx="762000" cy="259045"/>
    <xdr:sp macro="" textlink="">
      <xdr:nvSpPr>
        <xdr:cNvPr id="144" name="テキスト ボックス 143"/>
        <xdr:cNvSpPr txBox="1"/>
      </xdr:nvSpPr>
      <xdr:spPr>
        <a:xfrm>
          <a:off x="1955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34109</xdr:rowOff>
    </xdr:from>
    <xdr:to>
      <xdr:col>2</xdr:col>
      <xdr:colOff>127000</xdr:colOff>
      <xdr:row>61</xdr:row>
      <xdr:rowOff>135709</xdr:rowOff>
    </xdr:to>
    <xdr:sp macro="" textlink="">
      <xdr:nvSpPr>
        <xdr:cNvPr id="145" name="フローチャート : 判断 144"/>
        <xdr:cNvSpPr/>
      </xdr:nvSpPr>
      <xdr:spPr>
        <a:xfrm>
          <a:off x="1397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145886</xdr:rowOff>
    </xdr:from>
    <xdr:ext cx="762000" cy="259045"/>
    <xdr:sp macro="" textlink="">
      <xdr:nvSpPr>
        <xdr:cNvPr id="146" name="テキスト ボックス 145"/>
        <xdr:cNvSpPr txBox="1"/>
      </xdr:nvSpPr>
      <xdr:spPr>
        <a:xfrm>
          <a:off x="1066800" y="1026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100512</xdr:rowOff>
    </xdr:from>
    <xdr:to>
      <xdr:col>7</xdr:col>
      <xdr:colOff>203200</xdr:colOff>
      <xdr:row>63</xdr:row>
      <xdr:rowOff>30662</xdr:rowOff>
    </xdr:to>
    <xdr:sp macro="" textlink="">
      <xdr:nvSpPr>
        <xdr:cNvPr id="152" name="円/楕円 151"/>
        <xdr:cNvSpPr/>
      </xdr:nvSpPr>
      <xdr:spPr>
        <a:xfrm>
          <a:off x="49022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72589</xdr:rowOff>
    </xdr:from>
    <xdr:ext cx="762000" cy="259045"/>
    <xdr:sp macro="" textlink="">
      <xdr:nvSpPr>
        <xdr:cNvPr id="153" name="財政構造の弾力性該当値テキスト"/>
        <xdr:cNvSpPr txBox="1"/>
      </xdr:nvSpPr>
      <xdr:spPr>
        <a:xfrm>
          <a:off x="5041900" y="1070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65133</xdr:rowOff>
    </xdr:from>
    <xdr:to>
      <xdr:col>6</xdr:col>
      <xdr:colOff>50800</xdr:colOff>
      <xdr:row>61</xdr:row>
      <xdr:rowOff>166733</xdr:rowOff>
    </xdr:to>
    <xdr:sp macro="" textlink="">
      <xdr:nvSpPr>
        <xdr:cNvPr id="154" name="円/楕円 153"/>
        <xdr:cNvSpPr/>
      </xdr:nvSpPr>
      <xdr:spPr>
        <a:xfrm>
          <a:off x="4064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5460</xdr:rowOff>
    </xdr:from>
    <xdr:ext cx="736600" cy="259045"/>
    <xdr:sp macro="" textlink="">
      <xdr:nvSpPr>
        <xdr:cNvPr id="155" name="テキスト ボックス 154"/>
        <xdr:cNvSpPr txBox="1"/>
      </xdr:nvSpPr>
      <xdr:spPr>
        <a:xfrm>
          <a:off x="3733800" y="10292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158206</xdr:rowOff>
    </xdr:from>
    <xdr:to>
      <xdr:col>4</xdr:col>
      <xdr:colOff>533400</xdr:colOff>
      <xdr:row>62</xdr:row>
      <xdr:rowOff>88356</xdr:rowOff>
    </xdr:to>
    <xdr:sp macro="" textlink="">
      <xdr:nvSpPr>
        <xdr:cNvPr id="156" name="円/楕円 155"/>
        <xdr:cNvSpPr/>
      </xdr:nvSpPr>
      <xdr:spPr>
        <a:xfrm>
          <a:off x="31750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73133</xdr:rowOff>
    </xdr:from>
    <xdr:ext cx="762000" cy="259045"/>
    <xdr:sp macro="" textlink="">
      <xdr:nvSpPr>
        <xdr:cNvPr id="157" name="テキスト ボックス 156"/>
        <xdr:cNvSpPr txBox="1"/>
      </xdr:nvSpPr>
      <xdr:spPr>
        <a:xfrm>
          <a:off x="2844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38463</xdr:rowOff>
    </xdr:from>
    <xdr:to>
      <xdr:col>3</xdr:col>
      <xdr:colOff>330200</xdr:colOff>
      <xdr:row>62</xdr:row>
      <xdr:rowOff>140063</xdr:rowOff>
    </xdr:to>
    <xdr:sp macro="" textlink="">
      <xdr:nvSpPr>
        <xdr:cNvPr id="158" name="円/楕円 157"/>
        <xdr:cNvSpPr/>
      </xdr:nvSpPr>
      <xdr:spPr>
        <a:xfrm>
          <a:off x="2286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124840</xdr:rowOff>
    </xdr:from>
    <xdr:ext cx="762000" cy="259045"/>
    <xdr:sp macro="" textlink="">
      <xdr:nvSpPr>
        <xdr:cNvPr id="159" name="テキスト ボックス 158"/>
        <xdr:cNvSpPr txBox="1"/>
      </xdr:nvSpPr>
      <xdr:spPr>
        <a:xfrm>
          <a:off x="1955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127181</xdr:rowOff>
    </xdr:from>
    <xdr:to>
      <xdr:col>2</xdr:col>
      <xdr:colOff>127000</xdr:colOff>
      <xdr:row>62</xdr:row>
      <xdr:rowOff>57331</xdr:rowOff>
    </xdr:to>
    <xdr:sp macro="" textlink="">
      <xdr:nvSpPr>
        <xdr:cNvPr id="160" name="円/楕円 159"/>
        <xdr:cNvSpPr/>
      </xdr:nvSpPr>
      <xdr:spPr>
        <a:xfrm>
          <a:off x="1397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42108</xdr:rowOff>
    </xdr:from>
    <xdr:ext cx="762000" cy="259045"/>
    <xdr:sp macro="" textlink="">
      <xdr:nvSpPr>
        <xdr:cNvPr id="161" name="テキスト ボックス 160"/>
        <xdr:cNvSpPr txBox="1"/>
      </xdr:nvSpPr>
      <xdr:spPr>
        <a:xfrm>
          <a:off x="1066800" y="10672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[499,056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118,942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類似団体の平均と比較し大きく上回っている。各種公共施設の管理に村直営又は指定管理で行っている人件費及び委託料が大きいことが要因である。</a:t>
          </a:r>
          <a:endParaRPr kumimoji="1" lang="en-US" altLang="ja-JP" sz="1300">
            <a:latin typeface="ＭＳ Ｐゴシック"/>
          </a:endParaRPr>
        </a:p>
        <a:p>
          <a:r>
            <a:rPr kumimoji="1" lang="ja-JP" altLang="en-US" sz="1300">
              <a:latin typeface="ＭＳ Ｐゴシック"/>
            </a:rPr>
            <a:t>　各種公共施設の維持管理費の軽減を図り、歳出費用の抑制に努める。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141819</xdr:rowOff>
    </xdr:from>
    <xdr:to>
      <xdr:col>7</xdr:col>
      <xdr:colOff>152400</xdr:colOff>
      <xdr:row>90</xdr:row>
      <xdr:rowOff>28062</xdr:rowOff>
    </xdr:to>
    <xdr:cxnSp macro="">
      <xdr:nvCxnSpPr>
        <xdr:cNvPr id="190" name="直線コネクタ 189"/>
        <xdr:cNvCxnSpPr/>
      </xdr:nvCxnSpPr>
      <xdr:spPr>
        <a:xfrm flipV="1">
          <a:off x="4953000" y="14029269"/>
          <a:ext cx="0" cy="14292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139</xdr:rowOff>
    </xdr:from>
    <xdr:ext cx="762000" cy="259045"/>
    <xdr:sp macro="" textlink="">
      <xdr:nvSpPr>
        <xdr:cNvPr id="191" name="人件費・物件費等の状況最小値テキスト"/>
        <xdr:cNvSpPr txBox="1"/>
      </xdr:nvSpPr>
      <xdr:spPr>
        <a:xfrm>
          <a:off x="5041900" y="1543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1,236,723</a:t>
          </a:r>
          <a:endParaRPr kumimoji="1" lang="ja-JP" altLang="en-US" sz="1000" b="1">
            <a:latin typeface="ＭＳ Ｐゴシック"/>
          </a:endParaRPr>
        </a:p>
      </xdr:txBody>
    </xdr:sp>
    <xdr:clientData/>
  </xdr:oneCellAnchor>
  <xdr:twoCellAnchor>
    <xdr:from>
      <xdr:col>7</xdr:col>
      <xdr:colOff>63500</xdr:colOff>
      <xdr:row>90</xdr:row>
      <xdr:rowOff>28062</xdr:rowOff>
    </xdr:from>
    <xdr:to>
      <xdr:col>7</xdr:col>
      <xdr:colOff>241300</xdr:colOff>
      <xdr:row>90</xdr:row>
      <xdr:rowOff>28062</xdr:rowOff>
    </xdr:to>
    <xdr:cxnSp macro="">
      <xdr:nvCxnSpPr>
        <xdr:cNvPr id="192" name="直線コネクタ 191"/>
        <xdr:cNvCxnSpPr/>
      </xdr:nvCxnSpPr>
      <xdr:spPr>
        <a:xfrm>
          <a:off x="4864100" y="15458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56746</xdr:rowOff>
    </xdr:from>
    <xdr:ext cx="762000" cy="259045"/>
    <xdr:sp macro="" textlink="">
      <xdr:nvSpPr>
        <xdr:cNvPr id="193" name="人件費・物件費等の状況最大値テキスト"/>
        <xdr:cNvSpPr txBox="1"/>
      </xdr:nvSpPr>
      <xdr:spPr>
        <a:xfrm>
          <a:off x="5041900" y="13772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170,528</a:t>
          </a:r>
          <a:endParaRPr kumimoji="1" lang="ja-JP" altLang="en-US" sz="1000" b="1">
            <a:latin typeface="ＭＳ Ｐゴシック"/>
          </a:endParaRPr>
        </a:p>
      </xdr:txBody>
    </xdr:sp>
    <xdr:clientData/>
  </xdr:oneCellAnchor>
  <xdr:twoCellAnchor>
    <xdr:from>
      <xdr:col>7</xdr:col>
      <xdr:colOff>63500</xdr:colOff>
      <xdr:row>81</xdr:row>
      <xdr:rowOff>141819</xdr:rowOff>
    </xdr:from>
    <xdr:to>
      <xdr:col>7</xdr:col>
      <xdr:colOff>241300</xdr:colOff>
      <xdr:row>81</xdr:row>
      <xdr:rowOff>141819</xdr:rowOff>
    </xdr:to>
    <xdr:cxnSp macro="">
      <xdr:nvCxnSpPr>
        <xdr:cNvPr id="194" name="直線コネクタ 193"/>
        <xdr:cNvCxnSpPr/>
      </xdr:nvCxnSpPr>
      <xdr:spPr>
        <a:xfrm>
          <a:off x="4864100" y="1402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9159</xdr:rowOff>
    </xdr:from>
    <xdr:to>
      <xdr:col>7</xdr:col>
      <xdr:colOff>152400</xdr:colOff>
      <xdr:row>84</xdr:row>
      <xdr:rowOff>67880</xdr:rowOff>
    </xdr:to>
    <xdr:cxnSp macro="">
      <xdr:nvCxnSpPr>
        <xdr:cNvPr id="195" name="直線コネクタ 194"/>
        <xdr:cNvCxnSpPr/>
      </xdr:nvCxnSpPr>
      <xdr:spPr>
        <a:xfrm>
          <a:off x="4114800" y="14410959"/>
          <a:ext cx="838200" cy="58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46629</xdr:rowOff>
    </xdr:from>
    <xdr:ext cx="762000" cy="259045"/>
    <xdr:sp macro="" textlink="">
      <xdr:nvSpPr>
        <xdr:cNvPr id="196" name="人件費・物件費等の状況平均値テキスト"/>
        <xdr:cNvSpPr txBox="1"/>
      </xdr:nvSpPr>
      <xdr:spPr>
        <a:xfrm>
          <a:off x="5041900" y="14105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30102</xdr:rowOff>
    </xdr:from>
    <xdr:to>
      <xdr:col>7</xdr:col>
      <xdr:colOff>203200</xdr:colOff>
      <xdr:row>83</xdr:row>
      <xdr:rowOff>131702</xdr:rowOff>
    </xdr:to>
    <xdr:sp macro="" textlink="">
      <xdr:nvSpPr>
        <xdr:cNvPr id="197" name="フローチャート : 判断 196"/>
        <xdr:cNvSpPr/>
      </xdr:nvSpPr>
      <xdr:spPr>
        <a:xfrm>
          <a:off x="4902200" y="142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9159</xdr:rowOff>
    </xdr:from>
    <xdr:to>
      <xdr:col>6</xdr:col>
      <xdr:colOff>0</xdr:colOff>
      <xdr:row>84</xdr:row>
      <xdr:rowOff>52194</xdr:rowOff>
    </xdr:to>
    <xdr:cxnSp macro="">
      <xdr:nvCxnSpPr>
        <xdr:cNvPr id="198" name="直線コネクタ 197"/>
        <xdr:cNvCxnSpPr/>
      </xdr:nvCxnSpPr>
      <xdr:spPr>
        <a:xfrm flipV="1">
          <a:off x="3225800" y="14410959"/>
          <a:ext cx="889000" cy="4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166999</xdr:rowOff>
    </xdr:from>
    <xdr:to>
      <xdr:col>6</xdr:col>
      <xdr:colOff>50800</xdr:colOff>
      <xdr:row>83</xdr:row>
      <xdr:rowOff>97149</xdr:rowOff>
    </xdr:to>
    <xdr:sp macro="" textlink="">
      <xdr:nvSpPr>
        <xdr:cNvPr id="199" name="フローチャート : 判断 198"/>
        <xdr:cNvSpPr/>
      </xdr:nvSpPr>
      <xdr:spPr>
        <a:xfrm>
          <a:off x="40640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107326</xdr:rowOff>
    </xdr:from>
    <xdr:ext cx="736600" cy="259045"/>
    <xdr:sp macro="" textlink="">
      <xdr:nvSpPr>
        <xdr:cNvPr id="200" name="テキスト ボックス 199"/>
        <xdr:cNvSpPr txBox="1"/>
      </xdr:nvSpPr>
      <xdr:spPr>
        <a:xfrm>
          <a:off x="3733800" y="1399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158403</xdr:rowOff>
    </xdr:from>
    <xdr:to>
      <xdr:col>4</xdr:col>
      <xdr:colOff>482600</xdr:colOff>
      <xdr:row>84</xdr:row>
      <xdr:rowOff>52194</xdr:rowOff>
    </xdr:to>
    <xdr:cxnSp macro="">
      <xdr:nvCxnSpPr>
        <xdr:cNvPr id="201" name="直線コネクタ 200"/>
        <xdr:cNvCxnSpPr/>
      </xdr:nvCxnSpPr>
      <xdr:spPr>
        <a:xfrm>
          <a:off x="2336800" y="14388753"/>
          <a:ext cx="889000" cy="6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1259</xdr:rowOff>
    </xdr:from>
    <xdr:to>
      <xdr:col>4</xdr:col>
      <xdr:colOff>533400</xdr:colOff>
      <xdr:row>83</xdr:row>
      <xdr:rowOff>102859</xdr:rowOff>
    </xdr:to>
    <xdr:sp macro="" textlink="">
      <xdr:nvSpPr>
        <xdr:cNvPr id="202" name="フローチャート : 判断 201"/>
        <xdr:cNvSpPr/>
      </xdr:nvSpPr>
      <xdr:spPr>
        <a:xfrm>
          <a:off x="3175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113036</xdr:rowOff>
    </xdr:from>
    <xdr:ext cx="762000" cy="259045"/>
    <xdr:sp macro="" textlink="">
      <xdr:nvSpPr>
        <xdr:cNvPr id="203" name="テキスト ボックス 202"/>
        <xdr:cNvSpPr txBox="1"/>
      </xdr:nvSpPr>
      <xdr:spPr>
        <a:xfrm>
          <a:off x="2844800" y="14000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132482</xdr:rowOff>
    </xdr:from>
    <xdr:to>
      <xdr:col>3</xdr:col>
      <xdr:colOff>279400</xdr:colOff>
      <xdr:row>83</xdr:row>
      <xdr:rowOff>158403</xdr:rowOff>
    </xdr:to>
    <xdr:cxnSp macro="">
      <xdr:nvCxnSpPr>
        <xdr:cNvPr id="204" name="直線コネクタ 203"/>
        <xdr:cNvCxnSpPr/>
      </xdr:nvCxnSpPr>
      <xdr:spPr>
        <a:xfrm>
          <a:off x="1447800" y="14362832"/>
          <a:ext cx="889000" cy="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146607</xdr:rowOff>
    </xdr:from>
    <xdr:to>
      <xdr:col>3</xdr:col>
      <xdr:colOff>330200</xdr:colOff>
      <xdr:row>83</xdr:row>
      <xdr:rowOff>76757</xdr:rowOff>
    </xdr:to>
    <xdr:sp macro="" textlink="">
      <xdr:nvSpPr>
        <xdr:cNvPr id="205" name="フローチャート : 判断 204"/>
        <xdr:cNvSpPr/>
      </xdr:nvSpPr>
      <xdr:spPr>
        <a:xfrm>
          <a:off x="2286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86934</xdr:rowOff>
    </xdr:from>
    <xdr:ext cx="762000" cy="259045"/>
    <xdr:sp macro="" textlink="">
      <xdr:nvSpPr>
        <xdr:cNvPr id="206" name="テキスト ボックス 205"/>
        <xdr:cNvSpPr txBox="1"/>
      </xdr:nvSpPr>
      <xdr:spPr>
        <a:xfrm>
          <a:off x="1955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127795</xdr:rowOff>
    </xdr:from>
    <xdr:to>
      <xdr:col>2</xdr:col>
      <xdr:colOff>127000</xdr:colOff>
      <xdr:row>83</xdr:row>
      <xdr:rowOff>57945</xdr:rowOff>
    </xdr:to>
    <xdr:sp macro="" textlink="">
      <xdr:nvSpPr>
        <xdr:cNvPr id="207" name="フローチャート : 判断 206"/>
        <xdr:cNvSpPr/>
      </xdr:nvSpPr>
      <xdr:spPr>
        <a:xfrm>
          <a:off x="1397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68122</xdr:rowOff>
    </xdr:from>
    <xdr:ext cx="762000" cy="259045"/>
    <xdr:sp macro="" textlink="">
      <xdr:nvSpPr>
        <xdr:cNvPr id="208" name="テキスト ボックス 207"/>
        <xdr:cNvSpPr txBox="1"/>
      </xdr:nvSpPr>
      <xdr:spPr>
        <a:xfrm>
          <a:off x="1066800" y="13955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84</xdr:row>
      <xdr:rowOff>17080</xdr:rowOff>
    </xdr:from>
    <xdr:to>
      <xdr:col>7</xdr:col>
      <xdr:colOff>203200</xdr:colOff>
      <xdr:row>84</xdr:row>
      <xdr:rowOff>118680</xdr:rowOff>
    </xdr:to>
    <xdr:sp macro="" textlink="">
      <xdr:nvSpPr>
        <xdr:cNvPr id="214" name="円/楕円 213"/>
        <xdr:cNvSpPr/>
      </xdr:nvSpPr>
      <xdr:spPr>
        <a:xfrm>
          <a:off x="4902200" y="1441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160607</xdr:rowOff>
    </xdr:from>
    <xdr:ext cx="762000" cy="259045"/>
    <xdr:sp macro="" textlink="">
      <xdr:nvSpPr>
        <xdr:cNvPr id="215" name="人件費・物件費等の状況該当値テキスト"/>
        <xdr:cNvSpPr txBox="1"/>
      </xdr:nvSpPr>
      <xdr:spPr>
        <a:xfrm>
          <a:off x="5041900" y="1439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499,056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129809</xdr:rowOff>
    </xdr:from>
    <xdr:to>
      <xdr:col>6</xdr:col>
      <xdr:colOff>50800</xdr:colOff>
      <xdr:row>84</xdr:row>
      <xdr:rowOff>59959</xdr:rowOff>
    </xdr:to>
    <xdr:sp macro="" textlink="">
      <xdr:nvSpPr>
        <xdr:cNvPr id="216" name="円/楕円 215"/>
        <xdr:cNvSpPr/>
      </xdr:nvSpPr>
      <xdr:spPr>
        <a:xfrm>
          <a:off x="4064000" y="1436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44736</xdr:rowOff>
    </xdr:from>
    <xdr:ext cx="736600" cy="259045"/>
    <xdr:sp macro="" textlink="">
      <xdr:nvSpPr>
        <xdr:cNvPr id="217" name="テキスト ボックス 216"/>
        <xdr:cNvSpPr txBox="1"/>
      </xdr:nvSpPr>
      <xdr:spPr>
        <a:xfrm>
          <a:off x="3733800" y="14446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455,253</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1394</xdr:rowOff>
    </xdr:from>
    <xdr:to>
      <xdr:col>4</xdr:col>
      <xdr:colOff>533400</xdr:colOff>
      <xdr:row>84</xdr:row>
      <xdr:rowOff>102994</xdr:rowOff>
    </xdr:to>
    <xdr:sp macro="" textlink="">
      <xdr:nvSpPr>
        <xdr:cNvPr id="218" name="円/楕円 217"/>
        <xdr:cNvSpPr/>
      </xdr:nvSpPr>
      <xdr:spPr>
        <a:xfrm>
          <a:off x="3175000" y="14403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87771</xdr:rowOff>
    </xdr:from>
    <xdr:ext cx="762000" cy="259045"/>
    <xdr:sp macro="" textlink="">
      <xdr:nvSpPr>
        <xdr:cNvPr id="219" name="テキスト ボックス 218"/>
        <xdr:cNvSpPr txBox="1"/>
      </xdr:nvSpPr>
      <xdr:spPr>
        <a:xfrm>
          <a:off x="2844800" y="14489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487,355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107603</xdr:rowOff>
    </xdr:from>
    <xdr:to>
      <xdr:col>3</xdr:col>
      <xdr:colOff>330200</xdr:colOff>
      <xdr:row>84</xdr:row>
      <xdr:rowOff>37753</xdr:rowOff>
    </xdr:to>
    <xdr:sp macro="" textlink="">
      <xdr:nvSpPr>
        <xdr:cNvPr id="220" name="円/楕円 219"/>
        <xdr:cNvSpPr/>
      </xdr:nvSpPr>
      <xdr:spPr>
        <a:xfrm>
          <a:off x="2286000" y="1433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22530</xdr:rowOff>
    </xdr:from>
    <xdr:ext cx="762000" cy="259045"/>
    <xdr:sp macro="" textlink="">
      <xdr:nvSpPr>
        <xdr:cNvPr id="221" name="テキスト ボックス 220"/>
        <xdr:cNvSpPr txBox="1"/>
      </xdr:nvSpPr>
      <xdr:spPr>
        <a:xfrm>
          <a:off x="1955800" y="1442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438,688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81682</xdr:rowOff>
    </xdr:from>
    <xdr:to>
      <xdr:col>2</xdr:col>
      <xdr:colOff>127000</xdr:colOff>
      <xdr:row>84</xdr:row>
      <xdr:rowOff>11832</xdr:rowOff>
    </xdr:to>
    <xdr:sp macro="" textlink="">
      <xdr:nvSpPr>
        <xdr:cNvPr id="222" name="円/楕円 221"/>
        <xdr:cNvSpPr/>
      </xdr:nvSpPr>
      <xdr:spPr>
        <a:xfrm>
          <a:off x="1397000" y="1431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168059</xdr:rowOff>
    </xdr:from>
    <xdr:ext cx="762000" cy="259045"/>
    <xdr:sp macro="" textlink="">
      <xdr:nvSpPr>
        <xdr:cNvPr id="223" name="テキスト ボックス 222"/>
        <xdr:cNvSpPr txBox="1"/>
      </xdr:nvSpPr>
      <xdr:spPr>
        <a:xfrm>
          <a:off x="1066800" y="1439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419,352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a:t>
          </a:r>
          <a:r>
            <a:rPr kumimoji="1" lang="en-US" altLang="ja-JP" sz="1300">
              <a:latin typeface="ＭＳ Ｐゴシック"/>
            </a:rPr>
            <a:t>6.7</a:t>
          </a:r>
          <a:r>
            <a:rPr kumimoji="1" lang="ja-JP" altLang="en-US" sz="1300">
              <a:latin typeface="ＭＳ Ｐゴシック"/>
            </a:rPr>
            <a:t>％下回っており、今後も地域の状況を勘案し給与の適正化に努める。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142452</xdr:rowOff>
    </xdr:from>
    <xdr:to>
      <xdr:col>24</xdr:col>
      <xdr:colOff>558800</xdr:colOff>
      <xdr:row>88</xdr:row>
      <xdr:rowOff>64346</xdr:rowOff>
    </xdr:to>
    <xdr:cxnSp macro="">
      <xdr:nvCxnSpPr>
        <xdr:cNvPr id="252" name="直線コネクタ 251"/>
        <xdr:cNvCxnSpPr/>
      </xdr:nvCxnSpPr>
      <xdr:spPr>
        <a:xfrm flipV="1">
          <a:off x="17018000" y="14029902"/>
          <a:ext cx="0" cy="1122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36423</xdr:rowOff>
    </xdr:from>
    <xdr:ext cx="762000" cy="259045"/>
    <xdr:sp macro="" textlink="">
      <xdr:nvSpPr>
        <xdr:cNvPr id="253" name="給与水準   （国との比較）最小値テキスト"/>
        <xdr:cNvSpPr txBox="1"/>
      </xdr:nvSpPr>
      <xdr:spPr>
        <a:xfrm>
          <a:off x="17106900" y="1512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88</xdr:row>
      <xdr:rowOff>64346</xdr:rowOff>
    </xdr:from>
    <xdr:to>
      <xdr:col>24</xdr:col>
      <xdr:colOff>647700</xdr:colOff>
      <xdr:row>88</xdr:row>
      <xdr:rowOff>64346</xdr:rowOff>
    </xdr:to>
    <xdr:cxnSp macro="">
      <xdr:nvCxnSpPr>
        <xdr:cNvPr id="254" name="直線コネクタ 253"/>
        <xdr:cNvCxnSpPr/>
      </xdr:nvCxnSpPr>
      <xdr:spPr>
        <a:xfrm>
          <a:off x="16929100" y="1515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57379</xdr:rowOff>
    </xdr:from>
    <xdr:ext cx="762000" cy="259045"/>
    <xdr:sp macro="" textlink="">
      <xdr:nvSpPr>
        <xdr:cNvPr id="255" name="給与水準   （国との比較）最大値テキスト"/>
        <xdr:cNvSpPr txBox="1"/>
      </xdr:nvSpPr>
      <xdr:spPr>
        <a:xfrm>
          <a:off x="17106900" y="1377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81</xdr:row>
      <xdr:rowOff>142452</xdr:rowOff>
    </xdr:from>
    <xdr:to>
      <xdr:col>24</xdr:col>
      <xdr:colOff>647700</xdr:colOff>
      <xdr:row>81</xdr:row>
      <xdr:rowOff>142452</xdr:rowOff>
    </xdr:to>
    <xdr:cxnSp macro="">
      <xdr:nvCxnSpPr>
        <xdr:cNvPr id="256" name="直線コネクタ 255"/>
        <xdr:cNvCxnSpPr/>
      </xdr:nvCxnSpPr>
      <xdr:spPr>
        <a:xfrm>
          <a:off x="16929100" y="1402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134832</xdr:rowOff>
    </xdr:from>
    <xdr:to>
      <xdr:col>24</xdr:col>
      <xdr:colOff>558800</xdr:colOff>
      <xdr:row>84</xdr:row>
      <xdr:rowOff>142875</xdr:rowOff>
    </xdr:to>
    <xdr:cxnSp macro="">
      <xdr:nvCxnSpPr>
        <xdr:cNvPr id="257" name="直線コネクタ 256"/>
        <xdr:cNvCxnSpPr/>
      </xdr:nvCxnSpPr>
      <xdr:spPr>
        <a:xfrm flipV="1">
          <a:off x="16179800" y="14536632"/>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154111</xdr:rowOff>
    </xdr:from>
    <xdr:ext cx="762000" cy="259045"/>
    <xdr:sp macro="" textlink="">
      <xdr:nvSpPr>
        <xdr:cNvPr id="258" name="給与水準   （国との比較）平均値テキスト"/>
        <xdr:cNvSpPr txBox="1"/>
      </xdr:nvSpPr>
      <xdr:spPr>
        <a:xfrm>
          <a:off x="17106900" y="14727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59" name="フローチャート : 判断 258"/>
        <xdr:cNvSpPr/>
      </xdr:nvSpPr>
      <xdr:spPr>
        <a:xfrm>
          <a:off x="169672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142875</xdr:rowOff>
    </xdr:from>
    <xdr:to>
      <xdr:col>23</xdr:col>
      <xdr:colOff>406400</xdr:colOff>
      <xdr:row>86</xdr:row>
      <xdr:rowOff>33232</xdr:rowOff>
    </xdr:to>
    <xdr:cxnSp macro="">
      <xdr:nvCxnSpPr>
        <xdr:cNvPr id="260" name="直線コネクタ 259"/>
        <xdr:cNvCxnSpPr/>
      </xdr:nvCxnSpPr>
      <xdr:spPr>
        <a:xfrm flipV="1">
          <a:off x="15290800" y="14544675"/>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165946</xdr:rowOff>
    </xdr:from>
    <xdr:to>
      <xdr:col>23</xdr:col>
      <xdr:colOff>457200</xdr:colOff>
      <xdr:row>86</xdr:row>
      <xdr:rowOff>96096</xdr:rowOff>
    </xdr:to>
    <xdr:sp macro="" textlink="">
      <xdr:nvSpPr>
        <xdr:cNvPr id="261" name="フローチャート : 判断 260"/>
        <xdr:cNvSpPr/>
      </xdr:nvSpPr>
      <xdr:spPr>
        <a:xfrm>
          <a:off x="16129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80873</xdr:rowOff>
    </xdr:from>
    <xdr:ext cx="736600" cy="259045"/>
    <xdr:sp macro="" textlink="">
      <xdr:nvSpPr>
        <xdr:cNvPr id="262" name="テキスト ボックス 261"/>
        <xdr:cNvSpPr txBox="1"/>
      </xdr:nvSpPr>
      <xdr:spPr>
        <a:xfrm>
          <a:off x="15798800" y="1482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33232</xdr:rowOff>
    </xdr:from>
    <xdr:to>
      <xdr:col>22</xdr:col>
      <xdr:colOff>203200</xdr:colOff>
      <xdr:row>86</xdr:row>
      <xdr:rowOff>85513</xdr:rowOff>
    </xdr:to>
    <xdr:cxnSp macro="">
      <xdr:nvCxnSpPr>
        <xdr:cNvPr id="263" name="直線コネクタ 262"/>
        <xdr:cNvCxnSpPr/>
      </xdr:nvCxnSpPr>
      <xdr:spPr>
        <a:xfrm flipV="1">
          <a:off x="14401800" y="14777932"/>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132714</xdr:rowOff>
    </xdr:from>
    <xdr:to>
      <xdr:col>22</xdr:col>
      <xdr:colOff>254000</xdr:colOff>
      <xdr:row>88</xdr:row>
      <xdr:rowOff>62864</xdr:rowOff>
    </xdr:to>
    <xdr:sp macro="" textlink="">
      <xdr:nvSpPr>
        <xdr:cNvPr id="264" name="フローチャート : 判断 263"/>
        <xdr:cNvSpPr/>
      </xdr:nvSpPr>
      <xdr:spPr>
        <a:xfrm>
          <a:off x="15240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47641</xdr:rowOff>
    </xdr:from>
    <xdr:ext cx="762000" cy="259045"/>
    <xdr:sp macro="" textlink="">
      <xdr:nvSpPr>
        <xdr:cNvPr id="265" name="テキスト ボックス 264"/>
        <xdr:cNvSpPr txBox="1"/>
      </xdr:nvSpPr>
      <xdr:spPr>
        <a:xfrm>
          <a:off x="14909800" y="151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62441</xdr:rowOff>
    </xdr:from>
    <xdr:to>
      <xdr:col>21</xdr:col>
      <xdr:colOff>0</xdr:colOff>
      <xdr:row>86</xdr:row>
      <xdr:rowOff>85513</xdr:rowOff>
    </xdr:to>
    <xdr:cxnSp macro="">
      <xdr:nvCxnSpPr>
        <xdr:cNvPr id="266" name="直線コネクタ 265"/>
        <xdr:cNvCxnSpPr/>
      </xdr:nvCxnSpPr>
      <xdr:spPr>
        <a:xfrm>
          <a:off x="13512800" y="14464241"/>
          <a:ext cx="889000" cy="365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124671</xdr:rowOff>
    </xdr:from>
    <xdr:to>
      <xdr:col>21</xdr:col>
      <xdr:colOff>50800</xdr:colOff>
      <xdr:row>88</xdr:row>
      <xdr:rowOff>54821</xdr:rowOff>
    </xdr:to>
    <xdr:sp macro="" textlink="">
      <xdr:nvSpPr>
        <xdr:cNvPr id="267" name="フローチャート : 判断 266"/>
        <xdr:cNvSpPr/>
      </xdr:nvSpPr>
      <xdr:spPr>
        <a:xfrm>
          <a:off x="14351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39598</xdr:rowOff>
    </xdr:from>
    <xdr:ext cx="762000" cy="259045"/>
    <xdr:sp macro="" textlink="">
      <xdr:nvSpPr>
        <xdr:cNvPr id="268" name="テキスト ボックス 267"/>
        <xdr:cNvSpPr txBox="1"/>
      </xdr:nvSpPr>
      <xdr:spPr>
        <a:xfrm>
          <a:off x="14020800" y="15127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137795</xdr:rowOff>
    </xdr:from>
    <xdr:to>
      <xdr:col>19</xdr:col>
      <xdr:colOff>533400</xdr:colOff>
      <xdr:row>86</xdr:row>
      <xdr:rowOff>67945</xdr:rowOff>
    </xdr:to>
    <xdr:sp macro="" textlink="">
      <xdr:nvSpPr>
        <xdr:cNvPr id="269" name="フローチャート : 判断 268"/>
        <xdr:cNvSpPr/>
      </xdr:nvSpPr>
      <xdr:spPr>
        <a:xfrm>
          <a:off x="13462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52722</xdr:rowOff>
    </xdr:from>
    <xdr:ext cx="762000" cy="259045"/>
    <xdr:sp macro="" textlink="">
      <xdr:nvSpPr>
        <xdr:cNvPr id="270" name="テキスト ボックス 269"/>
        <xdr:cNvSpPr txBox="1"/>
      </xdr:nvSpPr>
      <xdr:spPr>
        <a:xfrm>
          <a:off x="13131800" y="14797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84</xdr:row>
      <xdr:rowOff>84032</xdr:rowOff>
    </xdr:from>
    <xdr:to>
      <xdr:col>24</xdr:col>
      <xdr:colOff>609600</xdr:colOff>
      <xdr:row>85</xdr:row>
      <xdr:rowOff>14182</xdr:rowOff>
    </xdr:to>
    <xdr:sp macro="" textlink="">
      <xdr:nvSpPr>
        <xdr:cNvPr id="276" name="円/楕円 275"/>
        <xdr:cNvSpPr/>
      </xdr:nvSpPr>
      <xdr:spPr>
        <a:xfrm>
          <a:off x="16967200" y="1448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100559</xdr:rowOff>
    </xdr:from>
    <xdr:ext cx="762000" cy="259045"/>
    <xdr:sp macro="" textlink="">
      <xdr:nvSpPr>
        <xdr:cNvPr id="277" name="給与水準   （国との比較）該当値テキスト"/>
        <xdr:cNvSpPr txBox="1"/>
      </xdr:nvSpPr>
      <xdr:spPr>
        <a:xfrm>
          <a:off x="17106900" y="1433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92075</xdr:rowOff>
    </xdr:from>
    <xdr:to>
      <xdr:col>23</xdr:col>
      <xdr:colOff>457200</xdr:colOff>
      <xdr:row>85</xdr:row>
      <xdr:rowOff>22225</xdr:rowOff>
    </xdr:to>
    <xdr:sp macro="" textlink="">
      <xdr:nvSpPr>
        <xdr:cNvPr id="278" name="円/楕円 277"/>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32402</xdr:rowOff>
    </xdr:from>
    <xdr:ext cx="736600" cy="259045"/>
    <xdr:sp macro="" textlink="">
      <xdr:nvSpPr>
        <xdr:cNvPr id="279" name="テキスト ボックス 278"/>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153882</xdr:rowOff>
    </xdr:from>
    <xdr:to>
      <xdr:col>22</xdr:col>
      <xdr:colOff>254000</xdr:colOff>
      <xdr:row>86</xdr:row>
      <xdr:rowOff>84032</xdr:rowOff>
    </xdr:to>
    <xdr:sp macro="" textlink="">
      <xdr:nvSpPr>
        <xdr:cNvPr id="280" name="円/楕円 279"/>
        <xdr:cNvSpPr/>
      </xdr:nvSpPr>
      <xdr:spPr>
        <a:xfrm>
          <a:off x="15240000" y="14727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94209</xdr:rowOff>
    </xdr:from>
    <xdr:ext cx="762000" cy="259045"/>
    <xdr:sp macro="" textlink="">
      <xdr:nvSpPr>
        <xdr:cNvPr id="281" name="テキスト ボックス 280"/>
        <xdr:cNvSpPr txBox="1"/>
      </xdr:nvSpPr>
      <xdr:spPr>
        <a:xfrm>
          <a:off x="14909800" y="1449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34713</xdr:rowOff>
    </xdr:from>
    <xdr:to>
      <xdr:col>21</xdr:col>
      <xdr:colOff>50800</xdr:colOff>
      <xdr:row>86</xdr:row>
      <xdr:rowOff>136313</xdr:rowOff>
    </xdr:to>
    <xdr:sp macro="" textlink="">
      <xdr:nvSpPr>
        <xdr:cNvPr id="282" name="円/楕円 281"/>
        <xdr:cNvSpPr/>
      </xdr:nvSpPr>
      <xdr:spPr>
        <a:xfrm>
          <a:off x="14351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146490</xdr:rowOff>
    </xdr:from>
    <xdr:ext cx="762000" cy="259045"/>
    <xdr:sp macro="" textlink="">
      <xdr:nvSpPr>
        <xdr:cNvPr id="283" name="テキスト ボックス 282"/>
        <xdr:cNvSpPr txBox="1"/>
      </xdr:nvSpPr>
      <xdr:spPr>
        <a:xfrm>
          <a:off x="14020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11641</xdr:rowOff>
    </xdr:from>
    <xdr:to>
      <xdr:col>19</xdr:col>
      <xdr:colOff>533400</xdr:colOff>
      <xdr:row>84</xdr:row>
      <xdr:rowOff>113241</xdr:rowOff>
    </xdr:to>
    <xdr:sp macro="" textlink="">
      <xdr:nvSpPr>
        <xdr:cNvPr id="284" name="円/楕円 283"/>
        <xdr:cNvSpPr/>
      </xdr:nvSpPr>
      <xdr:spPr>
        <a:xfrm>
          <a:off x="13462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123418</xdr:rowOff>
    </xdr:from>
    <xdr:ext cx="762000" cy="259045"/>
    <xdr:sp macro="" textlink="">
      <xdr:nvSpPr>
        <xdr:cNvPr id="285" name="テキスト ボックス 284"/>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これまで退職に伴う新規採用の抑制などにより職員を削減してきたが類似団体平均を</a:t>
          </a:r>
          <a:r>
            <a:rPr kumimoji="1" lang="en-US" altLang="ja-JP" sz="1300">
              <a:latin typeface="ＭＳ Ｐゴシック"/>
            </a:rPr>
            <a:t>6</a:t>
          </a:r>
          <a:r>
            <a:rPr kumimoji="1" lang="ja-JP" altLang="en-US" sz="1300">
              <a:latin typeface="ＭＳ Ｐゴシック"/>
            </a:rPr>
            <a:t>人上回っている状況である。</a:t>
          </a:r>
          <a:endParaRPr kumimoji="1" lang="en-US" altLang="ja-JP" sz="1300">
            <a:latin typeface="ＭＳ Ｐゴシック"/>
          </a:endParaRPr>
        </a:p>
        <a:p>
          <a:r>
            <a:rPr kumimoji="1" lang="ja-JP" altLang="en-US" sz="1300">
              <a:latin typeface="ＭＳ Ｐゴシック"/>
            </a:rPr>
            <a:t>　今後も事務の改善等により効率化を図り、住民サービスを低下させることなく適切な定員管理に努める。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2" name="直線コネクタ 30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3" name="テキスト ボックス 30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4" name="直線コネクタ 30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5" name="テキスト ボックス 30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6" name="直線コネクタ 30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7" name="テキスト ボックス 30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8" name="直線コネクタ 30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9" name="テキスト ボックス 30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12611</xdr:rowOff>
    </xdr:from>
    <xdr:to>
      <xdr:col>24</xdr:col>
      <xdr:colOff>558800</xdr:colOff>
      <xdr:row>67</xdr:row>
      <xdr:rowOff>66739</xdr:rowOff>
    </xdr:to>
    <xdr:cxnSp macro="">
      <xdr:nvCxnSpPr>
        <xdr:cNvPr id="312" name="直線コネクタ 311"/>
        <xdr:cNvCxnSpPr/>
      </xdr:nvCxnSpPr>
      <xdr:spPr>
        <a:xfrm flipV="1">
          <a:off x="17018000" y="10299611"/>
          <a:ext cx="0" cy="12542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38816</xdr:rowOff>
    </xdr:from>
    <xdr:ext cx="762000" cy="259045"/>
    <xdr:sp macro="" textlink="">
      <xdr:nvSpPr>
        <xdr:cNvPr id="313" name="定員管理の状況最小値テキスト"/>
        <xdr:cNvSpPr txBox="1"/>
      </xdr:nvSpPr>
      <xdr:spPr>
        <a:xfrm>
          <a:off x="17106900" y="1152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61.45</a:t>
          </a:r>
          <a:endParaRPr kumimoji="1" lang="ja-JP" altLang="en-US" sz="1000" b="1">
            <a:latin typeface="ＭＳ Ｐゴシック"/>
          </a:endParaRPr>
        </a:p>
      </xdr:txBody>
    </xdr:sp>
    <xdr:clientData/>
  </xdr:oneCellAnchor>
  <xdr:twoCellAnchor>
    <xdr:from>
      <xdr:col>24</xdr:col>
      <xdr:colOff>469900</xdr:colOff>
      <xdr:row>67</xdr:row>
      <xdr:rowOff>66739</xdr:rowOff>
    </xdr:from>
    <xdr:to>
      <xdr:col>24</xdr:col>
      <xdr:colOff>647700</xdr:colOff>
      <xdr:row>67</xdr:row>
      <xdr:rowOff>66739</xdr:rowOff>
    </xdr:to>
    <xdr:cxnSp macro="">
      <xdr:nvCxnSpPr>
        <xdr:cNvPr id="314" name="直線コネクタ 313"/>
        <xdr:cNvCxnSpPr/>
      </xdr:nvCxnSpPr>
      <xdr:spPr>
        <a:xfrm>
          <a:off x="16929100" y="1155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98988</xdr:rowOff>
    </xdr:from>
    <xdr:ext cx="762000" cy="259045"/>
    <xdr:sp macro="" textlink="">
      <xdr:nvSpPr>
        <xdr:cNvPr id="315" name="定員管理の状況最大値テキスト"/>
        <xdr:cNvSpPr txBox="1"/>
      </xdr:nvSpPr>
      <xdr:spPr>
        <a:xfrm>
          <a:off x="17106900" y="1004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9.47</a:t>
          </a:r>
          <a:endParaRPr kumimoji="1" lang="ja-JP" altLang="en-US" sz="1000" b="1">
            <a:latin typeface="ＭＳ Ｐゴシック"/>
          </a:endParaRPr>
        </a:p>
      </xdr:txBody>
    </xdr:sp>
    <xdr:clientData/>
  </xdr:oneCellAnchor>
  <xdr:twoCellAnchor>
    <xdr:from>
      <xdr:col>24</xdr:col>
      <xdr:colOff>469900</xdr:colOff>
      <xdr:row>60</xdr:row>
      <xdr:rowOff>12611</xdr:rowOff>
    </xdr:from>
    <xdr:to>
      <xdr:col>24</xdr:col>
      <xdr:colOff>647700</xdr:colOff>
      <xdr:row>60</xdr:row>
      <xdr:rowOff>12611</xdr:rowOff>
    </xdr:to>
    <xdr:cxnSp macro="">
      <xdr:nvCxnSpPr>
        <xdr:cNvPr id="316" name="直線コネクタ 315"/>
        <xdr:cNvCxnSpPr/>
      </xdr:nvCxnSpPr>
      <xdr:spPr>
        <a:xfrm>
          <a:off x="16929100" y="10299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74854</xdr:rowOff>
    </xdr:from>
    <xdr:to>
      <xdr:col>24</xdr:col>
      <xdr:colOff>558800</xdr:colOff>
      <xdr:row>62</xdr:row>
      <xdr:rowOff>95123</xdr:rowOff>
    </xdr:to>
    <xdr:cxnSp macro="">
      <xdr:nvCxnSpPr>
        <xdr:cNvPr id="317" name="直線コネクタ 316"/>
        <xdr:cNvCxnSpPr/>
      </xdr:nvCxnSpPr>
      <xdr:spPr>
        <a:xfrm>
          <a:off x="16179800" y="10704754"/>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87520</xdr:rowOff>
    </xdr:from>
    <xdr:ext cx="762000" cy="259045"/>
    <xdr:sp macro="" textlink="">
      <xdr:nvSpPr>
        <xdr:cNvPr id="318" name="定員管理の状況平均値テキスト"/>
        <xdr:cNvSpPr txBox="1"/>
      </xdr:nvSpPr>
      <xdr:spPr>
        <a:xfrm>
          <a:off x="17106900" y="10374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70993</xdr:rowOff>
    </xdr:from>
    <xdr:to>
      <xdr:col>24</xdr:col>
      <xdr:colOff>609600</xdr:colOff>
      <xdr:row>62</xdr:row>
      <xdr:rowOff>1143</xdr:rowOff>
    </xdr:to>
    <xdr:sp macro="" textlink="">
      <xdr:nvSpPr>
        <xdr:cNvPr id="319" name="フローチャート : 判断 318"/>
        <xdr:cNvSpPr/>
      </xdr:nvSpPr>
      <xdr:spPr>
        <a:xfrm>
          <a:off x="169672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74854</xdr:rowOff>
    </xdr:from>
    <xdr:to>
      <xdr:col>23</xdr:col>
      <xdr:colOff>406400</xdr:colOff>
      <xdr:row>62</xdr:row>
      <xdr:rowOff>84747</xdr:rowOff>
    </xdr:to>
    <xdr:cxnSp macro="">
      <xdr:nvCxnSpPr>
        <xdr:cNvPr id="320" name="直線コネクタ 319"/>
        <xdr:cNvCxnSpPr/>
      </xdr:nvCxnSpPr>
      <xdr:spPr>
        <a:xfrm flipV="1">
          <a:off x="15290800" y="10704754"/>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59169</xdr:rowOff>
    </xdr:from>
    <xdr:to>
      <xdr:col>23</xdr:col>
      <xdr:colOff>457200</xdr:colOff>
      <xdr:row>61</xdr:row>
      <xdr:rowOff>160769</xdr:rowOff>
    </xdr:to>
    <xdr:sp macro="" textlink="">
      <xdr:nvSpPr>
        <xdr:cNvPr id="321" name="フローチャート : 判断 320"/>
        <xdr:cNvSpPr/>
      </xdr:nvSpPr>
      <xdr:spPr>
        <a:xfrm>
          <a:off x="16129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170946</xdr:rowOff>
    </xdr:from>
    <xdr:ext cx="736600" cy="259045"/>
    <xdr:sp macro="" textlink="">
      <xdr:nvSpPr>
        <xdr:cNvPr id="322" name="テキスト ボックス 321"/>
        <xdr:cNvSpPr txBox="1"/>
      </xdr:nvSpPr>
      <xdr:spPr>
        <a:xfrm>
          <a:off x="15798800" y="1028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63754</xdr:rowOff>
    </xdr:from>
    <xdr:to>
      <xdr:col>22</xdr:col>
      <xdr:colOff>203200</xdr:colOff>
      <xdr:row>62</xdr:row>
      <xdr:rowOff>84747</xdr:rowOff>
    </xdr:to>
    <xdr:cxnSp macro="">
      <xdr:nvCxnSpPr>
        <xdr:cNvPr id="323" name="直線コネクタ 322"/>
        <xdr:cNvCxnSpPr/>
      </xdr:nvCxnSpPr>
      <xdr:spPr>
        <a:xfrm>
          <a:off x="14401800" y="10693654"/>
          <a:ext cx="889000" cy="2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42761</xdr:rowOff>
    </xdr:from>
    <xdr:to>
      <xdr:col>22</xdr:col>
      <xdr:colOff>254000</xdr:colOff>
      <xdr:row>61</xdr:row>
      <xdr:rowOff>144361</xdr:rowOff>
    </xdr:to>
    <xdr:sp macro="" textlink="">
      <xdr:nvSpPr>
        <xdr:cNvPr id="324" name="フローチャート : 判断 323"/>
        <xdr:cNvSpPr/>
      </xdr:nvSpPr>
      <xdr:spPr>
        <a:xfrm>
          <a:off x="15240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154538</xdr:rowOff>
    </xdr:from>
    <xdr:ext cx="762000" cy="259045"/>
    <xdr:sp macro="" textlink="">
      <xdr:nvSpPr>
        <xdr:cNvPr id="325" name="テキスト ボックス 324"/>
        <xdr:cNvSpPr txBox="1"/>
      </xdr:nvSpPr>
      <xdr:spPr>
        <a:xfrm>
          <a:off x="14909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63754</xdr:rowOff>
    </xdr:from>
    <xdr:to>
      <xdr:col>21</xdr:col>
      <xdr:colOff>0</xdr:colOff>
      <xdr:row>62</xdr:row>
      <xdr:rowOff>85954</xdr:rowOff>
    </xdr:to>
    <xdr:cxnSp macro="">
      <xdr:nvCxnSpPr>
        <xdr:cNvPr id="326" name="直線コネクタ 325"/>
        <xdr:cNvCxnSpPr/>
      </xdr:nvCxnSpPr>
      <xdr:spPr>
        <a:xfrm flipV="1">
          <a:off x="13512800" y="10693654"/>
          <a:ext cx="889000" cy="2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36005</xdr:rowOff>
    </xdr:from>
    <xdr:to>
      <xdr:col>21</xdr:col>
      <xdr:colOff>50800</xdr:colOff>
      <xdr:row>61</xdr:row>
      <xdr:rowOff>137605</xdr:rowOff>
    </xdr:to>
    <xdr:sp macro="" textlink="">
      <xdr:nvSpPr>
        <xdr:cNvPr id="327" name="フローチャート : 判断 326"/>
        <xdr:cNvSpPr/>
      </xdr:nvSpPr>
      <xdr:spPr>
        <a:xfrm>
          <a:off x="14351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147782</xdr:rowOff>
    </xdr:from>
    <xdr:ext cx="762000" cy="259045"/>
    <xdr:sp macro="" textlink="">
      <xdr:nvSpPr>
        <xdr:cNvPr id="328" name="テキスト ボックス 327"/>
        <xdr:cNvSpPr txBox="1"/>
      </xdr:nvSpPr>
      <xdr:spPr>
        <a:xfrm>
          <a:off x="14020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35522</xdr:rowOff>
    </xdr:from>
    <xdr:to>
      <xdr:col>19</xdr:col>
      <xdr:colOff>533400</xdr:colOff>
      <xdr:row>61</xdr:row>
      <xdr:rowOff>137122</xdr:rowOff>
    </xdr:to>
    <xdr:sp macro="" textlink="">
      <xdr:nvSpPr>
        <xdr:cNvPr id="329" name="フローチャート : 判断 328"/>
        <xdr:cNvSpPr/>
      </xdr:nvSpPr>
      <xdr:spPr>
        <a:xfrm>
          <a:off x="13462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147299</xdr:rowOff>
    </xdr:from>
    <xdr:ext cx="762000" cy="259045"/>
    <xdr:sp macro="" textlink="">
      <xdr:nvSpPr>
        <xdr:cNvPr id="330" name="テキスト ボックス 329"/>
        <xdr:cNvSpPr txBox="1"/>
      </xdr:nvSpPr>
      <xdr:spPr>
        <a:xfrm>
          <a:off x="13131800" y="1026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44323</xdr:rowOff>
    </xdr:from>
    <xdr:to>
      <xdr:col>24</xdr:col>
      <xdr:colOff>609600</xdr:colOff>
      <xdr:row>62</xdr:row>
      <xdr:rowOff>145923</xdr:rowOff>
    </xdr:to>
    <xdr:sp macro="" textlink="">
      <xdr:nvSpPr>
        <xdr:cNvPr id="336" name="円/楕円 335"/>
        <xdr:cNvSpPr/>
      </xdr:nvSpPr>
      <xdr:spPr>
        <a:xfrm>
          <a:off x="16967200" y="1067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16400</xdr:rowOff>
    </xdr:from>
    <xdr:ext cx="762000" cy="259045"/>
    <xdr:sp macro="" textlink="">
      <xdr:nvSpPr>
        <xdr:cNvPr id="337" name="定員管理の状況該当値テキスト"/>
        <xdr:cNvSpPr txBox="1"/>
      </xdr:nvSpPr>
      <xdr:spPr>
        <a:xfrm>
          <a:off x="17106900" y="1064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24054</xdr:rowOff>
    </xdr:from>
    <xdr:to>
      <xdr:col>23</xdr:col>
      <xdr:colOff>457200</xdr:colOff>
      <xdr:row>62</xdr:row>
      <xdr:rowOff>125654</xdr:rowOff>
    </xdr:to>
    <xdr:sp macro="" textlink="">
      <xdr:nvSpPr>
        <xdr:cNvPr id="338" name="円/楕円 337"/>
        <xdr:cNvSpPr/>
      </xdr:nvSpPr>
      <xdr:spPr>
        <a:xfrm>
          <a:off x="16129000" y="106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110431</xdr:rowOff>
    </xdr:from>
    <xdr:ext cx="736600" cy="259045"/>
    <xdr:sp macro="" textlink="">
      <xdr:nvSpPr>
        <xdr:cNvPr id="339" name="テキスト ボックス 338"/>
        <xdr:cNvSpPr txBox="1"/>
      </xdr:nvSpPr>
      <xdr:spPr>
        <a:xfrm>
          <a:off x="15798800" y="10740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33947</xdr:rowOff>
    </xdr:from>
    <xdr:to>
      <xdr:col>22</xdr:col>
      <xdr:colOff>254000</xdr:colOff>
      <xdr:row>62</xdr:row>
      <xdr:rowOff>135547</xdr:rowOff>
    </xdr:to>
    <xdr:sp macro="" textlink="">
      <xdr:nvSpPr>
        <xdr:cNvPr id="340" name="円/楕円 339"/>
        <xdr:cNvSpPr/>
      </xdr:nvSpPr>
      <xdr:spPr>
        <a:xfrm>
          <a:off x="15240000" y="1066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120324</xdr:rowOff>
    </xdr:from>
    <xdr:ext cx="762000" cy="259045"/>
    <xdr:sp macro="" textlink="">
      <xdr:nvSpPr>
        <xdr:cNvPr id="341" name="テキスト ボックス 340"/>
        <xdr:cNvSpPr txBox="1"/>
      </xdr:nvSpPr>
      <xdr:spPr>
        <a:xfrm>
          <a:off x="14909800" y="10750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12954</xdr:rowOff>
    </xdr:from>
    <xdr:to>
      <xdr:col>21</xdr:col>
      <xdr:colOff>50800</xdr:colOff>
      <xdr:row>62</xdr:row>
      <xdr:rowOff>114554</xdr:rowOff>
    </xdr:to>
    <xdr:sp macro="" textlink="">
      <xdr:nvSpPr>
        <xdr:cNvPr id="342" name="円/楕円 341"/>
        <xdr:cNvSpPr/>
      </xdr:nvSpPr>
      <xdr:spPr>
        <a:xfrm>
          <a:off x="14351000" y="1064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99331</xdr:rowOff>
    </xdr:from>
    <xdr:ext cx="762000" cy="259045"/>
    <xdr:sp macro="" textlink="">
      <xdr:nvSpPr>
        <xdr:cNvPr id="343" name="テキスト ボックス 342"/>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35154</xdr:rowOff>
    </xdr:from>
    <xdr:to>
      <xdr:col>19</xdr:col>
      <xdr:colOff>533400</xdr:colOff>
      <xdr:row>62</xdr:row>
      <xdr:rowOff>136754</xdr:rowOff>
    </xdr:to>
    <xdr:sp macro="" textlink="">
      <xdr:nvSpPr>
        <xdr:cNvPr id="344" name="円/楕円 343"/>
        <xdr:cNvSpPr/>
      </xdr:nvSpPr>
      <xdr:spPr>
        <a:xfrm>
          <a:off x="13462000" y="106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121531</xdr:rowOff>
    </xdr:from>
    <xdr:ext cx="762000" cy="259045"/>
    <xdr:sp macro="" textlink="">
      <xdr:nvSpPr>
        <xdr:cNvPr id="345" name="テキスト ボックス 344"/>
        <xdr:cNvSpPr txBox="1"/>
      </xdr:nvSpPr>
      <xdr:spPr>
        <a:xfrm>
          <a:off x="13131800" y="1075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実質公債費率は</a:t>
          </a:r>
          <a:r>
            <a:rPr kumimoji="1" lang="en-US" altLang="ja-JP" sz="1300">
              <a:latin typeface="ＭＳ Ｐゴシック"/>
            </a:rPr>
            <a:t>6.5</a:t>
          </a:r>
          <a:r>
            <a:rPr kumimoji="1" lang="ja-JP" altLang="en-US" sz="1300">
              <a:latin typeface="ＭＳ Ｐゴシック"/>
            </a:rPr>
            <a:t>％と類似団体の平均を下回っており、今後も水準を維持又は改善するため地方債発行額の抑制に努める。</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91186</xdr:rowOff>
    </xdr:from>
    <xdr:to>
      <xdr:col>24</xdr:col>
      <xdr:colOff>558800</xdr:colOff>
      <xdr:row>44</xdr:row>
      <xdr:rowOff>73406</xdr:rowOff>
    </xdr:to>
    <xdr:cxnSp macro="">
      <xdr:nvCxnSpPr>
        <xdr:cNvPr id="371" name="直線コネクタ 370"/>
        <xdr:cNvCxnSpPr/>
      </xdr:nvCxnSpPr>
      <xdr:spPr>
        <a:xfrm flipV="1">
          <a:off x="17018000" y="643483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2"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3" name="直線コネクタ 372"/>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6113</xdr:rowOff>
    </xdr:from>
    <xdr:ext cx="762000" cy="259045"/>
    <xdr:sp macro="" textlink="">
      <xdr:nvSpPr>
        <xdr:cNvPr id="374" name="公債費負担の状況最大値テキスト"/>
        <xdr:cNvSpPr txBox="1"/>
      </xdr:nvSpPr>
      <xdr:spPr>
        <a:xfrm>
          <a:off x="17106900" y="6178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24</xdr:col>
      <xdr:colOff>469900</xdr:colOff>
      <xdr:row>37</xdr:row>
      <xdr:rowOff>91186</xdr:rowOff>
    </xdr:from>
    <xdr:to>
      <xdr:col>24</xdr:col>
      <xdr:colOff>647700</xdr:colOff>
      <xdr:row>37</xdr:row>
      <xdr:rowOff>91186</xdr:rowOff>
    </xdr:to>
    <xdr:cxnSp macro="">
      <xdr:nvCxnSpPr>
        <xdr:cNvPr id="375" name="直線コネクタ 374"/>
        <xdr:cNvCxnSpPr/>
      </xdr:nvCxnSpPr>
      <xdr:spPr>
        <a:xfrm>
          <a:off x="16929100" y="643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18288</xdr:rowOff>
    </xdr:from>
    <xdr:to>
      <xdr:col>24</xdr:col>
      <xdr:colOff>558800</xdr:colOff>
      <xdr:row>41</xdr:row>
      <xdr:rowOff>27940</xdr:rowOff>
    </xdr:to>
    <xdr:cxnSp macro="">
      <xdr:nvCxnSpPr>
        <xdr:cNvPr id="376" name="直線コネクタ 375"/>
        <xdr:cNvCxnSpPr/>
      </xdr:nvCxnSpPr>
      <xdr:spPr>
        <a:xfrm>
          <a:off x="16179800" y="704773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31259</xdr:rowOff>
    </xdr:from>
    <xdr:ext cx="762000" cy="259045"/>
    <xdr:sp macro="" textlink="">
      <xdr:nvSpPr>
        <xdr:cNvPr id="377" name="公債費負担の状況平均値テキスト"/>
        <xdr:cNvSpPr txBox="1"/>
      </xdr:nvSpPr>
      <xdr:spPr>
        <a:xfrm>
          <a:off x="17106900" y="7060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78" name="フローチャート : 判断 377"/>
        <xdr:cNvSpPr/>
      </xdr:nvSpPr>
      <xdr:spPr>
        <a:xfrm>
          <a:off x="169672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18288</xdr:rowOff>
    </xdr:from>
    <xdr:to>
      <xdr:col>23</xdr:col>
      <xdr:colOff>406400</xdr:colOff>
      <xdr:row>41</xdr:row>
      <xdr:rowOff>23114</xdr:rowOff>
    </xdr:to>
    <xdr:cxnSp macro="">
      <xdr:nvCxnSpPr>
        <xdr:cNvPr id="379" name="直線コネクタ 378"/>
        <xdr:cNvCxnSpPr/>
      </xdr:nvCxnSpPr>
      <xdr:spPr>
        <a:xfrm flipV="1">
          <a:off x="15290800" y="70477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107442</xdr:rowOff>
    </xdr:from>
    <xdr:to>
      <xdr:col>23</xdr:col>
      <xdr:colOff>457200</xdr:colOff>
      <xdr:row>42</xdr:row>
      <xdr:rowOff>37592</xdr:rowOff>
    </xdr:to>
    <xdr:sp macro="" textlink="">
      <xdr:nvSpPr>
        <xdr:cNvPr id="380" name="フローチャート : 判断 379"/>
        <xdr:cNvSpPr/>
      </xdr:nvSpPr>
      <xdr:spPr>
        <a:xfrm>
          <a:off x="16129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81" name="テキスト ボックス 380"/>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23114</xdr:rowOff>
    </xdr:from>
    <xdr:to>
      <xdr:col>22</xdr:col>
      <xdr:colOff>203200</xdr:colOff>
      <xdr:row>41</xdr:row>
      <xdr:rowOff>42418</xdr:rowOff>
    </xdr:to>
    <xdr:cxnSp macro="">
      <xdr:nvCxnSpPr>
        <xdr:cNvPr id="382" name="直線コネクタ 381"/>
        <xdr:cNvCxnSpPr/>
      </xdr:nvCxnSpPr>
      <xdr:spPr>
        <a:xfrm flipV="1">
          <a:off x="14401800" y="70525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150876</xdr:rowOff>
    </xdr:from>
    <xdr:to>
      <xdr:col>22</xdr:col>
      <xdr:colOff>254000</xdr:colOff>
      <xdr:row>42</xdr:row>
      <xdr:rowOff>81026</xdr:rowOff>
    </xdr:to>
    <xdr:sp macro="" textlink="">
      <xdr:nvSpPr>
        <xdr:cNvPr id="383" name="フローチャート : 判断 382"/>
        <xdr:cNvSpPr/>
      </xdr:nvSpPr>
      <xdr:spPr>
        <a:xfrm>
          <a:off x="15240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65803</xdr:rowOff>
    </xdr:from>
    <xdr:ext cx="762000" cy="259045"/>
    <xdr:sp macro="" textlink="">
      <xdr:nvSpPr>
        <xdr:cNvPr id="384" name="テキスト ボックス 383"/>
        <xdr:cNvSpPr txBox="1"/>
      </xdr:nvSpPr>
      <xdr:spPr>
        <a:xfrm>
          <a:off x="14909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42418</xdr:rowOff>
    </xdr:from>
    <xdr:to>
      <xdr:col>21</xdr:col>
      <xdr:colOff>0</xdr:colOff>
      <xdr:row>41</xdr:row>
      <xdr:rowOff>81026</xdr:rowOff>
    </xdr:to>
    <xdr:cxnSp macro="">
      <xdr:nvCxnSpPr>
        <xdr:cNvPr id="385" name="直線コネクタ 384"/>
        <xdr:cNvCxnSpPr/>
      </xdr:nvCxnSpPr>
      <xdr:spPr>
        <a:xfrm flipV="1">
          <a:off x="13512800" y="7071868"/>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42164</xdr:rowOff>
    </xdr:from>
    <xdr:to>
      <xdr:col>21</xdr:col>
      <xdr:colOff>50800</xdr:colOff>
      <xdr:row>42</xdr:row>
      <xdr:rowOff>143764</xdr:rowOff>
    </xdr:to>
    <xdr:sp macro="" textlink="">
      <xdr:nvSpPr>
        <xdr:cNvPr id="386" name="フローチャート : 判断 385"/>
        <xdr:cNvSpPr/>
      </xdr:nvSpPr>
      <xdr:spPr>
        <a:xfrm>
          <a:off x="14351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387" name="テキスト ボックス 386"/>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104902</xdr:rowOff>
    </xdr:from>
    <xdr:to>
      <xdr:col>19</xdr:col>
      <xdr:colOff>533400</xdr:colOff>
      <xdr:row>43</xdr:row>
      <xdr:rowOff>35052</xdr:rowOff>
    </xdr:to>
    <xdr:sp macro="" textlink="">
      <xdr:nvSpPr>
        <xdr:cNvPr id="388" name="フローチャート : 判断 387"/>
        <xdr:cNvSpPr/>
      </xdr:nvSpPr>
      <xdr:spPr>
        <a:xfrm>
          <a:off x="13462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19829</xdr:rowOff>
    </xdr:from>
    <xdr:ext cx="762000" cy="259045"/>
    <xdr:sp macro="" textlink="">
      <xdr:nvSpPr>
        <xdr:cNvPr id="389" name="テキスト ボックス 388"/>
        <xdr:cNvSpPr txBox="1"/>
      </xdr:nvSpPr>
      <xdr:spPr>
        <a:xfrm>
          <a:off x="13131800" y="739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148590</xdr:rowOff>
    </xdr:from>
    <xdr:to>
      <xdr:col>24</xdr:col>
      <xdr:colOff>609600</xdr:colOff>
      <xdr:row>41</xdr:row>
      <xdr:rowOff>78740</xdr:rowOff>
    </xdr:to>
    <xdr:sp macro="" textlink="">
      <xdr:nvSpPr>
        <xdr:cNvPr id="395" name="円/楕円 394"/>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165117</xdr:rowOff>
    </xdr:from>
    <xdr:ext cx="762000" cy="259045"/>
    <xdr:sp macro="" textlink="">
      <xdr:nvSpPr>
        <xdr:cNvPr id="396" name="公債費負担の状況該当値テキスト"/>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138938</xdr:rowOff>
    </xdr:from>
    <xdr:to>
      <xdr:col>23</xdr:col>
      <xdr:colOff>457200</xdr:colOff>
      <xdr:row>41</xdr:row>
      <xdr:rowOff>69088</xdr:rowOff>
    </xdr:to>
    <xdr:sp macro="" textlink="">
      <xdr:nvSpPr>
        <xdr:cNvPr id="397" name="円/楕円 396"/>
        <xdr:cNvSpPr/>
      </xdr:nvSpPr>
      <xdr:spPr>
        <a:xfrm>
          <a:off x="16129000" y="699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79265</xdr:rowOff>
    </xdr:from>
    <xdr:ext cx="736600" cy="259045"/>
    <xdr:sp macro="" textlink="">
      <xdr:nvSpPr>
        <xdr:cNvPr id="398" name="テキスト ボックス 397"/>
        <xdr:cNvSpPr txBox="1"/>
      </xdr:nvSpPr>
      <xdr:spPr>
        <a:xfrm>
          <a:off x="15798800" y="676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399" name="円/楕円 398"/>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84091</xdr:rowOff>
    </xdr:from>
    <xdr:ext cx="762000" cy="259045"/>
    <xdr:sp macro="" textlink="">
      <xdr:nvSpPr>
        <xdr:cNvPr id="400" name="テキスト ボックス 399"/>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163068</xdr:rowOff>
    </xdr:from>
    <xdr:to>
      <xdr:col>21</xdr:col>
      <xdr:colOff>50800</xdr:colOff>
      <xdr:row>41</xdr:row>
      <xdr:rowOff>93218</xdr:rowOff>
    </xdr:to>
    <xdr:sp macro="" textlink="">
      <xdr:nvSpPr>
        <xdr:cNvPr id="401" name="円/楕円 400"/>
        <xdr:cNvSpPr/>
      </xdr:nvSpPr>
      <xdr:spPr>
        <a:xfrm>
          <a:off x="14351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103395</xdr:rowOff>
    </xdr:from>
    <xdr:ext cx="762000" cy="259045"/>
    <xdr:sp macro="" textlink="">
      <xdr:nvSpPr>
        <xdr:cNvPr id="402" name="テキスト ボックス 401"/>
        <xdr:cNvSpPr txBox="1"/>
      </xdr:nvSpPr>
      <xdr:spPr>
        <a:xfrm>
          <a:off x="14020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30226</xdr:rowOff>
    </xdr:from>
    <xdr:to>
      <xdr:col>19</xdr:col>
      <xdr:colOff>533400</xdr:colOff>
      <xdr:row>41</xdr:row>
      <xdr:rowOff>131826</xdr:rowOff>
    </xdr:to>
    <xdr:sp macro="" textlink="">
      <xdr:nvSpPr>
        <xdr:cNvPr id="403" name="円/楕円 402"/>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142003</xdr:rowOff>
    </xdr:from>
    <xdr:ext cx="762000" cy="259045"/>
    <xdr:sp macro="" textlink="">
      <xdr:nvSpPr>
        <xdr:cNvPr id="404" name="テキスト ボックス 403"/>
        <xdr:cNvSpPr txBox="1"/>
      </xdr:nvSpPr>
      <xdr:spPr>
        <a:xfrm>
          <a:off x="13131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将来負担比率については、マイナスであり、今後もこの状況が続けられるよう財政規模に見合った地方債の発行や基金の積立を行う。</a:t>
          </a: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38523</xdr:rowOff>
    </xdr:to>
    <xdr:cxnSp macro="">
      <xdr:nvCxnSpPr>
        <xdr:cNvPr id="433" name="直線コネクタ 432"/>
        <xdr:cNvCxnSpPr/>
      </xdr:nvCxnSpPr>
      <xdr:spPr>
        <a:xfrm flipV="1">
          <a:off x="17018000" y="2370667"/>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10600</xdr:rowOff>
    </xdr:from>
    <xdr:ext cx="762000" cy="259045"/>
    <xdr:sp macro="" textlink="">
      <xdr:nvSpPr>
        <xdr:cNvPr id="434" name="将来負担の状況最小値テキスト"/>
        <xdr:cNvSpPr txBox="1"/>
      </xdr:nvSpPr>
      <xdr:spPr>
        <a:xfrm>
          <a:off x="17106900" y="378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107.4</a:t>
          </a:r>
          <a:endParaRPr kumimoji="1" lang="ja-JP" altLang="en-US" sz="1000" b="1">
            <a:latin typeface="ＭＳ Ｐゴシック"/>
          </a:endParaRPr>
        </a:p>
      </xdr:txBody>
    </xdr:sp>
    <xdr:clientData/>
  </xdr:oneCellAnchor>
  <xdr:twoCellAnchor>
    <xdr:from>
      <xdr:col>24</xdr:col>
      <xdr:colOff>469900</xdr:colOff>
      <xdr:row>22</xdr:row>
      <xdr:rowOff>38523</xdr:rowOff>
    </xdr:from>
    <xdr:to>
      <xdr:col>24</xdr:col>
      <xdr:colOff>647700</xdr:colOff>
      <xdr:row>22</xdr:row>
      <xdr:rowOff>38523</xdr:rowOff>
    </xdr:to>
    <xdr:cxnSp macro="">
      <xdr:nvCxnSpPr>
        <xdr:cNvPr id="435" name="直線コネクタ 434"/>
        <xdr:cNvCxnSpPr/>
      </xdr:nvCxnSpPr>
      <xdr:spPr>
        <a:xfrm>
          <a:off x="16929100" y="381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6"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0" name="フローチャート : 判断 439"/>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1" name="テキスト ボックス 440"/>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6" name="フローチャート : 判断 445"/>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7" name="テキスト ボックス 446"/>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沖縄県東村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1,882
1,877
81.88
3,229,697
3,016,006
132,761
1,504,713
2,731,395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給与水準は大幅に下回っているが、人口千人当たりの職員数で上回っていることから人件費の計が高い値となっている。住民へのサービス低下が生じないよう事務・業務の改善を図り、施設の適正配置や業務の民間委託などにより職員の削減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41</xdr:row>
      <xdr:rowOff>77470</xdr:rowOff>
    </xdr:to>
    <xdr:cxnSp macro="">
      <xdr:nvCxnSpPr>
        <xdr:cNvPr id="59" name="直線コネクタ 58"/>
        <xdr:cNvCxnSpPr/>
      </xdr:nvCxnSpPr>
      <xdr:spPr>
        <a:xfrm flipV="1">
          <a:off x="4826000" y="58039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49547</xdr:rowOff>
    </xdr:from>
    <xdr:ext cx="762000" cy="259045"/>
    <xdr:sp macro="" textlink="">
      <xdr:nvSpPr>
        <xdr:cNvPr id="60"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48.2</a:t>
          </a:r>
          <a:endParaRPr kumimoji="1" lang="ja-JP" altLang="en-US" sz="1000" b="1">
            <a:latin typeface="ＭＳ Ｐゴシック"/>
          </a:endParaRPr>
        </a:p>
      </xdr:txBody>
    </xdr:sp>
    <xdr:clientData/>
  </xdr:oneCellAnchor>
  <xdr:twoCellAnchor>
    <xdr:from>
      <xdr:col>6</xdr:col>
      <xdr:colOff>612775</xdr:colOff>
      <xdr:row>41</xdr:row>
      <xdr:rowOff>77470</xdr:rowOff>
    </xdr:from>
    <xdr:to>
      <xdr:col>7</xdr:col>
      <xdr:colOff>104775</xdr:colOff>
      <xdr:row>41</xdr:row>
      <xdr:rowOff>77470</xdr:rowOff>
    </xdr:to>
    <xdr:cxnSp macro="">
      <xdr:nvCxnSpPr>
        <xdr:cNvPr id="61" name="直線コネクタ 60"/>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77470</xdr:rowOff>
    </xdr:from>
    <xdr:to>
      <xdr:col>7</xdr:col>
      <xdr:colOff>15875</xdr:colOff>
      <xdr:row>37</xdr:row>
      <xdr:rowOff>31750</xdr:rowOff>
    </xdr:to>
    <xdr:cxnSp macro="">
      <xdr:nvCxnSpPr>
        <xdr:cNvPr id="64" name="直線コネクタ 63"/>
        <xdr:cNvCxnSpPr/>
      </xdr:nvCxnSpPr>
      <xdr:spPr>
        <a:xfrm>
          <a:off x="3987800" y="624967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138447</xdr:rowOff>
    </xdr:from>
    <xdr:ext cx="762000" cy="259045"/>
    <xdr:sp macro="" textlink="">
      <xdr:nvSpPr>
        <xdr:cNvPr id="65" name="人件費平均値テキスト"/>
        <xdr:cNvSpPr txBox="1"/>
      </xdr:nvSpPr>
      <xdr:spPr>
        <a:xfrm>
          <a:off x="4914900" y="596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121920</xdr:rowOff>
    </xdr:from>
    <xdr:to>
      <xdr:col>7</xdr:col>
      <xdr:colOff>66675</xdr:colOff>
      <xdr:row>36</xdr:row>
      <xdr:rowOff>52070</xdr:rowOff>
    </xdr:to>
    <xdr:sp macro="" textlink="">
      <xdr:nvSpPr>
        <xdr:cNvPr id="66" name="フローチャート : 判断 65"/>
        <xdr:cNvSpPr/>
      </xdr:nvSpPr>
      <xdr:spPr>
        <a:xfrm>
          <a:off x="47752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77470</xdr:rowOff>
    </xdr:from>
    <xdr:to>
      <xdr:col>5</xdr:col>
      <xdr:colOff>549275</xdr:colOff>
      <xdr:row>36</xdr:row>
      <xdr:rowOff>119380</xdr:rowOff>
    </xdr:to>
    <xdr:cxnSp macro="">
      <xdr:nvCxnSpPr>
        <xdr:cNvPr id="67" name="直線コネクタ 66"/>
        <xdr:cNvCxnSpPr/>
      </xdr:nvCxnSpPr>
      <xdr:spPr>
        <a:xfrm flipV="1">
          <a:off x="3098800" y="6249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80010</xdr:rowOff>
    </xdr:from>
    <xdr:to>
      <xdr:col>5</xdr:col>
      <xdr:colOff>600075</xdr:colOff>
      <xdr:row>36</xdr:row>
      <xdr:rowOff>10160</xdr:rowOff>
    </xdr:to>
    <xdr:sp macro="" textlink="">
      <xdr:nvSpPr>
        <xdr:cNvPr id="68" name="フローチャート : 判断 67"/>
        <xdr:cNvSpPr/>
      </xdr:nvSpPr>
      <xdr:spPr>
        <a:xfrm>
          <a:off x="3937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20337</xdr:rowOff>
    </xdr:from>
    <xdr:ext cx="736600" cy="259045"/>
    <xdr:sp macro="" textlink="">
      <xdr:nvSpPr>
        <xdr:cNvPr id="69" name="テキスト ボックス 68"/>
        <xdr:cNvSpPr txBox="1"/>
      </xdr:nvSpPr>
      <xdr:spPr>
        <a:xfrm>
          <a:off x="3606800" y="584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119380</xdr:rowOff>
    </xdr:to>
    <xdr:cxnSp macro="">
      <xdr:nvCxnSpPr>
        <xdr:cNvPr id="70" name="直線コネクタ 69"/>
        <xdr:cNvCxnSpPr/>
      </xdr:nvCxnSpPr>
      <xdr:spPr>
        <a:xfrm>
          <a:off x="2209800" y="62458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95250</xdr:rowOff>
    </xdr:from>
    <xdr:to>
      <xdr:col>4</xdr:col>
      <xdr:colOff>396875</xdr:colOff>
      <xdr:row>36</xdr:row>
      <xdr:rowOff>25400</xdr:rowOff>
    </xdr:to>
    <xdr:sp macro="" textlink="">
      <xdr:nvSpPr>
        <xdr:cNvPr id="71" name="フローチャート : 判断 70"/>
        <xdr:cNvSpPr/>
      </xdr:nvSpPr>
      <xdr:spPr>
        <a:xfrm>
          <a:off x="3048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35577</xdr:rowOff>
    </xdr:from>
    <xdr:ext cx="762000" cy="259045"/>
    <xdr:sp macro="" textlink="">
      <xdr:nvSpPr>
        <xdr:cNvPr id="72" name="テキスト ボックス 71"/>
        <xdr:cNvSpPr txBox="1"/>
      </xdr:nvSpPr>
      <xdr:spPr>
        <a:xfrm>
          <a:off x="2717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73660</xdr:rowOff>
    </xdr:to>
    <xdr:cxnSp macro="">
      <xdr:nvCxnSpPr>
        <xdr:cNvPr id="73" name="直線コネクタ 72"/>
        <xdr:cNvCxnSpPr/>
      </xdr:nvCxnSpPr>
      <xdr:spPr>
        <a:xfrm>
          <a:off x="1320800" y="6223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125730</xdr:rowOff>
    </xdr:from>
    <xdr:to>
      <xdr:col>3</xdr:col>
      <xdr:colOff>193675</xdr:colOff>
      <xdr:row>36</xdr:row>
      <xdr:rowOff>55880</xdr:rowOff>
    </xdr:to>
    <xdr:sp macro="" textlink="">
      <xdr:nvSpPr>
        <xdr:cNvPr id="74" name="フローチャート : 判断 73"/>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75" name="テキスト ボックス 74"/>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53340</xdr:rowOff>
    </xdr:from>
    <xdr:to>
      <xdr:col>1</xdr:col>
      <xdr:colOff>676275</xdr:colOff>
      <xdr:row>35</xdr:row>
      <xdr:rowOff>154940</xdr:rowOff>
    </xdr:to>
    <xdr:sp macro="" textlink="">
      <xdr:nvSpPr>
        <xdr:cNvPr id="76" name="フローチャート : 判断 75"/>
        <xdr:cNvSpPr/>
      </xdr:nvSpPr>
      <xdr:spPr>
        <a:xfrm>
          <a:off x="1270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165117</xdr:rowOff>
    </xdr:from>
    <xdr:ext cx="762000" cy="259045"/>
    <xdr:sp macro="" textlink="">
      <xdr:nvSpPr>
        <xdr:cNvPr id="77" name="テキスト ボックス 76"/>
        <xdr:cNvSpPr txBox="1"/>
      </xdr:nvSpPr>
      <xdr:spPr>
        <a:xfrm>
          <a:off x="939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152400</xdr:rowOff>
    </xdr:from>
    <xdr:to>
      <xdr:col>7</xdr:col>
      <xdr:colOff>66675</xdr:colOff>
      <xdr:row>37</xdr:row>
      <xdr:rowOff>82550</xdr:rowOff>
    </xdr:to>
    <xdr:sp macro="" textlink="">
      <xdr:nvSpPr>
        <xdr:cNvPr id="83" name="円/楕円 82"/>
        <xdr:cNvSpPr/>
      </xdr:nvSpPr>
      <xdr:spPr>
        <a:xfrm>
          <a:off x="47752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124477</xdr:rowOff>
    </xdr:from>
    <xdr:ext cx="762000" cy="259045"/>
    <xdr:sp macro="" textlink="">
      <xdr:nvSpPr>
        <xdr:cNvPr id="84" name="人件費該当値テキスト"/>
        <xdr:cNvSpPr txBox="1"/>
      </xdr:nvSpPr>
      <xdr:spPr>
        <a:xfrm>
          <a:off x="49149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26670</xdr:rowOff>
    </xdr:from>
    <xdr:to>
      <xdr:col>5</xdr:col>
      <xdr:colOff>600075</xdr:colOff>
      <xdr:row>36</xdr:row>
      <xdr:rowOff>128270</xdr:rowOff>
    </xdr:to>
    <xdr:sp macro="" textlink="">
      <xdr:nvSpPr>
        <xdr:cNvPr id="85" name="円/楕円 84"/>
        <xdr:cNvSpPr/>
      </xdr:nvSpPr>
      <xdr:spPr>
        <a:xfrm>
          <a:off x="3937000" y="619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113047</xdr:rowOff>
    </xdr:from>
    <xdr:ext cx="736600" cy="259045"/>
    <xdr:sp macro="" textlink="">
      <xdr:nvSpPr>
        <xdr:cNvPr id="86" name="テキスト ボックス 85"/>
        <xdr:cNvSpPr txBox="1"/>
      </xdr:nvSpPr>
      <xdr:spPr>
        <a:xfrm>
          <a:off x="3606800" y="6285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68580</xdr:rowOff>
    </xdr:from>
    <xdr:to>
      <xdr:col>4</xdr:col>
      <xdr:colOff>396875</xdr:colOff>
      <xdr:row>36</xdr:row>
      <xdr:rowOff>170180</xdr:rowOff>
    </xdr:to>
    <xdr:sp macro="" textlink="">
      <xdr:nvSpPr>
        <xdr:cNvPr id="87" name="円/楕円 86"/>
        <xdr:cNvSpPr/>
      </xdr:nvSpPr>
      <xdr:spPr>
        <a:xfrm>
          <a:off x="3048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154957</xdr:rowOff>
    </xdr:from>
    <xdr:ext cx="762000" cy="259045"/>
    <xdr:sp macro="" textlink="">
      <xdr:nvSpPr>
        <xdr:cNvPr id="88" name="テキスト ボックス 87"/>
        <xdr:cNvSpPr txBox="1"/>
      </xdr:nvSpPr>
      <xdr:spPr>
        <a:xfrm>
          <a:off x="2717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89" name="円/楕円 88"/>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90" name="テキスト ボックス 89"/>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1" name="円/楕円 90"/>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92" name="テキスト ボックス 91"/>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a:t>
          </a:r>
          <a:r>
            <a:rPr kumimoji="1" lang="en-US" altLang="ja-JP" sz="1300">
              <a:latin typeface="ＭＳ Ｐゴシック"/>
            </a:rPr>
            <a:t>4.1</a:t>
          </a:r>
          <a:r>
            <a:rPr kumimoji="1" lang="ja-JP" altLang="en-US" sz="1300">
              <a:latin typeface="ＭＳ Ｐゴシック"/>
            </a:rPr>
            <a:t>％増え、類似団体の平均と比較しても高い値である。経常経費は前年に比べ減少しているが充てられる特定財源が減少したため前年度より大きく増加した。</a:t>
          </a:r>
          <a:endParaRPr kumimoji="1" lang="ja-JP" altLang="en-US" sz="1300">
            <a:solidFill>
              <a:srgbClr val="FF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21</xdr:row>
      <xdr:rowOff>130810</xdr:rowOff>
    </xdr:to>
    <xdr:cxnSp macro="">
      <xdr:nvCxnSpPr>
        <xdr:cNvPr id="120" name="直線コネクタ 119"/>
        <xdr:cNvCxnSpPr/>
      </xdr:nvCxnSpPr>
      <xdr:spPr>
        <a:xfrm flipV="1">
          <a:off x="16510000" y="23749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1"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2" name="直線コネクタ 121"/>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58420</xdr:rowOff>
    </xdr:from>
    <xdr:to>
      <xdr:col>24</xdr:col>
      <xdr:colOff>31750</xdr:colOff>
      <xdr:row>18</xdr:row>
      <xdr:rowOff>27940</xdr:rowOff>
    </xdr:to>
    <xdr:cxnSp macro="">
      <xdr:nvCxnSpPr>
        <xdr:cNvPr id="125" name="直線コネクタ 124"/>
        <xdr:cNvCxnSpPr/>
      </xdr:nvCxnSpPr>
      <xdr:spPr>
        <a:xfrm>
          <a:off x="15671800" y="2801620"/>
          <a:ext cx="8382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130827</xdr:rowOff>
    </xdr:from>
    <xdr:ext cx="762000" cy="259045"/>
    <xdr:sp macro="" textlink="">
      <xdr:nvSpPr>
        <xdr:cNvPr id="126" name="物件費平均値テキスト"/>
        <xdr:cNvSpPr txBox="1"/>
      </xdr:nvSpPr>
      <xdr:spPr>
        <a:xfrm>
          <a:off x="16598900" y="270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114300</xdr:rowOff>
    </xdr:from>
    <xdr:to>
      <xdr:col>24</xdr:col>
      <xdr:colOff>82550</xdr:colOff>
      <xdr:row>17</xdr:row>
      <xdr:rowOff>44450</xdr:rowOff>
    </xdr:to>
    <xdr:sp macro="" textlink="">
      <xdr:nvSpPr>
        <xdr:cNvPr id="127" name="フローチャート : 判断 126"/>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58420</xdr:rowOff>
    </xdr:from>
    <xdr:to>
      <xdr:col>22</xdr:col>
      <xdr:colOff>565150</xdr:colOff>
      <xdr:row>16</xdr:row>
      <xdr:rowOff>58420</xdr:rowOff>
    </xdr:to>
    <xdr:cxnSp macro="">
      <xdr:nvCxnSpPr>
        <xdr:cNvPr id="128" name="直線コネクタ 127"/>
        <xdr:cNvCxnSpPr/>
      </xdr:nvCxnSpPr>
      <xdr:spPr>
        <a:xfrm>
          <a:off x="14782800" y="2801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30480</xdr:rowOff>
    </xdr:from>
    <xdr:to>
      <xdr:col>22</xdr:col>
      <xdr:colOff>615950</xdr:colOff>
      <xdr:row>16</xdr:row>
      <xdr:rowOff>132080</xdr:rowOff>
    </xdr:to>
    <xdr:sp macro="" textlink="">
      <xdr:nvSpPr>
        <xdr:cNvPr id="129" name="フローチャート : 判断 128"/>
        <xdr:cNvSpPr/>
      </xdr:nvSpPr>
      <xdr:spPr>
        <a:xfrm>
          <a:off x="15621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116857</xdr:rowOff>
    </xdr:from>
    <xdr:ext cx="736600" cy="259045"/>
    <xdr:sp macro="" textlink="">
      <xdr:nvSpPr>
        <xdr:cNvPr id="130" name="テキスト ボックス 129"/>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58420</xdr:rowOff>
    </xdr:from>
    <xdr:to>
      <xdr:col>21</xdr:col>
      <xdr:colOff>361950</xdr:colOff>
      <xdr:row>17</xdr:row>
      <xdr:rowOff>100330</xdr:rowOff>
    </xdr:to>
    <xdr:cxnSp macro="">
      <xdr:nvCxnSpPr>
        <xdr:cNvPr id="131" name="直線コネクタ 130"/>
        <xdr:cNvCxnSpPr/>
      </xdr:nvCxnSpPr>
      <xdr:spPr>
        <a:xfrm flipV="1">
          <a:off x="13893800" y="280162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163830</xdr:rowOff>
    </xdr:from>
    <xdr:to>
      <xdr:col>21</xdr:col>
      <xdr:colOff>412750</xdr:colOff>
      <xdr:row>16</xdr:row>
      <xdr:rowOff>93980</xdr:rowOff>
    </xdr:to>
    <xdr:sp macro="" textlink="">
      <xdr:nvSpPr>
        <xdr:cNvPr id="132" name="フローチャート : 判断 131"/>
        <xdr:cNvSpPr/>
      </xdr:nvSpPr>
      <xdr:spPr>
        <a:xfrm>
          <a:off x="14732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104157</xdr:rowOff>
    </xdr:from>
    <xdr:ext cx="762000" cy="259045"/>
    <xdr:sp macro="" textlink="">
      <xdr:nvSpPr>
        <xdr:cNvPr id="133" name="テキスト ボックス 132"/>
        <xdr:cNvSpPr txBox="1"/>
      </xdr:nvSpPr>
      <xdr:spPr>
        <a:xfrm>
          <a:off x="14401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100330</xdr:rowOff>
    </xdr:from>
    <xdr:to>
      <xdr:col>20</xdr:col>
      <xdr:colOff>158750</xdr:colOff>
      <xdr:row>17</xdr:row>
      <xdr:rowOff>123190</xdr:rowOff>
    </xdr:to>
    <xdr:cxnSp macro="">
      <xdr:nvCxnSpPr>
        <xdr:cNvPr id="134" name="直線コネクタ 133"/>
        <xdr:cNvCxnSpPr/>
      </xdr:nvCxnSpPr>
      <xdr:spPr>
        <a:xfrm flipV="1">
          <a:off x="13004800" y="3014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148590</xdr:rowOff>
    </xdr:from>
    <xdr:to>
      <xdr:col>20</xdr:col>
      <xdr:colOff>209550</xdr:colOff>
      <xdr:row>16</xdr:row>
      <xdr:rowOff>78740</xdr:rowOff>
    </xdr:to>
    <xdr:sp macro="" textlink="">
      <xdr:nvSpPr>
        <xdr:cNvPr id="135" name="フローチャート : 判断 134"/>
        <xdr:cNvSpPr/>
      </xdr:nvSpPr>
      <xdr:spPr>
        <a:xfrm>
          <a:off x="13843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88917</xdr:rowOff>
    </xdr:from>
    <xdr:ext cx="762000" cy="259045"/>
    <xdr:sp macro="" textlink="">
      <xdr:nvSpPr>
        <xdr:cNvPr id="136" name="テキスト ボックス 135"/>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7" name="フローチャート :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4" name="円/楕円 143"/>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120667</xdr:rowOff>
    </xdr:from>
    <xdr:ext cx="762000" cy="259045"/>
    <xdr:sp macro="" textlink="">
      <xdr:nvSpPr>
        <xdr:cNvPr id="145" name="物件費該当値テキスト"/>
        <xdr:cNvSpPr txBox="1"/>
      </xdr:nvSpPr>
      <xdr:spPr>
        <a:xfrm>
          <a:off x="165989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xdr:rowOff>
    </xdr:from>
    <xdr:to>
      <xdr:col>22</xdr:col>
      <xdr:colOff>615950</xdr:colOff>
      <xdr:row>16</xdr:row>
      <xdr:rowOff>109220</xdr:rowOff>
    </xdr:to>
    <xdr:sp macro="" textlink="">
      <xdr:nvSpPr>
        <xdr:cNvPr id="146" name="円/楕円 145"/>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119397</xdr:rowOff>
    </xdr:from>
    <xdr:ext cx="736600" cy="259045"/>
    <xdr:sp macro="" textlink="">
      <xdr:nvSpPr>
        <xdr:cNvPr id="147" name="テキスト ボックス 146"/>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xdr:rowOff>
    </xdr:from>
    <xdr:to>
      <xdr:col>21</xdr:col>
      <xdr:colOff>412750</xdr:colOff>
      <xdr:row>16</xdr:row>
      <xdr:rowOff>109220</xdr:rowOff>
    </xdr:to>
    <xdr:sp macro="" textlink="">
      <xdr:nvSpPr>
        <xdr:cNvPr id="148" name="円/楕円 147"/>
        <xdr:cNvSpPr/>
      </xdr:nvSpPr>
      <xdr:spPr>
        <a:xfrm>
          <a:off x="14732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93997</xdr:rowOff>
    </xdr:from>
    <xdr:ext cx="762000" cy="259045"/>
    <xdr:sp macro="" textlink="">
      <xdr:nvSpPr>
        <xdr:cNvPr id="149" name="テキスト ボックス 14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49530</xdr:rowOff>
    </xdr:from>
    <xdr:to>
      <xdr:col>20</xdr:col>
      <xdr:colOff>209550</xdr:colOff>
      <xdr:row>17</xdr:row>
      <xdr:rowOff>151130</xdr:rowOff>
    </xdr:to>
    <xdr:sp macro="" textlink="">
      <xdr:nvSpPr>
        <xdr:cNvPr id="150" name="円/楕円 149"/>
        <xdr:cNvSpPr/>
      </xdr:nvSpPr>
      <xdr:spPr>
        <a:xfrm>
          <a:off x="13843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135907</xdr:rowOff>
    </xdr:from>
    <xdr:ext cx="762000" cy="259045"/>
    <xdr:sp macro="" textlink="">
      <xdr:nvSpPr>
        <xdr:cNvPr id="151" name="テキスト ボックス 150"/>
        <xdr:cNvSpPr txBox="1"/>
      </xdr:nvSpPr>
      <xdr:spPr>
        <a:xfrm>
          <a:off x="13512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72390</xdr:rowOff>
    </xdr:from>
    <xdr:to>
      <xdr:col>19</xdr:col>
      <xdr:colOff>6350</xdr:colOff>
      <xdr:row>18</xdr:row>
      <xdr:rowOff>2540</xdr:rowOff>
    </xdr:to>
    <xdr:sp macro="" textlink="">
      <xdr:nvSpPr>
        <xdr:cNvPr id="152" name="円/楕円 151"/>
        <xdr:cNvSpPr/>
      </xdr:nvSpPr>
      <xdr:spPr>
        <a:xfrm>
          <a:off x="12954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158767</xdr:rowOff>
    </xdr:from>
    <xdr:ext cx="762000" cy="259045"/>
    <xdr:sp macro="" textlink="">
      <xdr:nvSpPr>
        <xdr:cNvPr id="153" name="テキスト ボックス 152"/>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類似団体平均とほぼ同じである。扶助費の額は年々増加しており、特に障害福祉サービス費の上昇傾向に歯止めをかけるよう努める。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143328</xdr:rowOff>
    </xdr:from>
    <xdr:to>
      <xdr:col>7</xdr:col>
      <xdr:colOff>15875</xdr:colOff>
      <xdr:row>61</xdr:row>
      <xdr:rowOff>53522</xdr:rowOff>
    </xdr:to>
    <xdr:cxnSp macro="">
      <xdr:nvCxnSpPr>
        <xdr:cNvPr id="182" name="直線コネクタ 181"/>
        <xdr:cNvCxnSpPr/>
      </xdr:nvCxnSpPr>
      <xdr:spPr>
        <a:xfrm flipV="1">
          <a:off x="4826000" y="9058728"/>
          <a:ext cx="0" cy="1453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25599</xdr:rowOff>
    </xdr:from>
    <xdr:ext cx="762000" cy="259045"/>
    <xdr:sp macro="" textlink="">
      <xdr:nvSpPr>
        <xdr:cNvPr id="183" name="扶助費最小値テキスト"/>
        <xdr:cNvSpPr txBox="1"/>
      </xdr:nvSpPr>
      <xdr:spPr>
        <a:xfrm>
          <a:off x="4914900" y="1048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61</xdr:row>
      <xdr:rowOff>53522</xdr:rowOff>
    </xdr:from>
    <xdr:to>
      <xdr:col>7</xdr:col>
      <xdr:colOff>104775</xdr:colOff>
      <xdr:row>61</xdr:row>
      <xdr:rowOff>53522</xdr:rowOff>
    </xdr:to>
    <xdr:cxnSp macro="">
      <xdr:nvCxnSpPr>
        <xdr:cNvPr id="184" name="直線コネクタ 183"/>
        <xdr:cNvCxnSpPr/>
      </xdr:nvCxnSpPr>
      <xdr:spPr>
        <a:xfrm>
          <a:off x="4737100" y="10511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58255</xdr:rowOff>
    </xdr:from>
    <xdr:ext cx="762000" cy="259045"/>
    <xdr:sp macro="" textlink="">
      <xdr:nvSpPr>
        <xdr:cNvPr id="185"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52</xdr:row>
      <xdr:rowOff>143328</xdr:rowOff>
    </xdr:from>
    <xdr:to>
      <xdr:col>7</xdr:col>
      <xdr:colOff>104775</xdr:colOff>
      <xdr:row>52</xdr:row>
      <xdr:rowOff>143328</xdr:rowOff>
    </xdr:to>
    <xdr:cxnSp macro="">
      <xdr:nvCxnSpPr>
        <xdr:cNvPr id="186" name="直線コネクタ 185"/>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4535</xdr:rowOff>
    </xdr:from>
    <xdr:to>
      <xdr:col>7</xdr:col>
      <xdr:colOff>15875</xdr:colOff>
      <xdr:row>56</xdr:row>
      <xdr:rowOff>127000</xdr:rowOff>
    </xdr:to>
    <xdr:cxnSp macro="">
      <xdr:nvCxnSpPr>
        <xdr:cNvPr id="187" name="直線コネクタ 186"/>
        <xdr:cNvCxnSpPr/>
      </xdr:nvCxnSpPr>
      <xdr:spPr>
        <a:xfrm flipV="1">
          <a:off x="3987800" y="9434285"/>
          <a:ext cx="838200" cy="29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113592</xdr:rowOff>
    </xdr:from>
    <xdr:ext cx="762000" cy="259045"/>
    <xdr:sp macro="" textlink="">
      <xdr:nvSpPr>
        <xdr:cNvPr id="188"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141515</xdr:rowOff>
    </xdr:from>
    <xdr:to>
      <xdr:col>7</xdr:col>
      <xdr:colOff>66675</xdr:colOff>
      <xdr:row>55</xdr:row>
      <xdr:rowOff>71665</xdr:rowOff>
    </xdr:to>
    <xdr:sp macro="" textlink="">
      <xdr:nvSpPr>
        <xdr:cNvPr id="189" name="フローチャート : 判断 188"/>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37193</xdr:rowOff>
    </xdr:from>
    <xdr:to>
      <xdr:col>5</xdr:col>
      <xdr:colOff>549275</xdr:colOff>
      <xdr:row>56</xdr:row>
      <xdr:rowOff>127000</xdr:rowOff>
    </xdr:to>
    <xdr:cxnSp macro="">
      <xdr:nvCxnSpPr>
        <xdr:cNvPr id="190" name="直線コネクタ 189"/>
        <xdr:cNvCxnSpPr/>
      </xdr:nvCxnSpPr>
      <xdr:spPr>
        <a:xfrm>
          <a:off x="3098800" y="9466943"/>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1" name="フローチャート : 判断 190"/>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65512</xdr:rowOff>
    </xdr:from>
    <xdr:ext cx="736600" cy="259045"/>
    <xdr:sp macro="" textlink="">
      <xdr:nvSpPr>
        <xdr:cNvPr id="192" name="テキスト ボックス 191"/>
        <xdr:cNvSpPr txBox="1"/>
      </xdr:nvSpPr>
      <xdr:spPr>
        <a:xfrm>
          <a:off x="3606800" y="9152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159657</xdr:rowOff>
    </xdr:from>
    <xdr:to>
      <xdr:col>4</xdr:col>
      <xdr:colOff>346075</xdr:colOff>
      <xdr:row>55</xdr:row>
      <xdr:rowOff>37193</xdr:rowOff>
    </xdr:to>
    <xdr:cxnSp macro="">
      <xdr:nvCxnSpPr>
        <xdr:cNvPr id="193" name="直線コネクタ 192"/>
        <xdr:cNvCxnSpPr/>
      </xdr:nvCxnSpPr>
      <xdr:spPr>
        <a:xfrm>
          <a:off x="2209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159657</xdr:rowOff>
    </xdr:from>
    <xdr:to>
      <xdr:col>3</xdr:col>
      <xdr:colOff>142875</xdr:colOff>
      <xdr:row>56</xdr:row>
      <xdr:rowOff>45357</xdr:rowOff>
    </xdr:to>
    <xdr:cxnSp macro="">
      <xdr:nvCxnSpPr>
        <xdr:cNvPr id="196" name="直線コネクタ 195"/>
        <xdr:cNvCxnSpPr/>
      </xdr:nvCxnSpPr>
      <xdr:spPr>
        <a:xfrm flipV="1">
          <a:off x="1320800" y="94179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9" name="フローチャート : 判断 198"/>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00" name="テキスト ボックス 199"/>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206" name="円/楕円 205"/>
        <xdr:cNvSpPr/>
      </xdr:nvSpPr>
      <xdr:spPr>
        <a:xfrm>
          <a:off x="47752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141712</xdr:rowOff>
    </xdr:from>
    <xdr:ext cx="762000" cy="259045"/>
    <xdr:sp macro="" textlink="">
      <xdr:nvSpPr>
        <xdr:cNvPr id="207" name="扶助費該当値テキスト"/>
        <xdr:cNvSpPr txBox="1"/>
      </xdr:nvSpPr>
      <xdr:spPr>
        <a:xfrm>
          <a:off x="4914900" y="922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8" name="円/楕円 207"/>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162577</xdr:rowOff>
    </xdr:from>
    <xdr:ext cx="736600" cy="259045"/>
    <xdr:sp macro="" textlink="">
      <xdr:nvSpPr>
        <xdr:cNvPr id="209" name="テキスト ボックス 208"/>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157843</xdr:rowOff>
    </xdr:from>
    <xdr:to>
      <xdr:col>4</xdr:col>
      <xdr:colOff>396875</xdr:colOff>
      <xdr:row>55</xdr:row>
      <xdr:rowOff>87993</xdr:rowOff>
    </xdr:to>
    <xdr:sp macro="" textlink="">
      <xdr:nvSpPr>
        <xdr:cNvPr id="210" name="円/楕円 209"/>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72770</xdr:rowOff>
    </xdr:from>
    <xdr:ext cx="762000" cy="259045"/>
    <xdr:sp macro="" textlink="">
      <xdr:nvSpPr>
        <xdr:cNvPr id="211" name="テキスト ボックス 210"/>
        <xdr:cNvSpPr txBox="1"/>
      </xdr:nvSpPr>
      <xdr:spPr>
        <a:xfrm>
          <a:off x="2717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108857</xdr:rowOff>
    </xdr:from>
    <xdr:to>
      <xdr:col>3</xdr:col>
      <xdr:colOff>193675</xdr:colOff>
      <xdr:row>55</xdr:row>
      <xdr:rowOff>39007</xdr:rowOff>
    </xdr:to>
    <xdr:sp macro="" textlink="">
      <xdr:nvSpPr>
        <xdr:cNvPr id="212" name="円/楕円 211"/>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49184</xdr:rowOff>
    </xdr:from>
    <xdr:ext cx="762000" cy="259045"/>
    <xdr:sp macro="" textlink="">
      <xdr:nvSpPr>
        <xdr:cNvPr id="213" name="テキスト ボックス 212"/>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4" name="円/楕円 213"/>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5" name="テキスト ボックス 214"/>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類似団体や沖縄県の平均を大幅に下回っている。その他は、繰出金が</a:t>
          </a:r>
          <a:r>
            <a:rPr kumimoji="1" lang="en-US" altLang="ja-JP" sz="1300">
              <a:latin typeface="ＭＳ Ｐゴシック"/>
            </a:rPr>
            <a:t>6.9</a:t>
          </a:r>
          <a:r>
            <a:rPr kumimoji="1" lang="ja-JP" altLang="en-US" sz="1300">
              <a:latin typeface="ＭＳ Ｐゴシック"/>
            </a:rPr>
            <a:t>％、維持補修費が</a:t>
          </a:r>
          <a:r>
            <a:rPr kumimoji="1" lang="en-US" altLang="ja-JP" sz="1300">
              <a:latin typeface="ＭＳ Ｐゴシック"/>
            </a:rPr>
            <a:t>0.7</a:t>
          </a:r>
          <a:r>
            <a:rPr kumimoji="1" lang="ja-JP" altLang="en-US" sz="1300">
              <a:latin typeface="ＭＳ Ｐゴシック"/>
            </a:rPr>
            <a:t>％となっている。今後も特別会計の歳入及び歳出をチェックし、一般会計からの繰出が増えないよう努める。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21844</xdr:rowOff>
    </xdr:from>
    <xdr:to>
      <xdr:col>24</xdr:col>
      <xdr:colOff>31750</xdr:colOff>
      <xdr:row>60</xdr:row>
      <xdr:rowOff>149860</xdr:rowOff>
    </xdr:to>
    <xdr:cxnSp macro="">
      <xdr:nvCxnSpPr>
        <xdr:cNvPr id="240" name="直線コネクタ 239"/>
        <xdr:cNvCxnSpPr/>
      </xdr:nvCxnSpPr>
      <xdr:spPr>
        <a:xfrm flipV="1">
          <a:off x="16510000" y="92801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121937</xdr:rowOff>
    </xdr:from>
    <xdr:ext cx="762000" cy="259045"/>
    <xdr:sp macro="" textlink="">
      <xdr:nvSpPr>
        <xdr:cNvPr id="24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23</xdr:col>
      <xdr:colOff>628650</xdr:colOff>
      <xdr:row>60</xdr:row>
      <xdr:rowOff>149860</xdr:rowOff>
    </xdr:from>
    <xdr:to>
      <xdr:col>24</xdr:col>
      <xdr:colOff>120650</xdr:colOff>
      <xdr:row>60</xdr:row>
      <xdr:rowOff>149860</xdr:rowOff>
    </xdr:to>
    <xdr:cxnSp macro="">
      <xdr:nvCxnSpPr>
        <xdr:cNvPr id="242" name="直線コネクタ 24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108221</xdr:rowOff>
    </xdr:from>
    <xdr:ext cx="762000" cy="259045"/>
    <xdr:sp macro="" textlink="">
      <xdr:nvSpPr>
        <xdr:cNvPr id="243" name="その他最大値テキスト"/>
        <xdr:cNvSpPr txBox="1"/>
      </xdr:nvSpPr>
      <xdr:spPr>
        <a:xfrm>
          <a:off x="16598900" y="9023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54</xdr:row>
      <xdr:rowOff>21844</xdr:rowOff>
    </xdr:from>
    <xdr:to>
      <xdr:col>24</xdr:col>
      <xdr:colOff>120650</xdr:colOff>
      <xdr:row>54</xdr:row>
      <xdr:rowOff>21844</xdr:rowOff>
    </xdr:to>
    <xdr:cxnSp macro="">
      <xdr:nvCxnSpPr>
        <xdr:cNvPr id="244" name="直線コネクタ 243"/>
        <xdr:cNvCxnSpPr/>
      </xdr:nvCxnSpPr>
      <xdr:spPr>
        <a:xfrm>
          <a:off x="16421100" y="9280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74422</xdr:rowOff>
    </xdr:from>
    <xdr:to>
      <xdr:col>24</xdr:col>
      <xdr:colOff>31750</xdr:colOff>
      <xdr:row>56</xdr:row>
      <xdr:rowOff>12700</xdr:rowOff>
    </xdr:to>
    <xdr:cxnSp macro="">
      <xdr:nvCxnSpPr>
        <xdr:cNvPr id="245" name="直線コネクタ 244"/>
        <xdr:cNvCxnSpPr/>
      </xdr:nvCxnSpPr>
      <xdr:spPr>
        <a:xfrm flipV="1">
          <a:off x="15671800" y="950417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6"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143002</xdr:rowOff>
    </xdr:from>
    <xdr:to>
      <xdr:col>22</xdr:col>
      <xdr:colOff>565150</xdr:colOff>
      <xdr:row>56</xdr:row>
      <xdr:rowOff>12700</xdr:rowOff>
    </xdr:to>
    <xdr:cxnSp macro="">
      <xdr:nvCxnSpPr>
        <xdr:cNvPr id="248" name="直線コネクタ 247"/>
        <xdr:cNvCxnSpPr/>
      </xdr:nvCxnSpPr>
      <xdr:spPr>
        <a:xfrm>
          <a:off x="14782800" y="95727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143002</xdr:rowOff>
    </xdr:from>
    <xdr:to>
      <xdr:col>21</xdr:col>
      <xdr:colOff>361950</xdr:colOff>
      <xdr:row>56</xdr:row>
      <xdr:rowOff>30988</xdr:rowOff>
    </xdr:to>
    <xdr:cxnSp macro="">
      <xdr:nvCxnSpPr>
        <xdr:cNvPr id="251" name="直線コネクタ 250"/>
        <xdr:cNvCxnSpPr/>
      </xdr:nvCxnSpPr>
      <xdr:spPr>
        <a:xfrm flipV="1">
          <a:off x="13893800" y="95727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156210</xdr:rowOff>
    </xdr:from>
    <xdr:to>
      <xdr:col>21</xdr:col>
      <xdr:colOff>412750</xdr:colOff>
      <xdr:row>56</xdr:row>
      <xdr:rowOff>86360</xdr:rowOff>
    </xdr:to>
    <xdr:sp macro="" textlink="">
      <xdr:nvSpPr>
        <xdr:cNvPr id="252" name="フローチャート :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165862</xdr:rowOff>
    </xdr:from>
    <xdr:to>
      <xdr:col>20</xdr:col>
      <xdr:colOff>158750</xdr:colOff>
      <xdr:row>56</xdr:row>
      <xdr:rowOff>30988</xdr:rowOff>
    </xdr:to>
    <xdr:cxnSp macro="">
      <xdr:nvCxnSpPr>
        <xdr:cNvPr id="254" name="直線コネクタ 253"/>
        <xdr:cNvCxnSpPr/>
      </xdr:nvCxnSpPr>
      <xdr:spPr>
        <a:xfrm>
          <a:off x="13004800" y="95956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142494</xdr:rowOff>
    </xdr:from>
    <xdr:to>
      <xdr:col>20</xdr:col>
      <xdr:colOff>209550</xdr:colOff>
      <xdr:row>56</xdr:row>
      <xdr:rowOff>72644</xdr:rowOff>
    </xdr:to>
    <xdr:sp macro="" textlink="">
      <xdr:nvSpPr>
        <xdr:cNvPr id="255" name="フローチャート : 判断 254"/>
        <xdr:cNvSpPr/>
      </xdr:nvSpPr>
      <xdr:spPr>
        <a:xfrm>
          <a:off x="13843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56" name="テキスト ボックス 255"/>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57" name="フローチャート : 判断 256"/>
        <xdr:cNvSpPr/>
      </xdr:nvSpPr>
      <xdr:spPr>
        <a:xfrm>
          <a:off x="12954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55389</xdr:rowOff>
    </xdr:from>
    <xdr:ext cx="762000" cy="259045"/>
    <xdr:sp macro="" textlink="">
      <xdr:nvSpPr>
        <xdr:cNvPr id="258" name="テキスト ボックス 257"/>
        <xdr:cNvSpPr txBox="1"/>
      </xdr:nvSpPr>
      <xdr:spPr>
        <a:xfrm>
          <a:off x="12623800" y="931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23622</xdr:rowOff>
    </xdr:from>
    <xdr:to>
      <xdr:col>24</xdr:col>
      <xdr:colOff>82550</xdr:colOff>
      <xdr:row>55</xdr:row>
      <xdr:rowOff>125222</xdr:rowOff>
    </xdr:to>
    <xdr:sp macro="" textlink="">
      <xdr:nvSpPr>
        <xdr:cNvPr id="264" name="円/楕円 263"/>
        <xdr:cNvSpPr/>
      </xdr:nvSpPr>
      <xdr:spPr>
        <a:xfrm>
          <a:off x="16459200" y="945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40149</xdr:rowOff>
    </xdr:from>
    <xdr:ext cx="762000" cy="259045"/>
    <xdr:sp macro="" textlink="">
      <xdr:nvSpPr>
        <xdr:cNvPr id="265" name="その他該当値テキスト"/>
        <xdr:cNvSpPr txBox="1"/>
      </xdr:nvSpPr>
      <xdr:spPr>
        <a:xfrm>
          <a:off x="16598900" y="929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615950</xdr:colOff>
      <xdr:row>56</xdr:row>
      <xdr:rowOff>63500</xdr:rowOff>
    </xdr:to>
    <xdr:sp macro="" textlink="">
      <xdr:nvSpPr>
        <xdr:cNvPr id="266" name="円/楕円 265"/>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73677</xdr:rowOff>
    </xdr:from>
    <xdr:ext cx="736600" cy="259045"/>
    <xdr:sp macro="" textlink="">
      <xdr:nvSpPr>
        <xdr:cNvPr id="267" name="テキスト ボックス 266"/>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92202</xdr:rowOff>
    </xdr:from>
    <xdr:to>
      <xdr:col>21</xdr:col>
      <xdr:colOff>412750</xdr:colOff>
      <xdr:row>56</xdr:row>
      <xdr:rowOff>22352</xdr:rowOff>
    </xdr:to>
    <xdr:sp macro="" textlink="">
      <xdr:nvSpPr>
        <xdr:cNvPr id="268" name="円/楕円 267"/>
        <xdr:cNvSpPr/>
      </xdr:nvSpPr>
      <xdr:spPr>
        <a:xfrm>
          <a:off x="14732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32529</xdr:rowOff>
    </xdr:from>
    <xdr:ext cx="762000" cy="259045"/>
    <xdr:sp macro="" textlink="">
      <xdr:nvSpPr>
        <xdr:cNvPr id="269" name="テキスト ボックス 268"/>
        <xdr:cNvSpPr txBox="1"/>
      </xdr:nvSpPr>
      <xdr:spPr>
        <a:xfrm>
          <a:off x="14401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151638</xdr:rowOff>
    </xdr:from>
    <xdr:to>
      <xdr:col>20</xdr:col>
      <xdr:colOff>209550</xdr:colOff>
      <xdr:row>56</xdr:row>
      <xdr:rowOff>81788</xdr:rowOff>
    </xdr:to>
    <xdr:sp macro="" textlink="">
      <xdr:nvSpPr>
        <xdr:cNvPr id="270" name="円/楕円 269"/>
        <xdr:cNvSpPr/>
      </xdr:nvSpPr>
      <xdr:spPr>
        <a:xfrm>
          <a:off x="13843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66565</xdr:rowOff>
    </xdr:from>
    <xdr:ext cx="762000" cy="259045"/>
    <xdr:sp macro="" textlink="">
      <xdr:nvSpPr>
        <xdr:cNvPr id="271" name="テキスト ボックス 270"/>
        <xdr:cNvSpPr txBox="1"/>
      </xdr:nvSpPr>
      <xdr:spPr>
        <a:xfrm>
          <a:off x="13512800" y="9667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115062</xdr:rowOff>
    </xdr:from>
    <xdr:to>
      <xdr:col>19</xdr:col>
      <xdr:colOff>6350</xdr:colOff>
      <xdr:row>56</xdr:row>
      <xdr:rowOff>45212</xdr:rowOff>
    </xdr:to>
    <xdr:sp macro="" textlink="">
      <xdr:nvSpPr>
        <xdr:cNvPr id="272" name="円/楕円 271"/>
        <xdr:cNvSpPr/>
      </xdr:nvSpPr>
      <xdr:spPr>
        <a:xfrm>
          <a:off x="129540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29989</xdr:rowOff>
    </xdr:from>
    <xdr:ext cx="762000" cy="259045"/>
    <xdr:sp macro="" textlink="">
      <xdr:nvSpPr>
        <xdr:cNvPr id="273" name="テキスト ボックス 272"/>
        <xdr:cNvSpPr txBox="1"/>
      </xdr:nvSpPr>
      <xdr:spPr>
        <a:xfrm>
          <a:off x="12623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2.7</a:t>
          </a:r>
          <a:r>
            <a:rPr kumimoji="1" lang="ja-JP" altLang="en-US" sz="1300">
              <a:latin typeface="ＭＳ Ｐゴシック"/>
            </a:rPr>
            <a:t>％増え、類似団体の平均を上回っている。前年と比較しごみ処理に関する一部事務組合への負担金が増加したためである。</a:t>
          </a:r>
          <a:endParaRPr kumimoji="1" lang="en-US" altLang="ja-JP" sz="1300">
            <a:latin typeface="ＭＳ Ｐゴシック"/>
          </a:endParaRPr>
        </a:p>
        <a:p>
          <a:r>
            <a:rPr kumimoji="1" lang="ja-JP" altLang="en-US" sz="1300">
              <a:latin typeface="ＭＳ Ｐゴシック"/>
            </a:rPr>
            <a:t>　一部事務組合への負担金を予算要求時にさらに精査し、負担金の縮減に努める。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41</xdr:row>
      <xdr:rowOff>5842</xdr:rowOff>
    </xdr:to>
    <xdr:cxnSp macro="">
      <xdr:nvCxnSpPr>
        <xdr:cNvPr id="298" name="直線コネクタ 297"/>
        <xdr:cNvCxnSpPr/>
      </xdr:nvCxnSpPr>
      <xdr:spPr>
        <a:xfrm flipV="1">
          <a:off x="16510000" y="582371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149369</xdr:rowOff>
    </xdr:from>
    <xdr:ext cx="762000" cy="259045"/>
    <xdr:sp macro="" textlink="">
      <xdr:nvSpPr>
        <xdr:cNvPr id="299" name="補助費等最小値テキスト"/>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41</xdr:row>
      <xdr:rowOff>5842</xdr:rowOff>
    </xdr:from>
    <xdr:to>
      <xdr:col>24</xdr:col>
      <xdr:colOff>120650</xdr:colOff>
      <xdr:row>41</xdr:row>
      <xdr:rowOff>5842</xdr:rowOff>
    </xdr:to>
    <xdr:cxnSp macro="">
      <xdr:nvCxnSpPr>
        <xdr:cNvPr id="300" name="直線コネクタ 299"/>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58420</xdr:rowOff>
    </xdr:from>
    <xdr:to>
      <xdr:col>24</xdr:col>
      <xdr:colOff>31750</xdr:colOff>
      <xdr:row>37</xdr:row>
      <xdr:rowOff>10414</xdr:rowOff>
    </xdr:to>
    <xdr:cxnSp macro="">
      <xdr:nvCxnSpPr>
        <xdr:cNvPr id="303" name="直線コネクタ 302"/>
        <xdr:cNvCxnSpPr/>
      </xdr:nvCxnSpPr>
      <xdr:spPr>
        <a:xfrm>
          <a:off x="15671800" y="623062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4"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5" name="フローチャート : 判断 304"/>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37</xdr:row>
      <xdr:rowOff>120142</xdr:rowOff>
    </xdr:to>
    <xdr:cxnSp macro="">
      <xdr:nvCxnSpPr>
        <xdr:cNvPr id="306" name="直線コネクタ 305"/>
        <xdr:cNvCxnSpPr/>
      </xdr:nvCxnSpPr>
      <xdr:spPr>
        <a:xfrm flipV="1">
          <a:off x="14782800" y="6230620"/>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7" name="フローチャート : 判断 306"/>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8" name="テキスト ボックス 307"/>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37</xdr:row>
      <xdr:rowOff>120142</xdr:rowOff>
    </xdr:to>
    <xdr:cxnSp macro="">
      <xdr:nvCxnSpPr>
        <xdr:cNvPr id="309" name="直線コネクタ 308"/>
        <xdr:cNvCxnSpPr/>
      </xdr:nvCxnSpPr>
      <xdr:spPr>
        <a:xfrm>
          <a:off x="13893800" y="6450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131572</xdr:rowOff>
    </xdr:from>
    <xdr:to>
      <xdr:col>20</xdr:col>
      <xdr:colOff>158750</xdr:colOff>
      <xdr:row>37</xdr:row>
      <xdr:rowOff>106426</xdr:rowOff>
    </xdr:to>
    <xdr:cxnSp macro="">
      <xdr:nvCxnSpPr>
        <xdr:cNvPr id="312" name="直線コネクタ 311"/>
        <xdr:cNvCxnSpPr/>
      </xdr:nvCxnSpPr>
      <xdr:spPr>
        <a:xfrm>
          <a:off x="13004800" y="630377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48768</xdr:rowOff>
    </xdr:from>
    <xdr:to>
      <xdr:col>20</xdr:col>
      <xdr:colOff>209550</xdr:colOff>
      <xdr:row>36</xdr:row>
      <xdr:rowOff>150368</xdr:rowOff>
    </xdr:to>
    <xdr:sp macro="" textlink="">
      <xdr:nvSpPr>
        <xdr:cNvPr id="313" name="フローチャート : 判断 312"/>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160545</xdr:rowOff>
    </xdr:from>
    <xdr:ext cx="762000" cy="259045"/>
    <xdr:sp macro="" textlink="">
      <xdr:nvSpPr>
        <xdr:cNvPr id="314" name="テキスト ボックス 313"/>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15" name="フローチャート : 判断 314"/>
        <xdr:cNvSpPr/>
      </xdr:nvSpPr>
      <xdr:spPr>
        <a:xfrm>
          <a:off x="12954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155973</xdr:rowOff>
    </xdr:from>
    <xdr:ext cx="762000" cy="259045"/>
    <xdr:sp macro="" textlink="">
      <xdr:nvSpPr>
        <xdr:cNvPr id="316" name="テキスト ボックス 315"/>
        <xdr:cNvSpPr txBox="1"/>
      </xdr:nvSpPr>
      <xdr:spPr>
        <a:xfrm>
          <a:off x="12623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22" name="円/楕円 321"/>
        <xdr:cNvSpPr/>
      </xdr:nvSpPr>
      <xdr:spPr>
        <a:xfrm>
          <a:off x="16459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103141</xdr:rowOff>
    </xdr:from>
    <xdr:ext cx="762000" cy="259045"/>
    <xdr:sp macro="" textlink="">
      <xdr:nvSpPr>
        <xdr:cNvPr id="323" name="補助費等該当値テキスト"/>
        <xdr:cNvSpPr txBox="1"/>
      </xdr:nvSpPr>
      <xdr:spPr>
        <a:xfrm>
          <a:off x="16598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7620</xdr:rowOff>
    </xdr:from>
    <xdr:to>
      <xdr:col>22</xdr:col>
      <xdr:colOff>615950</xdr:colOff>
      <xdr:row>36</xdr:row>
      <xdr:rowOff>109220</xdr:rowOff>
    </xdr:to>
    <xdr:sp macro="" textlink="">
      <xdr:nvSpPr>
        <xdr:cNvPr id="324" name="円/楕円 323"/>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119397</xdr:rowOff>
    </xdr:from>
    <xdr:ext cx="736600" cy="259045"/>
    <xdr:sp macro="" textlink="">
      <xdr:nvSpPr>
        <xdr:cNvPr id="325" name="テキスト ボックス 324"/>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69342</xdr:rowOff>
    </xdr:from>
    <xdr:to>
      <xdr:col>21</xdr:col>
      <xdr:colOff>412750</xdr:colOff>
      <xdr:row>37</xdr:row>
      <xdr:rowOff>170942</xdr:rowOff>
    </xdr:to>
    <xdr:sp macro="" textlink="">
      <xdr:nvSpPr>
        <xdr:cNvPr id="326" name="円/楕円 325"/>
        <xdr:cNvSpPr/>
      </xdr:nvSpPr>
      <xdr:spPr>
        <a:xfrm>
          <a:off x="14732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155719</xdr:rowOff>
    </xdr:from>
    <xdr:ext cx="762000" cy="259045"/>
    <xdr:sp macro="" textlink="">
      <xdr:nvSpPr>
        <xdr:cNvPr id="327" name="テキスト ボックス 326"/>
        <xdr:cNvSpPr txBox="1"/>
      </xdr:nvSpPr>
      <xdr:spPr>
        <a:xfrm>
          <a:off x="14401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55626</xdr:rowOff>
    </xdr:from>
    <xdr:to>
      <xdr:col>20</xdr:col>
      <xdr:colOff>209550</xdr:colOff>
      <xdr:row>37</xdr:row>
      <xdr:rowOff>157226</xdr:rowOff>
    </xdr:to>
    <xdr:sp macro="" textlink="">
      <xdr:nvSpPr>
        <xdr:cNvPr id="328" name="円/楕円 327"/>
        <xdr:cNvSpPr/>
      </xdr:nvSpPr>
      <xdr:spPr>
        <a:xfrm>
          <a:off x="13843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142003</xdr:rowOff>
    </xdr:from>
    <xdr:ext cx="762000" cy="259045"/>
    <xdr:sp macro="" textlink="">
      <xdr:nvSpPr>
        <xdr:cNvPr id="329" name="テキスト ボックス 328"/>
        <xdr:cNvSpPr txBox="1"/>
      </xdr:nvSpPr>
      <xdr:spPr>
        <a:xfrm>
          <a:off x="13512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30" name="円/楕円 32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31" name="テキスト ボックス 33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類似団体平均と比較すると下回っているが、投資的経費の増加により平成</a:t>
          </a:r>
          <a:r>
            <a:rPr kumimoji="1" lang="en-US" altLang="ja-JP" sz="1300">
              <a:latin typeface="ＭＳ Ｐゴシック"/>
            </a:rPr>
            <a:t>25</a:t>
          </a:r>
          <a:r>
            <a:rPr kumimoji="1" lang="ja-JP" altLang="en-US" sz="1300">
              <a:latin typeface="ＭＳ Ｐゴシック"/>
            </a:rPr>
            <a:t>年度以降、地方債の発行が増えている。新規事業の計画等を精査し、地方債の新規発行の抑制に努める。</a:t>
          </a:r>
          <a:endParaRPr kumimoji="1" lang="en-US" altLang="ja-JP"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69850</xdr:rowOff>
    </xdr:from>
    <xdr:to>
      <xdr:col>7</xdr:col>
      <xdr:colOff>15875</xdr:colOff>
      <xdr:row>81</xdr:row>
      <xdr:rowOff>50800</xdr:rowOff>
    </xdr:to>
    <xdr:cxnSp macro="">
      <xdr:nvCxnSpPr>
        <xdr:cNvPr id="358" name="直線コネクタ 357"/>
        <xdr:cNvCxnSpPr/>
      </xdr:nvCxnSpPr>
      <xdr:spPr>
        <a:xfrm flipV="1">
          <a:off x="4826000" y="127571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22877</xdr:rowOff>
    </xdr:from>
    <xdr:ext cx="762000" cy="259045"/>
    <xdr:sp macro="" textlink="">
      <xdr:nvSpPr>
        <xdr:cNvPr id="359" name="公債費最小値テキスト"/>
        <xdr:cNvSpPr txBox="1"/>
      </xdr:nvSpPr>
      <xdr:spPr>
        <a:xfrm>
          <a:off x="4914900" y="1391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6</xdr:col>
      <xdr:colOff>612775</xdr:colOff>
      <xdr:row>81</xdr:row>
      <xdr:rowOff>50800</xdr:rowOff>
    </xdr:from>
    <xdr:to>
      <xdr:col>7</xdr:col>
      <xdr:colOff>104775</xdr:colOff>
      <xdr:row>81</xdr:row>
      <xdr:rowOff>50800</xdr:rowOff>
    </xdr:to>
    <xdr:cxnSp macro="">
      <xdr:nvCxnSpPr>
        <xdr:cNvPr id="360" name="直線コネクタ 359"/>
        <xdr:cNvCxnSpPr/>
      </xdr:nvCxnSpPr>
      <xdr:spPr>
        <a:xfrm>
          <a:off x="4737100" y="1393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156227</xdr:rowOff>
    </xdr:from>
    <xdr:ext cx="762000" cy="259045"/>
    <xdr:sp macro="" textlink="">
      <xdr:nvSpPr>
        <xdr:cNvPr id="361" name="公債費最大値テキスト"/>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74</xdr:row>
      <xdr:rowOff>69850</xdr:rowOff>
    </xdr:from>
    <xdr:to>
      <xdr:col>7</xdr:col>
      <xdr:colOff>104775</xdr:colOff>
      <xdr:row>74</xdr:row>
      <xdr:rowOff>69850</xdr:rowOff>
    </xdr:to>
    <xdr:cxnSp macro="">
      <xdr:nvCxnSpPr>
        <xdr:cNvPr id="362" name="直線コネクタ 361"/>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50800</xdr:rowOff>
    </xdr:from>
    <xdr:to>
      <xdr:col>7</xdr:col>
      <xdr:colOff>15875</xdr:colOff>
      <xdr:row>76</xdr:row>
      <xdr:rowOff>54611</xdr:rowOff>
    </xdr:to>
    <xdr:cxnSp macro="">
      <xdr:nvCxnSpPr>
        <xdr:cNvPr id="363" name="直線コネクタ 362"/>
        <xdr:cNvCxnSpPr/>
      </xdr:nvCxnSpPr>
      <xdr:spPr>
        <a:xfrm>
          <a:off x="3987800" y="130810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116857</xdr:rowOff>
    </xdr:from>
    <xdr:ext cx="762000" cy="259045"/>
    <xdr:sp macro="" textlink="">
      <xdr:nvSpPr>
        <xdr:cNvPr id="364" name="公債費平均値テキスト"/>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65" name="フローチャート : 判断 364"/>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xdr:rowOff>
    </xdr:from>
    <xdr:to>
      <xdr:col>5</xdr:col>
      <xdr:colOff>549275</xdr:colOff>
      <xdr:row>76</xdr:row>
      <xdr:rowOff>50800</xdr:rowOff>
    </xdr:to>
    <xdr:cxnSp macro="">
      <xdr:nvCxnSpPr>
        <xdr:cNvPr id="366" name="直線コネクタ 365"/>
        <xdr:cNvCxnSpPr/>
      </xdr:nvCxnSpPr>
      <xdr:spPr>
        <a:xfrm>
          <a:off x="3098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133350</xdr:rowOff>
    </xdr:from>
    <xdr:to>
      <xdr:col>5</xdr:col>
      <xdr:colOff>600075</xdr:colOff>
      <xdr:row>77</xdr:row>
      <xdr:rowOff>63500</xdr:rowOff>
    </xdr:to>
    <xdr:sp macro="" textlink="">
      <xdr:nvSpPr>
        <xdr:cNvPr id="367" name="フローチャート : 判断 366"/>
        <xdr:cNvSpPr/>
      </xdr:nvSpPr>
      <xdr:spPr>
        <a:xfrm>
          <a:off x="3937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48277</xdr:rowOff>
    </xdr:from>
    <xdr:ext cx="736600" cy="259045"/>
    <xdr:sp macro="" textlink="">
      <xdr:nvSpPr>
        <xdr:cNvPr id="368" name="テキスト ボックス 367"/>
        <xdr:cNvSpPr txBox="1"/>
      </xdr:nvSpPr>
      <xdr:spPr>
        <a:xfrm>
          <a:off x="3606800" y="1324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153670</xdr:rowOff>
    </xdr:from>
    <xdr:to>
      <xdr:col>4</xdr:col>
      <xdr:colOff>346075</xdr:colOff>
      <xdr:row>76</xdr:row>
      <xdr:rowOff>12700</xdr:rowOff>
    </xdr:to>
    <xdr:cxnSp macro="">
      <xdr:nvCxnSpPr>
        <xdr:cNvPr id="369" name="直線コネクタ 368"/>
        <xdr:cNvCxnSpPr/>
      </xdr:nvCxnSpPr>
      <xdr:spPr>
        <a:xfrm>
          <a:off x="2209800" y="13012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140970</xdr:rowOff>
    </xdr:from>
    <xdr:to>
      <xdr:col>4</xdr:col>
      <xdr:colOff>396875</xdr:colOff>
      <xdr:row>77</xdr:row>
      <xdr:rowOff>71120</xdr:rowOff>
    </xdr:to>
    <xdr:sp macro="" textlink="">
      <xdr:nvSpPr>
        <xdr:cNvPr id="370" name="フローチャート :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76</xdr:row>
      <xdr:rowOff>1270</xdr:rowOff>
    </xdr:to>
    <xdr:cxnSp macro="">
      <xdr:nvCxnSpPr>
        <xdr:cNvPr id="372" name="直線コネクタ 371"/>
        <xdr:cNvCxnSpPr/>
      </xdr:nvCxnSpPr>
      <xdr:spPr>
        <a:xfrm flipV="1">
          <a:off x="1320800" y="130124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41911</xdr:rowOff>
    </xdr:from>
    <xdr:to>
      <xdr:col>3</xdr:col>
      <xdr:colOff>193675</xdr:colOff>
      <xdr:row>77</xdr:row>
      <xdr:rowOff>143511</xdr:rowOff>
    </xdr:to>
    <xdr:sp macro="" textlink="">
      <xdr:nvSpPr>
        <xdr:cNvPr id="373" name="フローチャート : 判断 372"/>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128288</xdr:rowOff>
    </xdr:from>
    <xdr:ext cx="762000" cy="259045"/>
    <xdr:sp macro="" textlink="">
      <xdr:nvSpPr>
        <xdr:cNvPr id="374" name="テキスト ボックス 373"/>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75" name="フローチャート : 判断 374"/>
        <xdr:cNvSpPr/>
      </xdr:nvSpPr>
      <xdr:spPr>
        <a:xfrm>
          <a:off x="1270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76" name="テキスト ボックス 375"/>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3811</xdr:rowOff>
    </xdr:from>
    <xdr:to>
      <xdr:col>7</xdr:col>
      <xdr:colOff>66675</xdr:colOff>
      <xdr:row>76</xdr:row>
      <xdr:rowOff>105411</xdr:rowOff>
    </xdr:to>
    <xdr:sp macro="" textlink="">
      <xdr:nvSpPr>
        <xdr:cNvPr id="382" name="円/楕円 381"/>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20337</xdr:rowOff>
    </xdr:from>
    <xdr:ext cx="762000" cy="259045"/>
    <xdr:sp macro="" textlink="">
      <xdr:nvSpPr>
        <xdr:cNvPr id="383" name="公債費該当値テキスト"/>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0</xdr:rowOff>
    </xdr:from>
    <xdr:to>
      <xdr:col>5</xdr:col>
      <xdr:colOff>600075</xdr:colOff>
      <xdr:row>76</xdr:row>
      <xdr:rowOff>101600</xdr:rowOff>
    </xdr:to>
    <xdr:sp macro="" textlink="">
      <xdr:nvSpPr>
        <xdr:cNvPr id="384" name="円/楕円 383"/>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111777</xdr:rowOff>
    </xdr:from>
    <xdr:ext cx="736600" cy="259045"/>
    <xdr:sp macro="" textlink="">
      <xdr:nvSpPr>
        <xdr:cNvPr id="385" name="テキスト ボックス 384"/>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133350</xdr:rowOff>
    </xdr:from>
    <xdr:to>
      <xdr:col>4</xdr:col>
      <xdr:colOff>396875</xdr:colOff>
      <xdr:row>76</xdr:row>
      <xdr:rowOff>63500</xdr:rowOff>
    </xdr:to>
    <xdr:sp macro="" textlink="">
      <xdr:nvSpPr>
        <xdr:cNvPr id="386" name="円/楕円 385"/>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73677</xdr:rowOff>
    </xdr:from>
    <xdr:ext cx="762000" cy="259045"/>
    <xdr:sp macro="" textlink="">
      <xdr:nvSpPr>
        <xdr:cNvPr id="387" name="テキスト ボックス 386"/>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88" name="円/楕円 387"/>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43197</xdr:rowOff>
    </xdr:from>
    <xdr:ext cx="762000" cy="259045"/>
    <xdr:sp macro="" textlink="">
      <xdr:nvSpPr>
        <xdr:cNvPr id="389" name="テキスト ボックス 388"/>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121920</xdr:rowOff>
    </xdr:from>
    <xdr:to>
      <xdr:col>1</xdr:col>
      <xdr:colOff>676275</xdr:colOff>
      <xdr:row>76</xdr:row>
      <xdr:rowOff>52070</xdr:rowOff>
    </xdr:to>
    <xdr:sp macro="" textlink="">
      <xdr:nvSpPr>
        <xdr:cNvPr id="390" name="円/楕円 389"/>
        <xdr:cNvSpPr/>
      </xdr:nvSpPr>
      <xdr:spPr>
        <a:xfrm>
          <a:off x="1270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62247</xdr:rowOff>
    </xdr:from>
    <xdr:ext cx="762000" cy="259045"/>
    <xdr:sp macro="" textlink="">
      <xdr:nvSpPr>
        <xdr:cNvPr id="391" name="テキスト ボックス 390"/>
        <xdr:cNvSpPr txBox="1"/>
      </xdr:nvSpPr>
      <xdr:spPr>
        <a:xfrm>
          <a:off x="939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全国及び沖縄県平均を下回っているものの、類似団体の平均より高い値である。類似団体の平均に近づけるよう財源の確保及び特に高い物件費や人件費の抑制に努める。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30662</xdr:rowOff>
    </xdr:from>
    <xdr:to>
      <xdr:col>24</xdr:col>
      <xdr:colOff>31750</xdr:colOff>
      <xdr:row>81</xdr:row>
      <xdr:rowOff>73116</xdr:rowOff>
    </xdr:to>
    <xdr:cxnSp macro="">
      <xdr:nvCxnSpPr>
        <xdr:cNvPr id="421" name="直線コネクタ 420"/>
        <xdr:cNvCxnSpPr/>
      </xdr:nvCxnSpPr>
      <xdr:spPr>
        <a:xfrm flipV="1">
          <a:off x="16510000" y="12546512"/>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45193</xdr:rowOff>
    </xdr:from>
    <xdr:ext cx="762000" cy="259045"/>
    <xdr:sp macro="" textlink="">
      <xdr:nvSpPr>
        <xdr:cNvPr id="422" name="公債費以外最小値テキスト"/>
        <xdr:cNvSpPr txBox="1"/>
      </xdr:nvSpPr>
      <xdr:spPr>
        <a:xfrm>
          <a:off x="16598900" y="1393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628650</xdr:colOff>
      <xdr:row>81</xdr:row>
      <xdr:rowOff>73116</xdr:rowOff>
    </xdr:from>
    <xdr:to>
      <xdr:col>24</xdr:col>
      <xdr:colOff>120650</xdr:colOff>
      <xdr:row>81</xdr:row>
      <xdr:rowOff>73116</xdr:rowOff>
    </xdr:to>
    <xdr:cxnSp macro="">
      <xdr:nvCxnSpPr>
        <xdr:cNvPr id="423" name="直線コネクタ 422"/>
        <xdr:cNvCxnSpPr/>
      </xdr:nvCxnSpPr>
      <xdr:spPr>
        <a:xfrm>
          <a:off x="16421100" y="13960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117039</xdr:rowOff>
    </xdr:from>
    <xdr:ext cx="762000" cy="259045"/>
    <xdr:sp macro="" textlink="">
      <xdr:nvSpPr>
        <xdr:cNvPr id="424" name="公債費以外最大値テキスト"/>
        <xdr:cNvSpPr txBox="1"/>
      </xdr:nvSpPr>
      <xdr:spPr>
        <a:xfrm>
          <a:off x="16598900" y="1228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42.8</a:t>
          </a:r>
          <a:endParaRPr kumimoji="1" lang="ja-JP" altLang="en-US" sz="1000" b="1">
            <a:latin typeface="ＭＳ Ｐゴシック"/>
          </a:endParaRPr>
        </a:p>
      </xdr:txBody>
    </xdr:sp>
    <xdr:clientData/>
  </xdr:oneCellAnchor>
  <xdr:twoCellAnchor>
    <xdr:from>
      <xdr:col>23</xdr:col>
      <xdr:colOff>628650</xdr:colOff>
      <xdr:row>73</xdr:row>
      <xdr:rowOff>30662</xdr:rowOff>
    </xdr:from>
    <xdr:to>
      <xdr:col>24</xdr:col>
      <xdr:colOff>120650</xdr:colOff>
      <xdr:row>73</xdr:row>
      <xdr:rowOff>30662</xdr:rowOff>
    </xdr:to>
    <xdr:cxnSp macro="">
      <xdr:nvCxnSpPr>
        <xdr:cNvPr id="425" name="直線コネクタ 424"/>
        <xdr:cNvCxnSpPr/>
      </xdr:nvCxnSpPr>
      <xdr:spPr>
        <a:xfrm>
          <a:off x="16421100" y="1254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24130</xdr:rowOff>
    </xdr:from>
    <xdr:to>
      <xdr:col>24</xdr:col>
      <xdr:colOff>31750</xdr:colOff>
      <xdr:row>78</xdr:row>
      <xdr:rowOff>45357</xdr:rowOff>
    </xdr:to>
    <xdr:cxnSp macro="">
      <xdr:nvCxnSpPr>
        <xdr:cNvPr id="426" name="直線コネクタ 425"/>
        <xdr:cNvCxnSpPr/>
      </xdr:nvCxnSpPr>
      <xdr:spPr>
        <a:xfrm>
          <a:off x="15671800" y="13225780"/>
          <a:ext cx="8382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144978</xdr:rowOff>
    </xdr:from>
    <xdr:ext cx="762000" cy="259045"/>
    <xdr:sp macro="" textlink="">
      <xdr:nvSpPr>
        <xdr:cNvPr id="427" name="公債費以外平均値テキスト"/>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128451</xdr:rowOff>
    </xdr:from>
    <xdr:to>
      <xdr:col>24</xdr:col>
      <xdr:colOff>82550</xdr:colOff>
      <xdr:row>77</xdr:row>
      <xdr:rowOff>58601</xdr:rowOff>
    </xdr:to>
    <xdr:sp macro="" textlink="">
      <xdr:nvSpPr>
        <xdr:cNvPr id="428" name="フローチャート : 判断 427"/>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24130</xdr:rowOff>
    </xdr:from>
    <xdr:to>
      <xdr:col>22</xdr:col>
      <xdr:colOff>565150</xdr:colOff>
      <xdr:row>77</xdr:row>
      <xdr:rowOff>144962</xdr:rowOff>
    </xdr:to>
    <xdr:cxnSp macro="">
      <xdr:nvCxnSpPr>
        <xdr:cNvPr id="429" name="直線コネクタ 428"/>
        <xdr:cNvCxnSpPr/>
      </xdr:nvCxnSpPr>
      <xdr:spPr>
        <a:xfrm flipV="1">
          <a:off x="14782800" y="13225780"/>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33745</xdr:rowOff>
    </xdr:from>
    <xdr:to>
      <xdr:col>22</xdr:col>
      <xdr:colOff>615950</xdr:colOff>
      <xdr:row>76</xdr:row>
      <xdr:rowOff>135345</xdr:rowOff>
    </xdr:to>
    <xdr:sp macro="" textlink="">
      <xdr:nvSpPr>
        <xdr:cNvPr id="430" name="フローチャート : 判断 429"/>
        <xdr:cNvSpPr/>
      </xdr:nvSpPr>
      <xdr:spPr>
        <a:xfrm>
          <a:off x="15621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145523</xdr:rowOff>
    </xdr:from>
    <xdr:ext cx="736600" cy="259045"/>
    <xdr:sp macro="" textlink="">
      <xdr:nvSpPr>
        <xdr:cNvPr id="431" name="テキスト ボックス 430"/>
        <xdr:cNvSpPr txBox="1"/>
      </xdr:nvSpPr>
      <xdr:spPr>
        <a:xfrm>
          <a:off x="15290800" y="12832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144962</xdr:rowOff>
    </xdr:from>
    <xdr:to>
      <xdr:col>21</xdr:col>
      <xdr:colOff>361950</xdr:colOff>
      <xdr:row>78</xdr:row>
      <xdr:rowOff>48623</xdr:rowOff>
    </xdr:to>
    <xdr:cxnSp macro="">
      <xdr:nvCxnSpPr>
        <xdr:cNvPr id="432" name="直線コネクタ 431"/>
        <xdr:cNvCxnSpPr/>
      </xdr:nvCxnSpPr>
      <xdr:spPr>
        <a:xfrm flipV="1">
          <a:off x="13893800" y="133466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23949</xdr:rowOff>
    </xdr:from>
    <xdr:to>
      <xdr:col>21</xdr:col>
      <xdr:colOff>412750</xdr:colOff>
      <xdr:row>76</xdr:row>
      <xdr:rowOff>125549</xdr:rowOff>
    </xdr:to>
    <xdr:sp macro="" textlink="">
      <xdr:nvSpPr>
        <xdr:cNvPr id="433" name="フローチャート : 判断 432"/>
        <xdr:cNvSpPr/>
      </xdr:nvSpPr>
      <xdr:spPr>
        <a:xfrm>
          <a:off x="14732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135726</xdr:rowOff>
    </xdr:from>
    <xdr:ext cx="762000" cy="259045"/>
    <xdr:sp macro="" textlink="">
      <xdr:nvSpPr>
        <xdr:cNvPr id="434" name="テキスト ボックス 433"/>
        <xdr:cNvSpPr txBox="1"/>
      </xdr:nvSpPr>
      <xdr:spPr>
        <a:xfrm>
          <a:off x="14401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125368</xdr:rowOff>
    </xdr:from>
    <xdr:to>
      <xdr:col>20</xdr:col>
      <xdr:colOff>158750</xdr:colOff>
      <xdr:row>78</xdr:row>
      <xdr:rowOff>48623</xdr:rowOff>
    </xdr:to>
    <xdr:cxnSp macro="">
      <xdr:nvCxnSpPr>
        <xdr:cNvPr id="435" name="直線コネクタ 434"/>
        <xdr:cNvCxnSpPr/>
      </xdr:nvCxnSpPr>
      <xdr:spPr>
        <a:xfrm>
          <a:off x="13004800" y="13327018"/>
          <a:ext cx="8890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36" name="フローチャート : 判断 435"/>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37" name="テキスト ボックス 436"/>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90896</xdr:rowOff>
    </xdr:from>
    <xdr:to>
      <xdr:col>19</xdr:col>
      <xdr:colOff>6350</xdr:colOff>
      <xdr:row>76</xdr:row>
      <xdr:rowOff>21047</xdr:rowOff>
    </xdr:to>
    <xdr:sp macro="" textlink="">
      <xdr:nvSpPr>
        <xdr:cNvPr id="438" name="フローチャート : 判断 437"/>
        <xdr:cNvSpPr/>
      </xdr:nvSpPr>
      <xdr:spPr>
        <a:xfrm>
          <a:off x="129540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31223</xdr:rowOff>
    </xdr:from>
    <xdr:ext cx="762000" cy="259045"/>
    <xdr:sp macro="" textlink="">
      <xdr:nvSpPr>
        <xdr:cNvPr id="439" name="テキスト ボックス 438"/>
        <xdr:cNvSpPr txBox="1"/>
      </xdr:nvSpPr>
      <xdr:spPr>
        <a:xfrm>
          <a:off x="12623800" y="12718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166007</xdr:rowOff>
    </xdr:from>
    <xdr:to>
      <xdr:col>24</xdr:col>
      <xdr:colOff>82550</xdr:colOff>
      <xdr:row>78</xdr:row>
      <xdr:rowOff>96157</xdr:rowOff>
    </xdr:to>
    <xdr:sp macro="" textlink="">
      <xdr:nvSpPr>
        <xdr:cNvPr id="445" name="円/楕円 444"/>
        <xdr:cNvSpPr/>
      </xdr:nvSpPr>
      <xdr:spPr>
        <a:xfrm>
          <a:off x="16459200" y="1336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138084</xdr:rowOff>
    </xdr:from>
    <xdr:ext cx="762000" cy="259045"/>
    <xdr:sp macro="" textlink="">
      <xdr:nvSpPr>
        <xdr:cNvPr id="446" name="公債費以外該当値テキスト"/>
        <xdr:cNvSpPr txBox="1"/>
      </xdr:nvSpPr>
      <xdr:spPr>
        <a:xfrm>
          <a:off x="165989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144780</xdr:rowOff>
    </xdr:from>
    <xdr:to>
      <xdr:col>22</xdr:col>
      <xdr:colOff>615950</xdr:colOff>
      <xdr:row>77</xdr:row>
      <xdr:rowOff>74930</xdr:rowOff>
    </xdr:to>
    <xdr:sp macro="" textlink="">
      <xdr:nvSpPr>
        <xdr:cNvPr id="447" name="円/楕円 446"/>
        <xdr:cNvSpPr/>
      </xdr:nvSpPr>
      <xdr:spPr>
        <a:xfrm>
          <a:off x="15621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48" name="テキスト ボックス 447"/>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94162</xdr:rowOff>
    </xdr:from>
    <xdr:to>
      <xdr:col>21</xdr:col>
      <xdr:colOff>412750</xdr:colOff>
      <xdr:row>78</xdr:row>
      <xdr:rowOff>24312</xdr:rowOff>
    </xdr:to>
    <xdr:sp macro="" textlink="">
      <xdr:nvSpPr>
        <xdr:cNvPr id="449" name="円/楕円 448"/>
        <xdr:cNvSpPr/>
      </xdr:nvSpPr>
      <xdr:spPr>
        <a:xfrm>
          <a:off x="14732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9089</xdr:rowOff>
    </xdr:from>
    <xdr:ext cx="762000" cy="259045"/>
    <xdr:sp macro="" textlink="">
      <xdr:nvSpPr>
        <xdr:cNvPr id="450" name="テキスト ボックス 449"/>
        <xdr:cNvSpPr txBox="1"/>
      </xdr:nvSpPr>
      <xdr:spPr>
        <a:xfrm>
          <a:off x="14401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169273</xdr:rowOff>
    </xdr:from>
    <xdr:to>
      <xdr:col>20</xdr:col>
      <xdr:colOff>209550</xdr:colOff>
      <xdr:row>78</xdr:row>
      <xdr:rowOff>99423</xdr:rowOff>
    </xdr:to>
    <xdr:sp macro="" textlink="">
      <xdr:nvSpPr>
        <xdr:cNvPr id="451" name="円/楕円 450"/>
        <xdr:cNvSpPr/>
      </xdr:nvSpPr>
      <xdr:spPr>
        <a:xfrm>
          <a:off x="138430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84200</xdr:rowOff>
    </xdr:from>
    <xdr:ext cx="762000" cy="259045"/>
    <xdr:sp macro="" textlink="">
      <xdr:nvSpPr>
        <xdr:cNvPr id="452" name="テキスト ボックス 451"/>
        <xdr:cNvSpPr txBox="1"/>
      </xdr:nvSpPr>
      <xdr:spPr>
        <a:xfrm>
          <a:off x="13512800" y="13457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53" name="円/楕円 452"/>
        <xdr:cNvSpPr/>
      </xdr:nvSpPr>
      <xdr:spPr>
        <a:xfrm>
          <a:off x="12954000" y="132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54" name="テキスト ボックス 453"/>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沖縄県東村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124235</xdr:rowOff>
    </xdr:from>
    <xdr:to>
      <xdr:col>4</xdr:col>
      <xdr:colOff>1117600</xdr:colOff>
      <xdr:row>18</xdr:row>
      <xdr:rowOff>92537</xdr:rowOff>
    </xdr:to>
    <xdr:cxnSp macro="">
      <xdr:nvCxnSpPr>
        <xdr:cNvPr id="42" name="直線コネクタ 41"/>
        <xdr:cNvCxnSpPr/>
      </xdr:nvCxnSpPr>
      <xdr:spPr bwMode="auto">
        <a:xfrm flipV="1">
          <a:off x="5651500" y="2057810"/>
          <a:ext cx="0" cy="1168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64614</xdr:rowOff>
    </xdr:from>
    <xdr:ext cx="762000" cy="259045"/>
    <xdr:sp macro="" textlink="">
      <xdr:nvSpPr>
        <xdr:cNvPr id="43" name="人口1人当たり決算額の推移最小値テキスト130"/>
        <xdr:cNvSpPr txBox="1"/>
      </xdr:nvSpPr>
      <xdr:spPr>
        <a:xfrm>
          <a:off x="5740400" y="3198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110,909</a:t>
          </a:r>
          <a:endParaRPr kumimoji="1" lang="ja-JP" altLang="en-US" sz="1000" b="1">
            <a:latin typeface="ＭＳ Ｐゴシック"/>
          </a:endParaRPr>
        </a:p>
      </xdr:txBody>
    </xdr:sp>
    <xdr:clientData/>
  </xdr:oneCellAnchor>
  <xdr:twoCellAnchor>
    <xdr:from>
      <xdr:col>4</xdr:col>
      <xdr:colOff>1028700</xdr:colOff>
      <xdr:row>18</xdr:row>
      <xdr:rowOff>92537</xdr:rowOff>
    </xdr:from>
    <xdr:to>
      <xdr:col>5</xdr:col>
      <xdr:colOff>73025</xdr:colOff>
      <xdr:row>18</xdr:row>
      <xdr:rowOff>92537</xdr:rowOff>
    </xdr:to>
    <xdr:cxnSp macro="">
      <xdr:nvCxnSpPr>
        <xdr:cNvPr id="44" name="直線コネクタ 43"/>
        <xdr:cNvCxnSpPr/>
      </xdr:nvCxnSpPr>
      <xdr:spPr bwMode="auto">
        <a:xfrm>
          <a:off x="5562600" y="32262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39162</xdr:rowOff>
    </xdr:from>
    <xdr:ext cx="762000" cy="259045"/>
    <xdr:sp macro="" textlink="">
      <xdr:nvSpPr>
        <xdr:cNvPr id="45" name="人口1人当たり決算額の推移最大値テキスト130"/>
        <xdr:cNvSpPr txBox="1"/>
      </xdr:nvSpPr>
      <xdr:spPr>
        <a:xfrm>
          <a:off x="5740400" y="180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622,043</a:t>
          </a:r>
          <a:endParaRPr kumimoji="1" lang="ja-JP" altLang="en-US" sz="1000" b="1">
            <a:latin typeface="ＭＳ Ｐゴシック"/>
          </a:endParaRPr>
        </a:p>
      </xdr:txBody>
    </xdr:sp>
    <xdr:clientData/>
  </xdr:oneCellAnchor>
  <xdr:twoCellAnchor>
    <xdr:from>
      <xdr:col>4</xdr:col>
      <xdr:colOff>1028700</xdr:colOff>
      <xdr:row>11</xdr:row>
      <xdr:rowOff>124235</xdr:rowOff>
    </xdr:from>
    <xdr:to>
      <xdr:col>5</xdr:col>
      <xdr:colOff>73025</xdr:colOff>
      <xdr:row>11</xdr:row>
      <xdr:rowOff>124235</xdr:rowOff>
    </xdr:to>
    <xdr:cxnSp macro="">
      <xdr:nvCxnSpPr>
        <xdr:cNvPr id="46" name="直線コネクタ 45"/>
        <xdr:cNvCxnSpPr/>
      </xdr:nvCxnSpPr>
      <xdr:spPr bwMode="auto">
        <a:xfrm>
          <a:off x="5562600" y="20578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104804</xdr:rowOff>
    </xdr:from>
    <xdr:to>
      <xdr:col>4</xdr:col>
      <xdr:colOff>1117600</xdr:colOff>
      <xdr:row>16</xdr:row>
      <xdr:rowOff>10177</xdr:rowOff>
    </xdr:to>
    <xdr:cxnSp macro="">
      <xdr:nvCxnSpPr>
        <xdr:cNvPr id="47" name="直線コネクタ 46"/>
        <xdr:cNvCxnSpPr/>
      </xdr:nvCxnSpPr>
      <xdr:spPr bwMode="auto">
        <a:xfrm flipV="1">
          <a:off x="5003800" y="2724179"/>
          <a:ext cx="647700" cy="768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79914</xdr:rowOff>
    </xdr:from>
    <xdr:ext cx="762000" cy="259045"/>
    <xdr:sp macro="" textlink="">
      <xdr:nvSpPr>
        <xdr:cNvPr id="48" name="人口1人当たり決算額の推移平均値テキスト130"/>
        <xdr:cNvSpPr txBox="1"/>
      </xdr:nvSpPr>
      <xdr:spPr>
        <a:xfrm>
          <a:off x="5740400" y="28707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107837</xdr:rowOff>
    </xdr:from>
    <xdr:to>
      <xdr:col>5</xdr:col>
      <xdr:colOff>34925</xdr:colOff>
      <xdr:row>17</xdr:row>
      <xdr:rowOff>37987</xdr:rowOff>
    </xdr:to>
    <xdr:sp macro="" textlink="">
      <xdr:nvSpPr>
        <xdr:cNvPr id="49" name="フローチャート : 判断 48"/>
        <xdr:cNvSpPr/>
      </xdr:nvSpPr>
      <xdr:spPr bwMode="auto">
        <a:xfrm>
          <a:off x="5600700" y="2898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129401</xdr:rowOff>
    </xdr:from>
    <xdr:to>
      <xdr:col>4</xdr:col>
      <xdr:colOff>469900</xdr:colOff>
      <xdr:row>16</xdr:row>
      <xdr:rowOff>10177</xdr:rowOff>
    </xdr:to>
    <xdr:cxnSp macro="">
      <xdr:nvCxnSpPr>
        <xdr:cNvPr id="50" name="直線コネクタ 49"/>
        <xdr:cNvCxnSpPr/>
      </xdr:nvCxnSpPr>
      <xdr:spPr bwMode="auto">
        <a:xfrm>
          <a:off x="4305300" y="2748776"/>
          <a:ext cx="698500" cy="52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130452</xdr:rowOff>
    </xdr:from>
    <xdr:to>
      <xdr:col>4</xdr:col>
      <xdr:colOff>520700</xdr:colOff>
      <xdr:row>17</xdr:row>
      <xdr:rowOff>60602</xdr:rowOff>
    </xdr:to>
    <xdr:sp macro="" textlink="">
      <xdr:nvSpPr>
        <xdr:cNvPr id="51" name="フローチャート : 判断 50"/>
        <xdr:cNvSpPr/>
      </xdr:nvSpPr>
      <xdr:spPr bwMode="auto">
        <a:xfrm>
          <a:off x="4953000" y="2921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45379</xdr:rowOff>
    </xdr:from>
    <xdr:ext cx="736600" cy="259045"/>
    <xdr:sp macro="" textlink="">
      <xdr:nvSpPr>
        <xdr:cNvPr id="52" name="テキスト ボックス 51"/>
        <xdr:cNvSpPr txBox="1"/>
      </xdr:nvSpPr>
      <xdr:spPr>
        <a:xfrm>
          <a:off x="4622800" y="3007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129401</xdr:rowOff>
    </xdr:from>
    <xdr:to>
      <xdr:col>3</xdr:col>
      <xdr:colOff>904875</xdr:colOff>
      <xdr:row>16</xdr:row>
      <xdr:rowOff>11107</xdr:rowOff>
    </xdr:to>
    <xdr:cxnSp macro="">
      <xdr:nvCxnSpPr>
        <xdr:cNvPr id="53" name="直線コネクタ 52"/>
        <xdr:cNvCxnSpPr/>
      </xdr:nvCxnSpPr>
      <xdr:spPr bwMode="auto">
        <a:xfrm flipV="1">
          <a:off x="3606800" y="2748776"/>
          <a:ext cx="698500" cy="53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137283</xdr:rowOff>
    </xdr:from>
    <xdr:to>
      <xdr:col>3</xdr:col>
      <xdr:colOff>955675</xdr:colOff>
      <xdr:row>17</xdr:row>
      <xdr:rowOff>67433</xdr:rowOff>
    </xdr:to>
    <xdr:sp macro="" textlink="">
      <xdr:nvSpPr>
        <xdr:cNvPr id="54" name="フローチャート : 判断 53"/>
        <xdr:cNvSpPr/>
      </xdr:nvSpPr>
      <xdr:spPr bwMode="auto">
        <a:xfrm>
          <a:off x="4254500" y="2928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52210</xdr:rowOff>
    </xdr:from>
    <xdr:ext cx="762000" cy="259045"/>
    <xdr:sp macro="" textlink="">
      <xdr:nvSpPr>
        <xdr:cNvPr id="55" name="テキスト ボックス 54"/>
        <xdr:cNvSpPr txBox="1"/>
      </xdr:nvSpPr>
      <xdr:spPr>
        <a:xfrm>
          <a:off x="3924300" y="301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11107</xdr:rowOff>
    </xdr:from>
    <xdr:to>
      <xdr:col>3</xdr:col>
      <xdr:colOff>206375</xdr:colOff>
      <xdr:row>16</xdr:row>
      <xdr:rowOff>61502</xdr:rowOff>
    </xdr:to>
    <xdr:cxnSp macro="">
      <xdr:nvCxnSpPr>
        <xdr:cNvPr id="56" name="直線コネクタ 55"/>
        <xdr:cNvCxnSpPr/>
      </xdr:nvCxnSpPr>
      <xdr:spPr bwMode="auto">
        <a:xfrm flipV="1">
          <a:off x="2908300" y="2801932"/>
          <a:ext cx="698500" cy="50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135278</xdr:rowOff>
    </xdr:from>
    <xdr:to>
      <xdr:col>3</xdr:col>
      <xdr:colOff>257175</xdr:colOff>
      <xdr:row>17</xdr:row>
      <xdr:rowOff>65428</xdr:rowOff>
    </xdr:to>
    <xdr:sp macro="" textlink="">
      <xdr:nvSpPr>
        <xdr:cNvPr id="57" name="フローチャート : 判断 56"/>
        <xdr:cNvSpPr/>
      </xdr:nvSpPr>
      <xdr:spPr bwMode="auto">
        <a:xfrm>
          <a:off x="3556000" y="2926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50205</xdr:rowOff>
    </xdr:from>
    <xdr:ext cx="762000" cy="259045"/>
    <xdr:sp macro="" textlink="">
      <xdr:nvSpPr>
        <xdr:cNvPr id="58" name="テキスト ボックス 57"/>
        <xdr:cNvSpPr txBox="1"/>
      </xdr:nvSpPr>
      <xdr:spPr>
        <a:xfrm>
          <a:off x="3225800" y="301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142957</xdr:rowOff>
    </xdr:from>
    <xdr:to>
      <xdr:col>2</xdr:col>
      <xdr:colOff>692150</xdr:colOff>
      <xdr:row>17</xdr:row>
      <xdr:rowOff>73107</xdr:rowOff>
    </xdr:to>
    <xdr:sp macro="" textlink="">
      <xdr:nvSpPr>
        <xdr:cNvPr id="59" name="フローチャート : 判断 58"/>
        <xdr:cNvSpPr/>
      </xdr:nvSpPr>
      <xdr:spPr bwMode="auto">
        <a:xfrm>
          <a:off x="2857500" y="2933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57884</xdr:rowOff>
    </xdr:from>
    <xdr:ext cx="762000" cy="259045"/>
    <xdr:sp macro="" textlink="">
      <xdr:nvSpPr>
        <xdr:cNvPr id="60" name="テキスト ボックス 59"/>
        <xdr:cNvSpPr txBox="1"/>
      </xdr:nvSpPr>
      <xdr:spPr>
        <a:xfrm>
          <a:off x="2527300" y="302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54004</xdr:rowOff>
    </xdr:from>
    <xdr:to>
      <xdr:col>5</xdr:col>
      <xdr:colOff>34925</xdr:colOff>
      <xdr:row>15</xdr:row>
      <xdr:rowOff>155604</xdr:rowOff>
    </xdr:to>
    <xdr:sp macro="" textlink="">
      <xdr:nvSpPr>
        <xdr:cNvPr id="66" name="円/楕円 65"/>
        <xdr:cNvSpPr/>
      </xdr:nvSpPr>
      <xdr:spPr bwMode="auto">
        <a:xfrm>
          <a:off x="5600700" y="2673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70531</xdr:rowOff>
    </xdr:from>
    <xdr:ext cx="762000" cy="259045"/>
    <xdr:sp macro="" textlink="">
      <xdr:nvSpPr>
        <xdr:cNvPr id="67" name="人口1人当たり決算額の推移該当値テキスト130"/>
        <xdr:cNvSpPr txBox="1"/>
      </xdr:nvSpPr>
      <xdr:spPr>
        <a:xfrm>
          <a:off x="5740400" y="251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330,543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130827</xdr:rowOff>
    </xdr:from>
    <xdr:to>
      <xdr:col>4</xdr:col>
      <xdr:colOff>520700</xdr:colOff>
      <xdr:row>16</xdr:row>
      <xdr:rowOff>60977</xdr:rowOff>
    </xdr:to>
    <xdr:sp macro="" textlink="">
      <xdr:nvSpPr>
        <xdr:cNvPr id="68" name="円/楕円 67"/>
        <xdr:cNvSpPr/>
      </xdr:nvSpPr>
      <xdr:spPr bwMode="auto">
        <a:xfrm>
          <a:off x="4953000" y="2750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71154</xdr:rowOff>
    </xdr:from>
    <xdr:ext cx="736600" cy="259045"/>
    <xdr:sp macro="" textlink="">
      <xdr:nvSpPr>
        <xdr:cNvPr id="69" name="テキスト ボックス 68"/>
        <xdr:cNvSpPr txBox="1"/>
      </xdr:nvSpPr>
      <xdr:spPr>
        <a:xfrm>
          <a:off x="4622800" y="2519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296,937</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78601</xdr:rowOff>
    </xdr:from>
    <xdr:to>
      <xdr:col>3</xdr:col>
      <xdr:colOff>955675</xdr:colOff>
      <xdr:row>16</xdr:row>
      <xdr:rowOff>8751</xdr:rowOff>
    </xdr:to>
    <xdr:sp macro="" textlink="">
      <xdr:nvSpPr>
        <xdr:cNvPr id="70" name="円/楕円 69"/>
        <xdr:cNvSpPr/>
      </xdr:nvSpPr>
      <xdr:spPr bwMode="auto">
        <a:xfrm>
          <a:off x="4254500" y="2697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18928</xdr:rowOff>
    </xdr:from>
    <xdr:ext cx="762000" cy="259045"/>
    <xdr:sp macro="" textlink="">
      <xdr:nvSpPr>
        <xdr:cNvPr id="71" name="テキスト ボックス 70"/>
        <xdr:cNvSpPr txBox="1"/>
      </xdr:nvSpPr>
      <xdr:spPr>
        <a:xfrm>
          <a:off x="3924300" y="2466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319,783</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131757</xdr:rowOff>
    </xdr:from>
    <xdr:to>
      <xdr:col>3</xdr:col>
      <xdr:colOff>257175</xdr:colOff>
      <xdr:row>16</xdr:row>
      <xdr:rowOff>61907</xdr:rowOff>
    </xdr:to>
    <xdr:sp macro="" textlink="">
      <xdr:nvSpPr>
        <xdr:cNvPr id="72" name="円/楕円 71"/>
        <xdr:cNvSpPr/>
      </xdr:nvSpPr>
      <xdr:spPr bwMode="auto">
        <a:xfrm>
          <a:off x="3556000" y="2751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72084</xdr:rowOff>
    </xdr:from>
    <xdr:ext cx="762000" cy="259045"/>
    <xdr:sp macro="" textlink="">
      <xdr:nvSpPr>
        <xdr:cNvPr id="73" name="テキスト ボックス 72"/>
        <xdr:cNvSpPr txBox="1"/>
      </xdr:nvSpPr>
      <xdr:spPr>
        <a:xfrm>
          <a:off x="3225800" y="252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296,530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10702</xdr:rowOff>
    </xdr:from>
    <xdr:to>
      <xdr:col>2</xdr:col>
      <xdr:colOff>692150</xdr:colOff>
      <xdr:row>16</xdr:row>
      <xdr:rowOff>112302</xdr:rowOff>
    </xdr:to>
    <xdr:sp macro="" textlink="">
      <xdr:nvSpPr>
        <xdr:cNvPr id="74" name="円/楕円 73"/>
        <xdr:cNvSpPr/>
      </xdr:nvSpPr>
      <xdr:spPr bwMode="auto">
        <a:xfrm>
          <a:off x="2857500" y="2801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122479</xdr:rowOff>
    </xdr:from>
    <xdr:ext cx="762000" cy="259045"/>
    <xdr:sp macro="" textlink="">
      <xdr:nvSpPr>
        <xdr:cNvPr id="75" name="テキスト ボックス 74"/>
        <xdr:cNvSpPr txBox="1"/>
      </xdr:nvSpPr>
      <xdr:spPr>
        <a:xfrm>
          <a:off x="2527300" y="2570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274,485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3" name="テキスト ボックス 92"/>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5" name="テキスト ボックス 94"/>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7" name="テキスト ボックス 96"/>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99" name="テキスト ボックス 98"/>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1" name="テキスト ボックス 100"/>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72014</xdr:rowOff>
    </xdr:from>
    <xdr:to>
      <xdr:col>4</xdr:col>
      <xdr:colOff>1117600</xdr:colOff>
      <xdr:row>37</xdr:row>
      <xdr:rowOff>253164</xdr:rowOff>
    </xdr:to>
    <xdr:cxnSp macro="">
      <xdr:nvCxnSpPr>
        <xdr:cNvPr id="103" name="直線コネクタ 102"/>
        <xdr:cNvCxnSpPr/>
      </xdr:nvCxnSpPr>
      <xdr:spPr bwMode="auto">
        <a:xfrm flipV="1">
          <a:off x="5651500" y="5996564"/>
          <a:ext cx="0" cy="1381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225241</xdr:rowOff>
    </xdr:from>
    <xdr:ext cx="762000" cy="259045"/>
    <xdr:sp macro="" textlink="">
      <xdr:nvSpPr>
        <xdr:cNvPr id="104" name="人口1人当たり決算額の推移最小値テキスト445"/>
        <xdr:cNvSpPr txBox="1"/>
      </xdr:nvSpPr>
      <xdr:spPr>
        <a:xfrm>
          <a:off x="5740400" y="7349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-26,557</a:t>
          </a:r>
          <a:endParaRPr kumimoji="1" lang="ja-JP" altLang="en-US" sz="1000" b="1">
            <a:latin typeface="ＭＳ Ｐゴシック"/>
          </a:endParaRPr>
        </a:p>
      </xdr:txBody>
    </xdr:sp>
    <xdr:clientData/>
  </xdr:oneCellAnchor>
  <xdr:twoCellAnchor>
    <xdr:from>
      <xdr:col>4</xdr:col>
      <xdr:colOff>1028700</xdr:colOff>
      <xdr:row>37</xdr:row>
      <xdr:rowOff>253164</xdr:rowOff>
    </xdr:from>
    <xdr:to>
      <xdr:col>5</xdr:col>
      <xdr:colOff>73025</xdr:colOff>
      <xdr:row>37</xdr:row>
      <xdr:rowOff>253164</xdr:rowOff>
    </xdr:to>
    <xdr:cxnSp macro="">
      <xdr:nvCxnSpPr>
        <xdr:cNvPr id="105" name="直線コネクタ 104"/>
        <xdr:cNvCxnSpPr/>
      </xdr:nvCxnSpPr>
      <xdr:spPr bwMode="auto">
        <a:xfrm>
          <a:off x="5562600" y="73778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329841</xdr:rowOff>
    </xdr:from>
    <xdr:ext cx="762000" cy="259045"/>
    <xdr:sp macro="" textlink="">
      <xdr:nvSpPr>
        <xdr:cNvPr id="106" name="人口1人当たり決算額の推移最大値テキスト445"/>
        <xdr:cNvSpPr txBox="1"/>
      </xdr:nvSpPr>
      <xdr:spPr>
        <a:xfrm>
          <a:off x="5740400" y="57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154,716</a:t>
          </a:r>
          <a:endParaRPr kumimoji="1" lang="ja-JP" altLang="en-US" sz="1000" b="1">
            <a:latin typeface="ＭＳ Ｐゴシック"/>
          </a:endParaRPr>
        </a:p>
      </xdr:txBody>
    </xdr:sp>
    <xdr:clientData/>
  </xdr:oneCellAnchor>
  <xdr:twoCellAnchor>
    <xdr:from>
      <xdr:col>4</xdr:col>
      <xdr:colOff>1028700</xdr:colOff>
      <xdr:row>33</xdr:row>
      <xdr:rowOff>72014</xdr:rowOff>
    </xdr:from>
    <xdr:to>
      <xdr:col>5</xdr:col>
      <xdr:colOff>73025</xdr:colOff>
      <xdr:row>33</xdr:row>
      <xdr:rowOff>72014</xdr:rowOff>
    </xdr:to>
    <xdr:cxnSp macro="">
      <xdr:nvCxnSpPr>
        <xdr:cNvPr id="107" name="直線コネクタ 106"/>
        <xdr:cNvCxnSpPr/>
      </xdr:nvCxnSpPr>
      <xdr:spPr bwMode="auto">
        <a:xfrm>
          <a:off x="5562600" y="59965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214424</xdr:rowOff>
    </xdr:from>
    <xdr:to>
      <xdr:col>4</xdr:col>
      <xdr:colOff>1117600</xdr:colOff>
      <xdr:row>35</xdr:row>
      <xdr:rowOff>231166</xdr:rowOff>
    </xdr:to>
    <xdr:cxnSp macro="">
      <xdr:nvCxnSpPr>
        <xdr:cNvPr id="108" name="直線コネクタ 107"/>
        <xdr:cNvCxnSpPr/>
      </xdr:nvCxnSpPr>
      <xdr:spPr bwMode="auto">
        <a:xfrm>
          <a:off x="5003800" y="6824774"/>
          <a:ext cx="647700" cy="16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12542</xdr:rowOff>
    </xdr:from>
    <xdr:ext cx="762000" cy="259045"/>
    <xdr:sp macro="" textlink="">
      <xdr:nvSpPr>
        <xdr:cNvPr id="109" name="人口1人当たり決算額の推移平均値テキスト445"/>
        <xdr:cNvSpPr txBox="1"/>
      </xdr:nvSpPr>
      <xdr:spPr>
        <a:xfrm>
          <a:off x="5740400" y="662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167465</xdr:rowOff>
    </xdr:from>
    <xdr:to>
      <xdr:col>5</xdr:col>
      <xdr:colOff>34925</xdr:colOff>
      <xdr:row>35</xdr:row>
      <xdr:rowOff>269065</xdr:rowOff>
    </xdr:to>
    <xdr:sp macro="" textlink="">
      <xdr:nvSpPr>
        <xdr:cNvPr id="110" name="フローチャート : 判断 109"/>
        <xdr:cNvSpPr/>
      </xdr:nvSpPr>
      <xdr:spPr bwMode="auto">
        <a:xfrm>
          <a:off x="56007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212420</xdr:rowOff>
    </xdr:from>
    <xdr:to>
      <xdr:col>4</xdr:col>
      <xdr:colOff>469900</xdr:colOff>
      <xdr:row>35</xdr:row>
      <xdr:rowOff>214424</xdr:rowOff>
    </xdr:to>
    <xdr:cxnSp macro="">
      <xdr:nvCxnSpPr>
        <xdr:cNvPr id="111" name="直線コネクタ 110"/>
        <xdr:cNvCxnSpPr/>
      </xdr:nvCxnSpPr>
      <xdr:spPr bwMode="auto">
        <a:xfrm>
          <a:off x="4305300" y="6822770"/>
          <a:ext cx="698500" cy="2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128687</xdr:rowOff>
    </xdr:from>
    <xdr:to>
      <xdr:col>4</xdr:col>
      <xdr:colOff>520700</xdr:colOff>
      <xdr:row>35</xdr:row>
      <xdr:rowOff>230287</xdr:rowOff>
    </xdr:to>
    <xdr:sp macro="" textlink="">
      <xdr:nvSpPr>
        <xdr:cNvPr id="112" name="フローチャート : 判断 111"/>
        <xdr:cNvSpPr/>
      </xdr:nvSpPr>
      <xdr:spPr bwMode="auto">
        <a:xfrm>
          <a:off x="49530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240464</xdr:rowOff>
    </xdr:from>
    <xdr:ext cx="736600" cy="259045"/>
    <xdr:sp macro="" textlink="">
      <xdr:nvSpPr>
        <xdr:cNvPr id="113" name="テキスト ボックス 112"/>
        <xdr:cNvSpPr txBox="1"/>
      </xdr:nvSpPr>
      <xdr:spPr>
        <a:xfrm>
          <a:off x="4622800" y="650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212420</xdr:rowOff>
    </xdr:from>
    <xdr:to>
      <xdr:col>3</xdr:col>
      <xdr:colOff>904875</xdr:colOff>
      <xdr:row>35</xdr:row>
      <xdr:rowOff>258643</xdr:rowOff>
    </xdr:to>
    <xdr:cxnSp macro="">
      <xdr:nvCxnSpPr>
        <xdr:cNvPr id="114" name="直線コネクタ 113"/>
        <xdr:cNvCxnSpPr/>
      </xdr:nvCxnSpPr>
      <xdr:spPr bwMode="auto">
        <a:xfrm flipV="1">
          <a:off x="3606800" y="6822770"/>
          <a:ext cx="698500" cy="462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111847</xdr:rowOff>
    </xdr:from>
    <xdr:to>
      <xdr:col>3</xdr:col>
      <xdr:colOff>955675</xdr:colOff>
      <xdr:row>35</xdr:row>
      <xdr:rowOff>213447</xdr:rowOff>
    </xdr:to>
    <xdr:sp macro="" textlink="">
      <xdr:nvSpPr>
        <xdr:cNvPr id="115" name="フローチャート : 判断 114"/>
        <xdr:cNvSpPr/>
      </xdr:nvSpPr>
      <xdr:spPr bwMode="auto">
        <a:xfrm>
          <a:off x="42545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223624</xdr:rowOff>
    </xdr:from>
    <xdr:ext cx="762000" cy="259045"/>
    <xdr:sp macro="" textlink="">
      <xdr:nvSpPr>
        <xdr:cNvPr id="116" name="テキスト ボックス 115"/>
        <xdr:cNvSpPr txBox="1"/>
      </xdr:nvSpPr>
      <xdr:spPr>
        <a:xfrm>
          <a:off x="39243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199695</xdr:rowOff>
    </xdr:from>
    <xdr:to>
      <xdr:col>3</xdr:col>
      <xdr:colOff>206375</xdr:colOff>
      <xdr:row>35</xdr:row>
      <xdr:rowOff>258643</xdr:rowOff>
    </xdr:to>
    <xdr:cxnSp macro="">
      <xdr:nvCxnSpPr>
        <xdr:cNvPr id="117" name="直線コネクタ 116"/>
        <xdr:cNvCxnSpPr/>
      </xdr:nvCxnSpPr>
      <xdr:spPr bwMode="auto">
        <a:xfrm>
          <a:off x="2908300" y="6810045"/>
          <a:ext cx="698500" cy="58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63132</xdr:rowOff>
    </xdr:from>
    <xdr:to>
      <xdr:col>3</xdr:col>
      <xdr:colOff>257175</xdr:colOff>
      <xdr:row>35</xdr:row>
      <xdr:rowOff>164732</xdr:rowOff>
    </xdr:to>
    <xdr:sp macro="" textlink="">
      <xdr:nvSpPr>
        <xdr:cNvPr id="118" name="フローチャート : 判断 117"/>
        <xdr:cNvSpPr/>
      </xdr:nvSpPr>
      <xdr:spPr bwMode="auto">
        <a:xfrm>
          <a:off x="35560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174909</xdr:rowOff>
    </xdr:from>
    <xdr:ext cx="762000" cy="259045"/>
    <xdr:sp macro="" textlink="">
      <xdr:nvSpPr>
        <xdr:cNvPr id="119" name="テキスト ボックス 118"/>
        <xdr:cNvSpPr txBox="1"/>
      </xdr:nvSpPr>
      <xdr:spPr>
        <a:xfrm>
          <a:off x="32258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19157</xdr:rowOff>
    </xdr:from>
    <xdr:to>
      <xdr:col>2</xdr:col>
      <xdr:colOff>692150</xdr:colOff>
      <xdr:row>35</xdr:row>
      <xdr:rowOff>120757</xdr:rowOff>
    </xdr:to>
    <xdr:sp macro="" textlink="">
      <xdr:nvSpPr>
        <xdr:cNvPr id="120" name="フローチャート : 判断 119"/>
        <xdr:cNvSpPr/>
      </xdr:nvSpPr>
      <xdr:spPr bwMode="auto">
        <a:xfrm>
          <a:off x="2857500" y="66295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130934</xdr:rowOff>
    </xdr:from>
    <xdr:ext cx="762000" cy="259045"/>
    <xdr:sp macro="" textlink="">
      <xdr:nvSpPr>
        <xdr:cNvPr id="121" name="テキスト ボックス 120"/>
        <xdr:cNvSpPr txBox="1"/>
      </xdr:nvSpPr>
      <xdr:spPr>
        <a:xfrm>
          <a:off x="2527300" y="639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180366</xdr:rowOff>
    </xdr:from>
    <xdr:to>
      <xdr:col>5</xdr:col>
      <xdr:colOff>34925</xdr:colOff>
      <xdr:row>35</xdr:row>
      <xdr:rowOff>281966</xdr:rowOff>
    </xdr:to>
    <xdr:sp macro="" textlink="">
      <xdr:nvSpPr>
        <xdr:cNvPr id="127" name="円/楕円 126"/>
        <xdr:cNvSpPr/>
      </xdr:nvSpPr>
      <xdr:spPr bwMode="auto">
        <a:xfrm>
          <a:off x="5600700" y="67907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152443</xdr:rowOff>
    </xdr:from>
    <xdr:ext cx="762000" cy="259045"/>
    <xdr:sp macro="" textlink="">
      <xdr:nvSpPr>
        <xdr:cNvPr id="128" name="人口1人当たり決算額の推移該当値テキスト445"/>
        <xdr:cNvSpPr txBox="1"/>
      </xdr:nvSpPr>
      <xdr:spPr>
        <a:xfrm>
          <a:off x="5740400" y="67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43,830</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163624</xdr:rowOff>
    </xdr:from>
    <xdr:to>
      <xdr:col>4</xdr:col>
      <xdr:colOff>520700</xdr:colOff>
      <xdr:row>35</xdr:row>
      <xdr:rowOff>265224</xdr:rowOff>
    </xdr:to>
    <xdr:sp macro="" textlink="">
      <xdr:nvSpPr>
        <xdr:cNvPr id="129" name="円/楕円 128"/>
        <xdr:cNvSpPr/>
      </xdr:nvSpPr>
      <xdr:spPr bwMode="auto">
        <a:xfrm>
          <a:off x="4953000" y="677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250001</xdr:rowOff>
    </xdr:from>
    <xdr:ext cx="736600" cy="259045"/>
    <xdr:sp macro="" textlink="">
      <xdr:nvSpPr>
        <xdr:cNvPr id="130" name="テキスト ボックス 129"/>
        <xdr:cNvSpPr txBox="1"/>
      </xdr:nvSpPr>
      <xdr:spPr>
        <a:xfrm>
          <a:off x="4622800" y="6860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46,027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161620</xdr:rowOff>
    </xdr:from>
    <xdr:to>
      <xdr:col>3</xdr:col>
      <xdr:colOff>955675</xdr:colOff>
      <xdr:row>35</xdr:row>
      <xdr:rowOff>263220</xdr:rowOff>
    </xdr:to>
    <xdr:sp macro="" textlink="">
      <xdr:nvSpPr>
        <xdr:cNvPr id="131" name="円/楕円 130"/>
        <xdr:cNvSpPr/>
      </xdr:nvSpPr>
      <xdr:spPr bwMode="auto">
        <a:xfrm>
          <a:off x="4254500" y="6771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247997</xdr:rowOff>
    </xdr:from>
    <xdr:ext cx="762000" cy="259045"/>
    <xdr:sp macro="" textlink="">
      <xdr:nvSpPr>
        <xdr:cNvPr id="132" name="テキスト ボックス 131"/>
        <xdr:cNvSpPr txBox="1"/>
      </xdr:nvSpPr>
      <xdr:spPr>
        <a:xfrm>
          <a:off x="3924300" y="6858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46,290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207843</xdr:rowOff>
    </xdr:from>
    <xdr:to>
      <xdr:col>3</xdr:col>
      <xdr:colOff>257175</xdr:colOff>
      <xdr:row>35</xdr:row>
      <xdr:rowOff>309443</xdr:rowOff>
    </xdr:to>
    <xdr:sp macro="" textlink="">
      <xdr:nvSpPr>
        <xdr:cNvPr id="133" name="円/楕円 132"/>
        <xdr:cNvSpPr/>
      </xdr:nvSpPr>
      <xdr:spPr bwMode="auto">
        <a:xfrm>
          <a:off x="3556000" y="6818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294220</xdr:rowOff>
    </xdr:from>
    <xdr:ext cx="762000" cy="259045"/>
    <xdr:sp macro="" textlink="">
      <xdr:nvSpPr>
        <xdr:cNvPr id="134" name="テキスト ボックス 133"/>
        <xdr:cNvSpPr txBox="1"/>
      </xdr:nvSpPr>
      <xdr:spPr>
        <a:xfrm>
          <a:off x="3225800" y="690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40,224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148895</xdr:rowOff>
    </xdr:from>
    <xdr:to>
      <xdr:col>2</xdr:col>
      <xdr:colOff>692150</xdr:colOff>
      <xdr:row>35</xdr:row>
      <xdr:rowOff>250495</xdr:rowOff>
    </xdr:to>
    <xdr:sp macro="" textlink="">
      <xdr:nvSpPr>
        <xdr:cNvPr id="135" name="円/楕円 134"/>
        <xdr:cNvSpPr/>
      </xdr:nvSpPr>
      <xdr:spPr bwMode="auto">
        <a:xfrm>
          <a:off x="2857500" y="675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235272</xdr:rowOff>
    </xdr:from>
    <xdr:ext cx="762000" cy="259045"/>
    <xdr:sp macro="" textlink="">
      <xdr:nvSpPr>
        <xdr:cNvPr id="136" name="テキスト ボックス 135"/>
        <xdr:cNvSpPr txBox="1"/>
      </xdr:nvSpPr>
      <xdr:spPr>
        <a:xfrm>
          <a:off x="2527300" y="6845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47,960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財政調整基金は、前年度決算上預金の積立等に伴い増加し、標準財政規模比で</a:t>
          </a:r>
          <a:r>
            <a:rPr kumimoji="1" lang="en-US" altLang="ja-JP" sz="1400">
              <a:latin typeface="ＭＳ ゴシック" pitchFamily="49" charset="-128"/>
              <a:ea typeface="ＭＳ ゴシック" pitchFamily="49" charset="-128"/>
            </a:rPr>
            <a:t>77.76</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整備事業の実施に当たっては公債比率の推移を見ながら地方債の発行又は基金の取り崩しを判断していく。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今後も現状にとらわれることなく事務事業の見直しに行い、健全な行財政運営に努める。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連結実質赤字比率は、黒字であるが、各特別会計においては一般会計からの繰入金なくては成り立たない状況である。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各特別会計においては、歳入確保のため徴収率の向上及び利用者負担の検討を行い、健全な運営に近づけるよう取り組む図る必要がある。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実質公債費率の分子は、過去</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年間横ばいであるが、今後、大型の整備事業の実施により村及び一部事務組合の元利償還金が増えることが予想されている。財政を圧迫する事のないよう計画的に進める。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年々増加傾向にあるが、それ以上に充当可能基金が増えていること、また、地方債の借入は普通交付税で基準財政需要額に算入されるものを起債していることから将来負担比率の分子のマイナス幅が大きく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今後もマイナスの現状を維持できるよう適正な財政運営に努める。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74</v>
      </c>
      <c r="AZ4" s="376"/>
      <c r="BA4" s="376"/>
      <c r="BB4" s="376"/>
      <c r="BC4" s="376"/>
      <c r="BD4" s="376"/>
      <c r="BE4" s="376"/>
      <c r="BF4" s="376"/>
      <c r="BG4" s="376"/>
      <c r="BH4" s="376"/>
      <c r="BI4" s="376"/>
      <c r="BJ4" s="376"/>
      <c r="BK4" s="376"/>
      <c r="BL4" s="376"/>
      <c r="BM4" s="377"/>
      <c r="BN4" s="378">
        <v>3229697</v>
      </c>
      <c r="BO4" s="379"/>
      <c r="BP4" s="379"/>
      <c r="BQ4" s="379"/>
      <c r="BR4" s="379"/>
      <c r="BS4" s="379"/>
      <c r="BT4" s="379"/>
      <c r="BU4" s="380"/>
      <c r="BV4" s="378">
        <v>3064189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8.8000000000000007</v>
      </c>
      <c r="CU4" s="556"/>
      <c r="CV4" s="556"/>
      <c r="CW4" s="556"/>
      <c r="CX4" s="556"/>
      <c r="CY4" s="556"/>
      <c r="CZ4" s="556"/>
      <c r="DA4" s="557"/>
      <c r="DB4" s="555">
        <v>8.8000000000000007</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3016006</v>
      </c>
      <c r="BO5" s="384"/>
      <c r="BP5" s="384"/>
      <c r="BQ5" s="384"/>
      <c r="BR5" s="384"/>
      <c r="BS5" s="384"/>
      <c r="BT5" s="384"/>
      <c r="BU5" s="385"/>
      <c r="BV5" s="383">
        <v>2826829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84.6</v>
      </c>
      <c r="CU5" s="354"/>
      <c r="CV5" s="354"/>
      <c r="CW5" s="354"/>
      <c r="CX5" s="354"/>
      <c r="CY5" s="354"/>
      <c r="CZ5" s="354"/>
      <c r="DA5" s="355"/>
      <c r="DB5" s="353">
        <v>78.599999999999994</v>
      </c>
      <c r="DC5" s="354"/>
      <c r="DD5" s="354"/>
      <c r="DE5" s="354"/>
      <c r="DF5" s="354"/>
      <c r="DG5" s="354"/>
      <c r="DH5" s="354"/>
      <c r="DI5" s="355"/>
      <c r="DJ5" s="137"/>
      <c r="DK5" s="137"/>
      <c r="DL5" s="137"/>
      <c r="DM5" s="137"/>
      <c r="DN5" s="137"/>
      <c r="DO5" s="137"/>
    </row>
    <row r="6" spans="1:119" ht="18.75" customHeight="1" x14ac:dyDescent="0.15">
      <c r="A6" s="138"/>
      <c r="B6" s="532" t="s">
        <v>80</v>
      </c>
      <c r="C6" s="399"/>
      <c r="D6" s="399"/>
      <c r="E6" s="533"/>
      <c r="F6" s="533"/>
      <c r="G6" s="533"/>
      <c r="H6" s="533"/>
      <c r="I6" s="533"/>
      <c r="J6" s="533"/>
      <c r="K6" s="533"/>
      <c r="L6" s="533" t="s">
        <v>81</v>
      </c>
      <c r="M6" s="533"/>
      <c r="N6" s="533"/>
      <c r="O6" s="533"/>
      <c r="P6" s="533"/>
      <c r="Q6" s="533"/>
      <c r="R6" s="423"/>
      <c r="S6" s="423"/>
      <c r="T6" s="423"/>
      <c r="U6" s="423"/>
      <c r="V6" s="539"/>
      <c r="W6" s="472" t="s">
        <v>82</v>
      </c>
      <c r="X6" s="398"/>
      <c r="Y6" s="398"/>
      <c r="Z6" s="398"/>
      <c r="AA6" s="398"/>
      <c r="AB6" s="399"/>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213691</v>
      </c>
      <c r="BO6" s="384"/>
      <c r="BP6" s="384"/>
      <c r="BQ6" s="384"/>
      <c r="BR6" s="384"/>
      <c r="BS6" s="384"/>
      <c r="BT6" s="384"/>
      <c r="BU6" s="385"/>
      <c r="BV6" s="383">
        <v>237360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88.5</v>
      </c>
      <c r="CU6" s="530"/>
      <c r="CV6" s="530"/>
      <c r="CW6" s="530"/>
      <c r="CX6" s="530"/>
      <c r="CY6" s="530"/>
      <c r="CZ6" s="530"/>
      <c r="DA6" s="531"/>
      <c r="DB6" s="529">
        <v>82.7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80930</v>
      </c>
      <c r="BO7" s="384"/>
      <c r="BP7" s="384"/>
      <c r="BQ7" s="384"/>
      <c r="BR7" s="384"/>
      <c r="BS7" s="384"/>
      <c r="BT7" s="384"/>
      <c r="BU7" s="385"/>
      <c r="BV7" s="383">
        <v>102417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1504713</v>
      </c>
      <c r="CU7" s="384"/>
      <c r="CV7" s="384"/>
      <c r="CW7" s="384"/>
      <c r="CX7" s="384"/>
      <c r="CY7" s="384"/>
      <c r="CZ7" s="384"/>
      <c r="DA7" s="385"/>
      <c r="DB7" s="383">
        <v>1532665</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132761</v>
      </c>
      <c r="BO8" s="384"/>
      <c r="BP8" s="384"/>
      <c r="BQ8" s="384"/>
      <c r="BR8" s="384"/>
      <c r="BS8" s="384"/>
      <c r="BT8" s="384"/>
      <c r="BU8" s="385"/>
      <c r="BV8" s="383">
        <v>134943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0.15</v>
      </c>
      <c r="CU8" s="493"/>
      <c r="CV8" s="493"/>
      <c r="CW8" s="493"/>
      <c r="CX8" s="493"/>
      <c r="CY8" s="493"/>
      <c r="CZ8" s="493"/>
      <c r="DA8" s="494"/>
      <c r="DB8" s="492">
        <v>0.15</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1794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-2182</v>
      </c>
      <c r="BO9" s="384"/>
      <c r="BP9" s="384"/>
      <c r="BQ9" s="384"/>
      <c r="BR9" s="384"/>
      <c r="BS9" s="384"/>
      <c r="BT9" s="384"/>
      <c r="BU9" s="385"/>
      <c r="BV9" s="383">
        <v>-266289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12.2</v>
      </c>
      <c r="CU9" s="354"/>
      <c r="CV9" s="354"/>
      <c r="CW9" s="354"/>
      <c r="CX9" s="354"/>
      <c r="CY9" s="354"/>
      <c r="CZ9" s="354"/>
      <c r="DA9" s="355"/>
      <c r="DB9" s="353">
        <v>11.3</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1825</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123000</v>
      </c>
      <c r="BO10" s="384"/>
      <c r="BP10" s="384"/>
      <c r="BQ10" s="384"/>
      <c r="BR10" s="384"/>
      <c r="BS10" s="384"/>
      <c r="BT10" s="384"/>
      <c r="BU10" s="385"/>
      <c r="BV10" s="383">
        <v>220000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106</v>
      </c>
      <c r="M11" s="432"/>
      <c r="N11" s="432"/>
      <c r="O11" s="432"/>
      <c r="P11" s="432"/>
      <c r="Q11" s="433"/>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x14ac:dyDescent="0.15">
      <c r="A12" s="138"/>
      <c r="B12" s="495" t="s">
        <v>112</v>
      </c>
      <c r="C12" s="496"/>
      <c r="D12" s="496"/>
      <c r="E12" s="496"/>
      <c r="F12" s="496"/>
      <c r="G12" s="496"/>
      <c r="H12" s="496"/>
      <c r="I12" s="496"/>
      <c r="J12" s="496"/>
      <c r="K12" s="497"/>
      <c r="L12" s="504" t="s">
        <v>113</v>
      </c>
      <c r="M12" s="505"/>
      <c r="N12" s="505"/>
      <c r="O12" s="505"/>
      <c r="P12" s="505"/>
      <c r="Q12" s="506"/>
      <c r="R12" s="507">
        <v>1882</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73000</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121</v>
      </c>
      <c r="N13" s="482"/>
      <c r="O13" s="482"/>
      <c r="P13" s="482"/>
      <c r="Q13" s="483"/>
      <c r="R13" s="484">
        <v>1877</v>
      </c>
      <c r="S13" s="485"/>
      <c r="T13" s="485"/>
      <c r="U13" s="485"/>
      <c r="V13" s="486"/>
      <c r="W13" s="472" t="s">
        <v>122</v>
      </c>
      <c r="X13" s="398"/>
      <c r="Y13" s="398"/>
      <c r="Z13" s="398"/>
      <c r="AA13" s="398"/>
      <c r="AB13" s="399"/>
      <c r="AC13" s="359">
        <v>406</v>
      </c>
      <c r="AD13" s="360"/>
      <c r="AE13" s="360"/>
      <c r="AF13" s="360"/>
      <c r="AG13" s="361"/>
      <c r="AH13" s="359">
        <v>452</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47818</v>
      </c>
      <c r="BO13" s="384"/>
      <c r="BP13" s="384"/>
      <c r="BQ13" s="384"/>
      <c r="BR13" s="384"/>
      <c r="BS13" s="384"/>
      <c r="BT13" s="384"/>
      <c r="BU13" s="385"/>
      <c r="BV13" s="383">
        <v>-46289</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6.5</v>
      </c>
      <c r="CU13" s="354"/>
      <c r="CV13" s="354"/>
      <c r="CW13" s="354"/>
      <c r="CX13" s="354"/>
      <c r="CY13" s="354"/>
      <c r="CZ13" s="354"/>
      <c r="DA13" s="355"/>
      <c r="DB13" s="353">
        <v>6.3</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1904</v>
      </c>
      <c r="S14" s="485"/>
      <c r="T14" s="485"/>
      <c r="U14" s="485"/>
      <c r="V14" s="486"/>
      <c r="W14" s="487"/>
      <c r="X14" s="401"/>
      <c r="Y14" s="401"/>
      <c r="Z14" s="401"/>
      <c r="AA14" s="401"/>
      <c r="AB14" s="402"/>
      <c r="AC14" s="477">
        <v>43.9</v>
      </c>
      <c r="AD14" s="478"/>
      <c r="AE14" s="478"/>
      <c r="AF14" s="478"/>
      <c r="AG14" s="479"/>
      <c r="AH14" s="477">
        <v>47.8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t="s">
        <v>119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121</v>
      </c>
      <c r="N15" s="482"/>
      <c r="O15" s="482"/>
      <c r="P15" s="482"/>
      <c r="Q15" s="483"/>
      <c r="R15" s="484">
        <v>1897</v>
      </c>
      <c r="S15" s="485"/>
      <c r="T15" s="485"/>
      <c r="U15" s="485"/>
      <c r="V15" s="486"/>
      <c r="W15" s="472" t="s">
        <v>129</v>
      </c>
      <c r="X15" s="398"/>
      <c r="Y15" s="398"/>
      <c r="Z15" s="398"/>
      <c r="AA15" s="398"/>
      <c r="AB15" s="399"/>
      <c r="AC15" s="359">
        <v>112</v>
      </c>
      <c r="AD15" s="360"/>
      <c r="AE15" s="360"/>
      <c r="AF15" s="360"/>
      <c r="AG15" s="361"/>
      <c r="AH15" s="359">
        <v>118</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211998</v>
      </c>
      <c r="BO15" s="379"/>
      <c r="BP15" s="379"/>
      <c r="BQ15" s="379"/>
      <c r="BR15" s="379"/>
      <c r="BS15" s="379"/>
      <c r="BT15" s="379"/>
      <c r="BU15" s="380"/>
      <c r="BV15" s="378">
        <v>212217</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401"/>
      <c r="Y16" s="401"/>
      <c r="Z16" s="401"/>
      <c r="AA16" s="401"/>
      <c r="AB16" s="402"/>
      <c r="AC16" s="477">
        <v>12.1</v>
      </c>
      <c r="AD16" s="478"/>
      <c r="AE16" s="478"/>
      <c r="AF16" s="478"/>
      <c r="AG16" s="479"/>
      <c r="AH16" s="477">
        <v>12.5</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1347841</v>
      </c>
      <c r="BO16" s="384"/>
      <c r="BP16" s="384"/>
      <c r="BQ16" s="384"/>
      <c r="BR16" s="384"/>
      <c r="BS16" s="384"/>
      <c r="BT16" s="384"/>
      <c r="BU16" s="385"/>
      <c r="BV16" s="383">
        <v>1382190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8"/>
      <c r="Y17" s="398"/>
      <c r="Z17" s="398"/>
      <c r="AA17" s="398"/>
      <c r="AB17" s="399"/>
      <c r="AC17" s="359">
        <v>407</v>
      </c>
      <c r="AD17" s="360"/>
      <c r="AE17" s="360"/>
      <c r="AF17" s="360"/>
      <c r="AG17" s="361"/>
      <c r="AH17" s="359">
        <v>376</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283465</v>
      </c>
      <c r="BO17" s="384"/>
      <c r="BP17" s="384"/>
      <c r="BQ17" s="384"/>
      <c r="BR17" s="384"/>
      <c r="BS17" s="384"/>
      <c r="BT17" s="384"/>
      <c r="BU17" s="385"/>
      <c r="BV17" s="383">
        <v>283812</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81.88</v>
      </c>
      <c r="M18" s="448"/>
      <c r="N18" s="448"/>
      <c r="O18" s="448"/>
      <c r="P18" s="448"/>
      <c r="Q18" s="448"/>
      <c r="R18" s="449"/>
      <c r="S18" s="449"/>
      <c r="T18" s="449"/>
      <c r="U18" s="449"/>
      <c r="V18" s="450"/>
      <c r="W18" s="464"/>
      <c r="X18" s="465"/>
      <c r="Y18" s="465"/>
      <c r="Z18" s="465"/>
      <c r="AA18" s="465"/>
      <c r="AB18" s="473"/>
      <c r="AC18" s="347">
        <v>44</v>
      </c>
      <c r="AD18" s="348"/>
      <c r="AE18" s="348"/>
      <c r="AF18" s="348"/>
      <c r="AG18" s="451"/>
      <c r="AH18" s="347">
        <v>39.700000000000003</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1365933</v>
      </c>
      <c r="BO18" s="384"/>
      <c r="BP18" s="384"/>
      <c r="BQ18" s="384"/>
      <c r="BR18" s="384"/>
      <c r="BS18" s="384"/>
      <c r="BT18" s="384"/>
      <c r="BU18" s="385"/>
      <c r="BV18" s="383">
        <v>1271790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22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1990512</v>
      </c>
      <c r="BO19" s="384"/>
      <c r="BP19" s="384"/>
      <c r="BQ19" s="384"/>
      <c r="BR19" s="384"/>
      <c r="BS19" s="384"/>
      <c r="BT19" s="384"/>
      <c r="BU19" s="385"/>
      <c r="BV19" s="383">
        <v>2137199</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691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145</v>
      </c>
      <c r="C22" s="415"/>
      <c r="D22" s="416"/>
      <c r="E22" s="423" t="s">
        <v>1</v>
      </c>
      <c r="F22" s="398"/>
      <c r="G22" s="398"/>
      <c r="H22" s="398"/>
      <c r="I22" s="398"/>
      <c r="J22" s="398"/>
      <c r="K22" s="399"/>
      <c r="L22" s="423" t="s">
        <v>146</v>
      </c>
      <c r="M22" s="398"/>
      <c r="N22" s="398"/>
      <c r="O22" s="398"/>
      <c r="P22" s="399"/>
      <c r="Q22" s="408" t="s">
        <v>147</v>
      </c>
      <c r="R22" s="409"/>
      <c r="S22" s="409"/>
      <c r="T22" s="409"/>
      <c r="U22" s="409"/>
      <c r="V22" s="424"/>
      <c r="W22" s="426" t="s">
        <v>148</v>
      </c>
      <c r="X22" s="415"/>
      <c r="Y22" s="416"/>
      <c r="Z22" s="423" t="s">
        <v>1</v>
      </c>
      <c r="AA22" s="398"/>
      <c r="AB22" s="398"/>
      <c r="AC22" s="398"/>
      <c r="AD22" s="398"/>
      <c r="AE22" s="398"/>
      <c r="AF22" s="398"/>
      <c r="AG22" s="399"/>
      <c r="AH22" s="397" t="s">
        <v>149</v>
      </c>
      <c r="AI22" s="398"/>
      <c r="AJ22" s="398"/>
      <c r="AK22" s="398"/>
      <c r="AL22" s="399"/>
      <c r="AM22" s="397" t="s">
        <v>150</v>
      </c>
      <c r="AN22" s="403"/>
      <c r="AO22" s="403"/>
      <c r="AP22" s="403"/>
      <c r="AQ22" s="403"/>
      <c r="AR22" s="404"/>
      <c r="AS22" s="408" t="s">
        <v>147</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151</v>
      </c>
      <c r="AZ23" s="376"/>
      <c r="BA23" s="376"/>
      <c r="BB23" s="376"/>
      <c r="BC23" s="376"/>
      <c r="BD23" s="376"/>
      <c r="BE23" s="376"/>
      <c r="BF23" s="376"/>
      <c r="BG23" s="376"/>
      <c r="BH23" s="376"/>
      <c r="BI23" s="376"/>
      <c r="BJ23" s="376"/>
      <c r="BK23" s="376"/>
      <c r="BL23" s="376"/>
      <c r="BM23" s="377"/>
      <c r="BN23" s="383">
        <v>2731395</v>
      </c>
      <c r="BO23" s="384"/>
      <c r="BP23" s="384"/>
      <c r="BQ23" s="384"/>
      <c r="BR23" s="384"/>
      <c r="BS23" s="384"/>
      <c r="BT23" s="384"/>
      <c r="BU23" s="385"/>
      <c r="BV23" s="383">
        <v>2628391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152</v>
      </c>
      <c r="F24" s="357"/>
      <c r="G24" s="357"/>
      <c r="H24" s="357"/>
      <c r="I24" s="357"/>
      <c r="J24" s="357"/>
      <c r="K24" s="358"/>
      <c r="L24" s="359">
        <v>1</v>
      </c>
      <c r="M24" s="360"/>
      <c r="N24" s="360"/>
      <c r="O24" s="360"/>
      <c r="P24" s="361"/>
      <c r="Q24" s="359">
        <v>7000</v>
      </c>
      <c r="R24" s="360"/>
      <c r="S24" s="360"/>
      <c r="T24" s="360"/>
      <c r="U24" s="360"/>
      <c r="V24" s="361"/>
      <c r="W24" s="427"/>
      <c r="X24" s="418"/>
      <c r="Y24" s="419"/>
      <c r="Z24" s="356" t="s">
        <v>153</v>
      </c>
      <c r="AA24" s="357"/>
      <c r="AB24" s="357"/>
      <c r="AC24" s="357"/>
      <c r="AD24" s="357"/>
      <c r="AE24" s="357"/>
      <c r="AF24" s="357"/>
      <c r="AG24" s="358"/>
      <c r="AH24" s="359">
        <v>48</v>
      </c>
      <c r="AI24" s="360"/>
      <c r="AJ24" s="360"/>
      <c r="AK24" s="360"/>
      <c r="AL24" s="361"/>
      <c r="AM24" s="359">
        <v>134784</v>
      </c>
      <c r="AN24" s="360"/>
      <c r="AO24" s="360"/>
      <c r="AP24" s="360"/>
      <c r="AQ24" s="360"/>
      <c r="AR24" s="361"/>
      <c r="AS24" s="359">
        <v>2808</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2504258</v>
      </c>
      <c r="BO24" s="384"/>
      <c r="BP24" s="384"/>
      <c r="BQ24" s="384"/>
      <c r="BR24" s="384"/>
      <c r="BS24" s="384"/>
      <c r="BT24" s="384"/>
      <c r="BU24" s="385"/>
      <c r="BV24" s="383">
        <v>2379719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155</v>
      </c>
      <c r="F25" s="357"/>
      <c r="G25" s="357"/>
      <c r="H25" s="357"/>
      <c r="I25" s="357"/>
      <c r="J25" s="357"/>
      <c r="K25" s="358"/>
      <c r="L25" s="359">
        <v>1</v>
      </c>
      <c r="M25" s="360"/>
      <c r="N25" s="360"/>
      <c r="O25" s="360"/>
      <c r="P25" s="361"/>
      <c r="Q25" s="359">
        <v>5670</v>
      </c>
      <c r="R25" s="360"/>
      <c r="S25" s="360"/>
      <c r="T25" s="360"/>
      <c r="U25" s="360"/>
      <c r="V25" s="361"/>
      <c r="W25" s="427"/>
      <c r="X25" s="418"/>
      <c r="Y25" s="419"/>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t="s">
        <v>119</v>
      </c>
      <c r="BO25" s="379"/>
      <c r="BP25" s="379"/>
      <c r="BQ25" s="379"/>
      <c r="BR25" s="379"/>
      <c r="BS25" s="379"/>
      <c r="BT25" s="379"/>
      <c r="BU25" s="380"/>
      <c r="BV25" s="378" t="s">
        <v>119</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158</v>
      </c>
      <c r="F26" s="357"/>
      <c r="G26" s="357"/>
      <c r="H26" s="357"/>
      <c r="I26" s="357"/>
      <c r="J26" s="357"/>
      <c r="K26" s="358"/>
      <c r="L26" s="359">
        <v>1</v>
      </c>
      <c r="M26" s="360"/>
      <c r="N26" s="360"/>
      <c r="O26" s="360"/>
      <c r="P26" s="361"/>
      <c r="Q26" s="359">
        <v>5320</v>
      </c>
      <c r="R26" s="360"/>
      <c r="S26" s="360"/>
      <c r="T26" s="360"/>
      <c r="U26" s="360"/>
      <c r="V26" s="361"/>
      <c r="W26" s="427"/>
      <c r="X26" s="418"/>
      <c r="Y26" s="419"/>
      <c r="Z26" s="356" t="s">
        <v>159</v>
      </c>
      <c r="AA26" s="395"/>
      <c r="AB26" s="395"/>
      <c r="AC26" s="395"/>
      <c r="AD26" s="395"/>
      <c r="AE26" s="395"/>
      <c r="AF26" s="395"/>
      <c r="AG26" s="396"/>
      <c r="AH26" s="359">
        <v>5</v>
      </c>
      <c r="AI26" s="360"/>
      <c r="AJ26" s="360"/>
      <c r="AK26" s="360"/>
      <c r="AL26" s="361"/>
      <c r="AM26" s="359">
        <v>12375</v>
      </c>
      <c r="AN26" s="360"/>
      <c r="AO26" s="360"/>
      <c r="AP26" s="360"/>
      <c r="AQ26" s="360"/>
      <c r="AR26" s="361"/>
      <c r="AS26" s="359">
        <v>2475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161</v>
      </c>
      <c r="F27" s="357"/>
      <c r="G27" s="357"/>
      <c r="H27" s="357"/>
      <c r="I27" s="357"/>
      <c r="J27" s="357"/>
      <c r="K27" s="358"/>
      <c r="L27" s="359">
        <v>1</v>
      </c>
      <c r="M27" s="360"/>
      <c r="N27" s="360"/>
      <c r="O27" s="360"/>
      <c r="P27" s="361"/>
      <c r="Q27" s="359">
        <v>2600</v>
      </c>
      <c r="R27" s="360"/>
      <c r="S27" s="360"/>
      <c r="T27" s="360"/>
      <c r="U27" s="360"/>
      <c r="V27" s="361"/>
      <c r="W27" s="427"/>
      <c r="X27" s="418"/>
      <c r="Y27" s="419"/>
      <c r="Z27" s="356" t="s">
        <v>162</v>
      </c>
      <c r="AA27" s="357"/>
      <c r="AB27" s="357"/>
      <c r="AC27" s="357"/>
      <c r="AD27" s="357"/>
      <c r="AE27" s="357"/>
      <c r="AF27" s="357"/>
      <c r="AG27" s="358"/>
      <c r="AH27" s="359">
        <v>3</v>
      </c>
      <c r="AI27" s="360"/>
      <c r="AJ27" s="360"/>
      <c r="AK27" s="360"/>
      <c r="AL27" s="361"/>
      <c r="AM27" s="359">
        <v>9566</v>
      </c>
      <c r="AN27" s="360"/>
      <c r="AO27" s="360"/>
      <c r="AP27" s="360"/>
      <c r="AQ27" s="360"/>
      <c r="AR27" s="361"/>
      <c r="AS27" s="359">
        <v>3189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30934</v>
      </c>
      <c r="BO27" s="387"/>
      <c r="BP27" s="387"/>
      <c r="BQ27" s="387"/>
      <c r="BR27" s="387"/>
      <c r="BS27" s="387"/>
      <c r="BT27" s="387"/>
      <c r="BU27" s="388"/>
      <c r="BV27" s="386">
        <v>30934</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164</v>
      </c>
      <c r="F28" s="357"/>
      <c r="G28" s="357"/>
      <c r="H28" s="357"/>
      <c r="I28" s="357"/>
      <c r="J28" s="357"/>
      <c r="K28" s="358"/>
      <c r="L28" s="359">
        <v>1</v>
      </c>
      <c r="M28" s="360"/>
      <c r="N28" s="360"/>
      <c r="O28" s="360"/>
      <c r="P28" s="361"/>
      <c r="Q28" s="359">
        <v>2160</v>
      </c>
      <c r="R28" s="360"/>
      <c r="S28" s="360"/>
      <c r="T28" s="360"/>
      <c r="U28" s="360"/>
      <c r="V28" s="361"/>
      <c r="W28" s="427"/>
      <c r="X28" s="418"/>
      <c r="Y28" s="419"/>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1170000</v>
      </c>
      <c r="BO28" s="379"/>
      <c r="BP28" s="379"/>
      <c r="BQ28" s="379"/>
      <c r="BR28" s="379"/>
      <c r="BS28" s="379"/>
      <c r="BT28" s="379"/>
      <c r="BU28" s="380"/>
      <c r="BV28" s="378">
        <v>1120000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168</v>
      </c>
      <c r="F29" s="357"/>
      <c r="G29" s="357"/>
      <c r="H29" s="357"/>
      <c r="I29" s="357"/>
      <c r="J29" s="357"/>
      <c r="K29" s="358"/>
      <c r="L29" s="359">
        <v>6</v>
      </c>
      <c r="M29" s="360"/>
      <c r="N29" s="360"/>
      <c r="O29" s="360"/>
      <c r="P29" s="361"/>
      <c r="Q29" s="359">
        <v>2010</v>
      </c>
      <c r="R29" s="360"/>
      <c r="S29" s="360"/>
      <c r="T29" s="360"/>
      <c r="U29" s="360"/>
      <c r="V29" s="361"/>
      <c r="W29" s="428"/>
      <c r="X29" s="429"/>
      <c r="Y29" s="430"/>
      <c r="Z29" s="356" t="s">
        <v>169</v>
      </c>
      <c r="AA29" s="357"/>
      <c r="AB29" s="357"/>
      <c r="AC29" s="357"/>
      <c r="AD29" s="357"/>
      <c r="AE29" s="357"/>
      <c r="AF29" s="357"/>
      <c r="AG29" s="358"/>
      <c r="AH29" s="359">
        <v>51</v>
      </c>
      <c r="AI29" s="360"/>
      <c r="AJ29" s="360"/>
      <c r="AK29" s="360"/>
      <c r="AL29" s="361"/>
      <c r="AM29" s="359">
        <v>144350</v>
      </c>
      <c r="AN29" s="360"/>
      <c r="AO29" s="360"/>
      <c r="AP29" s="360"/>
      <c r="AQ29" s="360"/>
      <c r="AR29" s="361"/>
      <c r="AS29" s="359">
        <v>2830</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410000</v>
      </c>
      <c r="BO29" s="384"/>
      <c r="BP29" s="384"/>
      <c r="BQ29" s="384"/>
      <c r="BR29" s="384"/>
      <c r="BS29" s="384"/>
      <c r="BT29" s="384"/>
      <c r="BU29" s="385"/>
      <c r="BV29" s="383">
        <v>410000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171</v>
      </c>
      <c r="X30" s="438"/>
      <c r="Y30" s="438"/>
      <c r="Z30" s="438"/>
      <c r="AA30" s="438"/>
      <c r="AB30" s="438"/>
      <c r="AC30" s="438"/>
      <c r="AD30" s="438"/>
      <c r="AE30" s="438"/>
      <c r="AF30" s="438"/>
      <c r="AG30" s="439"/>
      <c r="AH30" s="347">
        <v>88.3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854156</v>
      </c>
      <c r="BO30" s="387"/>
      <c r="BP30" s="387"/>
      <c r="BQ30" s="387"/>
      <c r="BR30" s="387"/>
      <c r="BS30" s="387"/>
      <c r="BT30" s="387"/>
      <c r="BU30" s="388"/>
      <c r="BV30" s="386">
        <v>854156</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4</v>
      </c>
      <c r="BF34" s="343"/>
      <c r="BG34" s="342" t="str">
        <f>IF('各会計、関係団体の財政状況及び健全化判断比率'!B30="","",'各会計、関係団体の財政状況及び健全化判断比率'!B30)</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国頭地区行政事務組合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北部広域市町村圏事務組合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沖縄県市町村自治会館管理組合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沖縄県市町村総合事務組合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沖縄県介護保険広域連合（一般会計）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10</v>
      </c>
      <c r="BX39" s="343"/>
      <c r="BY39" s="342" t="str">
        <f>IF('各会計、関係団体の財政状況及び健全化判断比率'!B73="","",'各会計、関係団体の財政状況及び健全化判断比率'!B73)</f>
        <v>沖縄県介護保険広域連合（特別会計）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11</v>
      </c>
      <c r="BX40" s="343"/>
      <c r="BY40" s="342" t="str">
        <f>IF('各会計、関係団体の財政状況及び健全化判断比率'!B74="","",'各会計、関係団体の財政状況及び健全化判断比率'!B74)</f>
        <v>沖縄県後期高齢者医療広域連合（一般会計）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12</v>
      </c>
      <c r="BX41" s="343"/>
      <c r="BY41" s="342" t="str">
        <f>IF('各会計、関係団体の財政状況及び健全化判断比率'!B75="","",'各会計、関係団体の財政状況及び健全化判断比率'!B75)</f>
        <v>沖縄県後期高齢者医療広域連合（特別会計）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512</v>
      </c>
      <c r="J40" s="79" t="s">
        <v>513</v>
      </c>
      <c r="K40" s="79" t="s">
        <v>514</v>
      </c>
      <c r="L40" s="79" t="s">
        <v>515</v>
      </c>
      <c r="M40" s="80" t="s">
        <v>516</v>
      </c>
    </row>
    <row r="41" spans="2:13" ht="27.75" customHeight="1" x14ac:dyDescent="0.15">
      <c r="B41" s="1181" t="s">
        <v>24</v>
      </c>
      <c r="C41" s="1182"/>
      <c r="D41" s="81"/>
      <c r="E41" s="1183" t="s">
        <v>25</v>
      </c>
      <c r="F41" s="1183"/>
      <c r="G41" s="1183"/>
      <c r="H41" s="1184"/>
      <c r="I41" s="82">
        <v>2559</v>
      </c>
      <c r="J41" s="83">
        <v>2576</v>
      </c>
      <c r="K41" s="83">
        <v>2571</v>
      </c>
      <c r="L41" s="83">
        <v>2628</v>
      </c>
      <c r="M41" s="84">
        <v>2731</v>
      </c>
    </row>
    <row r="42" spans="2:13" ht="27.75" customHeight="1" x14ac:dyDescent="0.15">
      <c r="B42" s="1171"/>
      <c r="C42" s="1172"/>
      <c r="D42" s="85"/>
      <c r="E42" s="1175" t="s">
        <v>26</v>
      </c>
      <c r="F42" s="1175"/>
      <c r="G42" s="1175"/>
      <c r="H42" s="1176"/>
      <c r="I42" s="86" t="s">
        <v>473</v>
      </c>
      <c r="J42" s="87" t="s">
        <v>473</v>
      </c>
      <c r="K42" s="87" t="s">
        <v>473</v>
      </c>
      <c r="L42" s="87" t="s">
        <v>473</v>
      </c>
      <c r="M42" s="88" t="s">
        <v>473</v>
      </c>
    </row>
    <row r="43" spans="2:13" ht="27.75" customHeight="1" x14ac:dyDescent="0.15">
      <c r="B43" s="1171"/>
      <c r="C43" s="1172"/>
      <c r="D43" s="85"/>
      <c r="E43" s="1175" t="s">
        <v>27</v>
      </c>
      <c r="F43" s="1175"/>
      <c r="G43" s="1175"/>
      <c r="H43" s="1176"/>
      <c r="I43" s="86">
        <v>376</v>
      </c>
      <c r="J43" s="87">
        <v>434</v>
      </c>
      <c r="K43" s="87">
        <v>423</v>
      </c>
      <c r="L43" s="87">
        <v>394</v>
      </c>
      <c r="M43" s="88">
        <v>334</v>
      </c>
    </row>
    <row r="44" spans="2:13" ht="27.75" customHeight="1" x14ac:dyDescent="0.15">
      <c r="B44" s="1171"/>
      <c r="C44" s="1172"/>
      <c r="D44" s="85"/>
      <c r="E44" s="1175" t="s">
        <v>28</v>
      </c>
      <c r="F44" s="1175"/>
      <c r="G44" s="1175"/>
      <c r="H44" s="1176"/>
      <c r="I44" s="86">
        <v>182</v>
      </c>
      <c r="J44" s="87">
        <v>167</v>
      </c>
      <c r="K44" s="87">
        <v>150</v>
      </c>
      <c r="L44" s="87">
        <v>131</v>
      </c>
      <c r="M44" s="88">
        <v>129</v>
      </c>
    </row>
    <row r="45" spans="2:13" ht="27.75" customHeight="1" x14ac:dyDescent="0.15">
      <c r="B45" s="1171"/>
      <c r="C45" s="1172"/>
      <c r="D45" s="85"/>
      <c r="E45" s="1175" t="s">
        <v>29</v>
      </c>
      <c r="F45" s="1175"/>
      <c r="G45" s="1175"/>
      <c r="H45" s="1176"/>
      <c r="I45" s="86">
        <v>281</v>
      </c>
      <c r="J45" s="87">
        <v>289</v>
      </c>
      <c r="K45" s="87">
        <v>258</v>
      </c>
      <c r="L45" s="87">
        <v>248</v>
      </c>
      <c r="M45" s="88">
        <v>168</v>
      </c>
    </row>
    <row r="46" spans="2:13" ht="27.75" customHeight="1" x14ac:dyDescent="0.15">
      <c r="B46" s="1171"/>
      <c r="C46" s="1172"/>
      <c r="D46" s="85"/>
      <c r="E46" s="1175" t="s">
        <v>30</v>
      </c>
      <c r="F46" s="1175"/>
      <c r="G46" s="1175"/>
      <c r="H46" s="1176"/>
      <c r="I46" s="86" t="s">
        <v>473</v>
      </c>
      <c r="J46" s="87" t="s">
        <v>473</v>
      </c>
      <c r="K46" s="87" t="s">
        <v>473</v>
      </c>
      <c r="L46" s="87" t="s">
        <v>473</v>
      </c>
      <c r="M46" s="88" t="s">
        <v>473</v>
      </c>
    </row>
    <row r="47" spans="2:13" ht="27.75" customHeight="1" x14ac:dyDescent="0.15">
      <c r="B47" s="1171"/>
      <c r="C47" s="1172"/>
      <c r="D47" s="85"/>
      <c r="E47" s="1175" t="s">
        <v>31</v>
      </c>
      <c r="F47" s="1175"/>
      <c r="G47" s="1175"/>
      <c r="H47" s="1176"/>
      <c r="I47" s="86" t="s">
        <v>473</v>
      </c>
      <c r="J47" s="87" t="s">
        <v>473</v>
      </c>
      <c r="K47" s="87" t="s">
        <v>473</v>
      </c>
      <c r="L47" s="87" t="s">
        <v>473</v>
      </c>
      <c r="M47" s="88" t="s">
        <v>473</v>
      </c>
    </row>
    <row r="48" spans="2:13" ht="27.75" customHeight="1" x14ac:dyDescent="0.15">
      <c r="B48" s="1173"/>
      <c r="C48" s="1174"/>
      <c r="D48" s="85"/>
      <c r="E48" s="1175" t="s">
        <v>32</v>
      </c>
      <c r="F48" s="1175"/>
      <c r="G48" s="1175"/>
      <c r="H48" s="1176"/>
      <c r="I48" s="86" t="s">
        <v>473</v>
      </c>
      <c r="J48" s="87" t="s">
        <v>473</v>
      </c>
      <c r="K48" s="87" t="s">
        <v>473</v>
      </c>
      <c r="L48" s="87" t="s">
        <v>473</v>
      </c>
      <c r="M48" s="88" t="s">
        <v>473</v>
      </c>
    </row>
    <row r="49" spans="2:13" ht="27.75" customHeight="1" x14ac:dyDescent="0.15">
      <c r="B49" s="1169" t="s">
        <v>33</v>
      </c>
      <c r="C49" s="1170"/>
      <c r="D49" s="89"/>
      <c r="E49" s="1175" t="s">
        <v>34</v>
      </c>
      <c r="F49" s="1175"/>
      <c r="G49" s="1175"/>
      <c r="H49" s="1176"/>
      <c r="I49" s="86">
        <v>1799</v>
      </c>
      <c r="J49" s="87">
        <v>2064</v>
      </c>
      <c r="K49" s="87">
        <v>2134</v>
      </c>
      <c r="L49" s="87">
        <v>2384</v>
      </c>
      <c r="M49" s="88">
        <v>2434</v>
      </c>
    </row>
    <row r="50" spans="2:13" ht="27.75" customHeight="1" x14ac:dyDescent="0.15">
      <c r="B50" s="1171"/>
      <c r="C50" s="1172"/>
      <c r="D50" s="85"/>
      <c r="E50" s="1175" t="s">
        <v>35</v>
      </c>
      <c r="F50" s="1175"/>
      <c r="G50" s="1175"/>
      <c r="H50" s="1176"/>
      <c r="I50" s="86">
        <v>64</v>
      </c>
      <c r="J50" s="87">
        <v>56</v>
      </c>
      <c r="K50" s="87">
        <v>48</v>
      </c>
      <c r="L50" s="87">
        <v>48</v>
      </c>
      <c r="M50" s="88">
        <v>39</v>
      </c>
    </row>
    <row r="51" spans="2:13" ht="27.75" customHeight="1" x14ac:dyDescent="0.15">
      <c r="B51" s="1173"/>
      <c r="C51" s="1174"/>
      <c r="D51" s="85"/>
      <c r="E51" s="1175" t="s">
        <v>36</v>
      </c>
      <c r="F51" s="1175"/>
      <c r="G51" s="1175"/>
      <c r="H51" s="1176"/>
      <c r="I51" s="86">
        <v>1807</v>
      </c>
      <c r="J51" s="87">
        <v>1764</v>
      </c>
      <c r="K51" s="87">
        <v>1657</v>
      </c>
      <c r="L51" s="87">
        <v>1788</v>
      </c>
      <c r="M51" s="88">
        <v>1949</v>
      </c>
    </row>
    <row r="52" spans="2:13" ht="27.75" customHeight="1" thickBot="1" x14ac:dyDescent="0.2">
      <c r="B52" s="1177" t="s">
        <v>37</v>
      </c>
      <c r="C52" s="1178"/>
      <c r="D52" s="90"/>
      <c r="E52" s="1179" t="s">
        <v>38</v>
      </c>
      <c r="F52" s="1179"/>
      <c r="G52" s="1179"/>
      <c r="H52" s="1180"/>
      <c r="I52" s="91">
        <v>-272</v>
      </c>
      <c r="J52" s="92">
        <v>-418</v>
      </c>
      <c r="K52" s="92">
        <v>-437</v>
      </c>
      <c r="L52" s="92">
        <v>-819</v>
      </c>
      <c r="M52" s="93">
        <v>-1061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511</v>
      </c>
      <c r="G2" s="111"/>
      <c r="H2" s="112"/>
    </row>
    <row r="3" spans="1:8" x14ac:dyDescent="0.15">
      <c r="A3" s="108" t="s">
        <v>504</v>
      </c>
      <c r="B3" s="113"/>
      <c r="C3" s="114"/>
      <c r="D3" s="115">
        <v>431358</v>
      </c>
      <c r="E3" s="116"/>
      <c r="F3" s="117">
        <v>334234</v>
      </c>
      <c r="G3" s="118"/>
      <c r="H3" s="119"/>
    </row>
    <row r="4" spans="1:8" x14ac:dyDescent="0.15">
      <c r="A4" s="120"/>
      <c r="B4" s="121"/>
      <c r="C4" s="122"/>
      <c r="D4" s="123">
        <v>60686</v>
      </c>
      <c r="E4" s="124"/>
      <c r="F4" s="125">
        <v>135366</v>
      </c>
      <c r="G4" s="126"/>
      <c r="H4" s="127"/>
    </row>
    <row r="5" spans="1:8" x14ac:dyDescent="0.15">
      <c r="A5" s="108" t="s">
        <v>506</v>
      </c>
      <c r="B5" s="113"/>
      <c r="C5" s="114"/>
      <c r="D5" s="115">
        <v>148280</v>
      </c>
      <c r="E5" s="116"/>
      <c r="F5" s="117">
        <v>216155</v>
      </c>
      <c r="G5" s="118"/>
      <c r="H5" s="119"/>
    </row>
    <row r="6" spans="1:8" x14ac:dyDescent="0.15">
      <c r="A6" s="120"/>
      <c r="B6" s="121"/>
      <c r="C6" s="122"/>
      <c r="D6" s="123">
        <v>70837</v>
      </c>
      <c r="E6" s="124"/>
      <c r="F6" s="125">
        <v>108827</v>
      </c>
      <c r="G6" s="126"/>
      <c r="H6" s="127"/>
    </row>
    <row r="7" spans="1:8" x14ac:dyDescent="0.15">
      <c r="A7" s="108" t="s">
        <v>507</v>
      </c>
      <c r="B7" s="113"/>
      <c r="C7" s="114"/>
      <c r="D7" s="115">
        <v>173930</v>
      </c>
      <c r="E7" s="116"/>
      <c r="F7" s="117">
        <v>228305</v>
      </c>
      <c r="G7" s="118"/>
      <c r="H7" s="119"/>
    </row>
    <row r="8" spans="1:8" x14ac:dyDescent="0.15">
      <c r="A8" s="120"/>
      <c r="B8" s="121"/>
      <c r="C8" s="122"/>
      <c r="D8" s="123">
        <v>43696</v>
      </c>
      <c r="E8" s="124"/>
      <c r="F8" s="125">
        <v>86611</v>
      </c>
      <c r="G8" s="126"/>
      <c r="H8" s="127"/>
    </row>
    <row r="9" spans="1:8" x14ac:dyDescent="0.15">
      <c r="A9" s="108" t="s">
        <v>508</v>
      </c>
      <c r="B9" s="113"/>
      <c r="C9" s="114"/>
      <c r="D9" s="115">
        <v>301550</v>
      </c>
      <c r="E9" s="116"/>
      <c r="F9" s="117">
        <v>316331</v>
      </c>
      <c r="G9" s="118"/>
      <c r="H9" s="119"/>
    </row>
    <row r="10" spans="1:8" x14ac:dyDescent="0.15">
      <c r="A10" s="120"/>
      <c r="B10" s="121"/>
      <c r="C10" s="122"/>
      <c r="D10" s="123">
        <v>58945</v>
      </c>
      <c r="E10" s="124"/>
      <c r="F10" s="125">
        <v>106387</v>
      </c>
      <c r="G10" s="126"/>
      <c r="H10" s="127"/>
    </row>
    <row r="11" spans="1:8" x14ac:dyDescent="0.15">
      <c r="A11" s="108" t="s">
        <v>509</v>
      </c>
      <c r="B11" s="113"/>
      <c r="C11" s="114"/>
      <c r="D11" s="115">
        <v>495205</v>
      </c>
      <c r="E11" s="116"/>
      <c r="F11" s="117">
        <v>333013</v>
      </c>
      <c r="G11" s="118"/>
      <c r="H11" s="119"/>
    </row>
    <row r="12" spans="1:8" x14ac:dyDescent="0.15">
      <c r="A12" s="120"/>
      <c r="B12" s="121"/>
      <c r="C12" s="128"/>
      <c r="D12" s="123">
        <v>132967</v>
      </c>
      <c r="E12" s="124"/>
      <c r="F12" s="125">
        <v>126732</v>
      </c>
      <c r="G12" s="126"/>
      <c r="H12" s="127"/>
    </row>
    <row r="13" spans="1:8" x14ac:dyDescent="0.15">
      <c r="A13" s="108"/>
      <c r="B13" s="113"/>
      <c r="C13" s="129"/>
      <c r="D13" s="130">
        <v>310065</v>
      </c>
      <c r="E13" s="131"/>
      <c r="F13" s="132">
        <v>285608</v>
      </c>
      <c r="G13" s="133"/>
      <c r="H13" s="119"/>
    </row>
    <row r="14" spans="1:8" x14ac:dyDescent="0.15">
      <c r="A14" s="120"/>
      <c r="B14" s="121"/>
      <c r="C14" s="122"/>
      <c r="D14" s="123">
        <v>73426</v>
      </c>
      <c r="E14" s="124"/>
      <c r="F14" s="125">
        <v>112785</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18.34</v>
      </c>
      <c r="C19" s="134">
        <f>ROUND(VALUE(SUBSTITUTE(実質収支比率等に係る経年分析!G$48,"▲","-")),2)</f>
        <v>13.65</v>
      </c>
      <c r="D19" s="134">
        <f>ROUND(VALUE(SUBSTITUTE(実質収支比率等に係る経年分析!H$48,"▲","-")),2)</f>
        <v>26.22</v>
      </c>
      <c r="E19" s="134">
        <f>ROUND(VALUE(SUBSTITUTE(実質収支比率等に係る経年分析!I$48,"▲","-")),2)</f>
        <v>8.8000000000000007</v>
      </c>
      <c r="F19" s="134">
        <f>ROUND(VALUE(SUBSTITUTE(実質収支比率等に係る経年分析!J$48,"▲","-")),2)</f>
        <v>8.82</v>
      </c>
    </row>
    <row r="20" spans="1:11" x14ac:dyDescent="0.15">
      <c r="A20" s="134" t="s">
        <v>43</v>
      </c>
      <c r="B20" s="134">
        <f>ROUND(VALUE(SUBSTITUTE(実質収支比率等に係る経年分析!F$47,"▲","-")),2)</f>
        <v>51.63</v>
      </c>
      <c r="C20" s="134">
        <f>ROUND(VALUE(SUBSTITUTE(実質収支比率等に係る経年分析!G$47,"▲","-")),2)</f>
        <v>60.12</v>
      </c>
      <c r="D20" s="134">
        <f>ROUND(VALUE(SUBSTITUTE(実質収支比率等に係る経年分析!H$47,"▲","-")),2)</f>
        <v>58.81</v>
      </c>
      <c r="E20" s="134">
        <f>ROUND(VALUE(SUBSTITUTE(実質収支比率等に係る経年分析!I$47,"▲","-")),2)</f>
        <v>73.08</v>
      </c>
      <c r="F20" s="134">
        <f>ROUND(VALUE(SUBSTITUTE(実質収支比率等に係る経年分析!J$47,"▲","-")),2)</f>
        <v>77.760000000000005</v>
      </c>
    </row>
    <row r="21" spans="1:11" x14ac:dyDescent="0.15">
      <c r="A21" s="134" t="s">
        <v>44</v>
      </c>
      <c r="B21" s="134">
        <f>IF(ISNUMBER(VALUE(SUBSTITUTE(実質収支比率等に係る経年分析!F$49,"▲","-"))),ROUND(VALUE(SUBSTITUTE(実質収支比率等に係る経年分析!F$49,"▲","-")),2),NA())</f>
        <v>15.94</v>
      </c>
      <c r="C21" s="134">
        <f>IF(ISNUMBER(VALUE(SUBSTITUTE(実質収支比率等に係る経年分析!G$49,"▲","-"))),ROUND(VALUE(SUBSTITUTE(実質収支比率等に係る経年分析!G$49,"▲","-")),2),NA())</f>
        <v>1.35</v>
      </c>
      <c r="D21" s="134">
        <f>IF(ISNUMBER(VALUE(SUBSTITUTE(実質収支比率等に係る経年分析!H$49,"▲","-"))),ROUND(VALUE(SUBSTITUTE(実質収支比率等に係る経年分析!H$49,"▲","-")),2),NA())</f>
        <v>12.87</v>
      </c>
      <c r="E21" s="134">
        <f>IF(ISNUMBER(VALUE(SUBSTITUTE(実質収支比率等に係る経年分析!I$49,"▲","-"))),ROUND(VALUE(SUBSTITUTE(実質収支比率等に係る経年分析!I$49,"▲","-")),2),NA())</f>
        <v>-3.02</v>
      </c>
      <c r="F21" s="134">
        <f>IF(ISNUMBER(VALUE(SUBSTITUTE(実質収支比率等に係る経年分析!J$49,"▲","-"))),ROUND(VALUE(SUBSTITUTE(実質収支比率等に係る経年分析!J$49,"▲","-")),2),NA())</f>
        <v>3.18</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x14ac:dyDescent="0.15">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x14ac:dyDescent="0.15">
      <c r="A33" s="135" t="str">
        <f>IF(連結実質赤字比率に係る赤字・黒字の構成分析!C$37="",NA(),連結実質赤字比率に係る赤字・黒字の構成分析!C$37)</f>
        <v>後期高齢者医療保険特別会計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x14ac:dyDescent="0.15">
      <c r="A34" s="135" t="str">
        <f>IF(連結実質赤字比率に係る赤字・黒字の構成分析!C$36="",NA(),連結実質赤字比率に係る赤字・黒字の構成分析!C$36)</f>
        <v>簡易水道事業特別会計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1.46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0.44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0.34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3.34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2.19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18.329999999999998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13.64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26.21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8.82</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197</v>
      </c>
      <c r="E42" s="136"/>
      <c r="F42" s="136"/>
      <c r="G42" s="136">
        <f>'実質公債費比率（分子）の構造'!L$52</f>
        <v>202</v>
      </c>
      <c r="H42" s="136"/>
      <c r="I42" s="136"/>
      <c r="J42" s="136">
        <f>'実質公債費比率（分子）の構造'!M$52</f>
        <v>202</v>
      </c>
      <c r="K42" s="136"/>
      <c r="L42" s="136"/>
      <c r="M42" s="136">
        <f>'実質公債費比率（分子）の構造'!N$52</f>
        <v>211</v>
      </c>
      <c r="N42" s="136"/>
      <c r="O42" s="136"/>
      <c r="P42" s="136">
        <f>'実質公債費比率（分子）の構造'!O$52</f>
        <v>215</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18</v>
      </c>
      <c r="C45" s="136"/>
      <c r="D45" s="136"/>
      <c r="E45" s="136">
        <f>'実質公債費比率（分子）の構造'!L$49</f>
        <v>18</v>
      </c>
      <c r="F45" s="136"/>
      <c r="G45" s="136"/>
      <c r="H45" s="136">
        <f>'実質公債費比率（分子）の構造'!M$49</f>
        <v>19</v>
      </c>
      <c r="I45" s="136"/>
      <c r="J45" s="136"/>
      <c r="K45" s="136">
        <f>'実質公債費比率（分子）の構造'!N$49</f>
        <v>15</v>
      </c>
      <c r="L45" s="136"/>
      <c r="M45" s="136"/>
      <c r="N45" s="136">
        <f>'実質公債費比率（分子）の構造'!O$49</f>
        <v>15</v>
      </c>
      <c r="O45" s="136"/>
      <c r="P45" s="136"/>
    </row>
    <row r="46" spans="1:16" x14ac:dyDescent="0.15">
      <c r="A46" s="136" t="s">
        <v>55</v>
      </c>
      <c r="B46" s="136">
        <f>'実質公債費比率（分子）の構造'!K$48</f>
        <v>44</v>
      </c>
      <c r="C46" s="136"/>
      <c r="D46" s="136"/>
      <c r="E46" s="136">
        <f>'実質公債費比率（分子）の構造'!L$48</f>
        <v>42</v>
      </c>
      <c r="F46" s="136"/>
      <c r="G46" s="136"/>
      <c r="H46" s="136">
        <f>'実質公債費比率（分子）の構造'!M$48</f>
        <v>34</v>
      </c>
      <c r="I46" s="136"/>
      <c r="J46" s="136"/>
      <c r="K46" s="136">
        <f>'実質公債費比率（分子）の構造'!N$48</f>
        <v>28</v>
      </c>
      <c r="L46" s="136"/>
      <c r="M46" s="136"/>
      <c r="N46" s="136">
        <f>'実質公債費比率（分子）の構造'!O$48</f>
        <v>29</v>
      </c>
      <c r="O46" s="136"/>
      <c r="P46" s="136"/>
    </row>
    <row r="47" spans="1:16" x14ac:dyDescent="0.15">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229</v>
      </c>
      <c r="C49" s="136"/>
      <c r="D49" s="136"/>
      <c r="E49" s="136">
        <f>'実質公債費比率（分子）の構造'!L$45</f>
        <v>219</v>
      </c>
      <c r="F49" s="136"/>
      <c r="G49" s="136"/>
      <c r="H49" s="136">
        <f>'実質公債費比率（分子）の構造'!M$45</f>
        <v>237</v>
      </c>
      <c r="I49" s="136"/>
      <c r="J49" s="136"/>
      <c r="K49" s="136">
        <f>'実質公債費比率（分子）の構造'!N$45</f>
        <v>255</v>
      </c>
      <c r="L49" s="136"/>
      <c r="M49" s="136"/>
      <c r="N49" s="136">
        <f>'実質公債費比率（分子）の構造'!O$45</f>
        <v>254</v>
      </c>
      <c r="O49" s="136"/>
      <c r="P49" s="136"/>
    </row>
    <row r="50" spans="1:16" x14ac:dyDescent="0.15">
      <c r="A50" s="136" t="s">
        <v>58</v>
      </c>
      <c r="B50" s="136" t="e">
        <f>NA()</f>
        <v>#N/A</v>
      </c>
      <c r="C50" s="136">
        <f>IF(ISNUMBER('実質公債費比率（分子）の構造'!K$53),'実質公債費比率（分子）の構造'!K$53,NA())</f>
        <v>94</v>
      </c>
      <c r="D50" s="136" t="e">
        <f>NA()</f>
        <v>#N/A</v>
      </c>
      <c r="E50" s="136" t="e">
        <f>NA()</f>
        <v>#N/A</v>
      </c>
      <c r="F50" s="136">
        <f>IF(ISNUMBER('実質公債費比率（分子）の構造'!L$53),'実質公債費比率（分子）の構造'!L$53,NA())</f>
        <v>77</v>
      </c>
      <c r="G50" s="136" t="e">
        <f>NA()</f>
        <v>#N/A</v>
      </c>
      <c r="H50" s="136" t="e">
        <f>NA()</f>
        <v>#N/A</v>
      </c>
      <c r="I50" s="136">
        <f>IF(ISNUMBER('実質公債費比率（分子）の構造'!M$53),'実質公債費比率（分子）の構造'!M$53,NA())</f>
        <v>88</v>
      </c>
      <c r="J50" s="136" t="e">
        <f>NA()</f>
        <v>#N/A</v>
      </c>
      <c r="K50" s="136" t="e">
        <f>NA()</f>
        <v>#N/A</v>
      </c>
      <c r="L50" s="136">
        <f>IF(ISNUMBER('実質公債費比率（分子）の構造'!N$53),'実質公債費比率（分子）の構造'!N$53,NA())</f>
        <v>87</v>
      </c>
      <c r="M50" s="136" t="e">
        <f>NA()</f>
        <v>#N/A</v>
      </c>
      <c r="N50" s="136" t="e">
        <f>NA()</f>
        <v>#N/A</v>
      </c>
      <c r="O50" s="136">
        <f>IF(ISNUMBER('実質公債費比率（分子）の構造'!O$53),'実質公債費比率（分子）の構造'!O$53,NA())</f>
        <v>83</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1807</v>
      </c>
      <c r="E56" s="135"/>
      <c r="F56" s="135"/>
      <c r="G56" s="135">
        <f>'将来負担比率（分子）の構造'!J$51</f>
        <v>1764</v>
      </c>
      <c r="H56" s="135"/>
      <c r="I56" s="135"/>
      <c r="J56" s="135">
        <f>'将来負担比率（分子）の構造'!K$51</f>
        <v>1657</v>
      </c>
      <c r="K56" s="135"/>
      <c r="L56" s="135"/>
      <c r="M56" s="135">
        <f>'将来負担比率（分子）の構造'!L$51</f>
        <v>1788</v>
      </c>
      <c r="N56" s="135"/>
      <c r="O56" s="135"/>
      <c r="P56" s="135">
        <f>'将来負担比率（分子）の構造'!M$51</f>
        <v>1949</v>
      </c>
    </row>
    <row r="57" spans="1:16" x14ac:dyDescent="0.15">
      <c r="A57" s="135" t="s">
        <v>35</v>
      </c>
      <c r="B57" s="135"/>
      <c r="C57" s="135"/>
      <c r="D57" s="135">
        <f>'将来負担比率（分子）の構造'!I$50</f>
        <v>64</v>
      </c>
      <c r="E57" s="135"/>
      <c r="F57" s="135"/>
      <c r="G57" s="135">
        <f>'将来負担比率（分子）の構造'!J$50</f>
        <v>56</v>
      </c>
      <c r="H57" s="135"/>
      <c r="I57" s="135"/>
      <c r="J57" s="135">
        <f>'将来負担比率（分子）の構造'!K$50</f>
        <v>48</v>
      </c>
      <c r="K57" s="135"/>
      <c r="L57" s="135"/>
      <c r="M57" s="135">
        <f>'将来負担比率（分子）の構造'!L$50</f>
        <v>48</v>
      </c>
      <c r="N57" s="135"/>
      <c r="O57" s="135"/>
      <c r="P57" s="135">
        <f>'将来負担比率（分子）の構造'!M$50</f>
        <v>39</v>
      </c>
    </row>
    <row r="58" spans="1:16" x14ac:dyDescent="0.15">
      <c r="A58" s="135" t="s">
        <v>34</v>
      </c>
      <c r="B58" s="135"/>
      <c r="C58" s="135"/>
      <c r="D58" s="135">
        <f>'将来負担比率（分子）の構造'!I$49</f>
        <v>1799</v>
      </c>
      <c r="E58" s="135"/>
      <c r="F58" s="135"/>
      <c r="G58" s="135">
        <f>'将来負担比率（分子）の構造'!J$49</f>
        <v>2064</v>
      </c>
      <c r="H58" s="135"/>
      <c r="I58" s="135"/>
      <c r="J58" s="135">
        <f>'将来負担比率（分子）の構造'!K$49</f>
        <v>2134</v>
      </c>
      <c r="K58" s="135"/>
      <c r="L58" s="135"/>
      <c r="M58" s="135">
        <f>'将来負担比率（分子）の構造'!L$49</f>
        <v>2384</v>
      </c>
      <c r="N58" s="135"/>
      <c r="O58" s="135"/>
      <c r="P58" s="135">
        <f>'将来負担比率（分子）の構造'!M$49</f>
        <v>2434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281</v>
      </c>
      <c r="C62" s="135"/>
      <c r="D62" s="135"/>
      <c r="E62" s="135">
        <f>'将来負担比率（分子）の構造'!J$45</f>
        <v>289</v>
      </c>
      <c r="F62" s="135"/>
      <c r="G62" s="135"/>
      <c r="H62" s="135">
        <f>'将来負担比率（分子）の構造'!K$45</f>
        <v>258</v>
      </c>
      <c r="I62" s="135"/>
      <c r="J62" s="135"/>
      <c r="K62" s="135">
        <f>'将来負担比率（分子）の構造'!L$45</f>
        <v>248</v>
      </c>
      <c r="L62" s="135"/>
      <c r="M62" s="135"/>
      <c r="N62" s="135">
        <f>'将来負担比率（分子）の構造'!M$45</f>
        <v>168</v>
      </c>
      <c r="O62" s="135"/>
      <c r="P62" s="135"/>
    </row>
    <row r="63" spans="1:16" x14ac:dyDescent="0.15">
      <c r="A63" s="135" t="s">
        <v>28</v>
      </c>
      <c r="B63" s="135">
        <f>'将来負担比率（分子）の構造'!I$44</f>
        <v>182</v>
      </c>
      <c r="C63" s="135"/>
      <c r="D63" s="135"/>
      <c r="E63" s="135">
        <f>'将来負担比率（分子）の構造'!J$44</f>
        <v>167</v>
      </c>
      <c r="F63" s="135"/>
      <c r="G63" s="135"/>
      <c r="H63" s="135">
        <f>'将来負担比率（分子）の構造'!K$44</f>
        <v>150</v>
      </c>
      <c r="I63" s="135"/>
      <c r="J63" s="135"/>
      <c r="K63" s="135">
        <f>'将来負担比率（分子）の構造'!L$44</f>
        <v>131</v>
      </c>
      <c r="L63" s="135"/>
      <c r="M63" s="135"/>
      <c r="N63" s="135">
        <f>'将来負担比率（分子）の構造'!M$44</f>
        <v>129</v>
      </c>
      <c r="O63" s="135"/>
      <c r="P63" s="135"/>
    </row>
    <row r="64" spans="1:16" x14ac:dyDescent="0.15">
      <c r="A64" s="135" t="s">
        <v>27</v>
      </c>
      <c r="B64" s="135">
        <f>'将来負担比率（分子）の構造'!I$43</f>
        <v>376</v>
      </c>
      <c r="C64" s="135"/>
      <c r="D64" s="135"/>
      <c r="E64" s="135">
        <f>'将来負担比率（分子）の構造'!J$43</f>
        <v>434</v>
      </c>
      <c r="F64" s="135"/>
      <c r="G64" s="135"/>
      <c r="H64" s="135">
        <f>'将来負担比率（分子）の構造'!K$43</f>
        <v>423</v>
      </c>
      <c r="I64" s="135"/>
      <c r="J64" s="135"/>
      <c r="K64" s="135">
        <f>'将来負担比率（分子）の構造'!L$43</f>
        <v>394</v>
      </c>
      <c r="L64" s="135"/>
      <c r="M64" s="135"/>
      <c r="N64" s="135">
        <f>'将来負担比率（分子）の構造'!M$43</f>
        <v>334</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2559</v>
      </c>
      <c r="C66" s="135"/>
      <c r="D66" s="135"/>
      <c r="E66" s="135">
        <f>'将来負担比率（分子）の構造'!J$41</f>
        <v>2576</v>
      </c>
      <c r="F66" s="135"/>
      <c r="G66" s="135"/>
      <c r="H66" s="135">
        <f>'将来負担比率（分子）の構造'!K$41</f>
        <v>2571</v>
      </c>
      <c r="I66" s="135"/>
      <c r="J66" s="135"/>
      <c r="K66" s="135">
        <f>'将来負担比率（分子）の構造'!L$41</f>
        <v>2628</v>
      </c>
      <c r="L66" s="135"/>
      <c r="M66" s="135"/>
      <c r="N66" s="135">
        <f>'将来負担比率（分子）の構造'!M$41</f>
        <v>2731</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260750</v>
      </c>
      <c r="S5" s="639"/>
      <c r="T5" s="639"/>
      <c r="U5" s="639"/>
      <c r="V5" s="639"/>
      <c r="W5" s="639"/>
      <c r="X5" s="639"/>
      <c r="Y5" s="686"/>
      <c r="Z5" s="699">
        <v>8.1</v>
      </c>
      <c r="AA5" s="699"/>
      <c r="AB5" s="699"/>
      <c r="AC5" s="699"/>
      <c r="AD5" s="700">
        <v>260750</v>
      </c>
      <c r="AE5" s="700"/>
      <c r="AF5" s="700"/>
      <c r="AG5" s="700"/>
      <c r="AH5" s="700"/>
      <c r="AI5" s="700"/>
      <c r="AJ5" s="700"/>
      <c r="AK5" s="700"/>
      <c r="AL5" s="687">
        <v>16.899999999999999</v>
      </c>
      <c r="AM5" s="656"/>
      <c r="AN5" s="656"/>
      <c r="AO5" s="688"/>
      <c r="AP5" s="673" t="s">
        <v>207</v>
      </c>
      <c r="AQ5" s="674"/>
      <c r="AR5" s="674"/>
      <c r="AS5" s="674"/>
      <c r="AT5" s="674"/>
      <c r="AU5" s="674"/>
      <c r="AV5" s="674"/>
      <c r="AW5" s="674"/>
      <c r="AX5" s="674"/>
      <c r="AY5" s="674"/>
      <c r="AZ5" s="674"/>
      <c r="BA5" s="674"/>
      <c r="BB5" s="674"/>
      <c r="BC5" s="674"/>
      <c r="BD5" s="674"/>
      <c r="BE5" s="674"/>
      <c r="BF5" s="675"/>
      <c r="BG5" s="588">
        <v>260750</v>
      </c>
      <c r="BH5" s="589"/>
      <c r="BI5" s="589"/>
      <c r="BJ5" s="589"/>
      <c r="BK5" s="589"/>
      <c r="BL5" s="589"/>
      <c r="BM5" s="589"/>
      <c r="BN5" s="590"/>
      <c r="BO5" s="641">
        <v>100</v>
      </c>
      <c r="BP5" s="641"/>
      <c r="BQ5" s="641"/>
      <c r="BR5" s="641"/>
      <c r="BS5" s="642" t="s">
        <v>208</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200</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12671</v>
      </c>
      <c r="S6" s="589"/>
      <c r="T6" s="589"/>
      <c r="U6" s="589"/>
      <c r="V6" s="589"/>
      <c r="W6" s="589"/>
      <c r="X6" s="589"/>
      <c r="Y6" s="590"/>
      <c r="Z6" s="641">
        <v>0.4</v>
      </c>
      <c r="AA6" s="641"/>
      <c r="AB6" s="641"/>
      <c r="AC6" s="641"/>
      <c r="AD6" s="642">
        <v>12671</v>
      </c>
      <c r="AE6" s="642"/>
      <c r="AF6" s="642"/>
      <c r="AG6" s="642"/>
      <c r="AH6" s="642"/>
      <c r="AI6" s="642"/>
      <c r="AJ6" s="642"/>
      <c r="AK6" s="642"/>
      <c r="AL6" s="611">
        <v>0.8</v>
      </c>
      <c r="AM6" s="643"/>
      <c r="AN6" s="643"/>
      <c r="AO6" s="644"/>
      <c r="AP6" s="585" t="s">
        <v>213</v>
      </c>
      <c r="AQ6" s="586"/>
      <c r="AR6" s="586"/>
      <c r="AS6" s="586"/>
      <c r="AT6" s="586"/>
      <c r="AU6" s="586"/>
      <c r="AV6" s="586"/>
      <c r="AW6" s="586"/>
      <c r="AX6" s="586"/>
      <c r="AY6" s="586"/>
      <c r="AZ6" s="586"/>
      <c r="BA6" s="586"/>
      <c r="BB6" s="586"/>
      <c r="BC6" s="586"/>
      <c r="BD6" s="586"/>
      <c r="BE6" s="586"/>
      <c r="BF6" s="587"/>
      <c r="BG6" s="588">
        <v>260750</v>
      </c>
      <c r="BH6" s="589"/>
      <c r="BI6" s="589"/>
      <c r="BJ6" s="589"/>
      <c r="BK6" s="589"/>
      <c r="BL6" s="589"/>
      <c r="BM6" s="589"/>
      <c r="BN6" s="590"/>
      <c r="BO6" s="641">
        <v>100</v>
      </c>
      <c r="BP6" s="641"/>
      <c r="BQ6" s="641"/>
      <c r="BR6" s="641"/>
      <c r="BS6" s="642" t="s">
        <v>214</v>
      </c>
      <c r="BT6" s="642"/>
      <c r="BU6" s="642"/>
      <c r="BV6" s="642"/>
      <c r="BW6" s="642"/>
      <c r="BX6" s="642"/>
      <c r="BY6" s="642"/>
      <c r="BZ6" s="642"/>
      <c r="CA6" s="642"/>
      <c r="CB6" s="678"/>
      <c r="CD6" s="645" t="s">
        <v>215</v>
      </c>
      <c r="CE6" s="646"/>
      <c r="CF6" s="646"/>
      <c r="CG6" s="646"/>
      <c r="CH6" s="646"/>
      <c r="CI6" s="646"/>
      <c r="CJ6" s="646"/>
      <c r="CK6" s="646"/>
      <c r="CL6" s="646"/>
      <c r="CM6" s="646"/>
      <c r="CN6" s="646"/>
      <c r="CO6" s="646"/>
      <c r="CP6" s="646"/>
      <c r="CQ6" s="647"/>
      <c r="CR6" s="588">
        <v>51855</v>
      </c>
      <c r="CS6" s="589"/>
      <c r="CT6" s="589"/>
      <c r="CU6" s="589"/>
      <c r="CV6" s="589"/>
      <c r="CW6" s="589"/>
      <c r="CX6" s="589"/>
      <c r="CY6" s="590"/>
      <c r="CZ6" s="641">
        <v>1.7</v>
      </c>
      <c r="DA6" s="641"/>
      <c r="DB6" s="641"/>
      <c r="DC6" s="641"/>
      <c r="DD6" s="594" t="s">
        <v>214</v>
      </c>
      <c r="DE6" s="589"/>
      <c r="DF6" s="589"/>
      <c r="DG6" s="589"/>
      <c r="DH6" s="589"/>
      <c r="DI6" s="589"/>
      <c r="DJ6" s="589"/>
      <c r="DK6" s="589"/>
      <c r="DL6" s="589"/>
      <c r="DM6" s="589"/>
      <c r="DN6" s="589"/>
      <c r="DO6" s="589"/>
      <c r="DP6" s="590"/>
      <c r="DQ6" s="594">
        <v>51855</v>
      </c>
      <c r="DR6" s="589"/>
      <c r="DS6" s="589"/>
      <c r="DT6" s="589"/>
      <c r="DU6" s="589"/>
      <c r="DV6" s="589"/>
      <c r="DW6" s="589"/>
      <c r="DX6" s="589"/>
      <c r="DY6" s="589"/>
      <c r="DZ6" s="589"/>
      <c r="EA6" s="589"/>
      <c r="EB6" s="589"/>
      <c r="EC6" s="620"/>
    </row>
    <row r="7" spans="2:143" ht="11.25" customHeight="1" x14ac:dyDescent="0.15">
      <c r="B7" s="585" t="s">
        <v>216</v>
      </c>
      <c r="C7" s="586"/>
      <c r="D7" s="586"/>
      <c r="E7" s="586"/>
      <c r="F7" s="586"/>
      <c r="G7" s="586"/>
      <c r="H7" s="586"/>
      <c r="I7" s="586"/>
      <c r="J7" s="586"/>
      <c r="K7" s="586"/>
      <c r="L7" s="586"/>
      <c r="M7" s="586"/>
      <c r="N7" s="586"/>
      <c r="O7" s="586"/>
      <c r="P7" s="586"/>
      <c r="Q7" s="587"/>
      <c r="R7" s="588">
        <v>382</v>
      </c>
      <c r="S7" s="589"/>
      <c r="T7" s="589"/>
      <c r="U7" s="589"/>
      <c r="V7" s="589"/>
      <c r="W7" s="589"/>
      <c r="X7" s="589"/>
      <c r="Y7" s="590"/>
      <c r="Z7" s="641">
        <v>0</v>
      </c>
      <c r="AA7" s="641"/>
      <c r="AB7" s="641"/>
      <c r="AC7" s="641"/>
      <c r="AD7" s="642">
        <v>382</v>
      </c>
      <c r="AE7" s="642"/>
      <c r="AF7" s="642"/>
      <c r="AG7" s="642"/>
      <c r="AH7" s="642"/>
      <c r="AI7" s="642"/>
      <c r="AJ7" s="642"/>
      <c r="AK7" s="642"/>
      <c r="AL7" s="611">
        <v>0</v>
      </c>
      <c r="AM7" s="643"/>
      <c r="AN7" s="643"/>
      <c r="AO7" s="644"/>
      <c r="AP7" s="585" t="s">
        <v>217</v>
      </c>
      <c r="AQ7" s="586"/>
      <c r="AR7" s="586"/>
      <c r="AS7" s="586"/>
      <c r="AT7" s="586"/>
      <c r="AU7" s="586"/>
      <c r="AV7" s="586"/>
      <c r="AW7" s="586"/>
      <c r="AX7" s="586"/>
      <c r="AY7" s="586"/>
      <c r="AZ7" s="586"/>
      <c r="BA7" s="586"/>
      <c r="BB7" s="586"/>
      <c r="BC7" s="586"/>
      <c r="BD7" s="586"/>
      <c r="BE7" s="586"/>
      <c r="BF7" s="587"/>
      <c r="BG7" s="588">
        <v>96199</v>
      </c>
      <c r="BH7" s="589"/>
      <c r="BI7" s="589"/>
      <c r="BJ7" s="589"/>
      <c r="BK7" s="589"/>
      <c r="BL7" s="589"/>
      <c r="BM7" s="589"/>
      <c r="BN7" s="590"/>
      <c r="BO7" s="641">
        <v>36.9</v>
      </c>
      <c r="BP7" s="641"/>
      <c r="BQ7" s="641"/>
      <c r="BR7" s="641"/>
      <c r="BS7" s="642" t="s">
        <v>214</v>
      </c>
      <c r="BT7" s="642"/>
      <c r="BU7" s="642"/>
      <c r="BV7" s="642"/>
      <c r="BW7" s="642"/>
      <c r="BX7" s="642"/>
      <c r="BY7" s="642"/>
      <c r="BZ7" s="642"/>
      <c r="CA7" s="642"/>
      <c r="CB7" s="678"/>
      <c r="CD7" s="621" t="s">
        <v>218</v>
      </c>
      <c r="CE7" s="618"/>
      <c r="CF7" s="618"/>
      <c r="CG7" s="618"/>
      <c r="CH7" s="618"/>
      <c r="CI7" s="618"/>
      <c r="CJ7" s="618"/>
      <c r="CK7" s="618"/>
      <c r="CL7" s="618"/>
      <c r="CM7" s="618"/>
      <c r="CN7" s="618"/>
      <c r="CO7" s="618"/>
      <c r="CP7" s="618"/>
      <c r="CQ7" s="619"/>
      <c r="CR7" s="588">
        <v>1094711</v>
      </c>
      <c r="CS7" s="589"/>
      <c r="CT7" s="589"/>
      <c r="CU7" s="589"/>
      <c r="CV7" s="589"/>
      <c r="CW7" s="589"/>
      <c r="CX7" s="589"/>
      <c r="CY7" s="590"/>
      <c r="CZ7" s="641">
        <v>36.299999999999997</v>
      </c>
      <c r="DA7" s="641"/>
      <c r="DB7" s="641"/>
      <c r="DC7" s="641"/>
      <c r="DD7" s="594">
        <v>588150</v>
      </c>
      <c r="DE7" s="589"/>
      <c r="DF7" s="589"/>
      <c r="DG7" s="589"/>
      <c r="DH7" s="589"/>
      <c r="DI7" s="589"/>
      <c r="DJ7" s="589"/>
      <c r="DK7" s="589"/>
      <c r="DL7" s="589"/>
      <c r="DM7" s="589"/>
      <c r="DN7" s="589"/>
      <c r="DO7" s="589"/>
      <c r="DP7" s="590"/>
      <c r="DQ7" s="594">
        <v>508496</v>
      </c>
      <c r="DR7" s="589"/>
      <c r="DS7" s="589"/>
      <c r="DT7" s="589"/>
      <c r="DU7" s="589"/>
      <c r="DV7" s="589"/>
      <c r="DW7" s="589"/>
      <c r="DX7" s="589"/>
      <c r="DY7" s="589"/>
      <c r="DZ7" s="589"/>
      <c r="EA7" s="589"/>
      <c r="EB7" s="589"/>
      <c r="EC7" s="620"/>
    </row>
    <row r="8" spans="2:143" ht="11.25" customHeight="1" x14ac:dyDescent="0.15">
      <c r="B8" s="585" t="s">
        <v>219</v>
      </c>
      <c r="C8" s="586"/>
      <c r="D8" s="586"/>
      <c r="E8" s="586"/>
      <c r="F8" s="586"/>
      <c r="G8" s="586"/>
      <c r="H8" s="586"/>
      <c r="I8" s="586"/>
      <c r="J8" s="586"/>
      <c r="K8" s="586"/>
      <c r="L8" s="586"/>
      <c r="M8" s="586"/>
      <c r="N8" s="586"/>
      <c r="O8" s="586"/>
      <c r="P8" s="586"/>
      <c r="Q8" s="587"/>
      <c r="R8" s="588">
        <v>568</v>
      </c>
      <c r="S8" s="589"/>
      <c r="T8" s="589"/>
      <c r="U8" s="589"/>
      <c r="V8" s="589"/>
      <c r="W8" s="589"/>
      <c r="X8" s="589"/>
      <c r="Y8" s="590"/>
      <c r="Z8" s="641">
        <v>0</v>
      </c>
      <c r="AA8" s="641"/>
      <c r="AB8" s="641"/>
      <c r="AC8" s="641"/>
      <c r="AD8" s="642">
        <v>568</v>
      </c>
      <c r="AE8" s="642"/>
      <c r="AF8" s="642"/>
      <c r="AG8" s="642"/>
      <c r="AH8" s="642"/>
      <c r="AI8" s="642"/>
      <c r="AJ8" s="642"/>
      <c r="AK8" s="642"/>
      <c r="AL8" s="611">
        <v>0</v>
      </c>
      <c r="AM8" s="643"/>
      <c r="AN8" s="643"/>
      <c r="AO8" s="644"/>
      <c r="AP8" s="585" t="s">
        <v>220</v>
      </c>
      <c r="AQ8" s="586"/>
      <c r="AR8" s="586"/>
      <c r="AS8" s="586"/>
      <c r="AT8" s="586"/>
      <c r="AU8" s="586"/>
      <c r="AV8" s="586"/>
      <c r="AW8" s="586"/>
      <c r="AX8" s="586"/>
      <c r="AY8" s="586"/>
      <c r="AZ8" s="586"/>
      <c r="BA8" s="586"/>
      <c r="BB8" s="586"/>
      <c r="BC8" s="586"/>
      <c r="BD8" s="586"/>
      <c r="BE8" s="586"/>
      <c r="BF8" s="587"/>
      <c r="BG8" s="588">
        <v>1897</v>
      </c>
      <c r="BH8" s="589"/>
      <c r="BI8" s="589"/>
      <c r="BJ8" s="589"/>
      <c r="BK8" s="589"/>
      <c r="BL8" s="589"/>
      <c r="BM8" s="589"/>
      <c r="BN8" s="590"/>
      <c r="BO8" s="641">
        <v>0.7</v>
      </c>
      <c r="BP8" s="641"/>
      <c r="BQ8" s="641"/>
      <c r="BR8" s="641"/>
      <c r="BS8" s="594" t="s">
        <v>221</v>
      </c>
      <c r="BT8" s="589"/>
      <c r="BU8" s="589"/>
      <c r="BV8" s="589"/>
      <c r="BW8" s="589"/>
      <c r="BX8" s="589"/>
      <c r="BY8" s="589"/>
      <c r="BZ8" s="589"/>
      <c r="CA8" s="589"/>
      <c r="CB8" s="620"/>
      <c r="CD8" s="621" t="s">
        <v>222</v>
      </c>
      <c r="CE8" s="618"/>
      <c r="CF8" s="618"/>
      <c r="CG8" s="618"/>
      <c r="CH8" s="618"/>
      <c r="CI8" s="618"/>
      <c r="CJ8" s="618"/>
      <c r="CK8" s="618"/>
      <c r="CL8" s="618"/>
      <c r="CM8" s="618"/>
      <c r="CN8" s="618"/>
      <c r="CO8" s="618"/>
      <c r="CP8" s="618"/>
      <c r="CQ8" s="619"/>
      <c r="CR8" s="588">
        <v>483235</v>
      </c>
      <c r="CS8" s="589"/>
      <c r="CT8" s="589"/>
      <c r="CU8" s="589"/>
      <c r="CV8" s="589"/>
      <c r="CW8" s="589"/>
      <c r="CX8" s="589"/>
      <c r="CY8" s="590"/>
      <c r="CZ8" s="641">
        <v>16</v>
      </c>
      <c r="DA8" s="641"/>
      <c r="DB8" s="641"/>
      <c r="DC8" s="641"/>
      <c r="DD8" s="594">
        <v>5974</v>
      </c>
      <c r="DE8" s="589"/>
      <c r="DF8" s="589"/>
      <c r="DG8" s="589"/>
      <c r="DH8" s="589"/>
      <c r="DI8" s="589"/>
      <c r="DJ8" s="589"/>
      <c r="DK8" s="589"/>
      <c r="DL8" s="589"/>
      <c r="DM8" s="589"/>
      <c r="DN8" s="589"/>
      <c r="DO8" s="589"/>
      <c r="DP8" s="590"/>
      <c r="DQ8" s="594">
        <v>292554</v>
      </c>
      <c r="DR8" s="589"/>
      <c r="DS8" s="589"/>
      <c r="DT8" s="589"/>
      <c r="DU8" s="589"/>
      <c r="DV8" s="589"/>
      <c r="DW8" s="589"/>
      <c r="DX8" s="589"/>
      <c r="DY8" s="589"/>
      <c r="DZ8" s="589"/>
      <c r="EA8" s="589"/>
      <c r="EB8" s="589"/>
      <c r="EC8" s="620"/>
    </row>
    <row r="9" spans="2:143" ht="11.25" customHeight="1" x14ac:dyDescent="0.15">
      <c r="B9" s="585" t="s">
        <v>223</v>
      </c>
      <c r="C9" s="586"/>
      <c r="D9" s="586"/>
      <c r="E9" s="586"/>
      <c r="F9" s="586"/>
      <c r="G9" s="586"/>
      <c r="H9" s="586"/>
      <c r="I9" s="586"/>
      <c r="J9" s="586"/>
      <c r="K9" s="586"/>
      <c r="L9" s="586"/>
      <c r="M9" s="586"/>
      <c r="N9" s="586"/>
      <c r="O9" s="586"/>
      <c r="P9" s="586"/>
      <c r="Q9" s="587"/>
      <c r="R9" s="588">
        <v>427</v>
      </c>
      <c r="S9" s="589"/>
      <c r="T9" s="589"/>
      <c r="U9" s="589"/>
      <c r="V9" s="589"/>
      <c r="W9" s="589"/>
      <c r="X9" s="589"/>
      <c r="Y9" s="590"/>
      <c r="Z9" s="641">
        <v>0</v>
      </c>
      <c r="AA9" s="641"/>
      <c r="AB9" s="641"/>
      <c r="AC9" s="641"/>
      <c r="AD9" s="642">
        <v>427</v>
      </c>
      <c r="AE9" s="642"/>
      <c r="AF9" s="642"/>
      <c r="AG9" s="642"/>
      <c r="AH9" s="642"/>
      <c r="AI9" s="642"/>
      <c r="AJ9" s="642"/>
      <c r="AK9" s="642"/>
      <c r="AL9" s="611">
        <v>0</v>
      </c>
      <c r="AM9" s="643"/>
      <c r="AN9" s="643"/>
      <c r="AO9" s="644"/>
      <c r="AP9" s="585" t="s">
        <v>224</v>
      </c>
      <c r="AQ9" s="586"/>
      <c r="AR9" s="586"/>
      <c r="AS9" s="586"/>
      <c r="AT9" s="586"/>
      <c r="AU9" s="586"/>
      <c r="AV9" s="586"/>
      <c r="AW9" s="586"/>
      <c r="AX9" s="586"/>
      <c r="AY9" s="586"/>
      <c r="AZ9" s="586"/>
      <c r="BA9" s="586"/>
      <c r="BB9" s="586"/>
      <c r="BC9" s="586"/>
      <c r="BD9" s="586"/>
      <c r="BE9" s="586"/>
      <c r="BF9" s="587"/>
      <c r="BG9" s="588">
        <v>86846</v>
      </c>
      <c r="BH9" s="589"/>
      <c r="BI9" s="589"/>
      <c r="BJ9" s="589"/>
      <c r="BK9" s="589"/>
      <c r="BL9" s="589"/>
      <c r="BM9" s="589"/>
      <c r="BN9" s="590"/>
      <c r="BO9" s="641">
        <v>33.299999999999997</v>
      </c>
      <c r="BP9" s="641"/>
      <c r="BQ9" s="641"/>
      <c r="BR9" s="641"/>
      <c r="BS9" s="594" t="s">
        <v>221</v>
      </c>
      <c r="BT9" s="589"/>
      <c r="BU9" s="589"/>
      <c r="BV9" s="589"/>
      <c r="BW9" s="589"/>
      <c r="BX9" s="589"/>
      <c r="BY9" s="589"/>
      <c r="BZ9" s="589"/>
      <c r="CA9" s="589"/>
      <c r="CB9" s="620"/>
      <c r="CD9" s="621" t="s">
        <v>225</v>
      </c>
      <c r="CE9" s="618"/>
      <c r="CF9" s="618"/>
      <c r="CG9" s="618"/>
      <c r="CH9" s="618"/>
      <c r="CI9" s="618"/>
      <c r="CJ9" s="618"/>
      <c r="CK9" s="618"/>
      <c r="CL9" s="618"/>
      <c r="CM9" s="618"/>
      <c r="CN9" s="618"/>
      <c r="CO9" s="618"/>
      <c r="CP9" s="618"/>
      <c r="CQ9" s="619"/>
      <c r="CR9" s="588">
        <v>176250</v>
      </c>
      <c r="CS9" s="589"/>
      <c r="CT9" s="589"/>
      <c r="CU9" s="589"/>
      <c r="CV9" s="589"/>
      <c r="CW9" s="589"/>
      <c r="CX9" s="589"/>
      <c r="CY9" s="590"/>
      <c r="CZ9" s="641">
        <v>5.8</v>
      </c>
      <c r="DA9" s="641"/>
      <c r="DB9" s="641"/>
      <c r="DC9" s="641"/>
      <c r="DD9" s="594">
        <v>1069</v>
      </c>
      <c r="DE9" s="589"/>
      <c r="DF9" s="589"/>
      <c r="DG9" s="589"/>
      <c r="DH9" s="589"/>
      <c r="DI9" s="589"/>
      <c r="DJ9" s="589"/>
      <c r="DK9" s="589"/>
      <c r="DL9" s="589"/>
      <c r="DM9" s="589"/>
      <c r="DN9" s="589"/>
      <c r="DO9" s="589"/>
      <c r="DP9" s="590"/>
      <c r="DQ9" s="594">
        <v>159132</v>
      </c>
      <c r="DR9" s="589"/>
      <c r="DS9" s="589"/>
      <c r="DT9" s="589"/>
      <c r="DU9" s="589"/>
      <c r="DV9" s="589"/>
      <c r="DW9" s="589"/>
      <c r="DX9" s="589"/>
      <c r="DY9" s="589"/>
      <c r="DZ9" s="589"/>
      <c r="EA9" s="589"/>
      <c r="EB9" s="589"/>
      <c r="EC9" s="620"/>
    </row>
    <row r="10" spans="2:143" ht="11.25" customHeight="1" x14ac:dyDescent="0.15">
      <c r="B10" s="585" t="s">
        <v>226</v>
      </c>
      <c r="C10" s="586"/>
      <c r="D10" s="586"/>
      <c r="E10" s="586"/>
      <c r="F10" s="586"/>
      <c r="G10" s="586"/>
      <c r="H10" s="586"/>
      <c r="I10" s="586"/>
      <c r="J10" s="586"/>
      <c r="K10" s="586"/>
      <c r="L10" s="586"/>
      <c r="M10" s="586"/>
      <c r="N10" s="586"/>
      <c r="O10" s="586"/>
      <c r="P10" s="586"/>
      <c r="Q10" s="587"/>
      <c r="R10" s="588">
        <v>15531</v>
      </c>
      <c r="S10" s="589"/>
      <c r="T10" s="589"/>
      <c r="U10" s="589"/>
      <c r="V10" s="589"/>
      <c r="W10" s="589"/>
      <c r="X10" s="589"/>
      <c r="Y10" s="590"/>
      <c r="Z10" s="641">
        <v>0.5</v>
      </c>
      <c r="AA10" s="641"/>
      <c r="AB10" s="641"/>
      <c r="AC10" s="641"/>
      <c r="AD10" s="642">
        <v>15531</v>
      </c>
      <c r="AE10" s="642"/>
      <c r="AF10" s="642"/>
      <c r="AG10" s="642"/>
      <c r="AH10" s="642"/>
      <c r="AI10" s="642"/>
      <c r="AJ10" s="642"/>
      <c r="AK10" s="642"/>
      <c r="AL10" s="611">
        <v>1</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4714</v>
      </c>
      <c r="BH10" s="589"/>
      <c r="BI10" s="589"/>
      <c r="BJ10" s="589"/>
      <c r="BK10" s="589"/>
      <c r="BL10" s="589"/>
      <c r="BM10" s="589"/>
      <c r="BN10" s="590"/>
      <c r="BO10" s="641">
        <v>1.8</v>
      </c>
      <c r="BP10" s="641"/>
      <c r="BQ10" s="641"/>
      <c r="BR10" s="641"/>
      <c r="BS10" s="594" t="s">
        <v>221</v>
      </c>
      <c r="BT10" s="589"/>
      <c r="BU10" s="589"/>
      <c r="BV10" s="589"/>
      <c r="BW10" s="589"/>
      <c r="BX10" s="589"/>
      <c r="BY10" s="589"/>
      <c r="BZ10" s="589"/>
      <c r="CA10" s="589"/>
      <c r="CB10" s="620"/>
      <c r="CD10" s="621" t="s">
        <v>228</v>
      </c>
      <c r="CE10" s="618"/>
      <c r="CF10" s="618"/>
      <c r="CG10" s="618"/>
      <c r="CH10" s="618"/>
      <c r="CI10" s="618"/>
      <c r="CJ10" s="618"/>
      <c r="CK10" s="618"/>
      <c r="CL10" s="618"/>
      <c r="CM10" s="618"/>
      <c r="CN10" s="618"/>
      <c r="CO10" s="618"/>
      <c r="CP10" s="618"/>
      <c r="CQ10" s="619"/>
      <c r="CR10" s="588">
        <v>81</v>
      </c>
      <c r="CS10" s="589"/>
      <c r="CT10" s="589"/>
      <c r="CU10" s="589"/>
      <c r="CV10" s="589"/>
      <c r="CW10" s="589"/>
      <c r="CX10" s="589"/>
      <c r="CY10" s="590"/>
      <c r="CZ10" s="641">
        <v>0</v>
      </c>
      <c r="DA10" s="641"/>
      <c r="DB10" s="641"/>
      <c r="DC10" s="641"/>
      <c r="DD10" s="594" t="s">
        <v>221</v>
      </c>
      <c r="DE10" s="589"/>
      <c r="DF10" s="589"/>
      <c r="DG10" s="589"/>
      <c r="DH10" s="589"/>
      <c r="DI10" s="589"/>
      <c r="DJ10" s="589"/>
      <c r="DK10" s="589"/>
      <c r="DL10" s="589"/>
      <c r="DM10" s="589"/>
      <c r="DN10" s="589"/>
      <c r="DO10" s="589"/>
      <c r="DP10" s="590"/>
      <c r="DQ10" s="594">
        <v>81</v>
      </c>
      <c r="DR10" s="589"/>
      <c r="DS10" s="589"/>
      <c r="DT10" s="589"/>
      <c r="DU10" s="589"/>
      <c r="DV10" s="589"/>
      <c r="DW10" s="589"/>
      <c r="DX10" s="589"/>
      <c r="DY10" s="589"/>
      <c r="DZ10" s="589"/>
      <c r="EA10" s="589"/>
      <c r="EB10" s="589"/>
      <c r="EC10" s="620"/>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2742</v>
      </c>
      <c r="BH11" s="589"/>
      <c r="BI11" s="589"/>
      <c r="BJ11" s="589"/>
      <c r="BK11" s="589"/>
      <c r="BL11" s="589"/>
      <c r="BM11" s="589"/>
      <c r="BN11" s="590"/>
      <c r="BO11" s="641">
        <v>1.1000000000000001</v>
      </c>
      <c r="BP11" s="641"/>
      <c r="BQ11" s="641"/>
      <c r="BR11" s="641"/>
      <c r="BS11" s="594" t="s">
        <v>221</v>
      </c>
      <c r="BT11" s="589"/>
      <c r="BU11" s="589"/>
      <c r="BV11" s="589"/>
      <c r="BW11" s="589"/>
      <c r="BX11" s="589"/>
      <c r="BY11" s="589"/>
      <c r="BZ11" s="589"/>
      <c r="CA11" s="589"/>
      <c r="CB11" s="620"/>
      <c r="CD11" s="621" t="s">
        <v>231</v>
      </c>
      <c r="CE11" s="618"/>
      <c r="CF11" s="618"/>
      <c r="CG11" s="618"/>
      <c r="CH11" s="618"/>
      <c r="CI11" s="618"/>
      <c r="CJ11" s="618"/>
      <c r="CK11" s="618"/>
      <c r="CL11" s="618"/>
      <c r="CM11" s="618"/>
      <c r="CN11" s="618"/>
      <c r="CO11" s="618"/>
      <c r="CP11" s="618"/>
      <c r="CQ11" s="619"/>
      <c r="CR11" s="588">
        <v>159739</v>
      </c>
      <c r="CS11" s="589"/>
      <c r="CT11" s="589"/>
      <c r="CU11" s="589"/>
      <c r="CV11" s="589"/>
      <c r="CW11" s="589"/>
      <c r="CX11" s="589"/>
      <c r="CY11" s="590"/>
      <c r="CZ11" s="641">
        <v>5.3</v>
      </c>
      <c r="DA11" s="641"/>
      <c r="DB11" s="641"/>
      <c r="DC11" s="641"/>
      <c r="DD11" s="594">
        <v>49704</v>
      </c>
      <c r="DE11" s="589"/>
      <c r="DF11" s="589"/>
      <c r="DG11" s="589"/>
      <c r="DH11" s="589"/>
      <c r="DI11" s="589"/>
      <c r="DJ11" s="589"/>
      <c r="DK11" s="589"/>
      <c r="DL11" s="589"/>
      <c r="DM11" s="589"/>
      <c r="DN11" s="589"/>
      <c r="DO11" s="589"/>
      <c r="DP11" s="590"/>
      <c r="DQ11" s="594">
        <v>58905</v>
      </c>
      <c r="DR11" s="589"/>
      <c r="DS11" s="589"/>
      <c r="DT11" s="589"/>
      <c r="DU11" s="589"/>
      <c r="DV11" s="589"/>
      <c r="DW11" s="589"/>
      <c r="DX11" s="589"/>
      <c r="DY11" s="589"/>
      <c r="DZ11" s="589"/>
      <c r="EA11" s="589"/>
      <c r="EB11" s="589"/>
      <c r="EC11" s="620"/>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149835</v>
      </c>
      <c r="BH12" s="589"/>
      <c r="BI12" s="589"/>
      <c r="BJ12" s="589"/>
      <c r="BK12" s="589"/>
      <c r="BL12" s="589"/>
      <c r="BM12" s="589"/>
      <c r="BN12" s="590"/>
      <c r="BO12" s="641">
        <v>57.5</v>
      </c>
      <c r="BP12" s="641"/>
      <c r="BQ12" s="641"/>
      <c r="BR12" s="641"/>
      <c r="BS12" s="594" t="s">
        <v>221</v>
      </c>
      <c r="BT12" s="589"/>
      <c r="BU12" s="589"/>
      <c r="BV12" s="589"/>
      <c r="BW12" s="589"/>
      <c r="BX12" s="589"/>
      <c r="BY12" s="589"/>
      <c r="BZ12" s="589"/>
      <c r="CA12" s="589"/>
      <c r="CB12" s="620"/>
      <c r="CD12" s="621" t="s">
        <v>234</v>
      </c>
      <c r="CE12" s="618"/>
      <c r="CF12" s="618"/>
      <c r="CG12" s="618"/>
      <c r="CH12" s="618"/>
      <c r="CI12" s="618"/>
      <c r="CJ12" s="618"/>
      <c r="CK12" s="618"/>
      <c r="CL12" s="618"/>
      <c r="CM12" s="618"/>
      <c r="CN12" s="618"/>
      <c r="CO12" s="618"/>
      <c r="CP12" s="618"/>
      <c r="CQ12" s="619"/>
      <c r="CR12" s="588">
        <v>148022</v>
      </c>
      <c r="CS12" s="589"/>
      <c r="CT12" s="589"/>
      <c r="CU12" s="589"/>
      <c r="CV12" s="589"/>
      <c r="CW12" s="589"/>
      <c r="CX12" s="589"/>
      <c r="CY12" s="590"/>
      <c r="CZ12" s="641">
        <v>4.9000000000000004</v>
      </c>
      <c r="DA12" s="641"/>
      <c r="DB12" s="641"/>
      <c r="DC12" s="641"/>
      <c r="DD12" s="594">
        <v>30654</v>
      </c>
      <c r="DE12" s="589"/>
      <c r="DF12" s="589"/>
      <c r="DG12" s="589"/>
      <c r="DH12" s="589"/>
      <c r="DI12" s="589"/>
      <c r="DJ12" s="589"/>
      <c r="DK12" s="589"/>
      <c r="DL12" s="589"/>
      <c r="DM12" s="589"/>
      <c r="DN12" s="589"/>
      <c r="DO12" s="589"/>
      <c r="DP12" s="590"/>
      <c r="DQ12" s="594">
        <v>91875</v>
      </c>
      <c r="DR12" s="589"/>
      <c r="DS12" s="589"/>
      <c r="DT12" s="589"/>
      <c r="DU12" s="589"/>
      <c r="DV12" s="589"/>
      <c r="DW12" s="589"/>
      <c r="DX12" s="589"/>
      <c r="DY12" s="589"/>
      <c r="DZ12" s="589"/>
      <c r="EA12" s="589"/>
      <c r="EB12" s="589"/>
      <c r="EC12" s="620"/>
    </row>
    <row r="13" spans="2:143" ht="11.25" customHeight="1" x14ac:dyDescent="0.15">
      <c r="B13" s="585" t="s">
        <v>235</v>
      </c>
      <c r="C13" s="586"/>
      <c r="D13" s="586"/>
      <c r="E13" s="586"/>
      <c r="F13" s="586"/>
      <c r="G13" s="586"/>
      <c r="H13" s="586"/>
      <c r="I13" s="586"/>
      <c r="J13" s="586"/>
      <c r="K13" s="586"/>
      <c r="L13" s="586"/>
      <c r="M13" s="586"/>
      <c r="N13" s="586"/>
      <c r="O13" s="586"/>
      <c r="P13" s="586"/>
      <c r="Q13" s="587"/>
      <c r="R13" s="588">
        <v>1210</v>
      </c>
      <c r="S13" s="589"/>
      <c r="T13" s="589"/>
      <c r="U13" s="589"/>
      <c r="V13" s="589"/>
      <c r="W13" s="589"/>
      <c r="X13" s="589"/>
      <c r="Y13" s="590"/>
      <c r="Z13" s="641">
        <v>0</v>
      </c>
      <c r="AA13" s="641"/>
      <c r="AB13" s="641"/>
      <c r="AC13" s="641"/>
      <c r="AD13" s="642">
        <v>1210</v>
      </c>
      <c r="AE13" s="642"/>
      <c r="AF13" s="642"/>
      <c r="AG13" s="642"/>
      <c r="AH13" s="642"/>
      <c r="AI13" s="642"/>
      <c r="AJ13" s="642"/>
      <c r="AK13" s="642"/>
      <c r="AL13" s="611">
        <v>0.1</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54190</v>
      </c>
      <c r="BH13" s="589"/>
      <c r="BI13" s="589"/>
      <c r="BJ13" s="589"/>
      <c r="BK13" s="589"/>
      <c r="BL13" s="589"/>
      <c r="BM13" s="589"/>
      <c r="BN13" s="590"/>
      <c r="BO13" s="641">
        <v>20.8</v>
      </c>
      <c r="BP13" s="641"/>
      <c r="BQ13" s="641"/>
      <c r="BR13" s="641"/>
      <c r="BS13" s="594" t="s">
        <v>221</v>
      </c>
      <c r="BT13" s="589"/>
      <c r="BU13" s="589"/>
      <c r="BV13" s="589"/>
      <c r="BW13" s="589"/>
      <c r="BX13" s="589"/>
      <c r="BY13" s="589"/>
      <c r="BZ13" s="589"/>
      <c r="CA13" s="589"/>
      <c r="CB13" s="620"/>
      <c r="CD13" s="621" t="s">
        <v>237</v>
      </c>
      <c r="CE13" s="618"/>
      <c r="CF13" s="618"/>
      <c r="CG13" s="618"/>
      <c r="CH13" s="618"/>
      <c r="CI13" s="618"/>
      <c r="CJ13" s="618"/>
      <c r="CK13" s="618"/>
      <c r="CL13" s="618"/>
      <c r="CM13" s="618"/>
      <c r="CN13" s="618"/>
      <c r="CO13" s="618"/>
      <c r="CP13" s="618"/>
      <c r="CQ13" s="619"/>
      <c r="CR13" s="588">
        <v>252135</v>
      </c>
      <c r="CS13" s="589"/>
      <c r="CT13" s="589"/>
      <c r="CU13" s="589"/>
      <c r="CV13" s="589"/>
      <c r="CW13" s="589"/>
      <c r="CX13" s="589"/>
      <c r="CY13" s="590"/>
      <c r="CZ13" s="641">
        <v>8.4</v>
      </c>
      <c r="DA13" s="641"/>
      <c r="DB13" s="641"/>
      <c r="DC13" s="641"/>
      <c r="DD13" s="594">
        <v>187454</v>
      </c>
      <c r="DE13" s="589"/>
      <c r="DF13" s="589"/>
      <c r="DG13" s="589"/>
      <c r="DH13" s="589"/>
      <c r="DI13" s="589"/>
      <c r="DJ13" s="589"/>
      <c r="DK13" s="589"/>
      <c r="DL13" s="589"/>
      <c r="DM13" s="589"/>
      <c r="DN13" s="589"/>
      <c r="DO13" s="589"/>
      <c r="DP13" s="590"/>
      <c r="DQ13" s="594">
        <v>67001</v>
      </c>
      <c r="DR13" s="589"/>
      <c r="DS13" s="589"/>
      <c r="DT13" s="589"/>
      <c r="DU13" s="589"/>
      <c r="DV13" s="589"/>
      <c r="DW13" s="589"/>
      <c r="DX13" s="589"/>
      <c r="DY13" s="589"/>
      <c r="DZ13" s="589"/>
      <c r="EA13" s="589"/>
      <c r="EB13" s="589"/>
      <c r="EC13" s="620"/>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5632</v>
      </c>
      <c r="BH14" s="589"/>
      <c r="BI14" s="589"/>
      <c r="BJ14" s="589"/>
      <c r="BK14" s="589"/>
      <c r="BL14" s="589"/>
      <c r="BM14" s="589"/>
      <c r="BN14" s="590"/>
      <c r="BO14" s="641">
        <v>2.2000000000000002</v>
      </c>
      <c r="BP14" s="641"/>
      <c r="BQ14" s="641"/>
      <c r="BR14" s="641"/>
      <c r="BS14" s="594" t="s">
        <v>221</v>
      </c>
      <c r="BT14" s="589"/>
      <c r="BU14" s="589"/>
      <c r="BV14" s="589"/>
      <c r="BW14" s="589"/>
      <c r="BX14" s="589"/>
      <c r="BY14" s="589"/>
      <c r="BZ14" s="589"/>
      <c r="CA14" s="589"/>
      <c r="CB14" s="620"/>
      <c r="CD14" s="621" t="s">
        <v>240</v>
      </c>
      <c r="CE14" s="618"/>
      <c r="CF14" s="618"/>
      <c r="CG14" s="618"/>
      <c r="CH14" s="618"/>
      <c r="CI14" s="618"/>
      <c r="CJ14" s="618"/>
      <c r="CK14" s="618"/>
      <c r="CL14" s="618"/>
      <c r="CM14" s="618"/>
      <c r="CN14" s="618"/>
      <c r="CO14" s="618"/>
      <c r="CP14" s="618"/>
      <c r="CQ14" s="619"/>
      <c r="CR14" s="588">
        <v>89672</v>
      </c>
      <c r="CS14" s="589"/>
      <c r="CT14" s="589"/>
      <c r="CU14" s="589"/>
      <c r="CV14" s="589"/>
      <c r="CW14" s="589"/>
      <c r="CX14" s="589"/>
      <c r="CY14" s="590"/>
      <c r="CZ14" s="641">
        <v>3</v>
      </c>
      <c r="DA14" s="641"/>
      <c r="DB14" s="641"/>
      <c r="DC14" s="641"/>
      <c r="DD14" s="594">
        <v>2613</v>
      </c>
      <c r="DE14" s="589"/>
      <c r="DF14" s="589"/>
      <c r="DG14" s="589"/>
      <c r="DH14" s="589"/>
      <c r="DI14" s="589"/>
      <c r="DJ14" s="589"/>
      <c r="DK14" s="589"/>
      <c r="DL14" s="589"/>
      <c r="DM14" s="589"/>
      <c r="DN14" s="589"/>
      <c r="DO14" s="589"/>
      <c r="DP14" s="590"/>
      <c r="DQ14" s="594">
        <v>79941</v>
      </c>
      <c r="DR14" s="589"/>
      <c r="DS14" s="589"/>
      <c r="DT14" s="589"/>
      <c r="DU14" s="589"/>
      <c r="DV14" s="589"/>
      <c r="DW14" s="589"/>
      <c r="DX14" s="589"/>
      <c r="DY14" s="589"/>
      <c r="DZ14" s="589"/>
      <c r="EA14" s="589"/>
      <c r="EB14" s="589"/>
      <c r="EC14" s="620"/>
    </row>
    <row r="15" spans="2:143" ht="11.25" customHeight="1" x14ac:dyDescent="0.15">
      <c r="B15" s="585" t="s">
        <v>241</v>
      </c>
      <c r="C15" s="586"/>
      <c r="D15" s="586"/>
      <c r="E15" s="586"/>
      <c r="F15" s="586"/>
      <c r="G15" s="586"/>
      <c r="H15" s="586"/>
      <c r="I15" s="586"/>
      <c r="J15" s="586"/>
      <c r="K15" s="586"/>
      <c r="L15" s="586"/>
      <c r="M15" s="586"/>
      <c r="N15" s="586"/>
      <c r="O15" s="586"/>
      <c r="P15" s="586"/>
      <c r="Q15" s="587"/>
      <c r="R15" s="588">
        <v>103</v>
      </c>
      <c r="S15" s="589"/>
      <c r="T15" s="589"/>
      <c r="U15" s="589"/>
      <c r="V15" s="589"/>
      <c r="W15" s="589"/>
      <c r="X15" s="589"/>
      <c r="Y15" s="590"/>
      <c r="Z15" s="641">
        <v>0</v>
      </c>
      <c r="AA15" s="641"/>
      <c r="AB15" s="641"/>
      <c r="AC15" s="641"/>
      <c r="AD15" s="642">
        <v>103</v>
      </c>
      <c r="AE15" s="642"/>
      <c r="AF15" s="642"/>
      <c r="AG15" s="642"/>
      <c r="AH15" s="642"/>
      <c r="AI15" s="642"/>
      <c r="AJ15" s="642"/>
      <c r="AK15" s="642"/>
      <c r="AL15" s="611">
        <v>0</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9084</v>
      </c>
      <c r="BH15" s="589"/>
      <c r="BI15" s="589"/>
      <c r="BJ15" s="589"/>
      <c r="BK15" s="589"/>
      <c r="BL15" s="589"/>
      <c r="BM15" s="589"/>
      <c r="BN15" s="590"/>
      <c r="BO15" s="641">
        <v>3.5</v>
      </c>
      <c r="BP15" s="641"/>
      <c r="BQ15" s="641"/>
      <c r="BR15" s="641"/>
      <c r="BS15" s="594" t="s">
        <v>221</v>
      </c>
      <c r="BT15" s="589"/>
      <c r="BU15" s="589"/>
      <c r="BV15" s="589"/>
      <c r="BW15" s="589"/>
      <c r="BX15" s="589"/>
      <c r="BY15" s="589"/>
      <c r="BZ15" s="589"/>
      <c r="CA15" s="589"/>
      <c r="CB15" s="620"/>
      <c r="CD15" s="621" t="s">
        <v>243</v>
      </c>
      <c r="CE15" s="618"/>
      <c r="CF15" s="618"/>
      <c r="CG15" s="618"/>
      <c r="CH15" s="618"/>
      <c r="CI15" s="618"/>
      <c r="CJ15" s="618"/>
      <c r="CK15" s="618"/>
      <c r="CL15" s="618"/>
      <c r="CM15" s="618"/>
      <c r="CN15" s="618"/>
      <c r="CO15" s="618"/>
      <c r="CP15" s="618"/>
      <c r="CQ15" s="619"/>
      <c r="CR15" s="588">
        <v>302783</v>
      </c>
      <c r="CS15" s="589"/>
      <c r="CT15" s="589"/>
      <c r="CU15" s="589"/>
      <c r="CV15" s="589"/>
      <c r="CW15" s="589"/>
      <c r="CX15" s="589"/>
      <c r="CY15" s="590"/>
      <c r="CZ15" s="641">
        <v>10</v>
      </c>
      <c r="DA15" s="641"/>
      <c r="DB15" s="641"/>
      <c r="DC15" s="641"/>
      <c r="DD15" s="594">
        <v>66358</v>
      </c>
      <c r="DE15" s="589"/>
      <c r="DF15" s="589"/>
      <c r="DG15" s="589"/>
      <c r="DH15" s="589"/>
      <c r="DI15" s="589"/>
      <c r="DJ15" s="589"/>
      <c r="DK15" s="589"/>
      <c r="DL15" s="589"/>
      <c r="DM15" s="589"/>
      <c r="DN15" s="589"/>
      <c r="DO15" s="589"/>
      <c r="DP15" s="590"/>
      <c r="DQ15" s="594">
        <v>220327</v>
      </c>
      <c r="DR15" s="589"/>
      <c r="DS15" s="589"/>
      <c r="DT15" s="589"/>
      <c r="DU15" s="589"/>
      <c r="DV15" s="589"/>
      <c r="DW15" s="589"/>
      <c r="DX15" s="589"/>
      <c r="DY15" s="589"/>
      <c r="DZ15" s="589"/>
      <c r="EA15" s="589"/>
      <c r="EB15" s="589"/>
      <c r="EC15" s="620"/>
    </row>
    <row r="16" spans="2:143" ht="11.25" customHeight="1" x14ac:dyDescent="0.15">
      <c r="B16" s="585" t="s">
        <v>244</v>
      </c>
      <c r="C16" s="586"/>
      <c r="D16" s="586"/>
      <c r="E16" s="586"/>
      <c r="F16" s="586"/>
      <c r="G16" s="586"/>
      <c r="H16" s="586"/>
      <c r="I16" s="586"/>
      <c r="J16" s="586"/>
      <c r="K16" s="586"/>
      <c r="L16" s="586"/>
      <c r="M16" s="586"/>
      <c r="N16" s="586"/>
      <c r="O16" s="586"/>
      <c r="P16" s="586"/>
      <c r="Q16" s="587"/>
      <c r="R16" s="588">
        <v>1259085</v>
      </c>
      <c r="S16" s="589"/>
      <c r="T16" s="589"/>
      <c r="U16" s="589"/>
      <c r="V16" s="589"/>
      <c r="W16" s="589"/>
      <c r="X16" s="589"/>
      <c r="Y16" s="590"/>
      <c r="Z16" s="641">
        <v>39</v>
      </c>
      <c r="AA16" s="641"/>
      <c r="AB16" s="641"/>
      <c r="AC16" s="641"/>
      <c r="AD16" s="642">
        <v>1145030</v>
      </c>
      <c r="AE16" s="642"/>
      <c r="AF16" s="642"/>
      <c r="AG16" s="642"/>
      <c r="AH16" s="642"/>
      <c r="AI16" s="642"/>
      <c r="AJ16" s="642"/>
      <c r="AK16" s="642"/>
      <c r="AL16" s="611">
        <v>74.2</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0"/>
      <c r="CD16" s="621" t="s">
        <v>246</v>
      </c>
      <c r="CE16" s="618"/>
      <c r="CF16" s="618"/>
      <c r="CG16" s="618"/>
      <c r="CH16" s="618"/>
      <c r="CI16" s="618"/>
      <c r="CJ16" s="618"/>
      <c r="CK16" s="618"/>
      <c r="CL16" s="618"/>
      <c r="CM16" s="618"/>
      <c r="CN16" s="618"/>
      <c r="CO16" s="618"/>
      <c r="CP16" s="618"/>
      <c r="CQ16" s="619"/>
      <c r="CR16" s="588">
        <v>3512</v>
      </c>
      <c r="CS16" s="589"/>
      <c r="CT16" s="589"/>
      <c r="CU16" s="589"/>
      <c r="CV16" s="589"/>
      <c r="CW16" s="589"/>
      <c r="CX16" s="589"/>
      <c r="CY16" s="590"/>
      <c r="CZ16" s="641">
        <v>0.1</v>
      </c>
      <c r="DA16" s="641"/>
      <c r="DB16" s="641"/>
      <c r="DC16" s="641"/>
      <c r="DD16" s="594" t="s">
        <v>221</v>
      </c>
      <c r="DE16" s="589"/>
      <c r="DF16" s="589"/>
      <c r="DG16" s="589"/>
      <c r="DH16" s="589"/>
      <c r="DI16" s="589"/>
      <c r="DJ16" s="589"/>
      <c r="DK16" s="589"/>
      <c r="DL16" s="589"/>
      <c r="DM16" s="589"/>
      <c r="DN16" s="589"/>
      <c r="DO16" s="589"/>
      <c r="DP16" s="590"/>
      <c r="DQ16" s="594">
        <v>3512</v>
      </c>
      <c r="DR16" s="589"/>
      <c r="DS16" s="589"/>
      <c r="DT16" s="589"/>
      <c r="DU16" s="589"/>
      <c r="DV16" s="589"/>
      <c r="DW16" s="589"/>
      <c r="DX16" s="589"/>
      <c r="DY16" s="589"/>
      <c r="DZ16" s="589"/>
      <c r="EA16" s="589"/>
      <c r="EB16" s="589"/>
      <c r="EC16" s="620"/>
    </row>
    <row r="17" spans="2:133" ht="11.25" customHeight="1" x14ac:dyDescent="0.15">
      <c r="B17" s="585" t="s">
        <v>247</v>
      </c>
      <c r="C17" s="586"/>
      <c r="D17" s="586"/>
      <c r="E17" s="586"/>
      <c r="F17" s="586"/>
      <c r="G17" s="586"/>
      <c r="H17" s="586"/>
      <c r="I17" s="586"/>
      <c r="J17" s="586"/>
      <c r="K17" s="586"/>
      <c r="L17" s="586"/>
      <c r="M17" s="586"/>
      <c r="N17" s="586"/>
      <c r="O17" s="586"/>
      <c r="P17" s="586"/>
      <c r="Q17" s="587"/>
      <c r="R17" s="588">
        <v>1145030</v>
      </c>
      <c r="S17" s="589"/>
      <c r="T17" s="589"/>
      <c r="U17" s="589"/>
      <c r="V17" s="589"/>
      <c r="W17" s="589"/>
      <c r="X17" s="589"/>
      <c r="Y17" s="590"/>
      <c r="Z17" s="641">
        <v>35.5</v>
      </c>
      <c r="AA17" s="641"/>
      <c r="AB17" s="641"/>
      <c r="AC17" s="641"/>
      <c r="AD17" s="642">
        <v>1145030</v>
      </c>
      <c r="AE17" s="642"/>
      <c r="AF17" s="642"/>
      <c r="AG17" s="642"/>
      <c r="AH17" s="642"/>
      <c r="AI17" s="642"/>
      <c r="AJ17" s="642"/>
      <c r="AK17" s="642"/>
      <c r="AL17" s="611">
        <v>74.2</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0"/>
      <c r="CD17" s="621" t="s">
        <v>249</v>
      </c>
      <c r="CE17" s="618"/>
      <c r="CF17" s="618"/>
      <c r="CG17" s="618"/>
      <c r="CH17" s="618"/>
      <c r="CI17" s="618"/>
      <c r="CJ17" s="618"/>
      <c r="CK17" s="618"/>
      <c r="CL17" s="618"/>
      <c r="CM17" s="618"/>
      <c r="CN17" s="618"/>
      <c r="CO17" s="618"/>
      <c r="CP17" s="618"/>
      <c r="CQ17" s="619"/>
      <c r="CR17" s="588">
        <v>254011</v>
      </c>
      <c r="CS17" s="589"/>
      <c r="CT17" s="589"/>
      <c r="CU17" s="589"/>
      <c r="CV17" s="589"/>
      <c r="CW17" s="589"/>
      <c r="CX17" s="589"/>
      <c r="CY17" s="590"/>
      <c r="CZ17" s="641">
        <v>8.4</v>
      </c>
      <c r="DA17" s="641"/>
      <c r="DB17" s="641"/>
      <c r="DC17" s="641"/>
      <c r="DD17" s="594" t="s">
        <v>221</v>
      </c>
      <c r="DE17" s="589"/>
      <c r="DF17" s="589"/>
      <c r="DG17" s="589"/>
      <c r="DH17" s="589"/>
      <c r="DI17" s="589"/>
      <c r="DJ17" s="589"/>
      <c r="DK17" s="589"/>
      <c r="DL17" s="589"/>
      <c r="DM17" s="589"/>
      <c r="DN17" s="589"/>
      <c r="DO17" s="589"/>
      <c r="DP17" s="590"/>
      <c r="DQ17" s="594">
        <v>243142</v>
      </c>
      <c r="DR17" s="589"/>
      <c r="DS17" s="589"/>
      <c r="DT17" s="589"/>
      <c r="DU17" s="589"/>
      <c r="DV17" s="589"/>
      <c r="DW17" s="589"/>
      <c r="DX17" s="589"/>
      <c r="DY17" s="589"/>
      <c r="DZ17" s="589"/>
      <c r="EA17" s="589"/>
      <c r="EB17" s="589"/>
      <c r="EC17" s="620"/>
    </row>
    <row r="18" spans="2:133" ht="11.25" customHeight="1" x14ac:dyDescent="0.15">
      <c r="B18" s="585" t="s">
        <v>250</v>
      </c>
      <c r="C18" s="586"/>
      <c r="D18" s="586"/>
      <c r="E18" s="586"/>
      <c r="F18" s="586"/>
      <c r="G18" s="586"/>
      <c r="H18" s="586"/>
      <c r="I18" s="586"/>
      <c r="J18" s="586"/>
      <c r="K18" s="586"/>
      <c r="L18" s="586"/>
      <c r="M18" s="586"/>
      <c r="N18" s="586"/>
      <c r="O18" s="586"/>
      <c r="P18" s="586"/>
      <c r="Q18" s="587"/>
      <c r="R18" s="588">
        <v>114055</v>
      </c>
      <c r="S18" s="589"/>
      <c r="T18" s="589"/>
      <c r="U18" s="589"/>
      <c r="V18" s="589"/>
      <c r="W18" s="589"/>
      <c r="X18" s="589"/>
      <c r="Y18" s="590"/>
      <c r="Z18" s="641">
        <v>3.5</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0"/>
      <c r="CD18" s="621" t="s">
        <v>252</v>
      </c>
      <c r="CE18" s="618"/>
      <c r="CF18" s="618"/>
      <c r="CG18" s="618"/>
      <c r="CH18" s="618"/>
      <c r="CI18" s="618"/>
      <c r="CJ18" s="618"/>
      <c r="CK18" s="618"/>
      <c r="CL18" s="618"/>
      <c r="CM18" s="618"/>
      <c r="CN18" s="618"/>
      <c r="CO18" s="618"/>
      <c r="CP18" s="618"/>
      <c r="CQ18" s="619"/>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0"/>
    </row>
    <row r="19" spans="2:133" ht="11.25" customHeight="1" x14ac:dyDescent="0.15">
      <c r="B19" s="585" t="s">
        <v>253</v>
      </c>
      <c r="C19" s="586"/>
      <c r="D19" s="586"/>
      <c r="E19" s="586"/>
      <c r="F19" s="586"/>
      <c r="G19" s="586"/>
      <c r="H19" s="586"/>
      <c r="I19" s="586"/>
      <c r="J19" s="586"/>
      <c r="K19" s="586"/>
      <c r="L19" s="586"/>
      <c r="M19" s="586"/>
      <c r="N19" s="586"/>
      <c r="O19" s="586"/>
      <c r="P19" s="586"/>
      <c r="Q19" s="587"/>
      <c r="R19" s="588" t="s">
        <v>221</v>
      </c>
      <c r="S19" s="589"/>
      <c r="T19" s="589"/>
      <c r="U19" s="589"/>
      <c r="V19" s="589"/>
      <c r="W19" s="589"/>
      <c r="X19" s="589"/>
      <c r="Y19" s="590"/>
      <c r="Z19" s="641" t="s">
        <v>221</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t="s">
        <v>221</v>
      </c>
      <c r="BH19" s="589"/>
      <c r="BI19" s="589"/>
      <c r="BJ19" s="589"/>
      <c r="BK19" s="589"/>
      <c r="BL19" s="589"/>
      <c r="BM19" s="589"/>
      <c r="BN19" s="590"/>
      <c r="BO19" s="641" t="s">
        <v>221</v>
      </c>
      <c r="BP19" s="641"/>
      <c r="BQ19" s="641"/>
      <c r="BR19" s="641"/>
      <c r="BS19" s="594" t="s">
        <v>221</v>
      </c>
      <c r="BT19" s="589"/>
      <c r="BU19" s="589"/>
      <c r="BV19" s="589"/>
      <c r="BW19" s="589"/>
      <c r="BX19" s="589"/>
      <c r="BY19" s="589"/>
      <c r="BZ19" s="589"/>
      <c r="CA19" s="589"/>
      <c r="CB19" s="620"/>
      <c r="CD19" s="621" t="s">
        <v>255</v>
      </c>
      <c r="CE19" s="618"/>
      <c r="CF19" s="618"/>
      <c r="CG19" s="618"/>
      <c r="CH19" s="618"/>
      <c r="CI19" s="618"/>
      <c r="CJ19" s="618"/>
      <c r="CK19" s="618"/>
      <c r="CL19" s="618"/>
      <c r="CM19" s="618"/>
      <c r="CN19" s="618"/>
      <c r="CO19" s="618"/>
      <c r="CP19" s="618"/>
      <c r="CQ19" s="619"/>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0"/>
    </row>
    <row r="20" spans="2:133" ht="11.25" customHeight="1" x14ac:dyDescent="0.15">
      <c r="B20" s="585" t="s">
        <v>256</v>
      </c>
      <c r="C20" s="586"/>
      <c r="D20" s="586"/>
      <c r="E20" s="586"/>
      <c r="F20" s="586"/>
      <c r="G20" s="586"/>
      <c r="H20" s="586"/>
      <c r="I20" s="586"/>
      <c r="J20" s="586"/>
      <c r="K20" s="586"/>
      <c r="L20" s="586"/>
      <c r="M20" s="586"/>
      <c r="N20" s="586"/>
      <c r="O20" s="586"/>
      <c r="P20" s="586"/>
      <c r="Q20" s="587"/>
      <c r="R20" s="588">
        <v>1550727</v>
      </c>
      <c r="S20" s="589"/>
      <c r="T20" s="589"/>
      <c r="U20" s="589"/>
      <c r="V20" s="589"/>
      <c r="W20" s="589"/>
      <c r="X20" s="589"/>
      <c r="Y20" s="590"/>
      <c r="Z20" s="641">
        <v>48</v>
      </c>
      <c r="AA20" s="641"/>
      <c r="AB20" s="641"/>
      <c r="AC20" s="641"/>
      <c r="AD20" s="642">
        <v>1436672</v>
      </c>
      <c r="AE20" s="642"/>
      <c r="AF20" s="642"/>
      <c r="AG20" s="642"/>
      <c r="AH20" s="642"/>
      <c r="AI20" s="642"/>
      <c r="AJ20" s="642"/>
      <c r="AK20" s="642"/>
      <c r="AL20" s="611">
        <v>93.1</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t="s">
        <v>221</v>
      </c>
      <c r="BH20" s="589"/>
      <c r="BI20" s="589"/>
      <c r="BJ20" s="589"/>
      <c r="BK20" s="589"/>
      <c r="BL20" s="589"/>
      <c r="BM20" s="589"/>
      <c r="BN20" s="590"/>
      <c r="BO20" s="641" t="s">
        <v>221</v>
      </c>
      <c r="BP20" s="641"/>
      <c r="BQ20" s="641"/>
      <c r="BR20" s="641"/>
      <c r="BS20" s="594" t="s">
        <v>221</v>
      </c>
      <c r="BT20" s="589"/>
      <c r="BU20" s="589"/>
      <c r="BV20" s="589"/>
      <c r="BW20" s="589"/>
      <c r="BX20" s="589"/>
      <c r="BY20" s="589"/>
      <c r="BZ20" s="589"/>
      <c r="CA20" s="589"/>
      <c r="CB20" s="620"/>
      <c r="CD20" s="621" t="s">
        <v>258</v>
      </c>
      <c r="CE20" s="618"/>
      <c r="CF20" s="618"/>
      <c r="CG20" s="618"/>
      <c r="CH20" s="618"/>
      <c r="CI20" s="618"/>
      <c r="CJ20" s="618"/>
      <c r="CK20" s="618"/>
      <c r="CL20" s="618"/>
      <c r="CM20" s="618"/>
      <c r="CN20" s="618"/>
      <c r="CO20" s="618"/>
      <c r="CP20" s="618"/>
      <c r="CQ20" s="619"/>
      <c r="CR20" s="588">
        <v>3016006</v>
      </c>
      <c r="CS20" s="589"/>
      <c r="CT20" s="589"/>
      <c r="CU20" s="589"/>
      <c r="CV20" s="589"/>
      <c r="CW20" s="589"/>
      <c r="CX20" s="589"/>
      <c r="CY20" s="590"/>
      <c r="CZ20" s="641">
        <v>100</v>
      </c>
      <c r="DA20" s="641"/>
      <c r="DB20" s="641"/>
      <c r="DC20" s="641"/>
      <c r="DD20" s="594">
        <v>931976</v>
      </c>
      <c r="DE20" s="589"/>
      <c r="DF20" s="589"/>
      <c r="DG20" s="589"/>
      <c r="DH20" s="589"/>
      <c r="DI20" s="589"/>
      <c r="DJ20" s="589"/>
      <c r="DK20" s="589"/>
      <c r="DL20" s="589"/>
      <c r="DM20" s="589"/>
      <c r="DN20" s="589"/>
      <c r="DO20" s="589"/>
      <c r="DP20" s="590"/>
      <c r="DQ20" s="594">
        <v>1776821</v>
      </c>
      <c r="DR20" s="589"/>
      <c r="DS20" s="589"/>
      <c r="DT20" s="589"/>
      <c r="DU20" s="589"/>
      <c r="DV20" s="589"/>
      <c r="DW20" s="589"/>
      <c r="DX20" s="589"/>
      <c r="DY20" s="589"/>
      <c r="DZ20" s="589"/>
      <c r="EA20" s="589"/>
      <c r="EB20" s="589"/>
      <c r="EC20" s="620"/>
    </row>
    <row r="21" spans="2:133" ht="11.25" customHeight="1" x14ac:dyDescent="0.15">
      <c r="B21" s="585" t="s">
        <v>259</v>
      </c>
      <c r="C21" s="586"/>
      <c r="D21" s="586"/>
      <c r="E21" s="586"/>
      <c r="F21" s="586"/>
      <c r="G21" s="586"/>
      <c r="H21" s="586"/>
      <c r="I21" s="586"/>
      <c r="J21" s="586"/>
      <c r="K21" s="586"/>
      <c r="L21" s="586"/>
      <c r="M21" s="586"/>
      <c r="N21" s="586"/>
      <c r="O21" s="586"/>
      <c r="P21" s="586"/>
      <c r="Q21" s="587"/>
      <c r="R21" s="588">
        <v>990</v>
      </c>
      <c r="S21" s="589"/>
      <c r="T21" s="589"/>
      <c r="U21" s="589"/>
      <c r="V21" s="589"/>
      <c r="W21" s="589"/>
      <c r="X21" s="589"/>
      <c r="Y21" s="590"/>
      <c r="Z21" s="641">
        <v>0</v>
      </c>
      <c r="AA21" s="641"/>
      <c r="AB21" s="641"/>
      <c r="AC21" s="641"/>
      <c r="AD21" s="642">
        <v>990</v>
      </c>
      <c r="AE21" s="642"/>
      <c r="AF21" s="642"/>
      <c r="AG21" s="642"/>
      <c r="AH21" s="642"/>
      <c r="AI21" s="642"/>
      <c r="AJ21" s="642"/>
      <c r="AK21" s="642"/>
      <c r="AL21" s="611">
        <v>0.1</v>
      </c>
      <c r="AM21" s="643"/>
      <c r="AN21" s="643"/>
      <c r="AO21" s="644"/>
      <c r="AP21" s="682" t="s">
        <v>260</v>
      </c>
      <c r="AQ21" s="689"/>
      <c r="AR21" s="689"/>
      <c r="AS21" s="689"/>
      <c r="AT21" s="689"/>
      <c r="AU21" s="689"/>
      <c r="AV21" s="689"/>
      <c r="AW21" s="689"/>
      <c r="AX21" s="689"/>
      <c r="AY21" s="689"/>
      <c r="AZ21" s="689"/>
      <c r="BA21" s="689"/>
      <c r="BB21" s="689"/>
      <c r="BC21" s="689"/>
      <c r="BD21" s="689"/>
      <c r="BE21" s="689"/>
      <c r="BF21" s="684"/>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261</v>
      </c>
      <c r="C22" s="586"/>
      <c r="D22" s="586"/>
      <c r="E22" s="586"/>
      <c r="F22" s="586"/>
      <c r="G22" s="586"/>
      <c r="H22" s="586"/>
      <c r="I22" s="586"/>
      <c r="J22" s="586"/>
      <c r="K22" s="586"/>
      <c r="L22" s="586"/>
      <c r="M22" s="586"/>
      <c r="N22" s="586"/>
      <c r="O22" s="586"/>
      <c r="P22" s="586"/>
      <c r="Q22" s="587"/>
      <c r="R22" s="588">
        <v>15629</v>
      </c>
      <c r="S22" s="589"/>
      <c r="T22" s="589"/>
      <c r="U22" s="589"/>
      <c r="V22" s="589"/>
      <c r="W22" s="589"/>
      <c r="X22" s="589"/>
      <c r="Y22" s="590"/>
      <c r="Z22" s="641">
        <v>0.5</v>
      </c>
      <c r="AA22" s="641"/>
      <c r="AB22" s="641"/>
      <c r="AC22" s="641"/>
      <c r="AD22" s="642" t="s">
        <v>221</v>
      </c>
      <c r="AE22" s="642"/>
      <c r="AF22" s="642"/>
      <c r="AG22" s="642"/>
      <c r="AH22" s="642"/>
      <c r="AI22" s="642"/>
      <c r="AJ22" s="642"/>
      <c r="AK22" s="642"/>
      <c r="AL22" s="611" t="s">
        <v>221</v>
      </c>
      <c r="AM22" s="643"/>
      <c r="AN22" s="643"/>
      <c r="AO22" s="644"/>
      <c r="AP22" s="682" t="s">
        <v>262</v>
      </c>
      <c r="AQ22" s="689"/>
      <c r="AR22" s="689"/>
      <c r="AS22" s="689"/>
      <c r="AT22" s="689"/>
      <c r="AU22" s="689"/>
      <c r="AV22" s="689"/>
      <c r="AW22" s="689"/>
      <c r="AX22" s="689"/>
      <c r="AY22" s="689"/>
      <c r="AZ22" s="689"/>
      <c r="BA22" s="689"/>
      <c r="BB22" s="689"/>
      <c r="BC22" s="689"/>
      <c r="BD22" s="689"/>
      <c r="BE22" s="689"/>
      <c r="BF22" s="684"/>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0"/>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32639</v>
      </c>
      <c r="S23" s="589"/>
      <c r="T23" s="589"/>
      <c r="U23" s="589"/>
      <c r="V23" s="589"/>
      <c r="W23" s="589"/>
      <c r="X23" s="589"/>
      <c r="Y23" s="590"/>
      <c r="Z23" s="641">
        <v>1</v>
      </c>
      <c r="AA23" s="641"/>
      <c r="AB23" s="641"/>
      <c r="AC23" s="641"/>
      <c r="AD23" s="642">
        <v>9080</v>
      </c>
      <c r="AE23" s="642"/>
      <c r="AF23" s="642"/>
      <c r="AG23" s="642"/>
      <c r="AH23" s="642"/>
      <c r="AI23" s="642"/>
      <c r="AJ23" s="642"/>
      <c r="AK23" s="642"/>
      <c r="AL23" s="611">
        <v>0.6</v>
      </c>
      <c r="AM23" s="643"/>
      <c r="AN23" s="643"/>
      <c r="AO23" s="644"/>
      <c r="AP23" s="682" t="s">
        <v>265</v>
      </c>
      <c r="AQ23" s="689"/>
      <c r="AR23" s="689"/>
      <c r="AS23" s="689"/>
      <c r="AT23" s="689"/>
      <c r="AU23" s="689"/>
      <c r="AV23" s="689"/>
      <c r="AW23" s="689"/>
      <c r="AX23" s="689"/>
      <c r="AY23" s="689"/>
      <c r="AZ23" s="689"/>
      <c r="BA23" s="689"/>
      <c r="BB23" s="689"/>
      <c r="BC23" s="689"/>
      <c r="BD23" s="689"/>
      <c r="BE23" s="689"/>
      <c r="BF23" s="684"/>
      <c r="BG23" s="588" t="s">
        <v>221</v>
      </c>
      <c r="BH23" s="589"/>
      <c r="BI23" s="589"/>
      <c r="BJ23" s="589"/>
      <c r="BK23" s="589"/>
      <c r="BL23" s="589"/>
      <c r="BM23" s="589"/>
      <c r="BN23" s="590"/>
      <c r="BO23" s="641" t="s">
        <v>221</v>
      </c>
      <c r="BP23" s="641"/>
      <c r="BQ23" s="641"/>
      <c r="BR23" s="641"/>
      <c r="BS23" s="594" t="s">
        <v>221</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9209</v>
      </c>
      <c r="S24" s="589"/>
      <c r="T24" s="589"/>
      <c r="U24" s="589"/>
      <c r="V24" s="589"/>
      <c r="W24" s="589"/>
      <c r="X24" s="589"/>
      <c r="Y24" s="590"/>
      <c r="Z24" s="641">
        <v>0.3</v>
      </c>
      <c r="AA24" s="641"/>
      <c r="AB24" s="641"/>
      <c r="AC24" s="641"/>
      <c r="AD24" s="642">
        <v>4</v>
      </c>
      <c r="AE24" s="642"/>
      <c r="AF24" s="642"/>
      <c r="AG24" s="642"/>
      <c r="AH24" s="642"/>
      <c r="AI24" s="642"/>
      <c r="AJ24" s="642"/>
      <c r="AK24" s="642"/>
      <c r="AL24" s="611">
        <v>0</v>
      </c>
      <c r="AM24" s="643"/>
      <c r="AN24" s="643"/>
      <c r="AO24" s="644"/>
      <c r="AP24" s="682" t="s">
        <v>272</v>
      </c>
      <c r="AQ24" s="689"/>
      <c r="AR24" s="689"/>
      <c r="AS24" s="689"/>
      <c r="AT24" s="689"/>
      <c r="AU24" s="689"/>
      <c r="AV24" s="689"/>
      <c r="AW24" s="689"/>
      <c r="AX24" s="689"/>
      <c r="AY24" s="689"/>
      <c r="AZ24" s="689"/>
      <c r="BA24" s="689"/>
      <c r="BB24" s="689"/>
      <c r="BC24" s="689"/>
      <c r="BD24" s="689"/>
      <c r="BE24" s="689"/>
      <c r="BF24" s="684"/>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0"/>
      <c r="CD24" s="645" t="s">
        <v>273</v>
      </c>
      <c r="CE24" s="646"/>
      <c r="CF24" s="646"/>
      <c r="CG24" s="646"/>
      <c r="CH24" s="646"/>
      <c r="CI24" s="646"/>
      <c r="CJ24" s="646"/>
      <c r="CK24" s="646"/>
      <c r="CL24" s="646"/>
      <c r="CM24" s="646"/>
      <c r="CN24" s="646"/>
      <c r="CO24" s="646"/>
      <c r="CP24" s="646"/>
      <c r="CQ24" s="647"/>
      <c r="CR24" s="638">
        <v>949467</v>
      </c>
      <c r="CS24" s="639"/>
      <c r="CT24" s="639"/>
      <c r="CU24" s="639"/>
      <c r="CV24" s="639"/>
      <c r="CW24" s="639"/>
      <c r="CX24" s="639"/>
      <c r="CY24" s="686"/>
      <c r="CZ24" s="690">
        <v>31.5</v>
      </c>
      <c r="DA24" s="691"/>
      <c r="DB24" s="691"/>
      <c r="DC24" s="692"/>
      <c r="DD24" s="685">
        <v>767657</v>
      </c>
      <c r="DE24" s="639"/>
      <c r="DF24" s="639"/>
      <c r="DG24" s="639"/>
      <c r="DH24" s="639"/>
      <c r="DI24" s="639"/>
      <c r="DJ24" s="639"/>
      <c r="DK24" s="686"/>
      <c r="DL24" s="685">
        <v>752028</v>
      </c>
      <c r="DM24" s="639"/>
      <c r="DN24" s="639"/>
      <c r="DO24" s="639"/>
      <c r="DP24" s="639"/>
      <c r="DQ24" s="639"/>
      <c r="DR24" s="639"/>
      <c r="DS24" s="639"/>
      <c r="DT24" s="639"/>
      <c r="DU24" s="639"/>
      <c r="DV24" s="686"/>
      <c r="DW24" s="687">
        <v>46.6</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503275</v>
      </c>
      <c r="S25" s="589"/>
      <c r="T25" s="589"/>
      <c r="U25" s="589"/>
      <c r="V25" s="589"/>
      <c r="W25" s="589"/>
      <c r="X25" s="589"/>
      <c r="Y25" s="590"/>
      <c r="Z25" s="641">
        <v>15.6</v>
      </c>
      <c r="AA25" s="641"/>
      <c r="AB25" s="641"/>
      <c r="AC25" s="641"/>
      <c r="AD25" s="642" t="s">
        <v>221</v>
      </c>
      <c r="AE25" s="642"/>
      <c r="AF25" s="642"/>
      <c r="AG25" s="642"/>
      <c r="AH25" s="642"/>
      <c r="AI25" s="642"/>
      <c r="AJ25" s="642"/>
      <c r="AK25" s="642"/>
      <c r="AL25" s="611" t="s">
        <v>221</v>
      </c>
      <c r="AM25" s="643"/>
      <c r="AN25" s="643"/>
      <c r="AO25" s="644"/>
      <c r="AP25" s="682" t="s">
        <v>275</v>
      </c>
      <c r="AQ25" s="689"/>
      <c r="AR25" s="689"/>
      <c r="AS25" s="689"/>
      <c r="AT25" s="689"/>
      <c r="AU25" s="689"/>
      <c r="AV25" s="689"/>
      <c r="AW25" s="689"/>
      <c r="AX25" s="689"/>
      <c r="AY25" s="689"/>
      <c r="AZ25" s="689"/>
      <c r="BA25" s="689"/>
      <c r="BB25" s="689"/>
      <c r="BC25" s="689"/>
      <c r="BD25" s="689"/>
      <c r="BE25" s="689"/>
      <c r="BF25" s="684"/>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0"/>
      <c r="CD25" s="621" t="s">
        <v>276</v>
      </c>
      <c r="CE25" s="618"/>
      <c r="CF25" s="618"/>
      <c r="CG25" s="618"/>
      <c r="CH25" s="618"/>
      <c r="CI25" s="618"/>
      <c r="CJ25" s="618"/>
      <c r="CK25" s="618"/>
      <c r="CL25" s="618"/>
      <c r="CM25" s="618"/>
      <c r="CN25" s="618"/>
      <c r="CO25" s="618"/>
      <c r="CP25" s="618"/>
      <c r="CQ25" s="619"/>
      <c r="CR25" s="588">
        <v>502576</v>
      </c>
      <c r="CS25" s="607"/>
      <c r="CT25" s="607"/>
      <c r="CU25" s="607"/>
      <c r="CV25" s="607"/>
      <c r="CW25" s="607"/>
      <c r="CX25" s="607"/>
      <c r="CY25" s="608"/>
      <c r="CZ25" s="591">
        <v>16.7</v>
      </c>
      <c r="DA25" s="609"/>
      <c r="DB25" s="609"/>
      <c r="DC25" s="610"/>
      <c r="DD25" s="594">
        <v>483099</v>
      </c>
      <c r="DE25" s="607"/>
      <c r="DF25" s="607"/>
      <c r="DG25" s="607"/>
      <c r="DH25" s="607"/>
      <c r="DI25" s="607"/>
      <c r="DJ25" s="607"/>
      <c r="DK25" s="608"/>
      <c r="DL25" s="594">
        <v>468184</v>
      </c>
      <c r="DM25" s="607"/>
      <c r="DN25" s="607"/>
      <c r="DO25" s="607"/>
      <c r="DP25" s="607"/>
      <c r="DQ25" s="607"/>
      <c r="DR25" s="607"/>
      <c r="DS25" s="607"/>
      <c r="DT25" s="607"/>
      <c r="DU25" s="607"/>
      <c r="DV25" s="608"/>
      <c r="DW25" s="611">
        <v>29</v>
      </c>
      <c r="DX25" s="612"/>
      <c r="DY25" s="612"/>
      <c r="DZ25" s="612"/>
      <c r="EA25" s="612"/>
      <c r="EB25" s="612"/>
      <c r="EC25" s="613"/>
    </row>
    <row r="26" spans="2:133" ht="11.25" customHeight="1" x14ac:dyDescent="0.15">
      <c r="B26" s="679" t="s">
        <v>277</v>
      </c>
      <c r="C26" s="680"/>
      <c r="D26" s="680"/>
      <c r="E26" s="680"/>
      <c r="F26" s="680"/>
      <c r="G26" s="680"/>
      <c r="H26" s="680"/>
      <c r="I26" s="680"/>
      <c r="J26" s="680"/>
      <c r="K26" s="680"/>
      <c r="L26" s="680"/>
      <c r="M26" s="680"/>
      <c r="N26" s="680"/>
      <c r="O26" s="680"/>
      <c r="P26" s="680"/>
      <c r="Q26" s="681"/>
      <c r="R26" s="588">
        <v>88313</v>
      </c>
      <c r="S26" s="589"/>
      <c r="T26" s="589"/>
      <c r="U26" s="589"/>
      <c r="V26" s="589"/>
      <c r="W26" s="589"/>
      <c r="X26" s="589"/>
      <c r="Y26" s="590"/>
      <c r="Z26" s="641">
        <v>2.7</v>
      </c>
      <c r="AA26" s="641"/>
      <c r="AB26" s="641"/>
      <c r="AC26" s="641"/>
      <c r="AD26" s="642">
        <v>88313</v>
      </c>
      <c r="AE26" s="642"/>
      <c r="AF26" s="642"/>
      <c r="AG26" s="642"/>
      <c r="AH26" s="642"/>
      <c r="AI26" s="642"/>
      <c r="AJ26" s="642"/>
      <c r="AK26" s="642"/>
      <c r="AL26" s="611">
        <v>5.7</v>
      </c>
      <c r="AM26" s="643"/>
      <c r="AN26" s="643"/>
      <c r="AO26" s="644"/>
      <c r="AP26" s="682" t="s">
        <v>278</v>
      </c>
      <c r="AQ26" s="683"/>
      <c r="AR26" s="683"/>
      <c r="AS26" s="683"/>
      <c r="AT26" s="683"/>
      <c r="AU26" s="683"/>
      <c r="AV26" s="683"/>
      <c r="AW26" s="683"/>
      <c r="AX26" s="683"/>
      <c r="AY26" s="683"/>
      <c r="AZ26" s="683"/>
      <c r="BA26" s="683"/>
      <c r="BB26" s="683"/>
      <c r="BC26" s="683"/>
      <c r="BD26" s="683"/>
      <c r="BE26" s="683"/>
      <c r="BF26" s="684"/>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0"/>
      <c r="CD26" s="621" t="s">
        <v>279</v>
      </c>
      <c r="CE26" s="618"/>
      <c r="CF26" s="618"/>
      <c r="CG26" s="618"/>
      <c r="CH26" s="618"/>
      <c r="CI26" s="618"/>
      <c r="CJ26" s="618"/>
      <c r="CK26" s="618"/>
      <c r="CL26" s="618"/>
      <c r="CM26" s="618"/>
      <c r="CN26" s="618"/>
      <c r="CO26" s="618"/>
      <c r="CP26" s="618"/>
      <c r="CQ26" s="619"/>
      <c r="CR26" s="588">
        <v>285977</v>
      </c>
      <c r="CS26" s="589"/>
      <c r="CT26" s="589"/>
      <c r="CU26" s="589"/>
      <c r="CV26" s="589"/>
      <c r="CW26" s="589"/>
      <c r="CX26" s="589"/>
      <c r="CY26" s="590"/>
      <c r="CZ26" s="591">
        <v>9.5</v>
      </c>
      <c r="DA26" s="609"/>
      <c r="DB26" s="609"/>
      <c r="DC26" s="610"/>
      <c r="DD26" s="594">
        <v>272066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338779</v>
      </c>
      <c r="S27" s="589"/>
      <c r="T27" s="589"/>
      <c r="U27" s="589"/>
      <c r="V27" s="589"/>
      <c r="W27" s="589"/>
      <c r="X27" s="589"/>
      <c r="Y27" s="590"/>
      <c r="Z27" s="641">
        <v>10.5</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260750</v>
      </c>
      <c r="BH27" s="589"/>
      <c r="BI27" s="589"/>
      <c r="BJ27" s="589"/>
      <c r="BK27" s="589"/>
      <c r="BL27" s="589"/>
      <c r="BM27" s="589"/>
      <c r="BN27" s="590"/>
      <c r="BO27" s="641">
        <v>100</v>
      </c>
      <c r="BP27" s="641"/>
      <c r="BQ27" s="641"/>
      <c r="BR27" s="641"/>
      <c r="BS27" s="594" t="s">
        <v>221</v>
      </c>
      <c r="BT27" s="589"/>
      <c r="BU27" s="589"/>
      <c r="BV27" s="589"/>
      <c r="BW27" s="589"/>
      <c r="BX27" s="589"/>
      <c r="BY27" s="589"/>
      <c r="BZ27" s="589"/>
      <c r="CA27" s="589"/>
      <c r="CB27" s="620"/>
      <c r="CD27" s="621" t="s">
        <v>282</v>
      </c>
      <c r="CE27" s="618"/>
      <c r="CF27" s="618"/>
      <c r="CG27" s="618"/>
      <c r="CH27" s="618"/>
      <c r="CI27" s="618"/>
      <c r="CJ27" s="618"/>
      <c r="CK27" s="618"/>
      <c r="CL27" s="618"/>
      <c r="CM27" s="618"/>
      <c r="CN27" s="618"/>
      <c r="CO27" s="618"/>
      <c r="CP27" s="618"/>
      <c r="CQ27" s="619"/>
      <c r="CR27" s="588">
        <v>192880</v>
      </c>
      <c r="CS27" s="607"/>
      <c r="CT27" s="607"/>
      <c r="CU27" s="607"/>
      <c r="CV27" s="607"/>
      <c r="CW27" s="607"/>
      <c r="CX27" s="607"/>
      <c r="CY27" s="608"/>
      <c r="CZ27" s="591">
        <v>6.4</v>
      </c>
      <c r="DA27" s="609"/>
      <c r="DB27" s="609"/>
      <c r="DC27" s="610"/>
      <c r="DD27" s="594">
        <v>41416</v>
      </c>
      <c r="DE27" s="607"/>
      <c r="DF27" s="607"/>
      <c r="DG27" s="607"/>
      <c r="DH27" s="607"/>
      <c r="DI27" s="607"/>
      <c r="DJ27" s="607"/>
      <c r="DK27" s="608"/>
      <c r="DL27" s="594">
        <v>40702</v>
      </c>
      <c r="DM27" s="607"/>
      <c r="DN27" s="607"/>
      <c r="DO27" s="607"/>
      <c r="DP27" s="607"/>
      <c r="DQ27" s="607"/>
      <c r="DR27" s="607"/>
      <c r="DS27" s="607"/>
      <c r="DT27" s="607"/>
      <c r="DU27" s="607"/>
      <c r="DV27" s="608"/>
      <c r="DW27" s="611">
        <v>2.5</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9545</v>
      </c>
      <c r="S28" s="589"/>
      <c r="T28" s="589"/>
      <c r="U28" s="589"/>
      <c r="V28" s="589"/>
      <c r="W28" s="589"/>
      <c r="X28" s="589"/>
      <c r="Y28" s="590"/>
      <c r="Z28" s="641">
        <v>0.3</v>
      </c>
      <c r="AA28" s="641"/>
      <c r="AB28" s="641"/>
      <c r="AC28" s="641"/>
      <c r="AD28" s="642">
        <v>3433</v>
      </c>
      <c r="AE28" s="642"/>
      <c r="AF28" s="642"/>
      <c r="AG28" s="642"/>
      <c r="AH28" s="642"/>
      <c r="AI28" s="642"/>
      <c r="AJ28" s="642"/>
      <c r="AK28" s="642"/>
      <c r="AL28" s="611">
        <v>0.2</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284</v>
      </c>
      <c r="CE28" s="618"/>
      <c r="CF28" s="618"/>
      <c r="CG28" s="618"/>
      <c r="CH28" s="618"/>
      <c r="CI28" s="618"/>
      <c r="CJ28" s="618"/>
      <c r="CK28" s="618"/>
      <c r="CL28" s="618"/>
      <c r="CM28" s="618"/>
      <c r="CN28" s="618"/>
      <c r="CO28" s="618"/>
      <c r="CP28" s="618"/>
      <c r="CQ28" s="619"/>
      <c r="CR28" s="588">
        <v>254011</v>
      </c>
      <c r="CS28" s="589"/>
      <c r="CT28" s="589"/>
      <c r="CU28" s="589"/>
      <c r="CV28" s="589"/>
      <c r="CW28" s="589"/>
      <c r="CX28" s="589"/>
      <c r="CY28" s="590"/>
      <c r="CZ28" s="591">
        <v>8.4</v>
      </c>
      <c r="DA28" s="609"/>
      <c r="DB28" s="609"/>
      <c r="DC28" s="610"/>
      <c r="DD28" s="594">
        <v>243142</v>
      </c>
      <c r="DE28" s="589"/>
      <c r="DF28" s="589"/>
      <c r="DG28" s="589"/>
      <c r="DH28" s="589"/>
      <c r="DI28" s="589"/>
      <c r="DJ28" s="589"/>
      <c r="DK28" s="590"/>
      <c r="DL28" s="594">
        <v>243142</v>
      </c>
      <c r="DM28" s="589"/>
      <c r="DN28" s="589"/>
      <c r="DO28" s="589"/>
      <c r="DP28" s="589"/>
      <c r="DQ28" s="589"/>
      <c r="DR28" s="589"/>
      <c r="DS28" s="589"/>
      <c r="DT28" s="589"/>
      <c r="DU28" s="589"/>
      <c r="DV28" s="590"/>
      <c r="DW28" s="611">
        <v>15.1</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824</v>
      </c>
      <c r="S29" s="589"/>
      <c r="T29" s="589"/>
      <c r="U29" s="589"/>
      <c r="V29" s="589"/>
      <c r="W29" s="589"/>
      <c r="X29" s="589"/>
      <c r="Y29" s="590"/>
      <c r="Z29" s="641">
        <v>0</v>
      </c>
      <c r="AA29" s="641"/>
      <c r="AB29" s="641"/>
      <c r="AC29" s="641"/>
      <c r="AD29" s="642" t="s">
        <v>221</v>
      </c>
      <c r="AE29" s="642"/>
      <c r="AF29" s="642"/>
      <c r="AG29" s="642"/>
      <c r="AH29" s="642"/>
      <c r="AI29" s="642"/>
      <c r="AJ29" s="642"/>
      <c r="AK29" s="642"/>
      <c r="AL29" s="611" t="s">
        <v>221</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286</v>
      </c>
      <c r="BH29" s="676"/>
      <c r="BI29" s="676"/>
      <c r="BJ29" s="676"/>
      <c r="BK29" s="676"/>
      <c r="BL29" s="676"/>
      <c r="BM29" s="676"/>
      <c r="BN29" s="676"/>
      <c r="BO29" s="676"/>
      <c r="BP29" s="676"/>
      <c r="BQ29" s="677"/>
      <c r="BR29" s="648" t="s">
        <v>287</v>
      </c>
      <c r="BS29" s="676"/>
      <c r="BT29" s="676"/>
      <c r="BU29" s="676"/>
      <c r="BV29" s="676"/>
      <c r="BW29" s="676"/>
      <c r="BX29" s="676"/>
      <c r="BY29" s="676"/>
      <c r="BZ29" s="676"/>
      <c r="CA29" s="676"/>
      <c r="CB29" s="677"/>
      <c r="CD29" s="658" t="s">
        <v>288</v>
      </c>
      <c r="CE29" s="659"/>
      <c r="CF29" s="621" t="s">
        <v>289</v>
      </c>
      <c r="CG29" s="618"/>
      <c r="CH29" s="618"/>
      <c r="CI29" s="618"/>
      <c r="CJ29" s="618"/>
      <c r="CK29" s="618"/>
      <c r="CL29" s="618"/>
      <c r="CM29" s="618"/>
      <c r="CN29" s="618"/>
      <c r="CO29" s="618"/>
      <c r="CP29" s="618"/>
      <c r="CQ29" s="619"/>
      <c r="CR29" s="588">
        <v>254000</v>
      </c>
      <c r="CS29" s="607"/>
      <c r="CT29" s="607"/>
      <c r="CU29" s="607"/>
      <c r="CV29" s="607"/>
      <c r="CW29" s="607"/>
      <c r="CX29" s="607"/>
      <c r="CY29" s="608"/>
      <c r="CZ29" s="591">
        <v>8.4</v>
      </c>
      <c r="DA29" s="609"/>
      <c r="DB29" s="609"/>
      <c r="DC29" s="610"/>
      <c r="DD29" s="594">
        <v>243131</v>
      </c>
      <c r="DE29" s="607"/>
      <c r="DF29" s="607"/>
      <c r="DG29" s="607"/>
      <c r="DH29" s="607"/>
      <c r="DI29" s="607"/>
      <c r="DJ29" s="607"/>
      <c r="DK29" s="608"/>
      <c r="DL29" s="594">
        <v>243131</v>
      </c>
      <c r="DM29" s="607"/>
      <c r="DN29" s="607"/>
      <c r="DO29" s="607"/>
      <c r="DP29" s="607"/>
      <c r="DQ29" s="607"/>
      <c r="DR29" s="607"/>
      <c r="DS29" s="607"/>
      <c r="DT29" s="607"/>
      <c r="DU29" s="607"/>
      <c r="DV29" s="608"/>
      <c r="DW29" s="611">
        <v>15.1</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73000</v>
      </c>
      <c r="S30" s="589"/>
      <c r="T30" s="589"/>
      <c r="U30" s="589"/>
      <c r="V30" s="589"/>
      <c r="W30" s="589"/>
      <c r="X30" s="589"/>
      <c r="Y30" s="590"/>
      <c r="Z30" s="641">
        <v>2.2999999999999998</v>
      </c>
      <c r="AA30" s="641"/>
      <c r="AB30" s="641"/>
      <c r="AC30" s="641"/>
      <c r="AD30" s="642" t="s">
        <v>221</v>
      </c>
      <c r="AE30" s="642"/>
      <c r="AF30" s="642"/>
      <c r="AG30" s="642"/>
      <c r="AH30" s="642"/>
      <c r="AI30" s="642"/>
      <c r="AJ30" s="642"/>
      <c r="AK30" s="642"/>
      <c r="AL30" s="611" t="s">
        <v>221</v>
      </c>
      <c r="AM30" s="643"/>
      <c r="AN30" s="643"/>
      <c r="AO30" s="644"/>
      <c r="AP30" s="664" t="s">
        <v>291</v>
      </c>
      <c r="AQ30" s="665"/>
      <c r="AR30" s="665"/>
      <c r="AS30" s="665"/>
      <c r="AT30" s="670" t="s">
        <v>292</v>
      </c>
      <c r="AU30" s="182"/>
      <c r="AV30" s="182"/>
      <c r="AW30" s="182"/>
      <c r="AX30" s="673" t="s">
        <v>169</v>
      </c>
      <c r="AY30" s="674"/>
      <c r="AZ30" s="674"/>
      <c r="BA30" s="674"/>
      <c r="BB30" s="674"/>
      <c r="BC30" s="674"/>
      <c r="BD30" s="674"/>
      <c r="BE30" s="674"/>
      <c r="BF30" s="675"/>
      <c r="BG30" s="654">
        <v>98.3</v>
      </c>
      <c r="BH30" s="655"/>
      <c r="BI30" s="655"/>
      <c r="BJ30" s="655"/>
      <c r="BK30" s="655"/>
      <c r="BL30" s="655"/>
      <c r="BM30" s="656">
        <v>91.3</v>
      </c>
      <c r="BN30" s="655"/>
      <c r="BO30" s="655"/>
      <c r="BP30" s="655"/>
      <c r="BQ30" s="657"/>
      <c r="BR30" s="654">
        <v>98.3</v>
      </c>
      <c r="BS30" s="655"/>
      <c r="BT30" s="655"/>
      <c r="BU30" s="655"/>
      <c r="BV30" s="655"/>
      <c r="BW30" s="655"/>
      <c r="BX30" s="656">
        <v>90.7</v>
      </c>
      <c r="BY30" s="655"/>
      <c r="BZ30" s="655"/>
      <c r="CA30" s="655"/>
      <c r="CB30" s="657"/>
      <c r="CD30" s="660"/>
      <c r="CE30" s="661"/>
      <c r="CF30" s="621" t="s">
        <v>293</v>
      </c>
      <c r="CG30" s="618"/>
      <c r="CH30" s="618"/>
      <c r="CI30" s="618"/>
      <c r="CJ30" s="618"/>
      <c r="CK30" s="618"/>
      <c r="CL30" s="618"/>
      <c r="CM30" s="618"/>
      <c r="CN30" s="618"/>
      <c r="CO30" s="618"/>
      <c r="CP30" s="618"/>
      <c r="CQ30" s="619"/>
      <c r="CR30" s="588">
        <v>217896</v>
      </c>
      <c r="CS30" s="589"/>
      <c r="CT30" s="589"/>
      <c r="CU30" s="589"/>
      <c r="CV30" s="589"/>
      <c r="CW30" s="589"/>
      <c r="CX30" s="589"/>
      <c r="CY30" s="590"/>
      <c r="CZ30" s="591">
        <v>7.2</v>
      </c>
      <c r="DA30" s="609"/>
      <c r="DB30" s="609"/>
      <c r="DC30" s="610"/>
      <c r="DD30" s="594">
        <v>208622</v>
      </c>
      <c r="DE30" s="589"/>
      <c r="DF30" s="589"/>
      <c r="DG30" s="589"/>
      <c r="DH30" s="589"/>
      <c r="DI30" s="589"/>
      <c r="DJ30" s="589"/>
      <c r="DK30" s="590"/>
      <c r="DL30" s="594">
        <v>208622</v>
      </c>
      <c r="DM30" s="589"/>
      <c r="DN30" s="589"/>
      <c r="DO30" s="589"/>
      <c r="DP30" s="589"/>
      <c r="DQ30" s="589"/>
      <c r="DR30" s="589"/>
      <c r="DS30" s="589"/>
      <c r="DT30" s="589"/>
      <c r="DU30" s="589"/>
      <c r="DV30" s="590"/>
      <c r="DW30" s="611">
        <v>12.9</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237360</v>
      </c>
      <c r="S31" s="589"/>
      <c r="T31" s="589"/>
      <c r="U31" s="589"/>
      <c r="V31" s="589"/>
      <c r="W31" s="589"/>
      <c r="X31" s="589"/>
      <c r="Y31" s="590"/>
      <c r="Z31" s="641">
        <v>7.3</v>
      </c>
      <c r="AA31" s="641"/>
      <c r="AB31" s="641"/>
      <c r="AC31" s="641"/>
      <c r="AD31" s="642" t="s">
        <v>221</v>
      </c>
      <c r="AE31" s="642"/>
      <c r="AF31" s="642"/>
      <c r="AG31" s="642"/>
      <c r="AH31" s="642"/>
      <c r="AI31" s="642"/>
      <c r="AJ31" s="642"/>
      <c r="AK31" s="642"/>
      <c r="AL31" s="611" t="s">
        <v>221</v>
      </c>
      <c r="AM31" s="643"/>
      <c r="AN31" s="643"/>
      <c r="AO31" s="644"/>
      <c r="AP31" s="666"/>
      <c r="AQ31" s="667"/>
      <c r="AR31" s="667"/>
      <c r="AS31" s="667"/>
      <c r="AT31" s="671"/>
      <c r="AU31" s="181" t="s">
        <v>295</v>
      </c>
      <c r="AV31" s="181"/>
      <c r="AW31" s="181"/>
      <c r="AX31" s="585" t="s">
        <v>296</v>
      </c>
      <c r="AY31" s="586"/>
      <c r="AZ31" s="586"/>
      <c r="BA31" s="586"/>
      <c r="BB31" s="586"/>
      <c r="BC31" s="586"/>
      <c r="BD31" s="586"/>
      <c r="BE31" s="586"/>
      <c r="BF31" s="587"/>
      <c r="BG31" s="652">
        <v>99.3</v>
      </c>
      <c r="BH31" s="607"/>
      <c r="BI31" s="607"/>
      <c r="BJ31" s="607"/>
      <c r="BK31" s="607"/>
      <c r="BL31" s="607"/>
      <c r="BM31" s="643">
        <v>97.1</v>
      </c>
      <c r="BN31" s="653"/>
      <c r="BO31" s="653"/>
      <c r="BP31" s="653"/>
      <c r="BQ31" s="617"/>
      <c r="BR31" s="652">
        <v>99.4</v>
      </c>
      <c r="BS31" s="607"/>
      <c r="BT31" s="607"/>
      <c r="BU31" s="607"/>
      <c r="BV31" s="607"/>
      <c r="BW31" s="607"/>
      <c r="BX31" s="643">
        <v>96.3</v>
      </c>
      <c r="BY31" s="653"/>
      <c r="BZ31" s="653"/>
      <c r="CA31" s="653"/>
      <c r="CB31" s="617"/>
      <c r="CD31" s="660"/>
      <c r="CE31" s="661"/>
      <c r="CF31" s="621" t="s">
        <v>297</v>
      </c>
      <c r="CG31" s="618"/>
      <c r="CH31" s="618"/>
      <c r="CI31" s="618"/>
      <c r="CJ31" s="618"/>
      <c r="CK31" s="618"/>
      <c r="CL31" s="618"/>
      <c r="CM31" s="618"/>
      <c r="CN31" s="618"/>
      <c r="CO31" s="618"/>
      <c r="CP31" s="618"/>
      <c r="CQ31" s="619"/>
      <c r="CR31" s="588">
        <v>36104</v>
      </c>
      <c r="CS31" s="607"/>
      <c r="CT31" s="607"/>
      <c r="CU31" s="607"/>
      <c r="CV31" s="607"/>
      <c r="CW31" s="607"/>
      <c r="CX31" s="607"/>
      <c r="CY31" s="608"/>
      <c r="CZ31" s="591">
        <v>1.2</v>
      </c>
      <c r="DA31" s="609"/>
      <c r="DB31" s="609"/>
      <c r="DC31" s="610"/>
      <c r="DD31" s="594">
        <v>34509</v>
      </c>
      <c r="DE31" s="607"/>
      <c r="DF31" s="607"/>
      <c r="DG31" s="607"/>
      <c r="DH31" s="607"/>
      <c r="DI31" s="607"/>
      <c r="DJ31" s="607"/>
      <c r="DK31" s="608"/>
      <c r="DL31" s="594">
        <v>34509</v>
      </c>
      <c r="DM31" s="607"/>
      <c r="DN31" s="607"/>
      <c r="DO31" s="607"/>
      <c r="DP31" s="607"/>
      <c r="DQ31" s="607"/>
      <c r="DR31" s="607"/>
      <c r="DS31" s="607"/>
      <c r="DT31" s="607"/>
      <c r="DU31" s="607"/>
      <c r="DV31" s="608"/>
      <c r="DW31" s="611">
        <v>2.1</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48507</v>
      </c>
      <c r="S32" s="589"/>
      <c r="T32" s="589"/>
      <c r="U32" s="589"/>
      <c r="V32" s="589"/>
      <c r="W32" s="589"/>
      <c r="X32" s="589"/>
      <c r="Y32" s="590"/>
      <c r="Z32" s="641">
        <v>1.5</v>
      </c>
      <c r="AA32" s="641"/>
      <c r="AB32" s="641"/>
      <c r="AC32" s="641"/>
      <c r="AD32" s="642">
        <v>5261</v>
      </c>
      <c r="AE32" s="642"/>
      <c r="AF32" s="642"/>
      <c r="AG32" s="642"/>
      <c r="AH32" s="642"/>
      <c r="AI32" s="642"/>
      <c r="AJ32" s="642"/>
      <c r="AK32" s="642"/>
      <c r="AL32" s="611">
        <v>0.3</v>
      </c>
      <c r="AM32" s="643"/>
      <c r="AN32" s="643"/>
      <c r="AO32" s="644"/>
      <c r="AP32" s="668"/>
      <c r="AQ32" s="669"/>
      <c r="AR32" s="669"/>
      <c r="AS32" s="669"/>
      <c r="AT32" s="672"/>
      <c r="AU32" s="183"/>
      <c r="AV32" s="183"/>
      <c r="AW32" s="183"/>
      <c r="AX32" s="569" t="s">
        <v>299</v>
      </c>
      <c r="AY32" s="570"/>
      <c r="AZ32" s="570"/>
      <c r="BA32" s="570"/>
      <c r="BB32" s="570"/>
      <c r="BC32" s="570"/>
      <c r="BD32" s="570"/>
      <c r="BE32" s="570"/>
      <c r="BF32" s="571"/>
      <c r="BG32" s="651">
        <v>93.2</v>
      </c>
      <c r="BH32" s="573"/>
      <c r="BI32" s="573"/>
      <c r="BJ32" s="573"/>
      <c r="BK32" s="573"/>
      <c r="BL32" s="573"/>
      <c r="BM32" s="636">
        <v>71.599999999999994</v>
      </c>
      <c r="BN32" s="573"/>
      <c r="BO32" s="573"/>
      <c r="BP32" s="573"/>
      <c r="BQ32" s="630"/>
      <c r="BR32" s="651">
        <v>93.4</v>
      </c>
      <c r="BS32" s="573"/>
      <c r="BT32" s="573"/>
      <c r="BU32" s="573"/>
      <c r="BV32" s="573"/>
      <c r="BW32" s="573"/>
      <c r="BX32" s="636">
        <v>69.8</v>
      </c>
      <c r="BY32" s="573"/>
      <c r="BZ32" s="573"/>
      <c r="CA32" s="573"/>
      <c r="CB32" s="630"/>
      <c r="CD32" s="662"/>
      <c r="CE32" s="663"/>
      <c r="CF32" s="621" t="s">
        <v>300</v>
      </c>
      <c r="CG32" s="618"/>
      <c r="CH32" s="618"/>
      <c r="CI32" s="618"/>
      <c r="CJ32" s="618"/>
      <c r="CK32" s="618"/>
      <c r="CL32" s="618"/>
      <c r="CM32" s="618"/>
      <c r="CN32" s="618"/>
      <c r="CO32" s="618"/>
      <c r="CP32" s="618"/>
      <c r="CQ32" s="619"/>
      <c r="CR32" s="588">
        <v>11</v>
      </c>
      <c r="CS32" s="589"/>
      <c r="CT32" s="589"/>
      <c r="CU32" s="589"/>
      <c r="CV32" s="589"/>
      <c r="CW32" s="589"/>
      <c r="CX32" s="589"/>
      <c r="CY32" s="590"/>
      <c r="CZ32" s="591">
        <v>0</v>
      </c>
      <c r="DA32" s="609"/>
      <c r="DB32" s="609"/>
      <c r="DC32" s="610"/>
      <c r="DD32" s="594">
        <v>11</v>
      </c>
      <c r="DE32" s="589"/>
      <c r="DF32" s="589"/>
      <c r="DG32" s="589"/>
      <c r="DH32" s="589"/>
      <c r="DI32" s="589"/>
      <c r="DJ32" s="589"/>
      <c r="DK32" s="590"/>
      <c r="DL32" s="594">
        <v>11</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320900</v>
      </c>
      <c r="S33" s="589"/>
      <c r="T33" s="589"/>
      <c r="U33" s="589"/>
      <c r="V33" s="589"/>
      <c r="W33" s="589"/>
      <c r="X33" s="589"/>
      <c r="Y33" s="590"/>
      <c r="Z33" s="641">
        <v>9.9</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302</v>
      </c>
      <c r="CE33" s="618"/>
      <c r="CF33" s="618"/>
      <c r="CG33" s="618"/>
      <c r="CH33" s="618"/>
      <c r="CI33" s="618"/>
      <c r="CJ33" s="618"/>
      <c r="CK33" s="618"/>
      <c r="CL33" s="618"/>
      <c r="CM33" s="618"/>
      <c r="CN33" s="618"/>
      <c r="CO33" s="618"/>
      <c r="CP33" s="618"/>
      <c r="CQ33" s="619"/>
      <c r="CR33" s="588">
        <v>1131051</v>
      </c>
      <c r="CS33" s="607"/>
      <c r="CT33" s="607"/>
      <c r="CU33" s="607"/>
      <c r="CV33" s="607"/>
      <c r="CW33" s="607"/>
      <c r="CX33" s="607"/>
      <c r="CY33" s="608"/>
      <c r="CZ33" s="591">
        <v>37.5</v>
      </c>
      <c r="DA33" s="609"/>
      <c r="DB33" s="609"/>
      <c r="DC33" s="610"/>
      <c r="DD33" s="594">
        <v>921287</v>
      </c>
      <c r="DE33" s="607"/>
      <c r="DF33" s="607"/>
      <c r="DG33" s="607"/>
      <c r="DH33" s="607"/>
      <c r="DI33" s="607"/>
      <c r="DJ33" s="607"/>
      <c r="DK33" s="608"/>
      <c r="DL33" s="594">
        <v>613905</v>
      </c>
      <c r="DM33" s="607"/>
      <c r="DN33" s="607"/>
      <c r="DO33" s="607"/>
      <c r="DP33" s="607"/>
      <c r="DQ33" s="607"/>
      <c r="DR33" s="607"/>
      <c r="DS33" s="607"/>
      <c r="DT33" s="607"/>
      <c r="DU33" s="607"/>
      <c r="DV33" s="608"/>
      <c r="DW33" s="611">
        <v>38</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306</v>
      </c>
      <c r="CE34" s="618"/>
      <c r="CF34" s="618"/>
      <c r="CG34" s="618"/>
      <c r="CH34" s="618"/>
      <c r="CI34" s="618"/>
      <c r="CJ34" s="618"/>
      <c r="CK34" s="618"/>
      <c r="CL34" s="618"/>
      <c r="CM34" s="618"/>
      <c r="CN34" s="618"/>
      <c r="CO34" s="618"/>
      <c r="CP34" s="618"/>
      <c r="CQ34" s="619"/>
      <c r="CR34" s="588">
        <v>442786</v>
      </c>
      <c r="CS34" s="589"/>
      <c r="CT34" s="589"/>
      <c r="CU34" s="589"/>
      <c r="CV34" s="589"/>
      <c r="CW34" s="589"/>
      <c r="CX34" s="589"/>
      <c r="CY34" s="590"/>
      <c r="CZ34" s="591">
        <v>14.7</v>
      </c>
      <c r="DA34" s="609"/>
      <c r="DB34" s="609"/>
      <c r="DC34" s="610"/>
      <c r="DD34" s="594">
        <v>338840</v>
      </c>
      <c r="DE34" s="589"/>
      <c r="DF34" s="589"/>
      <c r="DG34" s="589"/>
      <c r="DH34" s="589"/>
      <c r="DI34" s="589"/>
      <c r="DJ34" s="589"/>
      <c r="DK34" s="590"/>
      <c r="DL34" s="594">
        <v>269455</v>
      </c>
      <c r="DM34" s="589"/>
      <c r="DN34" s="589"/>
      <c r="DO34" s="589"/>
      <c r="DP34" s="589"/>
      <c r="DQ34" s="589"/>
      <c r="DR34" s="589"/>
      <c r="DS34" s="589"/>
      <c r="DT34" s="589"/>
      <c r="DU34" s="589"/>
      <c r="DV34" s="590"/>
      <c r="DW34" s="611">
        <v>16.7</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70000</v>
      </c>
      <c r="S35" s="589"/>
      <c r="T35" s="589"/>
      <c r="U35" s="589"/>
      <c r="V35" s="589"/>
      <c r="W35" s="589"/>
      <c r="X35" s="589"/>
      <c r="Y35" s="590"/>
      <c r="Z35" s="641">
        <v>2.2000000000000002</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164800</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23619</v>
      </c>
      <c r="BW35" s="639"/>
      <c r="BX35" s="639"/>
      <c r="BY35" s="639"/>
      <c r="BZ35" s="639"/>
      <c r="CA35" s="639"/>
      <c r="CB35" s="640"/>
      <c r="CD35" s="621" t="s">
        <v>310</v>
      </c>
      <c r="CE35" s="618"/>
      <c r="CF35" s="618"/>
      <c r="CG35" s="618"/>
      <c r="CH35" s="618"/>
      <c r="CI35" s="618"/>
      <c r="CJ35" s="618"/>
      <c r="CK35" s="618"/>
      <c r="CL35" s="618"/>
      <c r="CM35" s="618"/>
      <c r="CN35" s="618"/>
      <c r="CO35" s="618"/>
      <c r="CP35" s="618"/>
      <c r="CQ35" s="619"/>
      <c r="CR35" s="588">
        <v>40511</v>
      </c>
      <c r="CS35" s="607"/>
      <c r="CT35" s="607"/>
      <c r="CU35" s="607"/>
      <c r="CV35" s="607"/>
      <c r="CW35" s="607"/>
      <c r="CX35" s="607"/>
      <c r="CY35" s="608"/>
      <c r="CZ35" s="591">
        <v>1.3</v>
      </c>
      <c r="DA35" s="609"/>
      <c r="DB35" s="609"/>
      <c r="DC35" s="610"/>
      <c r="DD35" s="594">
        <v>37305</v>
      </c>
      <c r="DE35" s="607"/>
      <c r="DF35" s="607"/>
      <c r="DG35" s="607"/>
      <c r="DH35" s="607"/>
      <c r="DI35" s="607"/>
      <c r="DJ35" s="607"/>
      <c r="DK35" s="608"/>
      <c r="DL35" s="594">
        <v>11354</v>
      </c>
      <c r="DM35" s="607"/>
      <c r="DN35" s="607"/>
      <c r="DO35" s="607"/>
      <c r="DP35" s="607"/>
      <c r="DQ35" s="607"/>
      <c r="DR35" s="607"/>
      <c r="DS35" s="607"/>
      <c r="DT35" s="607"/>
      <c r="DU35" s="607"/>
      <c r="DV35" s="608"/>
      <c r="DW35" s="611">
        <v>0.7</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3229697</v>
      </c>
      <c r="S36" s="629"/>
      <c r="T36" s="629"/>
      <c r="U36" s="629"/>
      <c r="V36" s="629"/>
      <c r="W36" s="629"/>
      <c r="X36" s="629"/>
      <c r="Y36" s="632"/>
      <c r="Z36" s="633">
        <v>100</v>
      </c>
      <c r="AA36" s="633"/>
      <c r="AB36" s="633"/>
      <c r="AC36" s="633"/>
      <c r="AD36" s="634">
        <v>1543753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61188</v>
      </c>
      <c r="BA36" s="589"/>
      <c r="BB36" s="589"/>
      <c r="BC36" s="589"/>
      <c r="BD36" s="607"/>
      <c r="BE36" s="607"/>
      <c r="BF36" s="617"/>
      <c r="BG36" s="621" t="s">
        <v>313</v>
      </c>
      <c r="BH36" s="618"/>
      <c r="BI36" s="618"/>
      <c r="BJ36" s="618"/>
      <c r="BK36" s="618"/>
      <c r="BL36" s="618"/>
      <c r="BM36" s="618"/>
      <c r="BN36" s="618"/>
      <c r="BO36" s="618"/>
      <c r="BP36" s="618"/>
      <c r="BQ36" s="618"/>
      <c r="BR36" s="618"/>
      <c r="BS36" s="618"/>
      <c r="BT36" s="618"/>
      <c r="BU36" s="619"/>
      <c r="BV36" s="588">
        <v>-5252</v>
      </c>
      <c r="BW36" s="589"/>
      <c r="BX36" s="589"/>
      <c r="BY36" s="589"/>
      <c r="BZ36" s="589"/>
      <c r="CA36" s="589"/>
      <c r="CB36" s="620"/>
      <c r="CD36" s="621" t="s">
        <v>314</v>
      </c>
      <c r="CE36" s="618"/>
      <c r="CF36" s="618"/>
      <c r="CG36" s="618"/>
      <c r="CH36" s="618"/>
      <c r="CI36" s="618"/>
      <c r="CJ36" s="618"/>
      <c r="CK36" s="618"/>
      <c r="CL36" s="618"/>
      <c r="CM36" s="618"/>
      <c r="CN36" s="618"/>
      <c r="CO36" s="618"/>
      <c r="CP36" s="618"/>
      <c r="CQ36" s="619"/>
      <c r="CR36" s="588">
        <v>359954</v>
      </c>
      <c r="CS36" s="589"/>
      <c r="CT36" s="589"/>
      <c r="CU36" s="589"/>
      <c r="CV36" s="589"/>
      <c r="CW36" s="589"/>
      <c r="CX36" s="589"/>
      <c r="CY36" s="590"/>
      <c r="CZ36" s="591">
        <v>11.9</v>
      </c>
      <c r="DA36" s="609"/>
      <c r="DB36" s="609"/>
      <c r="DC36" s="610"/>
      <c r="DD36" s="594">
        <v>282385</v>
      </c>
      <c r="DE36" s="589"/>
      <c r="DF36" s="589"/>
      <c r="DG36" s="589"/>
      <c r="DH36" s="589"/>
      <c r="DI36" s="589"/>
      <c r="DJ36" s="589"/>
      <c r="DK36" s="590"/>
      <c r="DL36" s="594">
        <v>221187</v>
      </c>
      <c r="DM36" s="589"/>
      <c r="DN36" s="589"/>
      <c r="DO36" s="589"/>
      <c r="DP36" s="589"/>
      <c r="DQ36" s="589"/>
      <c r="DR36" s="589"/>
      <c r="DS36" s="589"/>
      <c r="DT36" s="589"/>
      <c r="DU36" s="589"/>
      <c r="DV36" s="590"/>
      <c r="DW36" s="611">
        <v>13.7</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t="s">
        <v>208</v>
      </c>
      <c r="BA37" s="589"/>
      <c r="BB37" s="589"/>
      <c r="BC37" s="589"/>
      <c r="BD37" s="607"/>
      <c r="BE37" s="607"/>
      <c r="BF37" s="617"/>
      <c r="BG37" s="621" t="s">
        <v>316</v>
      </c>
      <c r="BH37" s="618"/>
      <c r="BI37" s="618"/>
      <c r="BJ37" s="618"/>
      <c r="BK37" s="618"/>
      <c r="BL37" s="618"/>
      <c r="BM37" s="618"/>
      <c r="BN37" s="618"/>
      <c r="BO37" s="618"/>
      <c r="BP37" s="618"/>
      <c r="BQ37" s="618"/>
      <c r="BR37" s="618"/>
      <c r="BS37" s="618"/>
      <c r="BT37" s="618"/>
      <c r="BU37" s="619"/>
      <c r="BV37" s="588">
        <v>489</v>
      </c>
      <c r="BW37" s="589"/>
      <c r="BX37" s="589"/>
      <c r="BY37" s="589"/>
      <c r="BZ37" s="589"/>
      <c r="CA37" s="589"/>
      <c r="CB37" s="620"/>
      <c r="CD37" s="621" t="s">
        <v>317</v>
      </c>
      <c r="CE37" s="618"/>
      <c r="CF37" s="618"/>
      <c r="CG37" s="618"/>
      <c r="CH37" s="618"/>
      <c r="CI37" s="618"/>
      <c r="CJ37" s="618"/>
      <c r="CK37" s="618"/>
      <c r="CL37" s="618"/>
      <c r="CM37" s="618"/>
      <c r="CN37" s="618"/>
      <c r="CO37" s="618"/>
      <c r="CP37" s="618"/>
      <c r="CQ37" s="619"/>
      <c r="CR37" s="588">
        <v>157787</v>
      </c>
      <c r="CS37" s="607"/>
      <c r="CT37" s="607"/>
      <c r="CU37" s="607"/>
      <c r="CV37" s="607"/>
      <c r="CW37" s="607"/>
      <c r="CX37" s="607"/>
      <c r="CY37" s="608"/>
      <c r="CZ37" s="591">
        <v>5.2</v>
      </c>
      <c r="DA37" s="609"/>
      <c r="DB37" s="609"/>
      <c r="DC37" s="610"/>
      <c r="DD37" s="594">
        <v>146456</v>
      </c>
      <c r="DE37" s="607"/>
      <c r="DF37" s="607"/>
      <c r="DG37" s="607"/>
      <c r="DH37" s="607"/>
      <c r="DI37" s="607"/>
      <c r="DJ37" s="607"/>
      <c r="DK37" s="608"/>
      <c r="DL37" s="594">
        <v>140041</v>
      </c>
      <c r="DM37" s="607"/>
      <c r="DN37" s="607"/>
      <c r="DO37" s="607"/>
      <c r="DP37" s="607"/>
      <c r="DQ37" s="607"/>
      <c r="DR37" s="607"/>
      <c r="DS37" s="607"/>
      <c r="DT37" s="607"/>
      <c r="DU37" s="607"/>
      <c r="DV37" s="608"/>
      <c r="DW37" s="611">
        <v>8.6999999999999993</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t="s">
        <v>319</v>
      </c>
      <c r="BA38" s="589"/>
      <c r="BB38" s="589"/>
      <c r="BC38" s="589"/>
      <c r="BD38" s="607"/>
      <c r="BE38" s="607"/>
      <c r="BF38" s="617"/>
      <c r="BG38" s="621" t="s">
        <v>320</v>
      </c>
      <c r="BH38" s="618"/>
      <c r="BI38" s="618"/>
      <c r="BJ38" s="618"/>
      <c r="BK38" s="618"/>
      <c r="BL38" s="618"/>
      <c r="BM38" s="618"/>
      <c r="BN38" s="618"/>
      <c r="BO38" s="618"/>
      <c r="BP38" s="618"/>
      <c r="BQ38" s="618"/>
      <c r="BR38" s="618"/>
      <c r="BS38" s="618"/>
      <c r="BT38" s="618"/>
      <c r="BU38" s="619"/>
      <c r="BV38" s="588">
        <v>801</v>
      </c>
      <c r="BW38" s="589"/>
      <c r="BX38" s="589"/>
      <c r="BY38" s="589"/>
      <c r="BZ38" s="589"/>
      <c r="CA38" s="589"/>
      <c r="CB38" s="620"/>
      <c r="CD38" s="621" t="s">
        <v>321</v>
      </c>
      <c r="CE38" s="618"/>
      <c r="CF38" s="618"/>
      <c r="CG38" s="618"/>
      <c r="CH38" s="618"/>
      <c r="CI38" s="618"/>
      <c r="CJ38" s="618"/>
      <c r="CK38" s="618"/>
      <c r="CL38" s="618"/>
      <c r="CM38" s="618"/>
      <c r="CN38" s="618"/>
      <c r="CO38" s="618"/>
      <c r="CP38" s="618"/>
      <c r="CQ38" s="619"/>
      <c r="CR38" s="588">
        <v>164800</v>
      </c>
      <c r="CS38" s="589"/>
      <c r="CT38" s="589"/>
      <c r="CU38" s="589"/>
      <c r="CV38" s="589"/>
      <c r="CW38" s="589"/>
      <c r="CX38" s="589"/>
      <c r="CY38" s="590"/>
      <c r="CZ38" s="591">
        <v>5.5</v>
      </c>
      <c r="DA38" s="609"/>
      <c r="DB38" s="609"/>
      <c r="DC38" s="610"/>
      <c r="DD38" s="594">
        <v>139757</v>
      </c>
      <c r="DE38" s="589"/>
      <c r="DF38" s="589"/>
      <c r="DG38" s="589"/>
      <c r="DH38" s="589"/>
      <c r="DI38" s="589"/>
      <c r="DJ38" s="589"/>
      <c r="DK38" s="590"/>
      <c r="DL38" s="594">
        <v>111909</v>
      </c>
      <c r="DM38" s="589"/>
      <c r="DN38" s="589"/>
      <c r="DO38" s="589"/>
      <c r="DP38" s="589"/>
      <c r="DQ38" s="589"/>
      <c r="DR38" s="589"/>
      <c r="DS38" s="589"/>
      <c r="DT38" s="589"/>
      <c r="DU38" s="589"/>
      <c r="DV38" s="590"/>
      <c r="DW38" s="611">
        <v>6.9</v>
      </c>
      <c r="DX38" s="612"/>
      <c r="DY38" s="612"/>
      <c r="DZ38" s="612"/>
      <c r="EA38" s="612"/>
      <c r="EB38" s="612"/>
      <c r="EC38" s="613"/>
    </row>
    <row r="39" spans="2:133" ht="11.25" customHeight="1" x14ac:dyDescent="0.15">
      <c r="AQ39" s="614" t="s">
        <v>322</v>
      </c>
      <c r="AR39" s="615"/>
      <c r="AS39" s="615"/>
      <c r="AT39" s="615"/>
      <c r="AU39" s="615"/>
      <c r="AV39" s="615"/>
      <c r="AW39" s="615"/>
      <c r="AX39" s="615"/>
      <c r="AY39" s="616"/>
      <c r="AZ39" s="588" t="s">
        <v>319</v>
      </c>
      <c r="BA39" s="589"/>
      <c r="BB39" s="589"/>
      <c r="BC39" s="589"/>
      <c r="BD39" s="607"/>
      <c r="BE39" s="607"/>
      <c r="BF39" s="617"/>
      <c r="BG39" s="622" t="s">
        <v>323</v>
      </c>
      <c r="BH39" s="623"/>
      <c r="BI39" s="623"/>
      <c r="BJ39" s="623"/>
      <c r="BK39" s="623"/>
      <c r="BL39" s="187"/>
      <c r="BM39" s="618" t="s">
        <v>324</v>
      </c>
      <c r="BN39" s="618"/>
      <c r="BO39" s="618"/>
      <c r="BP39" s="618"/>
      <c r="BQ39" s="618"/>
      <c r="BR39" s="618"/>
      <c r="BS39" s="618"/>
      <c r="BT39" s="618"/>
      <c r="BU39" s="619"/>
      <c r="BV39" s="588">
        <v>47</v>
      </c>
      <c r="BW39" s="589"/>
      <c r="BX39" s="589"/>
      <c r="BY39" s="589"/>
      <c r="BZ39" s="589"/>
      <c r="CA39" s="589"/>
      <c r="CB39" s="620"/>
      <c r="CD39" s="621" t="s">
        <v>325</v>
      </c>
      <c r="CE39" s="618"/>
      <c r="CF39" s="618"/>
      <c r="CG39" s="618"/>
      <c r="CH39" s="618"/>
      <c r="CI39" s="618"/>
      <c r="CJ39" s="618"/>
      <c r="CK39" s="618"/>
      <c r="CL39" s="618"/>
      <c r="CM39" s="618"/>
      <c r="CN39" s="618"/>
      <c r="CO39" s="618"/>
      <c r="CP39" s="618"/>
      <c r="CQ39" s="619"/>
      <c r="CR39" s="588">
        <v>123000</v>
      </c>
      <c r="CS39" s="607"/>
      <c r="CT39" s="607"/>
      <c r="CU39" s="607"/>
      <c r="CV39" s="607"/>
      <c r="CW39" s="607"/>
      <c r="CX39" s="607"/>
      <c r="CY39" s="608"/>
      <c r="CZ39" s="591">
        <v>4.0999999999999996</v>
      </c>
      <c r="DA39" s="609"/>
      <c r="DB39" s="609"/>
      <c r="DC39" s="610"/>
      <c r="DD39" s="594">
        <v>123000</v>
      </c>
      <c r="DE39" s="607"/>
      <c r="DF39" s="607"/>
      <c r="DG39" s="607"/>
      <c r="DH39" s="607"/>
      <c r="DI39" s="607"/>
      <c r="DJ39" s="607"/>
      <c r="DK39" s="608"/>
      <c r="DL39" s="594" t="s">
        <v>319</v>
      </c>
      <c r="DM39" s="607"/>
      <c r="DN39" s="607"/>
      <c r="DO39" s="607"/>
      <c r="DP39" s="607"/>
      <c r="DQ39" s="607"/>
      <c r="DR39" s="607"/>
      <c r="DS39" s="607"/>
      <c r="DT39" s="607"/>
      <c r="DU39" s="607"/>
      <c r="DV39" s="608"/>
      <c r="DW39" s="611" t="s">
        <v>319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326</v>
      </c>
      <c r="AR40" s="615"/>
      <c r="AS40" s="615"/>
      <c r="AT40" s="615"/>
      <c r="AU40" s="615"/>
      <c r="AV40" s="615"/>
      <c r="AW40" s="615"/>
      <c r="AX40" s="615"/>
      <c r="AY40" s="616"/>
      <c r="AZ40" s="588">
        <v>61415</v>
      </c>
      <c r="BA40" s="589"/>
      <c r="BB40" s="589"/>
      <c r="BC40" s="589"/>
      <c r="BD40" s="607"/>
      <c r="BE40" s="607"/>
      <c r="BF40" s="617"/>
      <c r="BG40" s="622"/>
      <c r="BH40" s="623"/>
      <c r="BI40" s="623"/>
      <c r="BJ40" s="623"/>
      <c r="BK40" s="623"/>
      <c r="BL40" s="187"/>
      <c r="BM40" s="618" t="s">
        <v>327</v>
      </c>
      <c r="BN40" s="618"/>
      <c r="BO40" s="618"/>
      <c r="BP40" s="618"/>
      <c r="BQ40" s="618"/>
      <c r="BR40" s="618"/>
      <c r="BS40" s="618"/>
      <c r="BT40" s="618"/>
      <c r="BU40" s="619"/>
      <c r="BV40" s="588">
        <v>162</v>
      </c>
      <c r="BW40" s="589"/>
      <c r="BX40" s="589"/>
      <c r="BY40" s="589"/>
      <c r="BZ40" s="589"/>
      <c r="CA40" s="589"/>
      <c r="CB40" s="620"/>
      <c r="CD40" s="621" t="s">
        <v>328</v>
      </c>
      <c r="CE40" s="618"/>
      <c r="CF40" s="618"/>
      <c r="CG40" s="618"/>
      <c r="CH40" s="618"/>
      <c r="CI40" s="618"/>
      <c r="CJ40" s="618"/>
      <c r="CK40" s="618"/>
      <c r="CL40" s="618"/>
      <c r="CM40" s="618"/>
      <c r="CN40" s="618"/>
      <c r="CO40" s="618"/>
      <c r="CP40" s="618"/>
      <c r="CQ40" s="619"/>
      <c r="CR40" s="588" t="s">
        <v>319</v>
      </c>
      <c r="CS40" s="589"/>
      <c r="CT40" s="589"/>
      <c r="CU40" s="589"/>
      <c r="CV40" s="589"/>
      <c r="CW40" s="589"/>
      <c r="CX40" s="589"/>
      <c r="CY40" s="590"/>
      <c r="CZ40" s="591" t="s">
        <v>319</v>
      </c>
      <c r="DA40" s="609"/>
      <c r="DB40" s="609"/>
      <c r="DC40" s="610"/>
      <c r="DD40" s="594" t="s">
        <v>319</v>
      </c>
      <c r="DE40" s="589"/>
      <c r="DF40" s="589"/>
      <c r="DG40" s="589"/>
      <c r="DH40" s="589"/>
      <c r="DI40" s="589"/>
      <c r="DJ40" s="589"/>
      <c r="DK40" s="590"/>
      <c r="DL40" s="594" t="s">
        <v>319</v>
      </c>
      <c r="DM40" s="589"/>
      <c r="DN40" s="589"/>
      <c r="DO40" s="589"/>
      <c r="DP40" s="589"/>
      <c r="DQ40" s="589"/>
      <c r="DR40" s="589"/>
      <c r="DS40" s="589"/>
      <c r="DT40" s="589"/>
      <c r="DU40" s="589"/>
      <c r="DV40" s="590"/>
      <c r="DW40" s="611" t="s">
        <v>319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329</v>
      </c>
      <c r="AR41" s="627"/>
      <c r="AS41" s="627"/>
      <c r="AT41" s="627"/>
      <c r="AU41" s="627"/>
      <c r="AV41" s="627"/>
      <c r="AW41" s="627"/>
      <c r="AX41" s="627"/>
      <c r="AY41" s="628"/>
      <c r="AZ41" s="572">
        <v>42197</v>
      </c>
      <c r="BA41" s="629"/>
      <c r="BB41" s="629"/>
      <c r="BC41" s="629"/>
      <c r="BD41" s="573"/>
      <c r="BE41" s="573"/>
      <c r="BF41" s="630"/>
      <c r="BG41" s="624"/>
      <c r="BH41" s="625"/>
      <c r="BI41" s="625"/>
      <c r="BJ41" s="625"/>
      <c r="BK41" s="625"/>
      <c r="BL41" s="189"/>
      <c r="BM41" s="627" t="s">
        <v>330</v>
      </c>
      <c r="BN41" s="627"/>
      <c r="BO41" s="627"/>
      <c r="BP41" s="627"/>
      <c r="BQ41" s="627"/>
      <c r="BR41" s="627"/>
      <c r="BS41" s="627"/>
      <c r="BT41" s="627"/>
      <c r="BU41" s="628"/>
      <c r="BV41" s="572">
        <v>233</v>
      </c>
      <c r="BW41" s="629"/>
      <c r="BX41" s="629"/>
      <c r="BY41" s="629"/>
      <c r="BZ41" s="629"/>
      <c r="CA41" s="629"/>
      <c r="CB41" s="631"/>
      <c r="CD41" s="621" t="s">
        <v>331</v>
      </c>
      <c r="CE41" s="618"/>
      <c r="CF41" s="618"/>
      <c r="CG41" s="618"/>
      <c r="CH41" s="618"/>
      <c r="CI41" s="618"/>
      <c r="CJ41" s="618"/>
      <c r="CK41" s="618"/>
      <c r="CL41" s="618"/>
      <c r="CM41" s="618"/>
      <c r="CN41" s="618"/>
      <c r="CO41" s="618"/>
      <c r="CP41" s="618"/>
      <c r="CQ41" s="619"/>
      <c r="CR41" s="588" t="s">
        <v>208</v>
      </c>
      <c r="CS41" s="607"/>
      <c r="CT41" s="607"/>
      <c r="CU41" s="607"/>
      <c r="CV41" s="607"/>
      <c r="CW41" s="607"/>
      <c r="CX41" s="607"/>
      <c r="CY41" s="608"/>
      <c r="CZ41" s="591" t="s">
        <v>208</v>
      </c>
      <c r="DA41" s="609"/>
      <c r="DB41" s="609"/>
      <c r="DC41" s="610"/>
      <c r="DD41" s="594" t="s">
        <v>208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935488</v>
      </c>
      <c r="CS42" s="589"/>
      <c r="CT42" s="589"/>
      <c r="CU42" s="589"/>
      <c r="CV42" s="589"/>
      <c r="CW42" s="589"/>
      <c r="CX42" s="589"/>
      <c r="CY42" s="590"/>
      <c r="CZ42" s="591">
        <v>31</v>
      </c>
      <c r="DA42" s="592"/>
      <c r="DB42" s="592"/>
      <c r="DC42" s="593"/>
      <c r="DD42" s="594">
        <v>87877</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t="s">
        <v>319</v>
      </c>
      <c r="CS43" s="607"/>
      <c r="CT43" s="607"/>
      <c r="CU43" s="607"/>
      <c r="CV43" s="607"/>
      <c r="CW43" s="607"/>
      <c r="CX43" s="607"/>
      <c r="CY43" s="608"/>
      <c r="CZ43" s="591" t="s">
        <v>319</v>
      </c>
      <c r="DA43" s="609"/>
      <c r="DB43" s="609"/>
      <c r="DC43" s="610"/>
      <c r="DD43" s="594" t="s">
        <v>319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288</v>
      </c>
      <c r="CE44" s="602"/>
      <c r="CF44" s="585" t="s">
        <v>337</v>
      </c>
      <c r="CG44" s="586"/>
      <c r="CH44" s="586"/>
      <c r="CI44" s="586"/>
      <c r="CJ44" s="586"/>
      <c r="CK44" s="586"/>
      <c r="CL44" s="586"/>
      <c r="CM44" s="586"/>
      <c r="CN44" s="586"/>
      <c r="CO44" s="586"/>
      <c r="CP44" s="586"/>
      <c r="CQ44" s="587"/>
      <c r="CR44" s="588">
        <v>931976</v>
      </c>
      <c r="CS44" s="589"/>
      <c r="CT44" s="589"/>
      <c r="CU44" s="589"/>
      <c r="CV44" s="589"/>
      <c r="CW44" s="589"/>
      <c r="CX44" s="589"/>
      <c r="CY44" s="590"/>
      <c r="CZ44" s="591">
        <v>30.9</v>
      </c>
      <c r="DA44" s="592"/>
      <c r="DB44" s="592"/>
      <c r="DC44" s="593"/>
      <c r="DD44" s="594">
        <v>84365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681733</v>
      </c>
      <c r="CS45" s="607"/>
      <c r="CT45" s="607"/>
      <c r="CU45" s="607"/>
      <c r="CV45" s="607"/>
      <c r="CW45" s="607"/>
      <c r="CX45" s="607"/>
      <c r="CY45" s="608"/>
      <c r="CZ45" s="591">
        <v>22.6</v>
      </c>
      <c r="DA45" s="609"/>
      <c r="DB45" s="609"/>
      <c r="DC45" s="610"/>
      <c r="DD45" s="594">
        <v>6257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250243</v>
      </c>
      <c r="CS46" s="589"/>
      <c r="CT46" s="589"/>
      <c r="CU46" s="589"/>
      <c r="CV46" s="589"/>
      <c r="CW46" s="589"/>
      <c r="CX46" s="589"/>
      <c r="CY46" s="590"/>
      <c r="CZ46" s="591">
        <v>8.3000000000000007</v>
      </c>
      <c r="DA46" s="592"/>
      <c r="DB46" s="592"/>
      <c r="DC46" s="593"/>
      <c r="DD46" s="594">
        <v>78108</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3512</v>
      </c>
      <c r="CS47" s="607"/>
      <c r="CT47" s="607"/>
      <c r="CU47" s="607"/>
      <c r="CV47" s="607"/>
      <c r="CW47" s="607"/>
      <c r="CX47" s="607"/>
      <c r="CY47" s="608"/>
      <c r="CZ47" s="591">
        <v>0.1</v>
      </c>
      <c r="DA47" s="609"/>
      <c r="DB47" s="609"/>
      <c r="DC47" s="610"/>
      <c r="DD47" s="594">
        <v>3512</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319</v>
      </c>
      <c r="CS48" s="589"/>
      <c r="CT48" s="589"/>
      <c r="CU48" s="589"/>
      <c r="CV48" s="589"/>
      <c r="CW48" s="589"/>
      <c r="CX48" s="589"/>
      <c r="CY48" s="590"/>
      <c r="CZ48" s="591" t="s">
        <v>319</v>
      </c>
      <c r="DA48" s="592"/>
      <c r="DB48" s="592"/>
      <c r="DC48" s="593"/>
      <c r="DD48" s="594" t="s">
        <v>319</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342</v>
      </c>
      <c r="CE49" s="570"/>
      <c r="CF49" s="570"/>
      <c r="CG49" s="570"/>
      <c r="CH49" s="570"/>
      <c r="CI49" s="570"/>
      <c r="CJ49" s="570"/>
      <c r="CK49" s="570"/>
      <c r="CL49" s="570"/>
      <c r="CM49" s="570"/>
      <c r="CN49" s="570"/>
      <c r="CO49" s="570"/>
      <c r="CP49" s="570"/>
      <c r="CQ49" s="571"/>
      <c r="CR49" s="572">
        <v>3016006</v>
      </c>
      <c r="CS49" s="573"/>
      <c r="CT49" s="573"/>
      <c r="CU49" s="573"/>
      <c r="CV49" s="573"/>
      <c r="CW49" s="573"/>
      <c r="CX49" s="573"/>
      <c r="CY49" s="574"/>
      <c r="CZ49" s="575">
        <v>100</v>
      </c>
      <c r="DA49" s="576"/>
      <c r="DB49" s="576"/>
      <c r="DC49" s="577"/>
      <c r="DD49" s="578">
        <v>1776821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365</v>
      </c>
      <c r="C7" s="1047"/>
      <c r="D7" s="1047"/>
      <c r="E7" s="1047"/>
      <c r="F7" s="1047"/>
      <c r="G7" s="1047"/>
      <c r="H7" s="1047"/>
      <c r="I7" s="1047"/>
      <c r="J7" s="1047"/>
      <c r="K7" s="1047"/>
      <c r="L7" s="1047"/>
      <c r="M7" s="1047"/>
      <c r="N7" s="1047"/>
      <c r="O7" s="1047"/>
      <c r="P7" s="1048"/>
      <c r="Q7" s="1100">
        <v>3230</v>
      </c>
      <c r="R7" s="1101"/>
      <c r="S7" s="1101"/>
      <c r="T7" s="1101"/>
      <c r="U7" s="1101"/>
      <c r="V7" s="1101">
        <v>3016</v>
      </c>
      <c r="W7" s="1101"/>
      <c r="X7" s="1101"/>
      <c r="Y7" s="1101"/>
      <c r="Z7" s="1101"/>
      <c r="AA7" s="1101">
        <v>214</v>
      </c>
      <c r="AB7" s="1101"/>
      <c r="AC7" s="1101"/>
      <c r="AD7" s="1101"/>
      <c r="AE7" s="1102"/>
      <c r="AF7" s="1103">
        <v>133</v>
      </c>
      <c r="AG7" s="1104"/>
      <c r="AH7" s="1104"/>
      <c r="AI7" s="1104"/>
      <c r="AJ7" s="1105"/>
      <c r="AK7" s="1087">
        <v>0</v>
      </c>
      <c r="AL7" s="1088"/>
      <c r="AM7" s="1088"/>
      <c r="AN7" s="1088"/>
      <c r="AO7" s="1088"/>
      <c r="AP7" s="1088">
        <v>2731</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366</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367</v>
      </c>
      <c r="B23" s="940" t="s">
        <v>368</v>
      </c>
      <c r="C23" s="941"/>
      <c r="D23" s="941"/>
      <c r="E23" s="941"/>
      <c r="F23" s="941"/>
      <c r="G23" s="941"/>
      <c r="H23" s="941"/>
      <c r="I23" s="941"/>
      <c r="J23" s="941"/>
      <c r="K23" s="941"/>
      <c r="L23" s="941"/>
      <c r="M23" s="941"/>
      <c r="N23" s="941"/>
      <c r="O23" s="941"/>
      <c r="P23" s="942"/>
      <c r="Q23" s="1064">
        <v>3230</v>
      </c>
      <c r="R23" s="1065"/>
      <c r="S23" s="1065"/>
      <c r="T23" s="1065"/>
      <c r="U23" s="1065"/>
      <c r="V23" s="1065">
        <v>3016</v>
      </c>
      <c r="W23" s="1065"/>
      <c r="X23" s="1065"/>
      <c r="Y23" s="1065"/>
      <c r="Z23" s="1065"/>
      <c r="AA23" s="1065">
        <v>214</v>
      </c>
      <c r="AB23" s="1065"/>
      <c r="AC23" s="1065"/>
      <c r="AD23" s="1065"/>
      <c r="AE23" s="1066"/>
      <c r="AF23" s="1067">
        <v>133</v>
      </c>
      <c r="AG23" s="1065"/>
      <c r="AH23" s="1065"/>
      <c r="AI23" s="1065"/>
      <c r="AJ23" s="1068"/>
      <c r="AK23" s="1069"/>
      <c r="AL23" s="1070"/>
      <c r="AM23" s="1070"/>
      <c r="AN23" s="1070"/>
      <c r="AO23" s="1070"/>
      <c r="AP23" s="1065">
        <v>2731</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348</v>
      </c>
      <c r="B26" s="992"/>
      <c r="C26" s="992"/>
      <c r="D26" s="992"/>
      <c r="E26" s="992"/>
      <c r="F26" s="992"/>
      <c r="G26" s="992"/>
      <c r="H26" s="992"/>
      <c r="I26" s="992"/>
      <c r="J26" s="992"/>
      <c r="K26" s="992"/>
      <c r="L26" s="992"/>
      <c r="M26" s="992"/>
      <c r="N26" s="992"/>
      <c r="O26" s="992"/>
      <c r="P26" s="993"/>
      <c r="Q26" s="997" t="s">
        <v>371</v>
      </c>
      <c r="R26" s="998"/>
      <c r="S26" s="998"/>
      <c r="T26" s="998"/>
      <c r="U26" s="999"/>
      <c r="V26" s="997" t="s">
        <v>372</v>
      </c>
      <c r="W26" s="998"/>
      <c r="X26" s="998"/>
      <c r="Y26" s="998"/>
      <c r="Z26" s="999"/>
      <c r="AA26" s="997" t="s">
        <v>373</v>
      </c>
      <c r="AB26" s="998"/>
      <c r="AC26" s="998"/>
      <c r="AD26" s="998"/>
      <c r="AE26" s="998"/>
      <c r="AF26" s="1055" t="s">
        <v>374</v>
      </c>
      <c r="AG26" s="1004"/>
      <c r="AH26" s="1004"/>
      <c r="AI26" s="1004"/>
      <c r="AJ26" s="1056"/>
      <c r="AK26" s="998" t="s">
        <v>375</v>
      </c>
      <c r="AL26" s="998"/>
      <c r="AM26" s="998"/>
      <c r="AN26" s="998"/>
      <c r="AO26" s="999"/>
      <c r="AP26" s="997" t="s">
        <v>376</v>
      </c>
      <c r="AQ26" s="998"/>
      <c r="AR26" s="998"/>
      <c r="AS26" s="998"/>
      <c r="AT26" s="999"/>
      <c r="AU26" s="997" t="s">
        <v>377</v>
      </c>
      <c r="AV26" s="998"/>
      <c r="AW26" s="998"/>
      <c r="AX26" s="998"/>
      <c r="AY26" s="999"/>
      <c r="AZ26" s="997" t="s">
        <v>378</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379</v>
      </c>
      <c r="C28" s="1047"/>
      <c r="D28" s="1047"/>
      <c r="E28" s="1047"/>
      <c r="F28" s="1047"/>
      <c r="G28" s="1047"/>
      <c r="H28" s="1047"/>
      <c r="I28" s="1047"/>
      <c r="J28" s="1047"/>
      <c r="K28" s="1047"/>
      <c r="L28" s="1047"/>
      <c r="M28" s="1047"/>
      <c r="N28" s="1047"/>
      <c r="O28" s="1047"/>
      <c r="P28" s="1048"/>
      <c r="Q28" s="1049">
        <v>381</v>
      </c>
      <c r="R28" s="1050"/>
      <c r="S28" s="1050"/>
      <c r="T28" s="1050"/>
      <c r="U28" s="1050"/>
      <c r="V28" s="1050">
        <v>357</v>
      </c>
      <c r="W28" s="1050"/>
      <c r="X28" s="1050"/>
      <c r="Y28" s="1050"/>
      <c r="Z28" s="1050"/>
      <c r="AA28" s="1050">
        <v>24</v>
      </c>
      <c r="AB28" s="1050"/>
      <c r="AC28" s="1050"/>
      <c r="AD28" s="1050"/>
      <c r="AE28" s="1051"/>
      <c r="AF28" s="1052">
        <v>21</v>
      </c>
      <c r="AG28" s="1050"/>
      <c r="AH28" s="1050"/>
      <c r="AI28" s="1050"/>
      <c r="AJ28" s="1053"/>
      <c r="AK28" s="1054">
        <v>61</v>
      </c>
      <c r="AL28" s="1042"/>
      <c r="AM28" s="1042"/>
      <c r="AN28" s="1042"/>
      <c r="AO28" s="1042"/>
      <c r="AP28" s="1042">
        <v>0</v>
      </c>
      <c r="AQ28" s="1042"/>
      <c r="AR28" s="1042"/>
      <c r="AS28" s="1042"/>
      <c r="AT28" s="1042"/>
      <c r="AU28" s="1042">
        <v>61</v>
      </c>
      <c r="AV28" s="1042"/>
      <c r="AW28" s="1042"/>
      <c r="AX28" s="1042"/>
      <c r="AY28" s="1042"/>
      <c r="AZ28" s="1043">
        <v>0</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380</v>
      </c>
      <c r="C29" s="1028"/>
      <c r="D29" s="1028"/>
      <c r="E29" s="1028"/>
      <c r="F29" s="1028"/>
      <c r="G29" s="1028"/>
      <c r="H29" s="1028"/>
      <c r="I29" s="1028"/>
      <c r="J29" s="1028"/>
      <c r="K29" s="1028"/>
      <c r="L29" s="1028"/>
      <c r="M29" s="1028"/>
      <c r="N29" s="1028"/>
      <c r="O29" s="1028"/>
      <c r="P29" s="1029"/>
      <c r="Q29" s="1039">
        <v>19</v>
      </c>
      <c r="R29" s="1040"/>
      <c r="S29" s="1040"/>
      <c r="T29" s="1040"/>
      <c r="U29" s="1040"/>
      <c r="V29" s="1040">
        <v>16</v>
      </c>
      <c r="W29" s="1040"/>
      <c r="X29" s="1040"/>
      <c r="Y29" s="1040"/>
      <c r="Z29" s="1040"/>
      <c r="AA29" s="1040">
        <v>3</v>
      </c>
      <c r="AB29" s="1040"/>
      <c r="AC29" s="1040"/>
      <c r="AD29" s="1040"/>
      <c r="AE29" s="1041"/>
      <c r="AF29" s="1033">
        <v>3</v>
      </c>
      <c r="AG29" s="1034"/>
      <c r="AH29" s="1034"/>
      <c r="AI29" s="1034"/>
      <c r="AJ29" s="1035"/>
      <c r="AK29" s="976">
        <v>8</v>
      </c>
      <c r="AL29" s="967"/>
      <c r="AM29" s="967"/>
      <c r="AN29" s="967"/>
      <c r="AO29" s="967"/>
      <c r="AP29" s="967">
        <v>0</v>
      </c>
      <c r="AQ29" s="967"/>
      <c r="AR29" s="967"/>
      <c r="AS29" s="967"/>
      <c r="AT29" s="967"/>
      <c r="AU29" s="967">
        <v>8</v>
      </c>
      <c r="AV29" s="967"/>
      <c r="AW29" s="967"/>
      <c r="AX29" s="967"/>
      <c r="AY29" s="967"/>
      <c r="AZ29" s="1038">
        <v>0</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381</v>
      </c>
      <c r="C30" s="1028"/>
      <c r="D30" s="1028"/>
      <c r="E30" s="1028"/>
      <c r="F30" s="1028"/>
      <c r="G30" s="1028"/>
      <c r="H30" s="1028"/>
      <c r="I30" s="1028"/>
      <c r="J30" s="1028"/>
      <c r="K30" s="1028"/>
      <c r="L30" s="1028"/>
      <c r="M30" s="1028"/>
      <c r="N30" s="1028"/>
      <c r="O30" s="1028"/>
      <c r="P30" s="1029"/>
      <c r="Q30" s="1039">
        <v>173</v>
      </c>
      <c r="R30" s="1040"/>
      <c r="S30" s="1040"/>
      <c r="T30" s="1040"/>
      <c r="U30" s="1040"/>
      <c r="V30" s="1040">
        <v>167</v>
      </c>
      <c r="W30" s="1040"/>
      <c r="X30" s="1040"/>
      <c r="Y30" s="1040"/>
      <c r="Z30" s="1040"/>
      <c r="AA30" s="1040">
        <v>5</v>
      </c>
      <c r="AB30" s="1040"/>
      <c r="AC30" s="1040"/>
      <c r="AD30" s="1040"/>
      <c r="AE30" s="1041"/>
      <c r="AF30" s="1033">
        <v>5</v>
      </c>
      <c r="AG30" s="1034"/>
      <c r="AH30" s="1034"/>
      <c r="AI30" s="1034"/>
      <c r="AJ30" s="1035"/>
      <c r="AK30" s="976">
        <v>61</v>
      </c>
      <c r="AL30" s="967"/>
      <c r="AM30" s="967"/>
      <c r="AN30" s="967"/>
      <c r="AO30" s="967"/>
      <c r="AP30" s="967">
        <v>494</v>
      </c>
      <c r="AQ30" s="967"/>
      <c r="AR30" s="967"/>
      <c r="AS30" s="967"/>
      <c r="AT30" s="967"/>
      <c r="AU30" s="967">
        <v>61</v>
      </c>
      <c r="AV30" s="967"/>
      <c r="AW30" s="967"/>
      <c r="AX30" s="967"/>
      <c r="AY30" s="967"/>
      <c r="AZ30" s="1038">
        <v>0</v>
      </c>
      <c r="BA30" s="1038"/>
      <c r="BB30" s="1038"/>
      <c r="BC30" s="1038"/>
      <c r="BD30" s="1038"/>
      <c r="BE30" s="1022" t="s">
        <v>382</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c r="C31" s="1028"/>
      <c r="D31" s="1028"/>
      <c r="E31" s="1028"/>
      <c r="F31" s="1028"/>
      <c r="G31" s="1028"/>
      <c r="H31" s="1028"/>
      <c r="I31" s="1028"/>
      <c r="J31" s="1028"/>
      <c r="K31" s="1028"/>
      <c r="L31" s="1028"/>
      <c r="M31" s="1028"/>
      <c r="N31" s="1028"/>
      <c r="O31" s="1028"/>
      <c r="P31" s="1029"/>
      <c r="Q31" s="1039"/>
      <c r="R31" s="1040"/>
      <c r="S31" s="1040"/>
      <c r="T31" s="1040"/>
      <c r="U31" s="1040"/>
      <c r="V31" s="1040"/>
      <c r="W31" s="1040"/>
      <c r="X31" s="1040"/>
      <c r="Y31" s="1040"/>
      <c r="Z31" s="1040"/>
      <c r="AA31" s="1040"/>
      <c r="AB31" s="1040"/>
      <c r="AC31" s="1040"/>
      <c r="AD31" s="1040"/>
      <c r="AE31" s="1041"/>
      <c r="AF31" s="1033"/>
      <c r="AG31" s="1034"/>
      <c r="AH31" s="1034"/>
      <c r="AI31" s="1034"/>
      <c r="AJ31" s="1035"/>
      <c r="AK31" s="976"/>
      <c r="AL31" s="967"/>
      <c r="AM31" s="967"/>
      <c r="AN31" s="967"/>
      <c r="AO31" s="967"/>
      <c r="AP31" s="967"/>
      <c r="AQ31" s="967"/>
      <c r="AR31" s="967"/>
      <c r="AS31" s="967"/>
      <c r="AT31" s="967"/>
      <c r="AU31" s="967"/>
      <c r="AV31" s="967"/>
      <c r="AW31" s="967"/>
      <c r="AX31" s="967"/>
      <c r="AY31" s="967"/>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367</v>
      </c>
      <c r="B63" s="940" t="s">
        <v>384</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29</v>
      </c>
      <c r="AG63" s="955"/>
      <c r="AH63" s="955"/>
      <c r="AI63" s="955"/>
      <c r="AJ63" s="1020"/>
      <c r="AK63" s="1021"/>
      <c r="AL63" s="959"/>
      <c r="AM63" s="959"/>
      <c r="AN63" s="959"/>
      <c r="AO63" s="959"/>
      <c r="AP63" s="955">
        <v>494</v>
      </c>
      <c r="AQ63" s="955"/>
      <c r="AR63" s="955"/>
      <c r="AS63" s="955"/>
      <c r="AT63" s="955"/>
      <c r="AU63" s="955">
        <v>130</v>
      </c>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386</v>
      </c>
      <c r="B66" s="992"/>
      <c r="C66" s="992"/>
      <c r="D66" s="992"/>
      <c r="E66" s="992"/>
      <c r="F66" s="992"/>
      <c r="G66" s="992"/>
      <c r="H66" s="992"/>
      <c r="I66" s="992"/>
      <c r="J66" s="992"/>
      <c r="K66" s="992"/>
      <c r="L66" s="992"/>
      <c r="M66" s="992"/>
      <c r="N66" s="992"/>
      <c r="O66" s="992"/>
      <c r="P66" s="993"/>
      <c r="Q66" s="997" t="s">
        <v>371</v>
      </c>
      <c r="R66" s="998"/>
      <c r="S66" s="998"/>
      <c r="T66" s="998"/>
      <c r="U66" s="999"/>
      <c r="V66" s="997" t="s">
        <v>372</v>
      </c>
      <c r="W66" s="998"/>
      <c r="X66" s="998"/>
      <c r="Y66" s="998"/>
      <c r="Z66" s="999"/>
      <c r="AA66" s="997" t="s">
        <v>373</v>
      </c>
      <c r="AB66" s="998"/>
      <c r="AC66" s="998"/>
      <c r="AD66" s="998"/>
      <c r="AE66" s="999"/>
      <c r="AF66" s="1003" t="s">
        <v>374</v>
      </c>
      <c r="AG66" s="1004"/>
      <c r="AH66" s="1004"/>
      <c r="AI66" s="1004"/>
      <c r="AJ66" s="1005"/>
      <c r="AK66" s="997" t="s">
        <v>375</v>
      </c>
      <c r="AL66" s="992"/>
      <c r="AM66" s="992"/>
      <c r="AN66" s="992"/>
      <c r="AO66" s="993"/>
      <c r="AP66" s="997" t="s">
        <v>376</v>
      </c>
      <c r="AQ66" s="998"/>
      <c r="AR66" s="998"/>
      <c r="AS66" s="998"/>
      <c r="AT66" s="999"/>
      <c r="AU66" s="997" t="s">
        <v>387</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524</v>
      </c>
      <c r="C68" s="982"/>
      <c r="D68" s="982"/>
      <c r="E68" s="982"/>
      <c r="F68" s="982"/>
      <c r="G68" s="982"/>
      <c r="H68" s="982"/>
      <c r="I68" s="982"/>
      <c r="J68" s="982"/>
      <c r="K68" s="982"/>
      <c r="L68" s="982"/>
      <c r="M68" s="982"/>
      <c r="N68" s="982"/>
      <c r="O68" s="982"/>
      <c r="P68" s="983"/>
      <c r="Q68" s="984">
        <v>1227</v>
      </c>
      <c r="R68" s="978"/>
      <c r="S68" s="978"/>
      <c r="T68" s="978"/>
      <c r="U68" s="978"/>
      <c r="V68" s="978">
        <v>1212</v>
      </c>
      <c r="W68" s="978"/>
      <c r="X68" s="978"/>
      <c r="Y68" s="978"/>
      <c r="Z68" s="978"/>
      <c r="AA68" s="978">
        <v>15</v>
      </c>
      <c r="AB68" s="978"/>
      <c r="AC68" s="978"/>
      <c r="AD68" s="978"/>
      <c r="AE68" s="978"/>
      <c r="AF68" s="978">
        <v>15</v>
      </c>
      <c r="AG68" s="978"/>
      <c r="AH68" s="978"/>
      <c r="AI68" s="978"/>
      <c r="AJ68" s="978"/>
      <c r="AK68" s="978">
        <v>0</v>
      </c>
      <c r="AL68" s="978"/>
      <c r="AM68" s="978"/>
      <c r="AN68" s="978"/>
      <c r="AO68" s="978"/>
      <c r="AP68" s="978">
        <v>546</v>
      </c>
      <c r="AQ68" s="978"/>
      <c r="AR68" s="978"/>
      <c r="AS68" s="978"/>
      <c r="AT68" s="978"/>
      <c r="AU68" s="978">
        <v>546</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525</v>
      </c>
      <c r="C69" s="971"/>
      <c r="D69" s="971"/>
      <c r="E69" s="971"/>
      <c r="F69" s="971"/>
      <c r="G69" s="971"/>
      <c r="H69" s="971"/>
      <c r="I69" s="971"/>
      <c r="J69" s="971"/>
      <c r="K69" s="971"/>
      <c r="L69" s="971"/>
      <c r="M69" s="971"/>
      <c r="N69" s="971"/>
      <c r="O69" s="971"/>
      <c r="P69" s="972"/>
      <c r="Q69" s="973">
        <v>2775</v>
      </c>
      <c r="R69" s="967"/>
      <c r="S69" s="967"/>
      <c r="T69" s="967"/>
      <c r="U69" s="967"/>
      <c r="V69" s="967">
        <v>2754</v>
      </c>
      <c r="W69" s="967"/>
      <c r="X69" s="967"/>
      <c r="Y69" s="967"/>
      <c r="Z69" s="967"/>
      <c r="AA69" s="967">
        <v>21</v>
      </c>
      <c r="AB69" s="967"/>
      <c r="AC69" s="967"/>
      <c r="AD69" s="967"/>
      <c r="AE69" s="967"/>
      <c r="AF69" s="967">
        <v>21</v>
      </c>
      <c r="AG69" s="967"/>
      <c r="AH69" s="967"/>
      <c r="AI69" s="967"/>
      <c r="AJ69" s="967"/>
      <c r="AK69" s="967">
        <v>10</v>
      </c>
      <c r="AL69" s="967"/>
      <c r="AM69" s="967"/>
      <c r="AN69" s="967"/>
      <c r="AO69" s="967"/>
      <c r="AP69" s="967">
        <v>305</v>
      </c>
      <c r="AQ69" s="967"/>
      <c r="AR69" s="967"/>
      <c r="AS69" s="967"/>
      <c r="AT69" s="967"/>
      <c r="AU69" s="967">
        <v>305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526</v>
      </c>
      <c r="C70" s="971"/>
      <c r="D70" s="971"/>
      <c r="E70" s="971"/>
      <c r="F70" s="971"/>
      <c r="G70" s="971"/>
      <c r="H70" s="971"/>
      <c r="I70" s="971"/>
      <c r="J70" s="971"/>
      <c r="K70" s="971"/>
      <c r="L70" s="971"/>
      <c r="M70" s="971"/>
      <c r="N70" s="971"/>
      <c r="O70" s="971"/>
      <c r="P70" s="972"/>
      <c r="Q70" s="973">
        <v>664</v>
      </c>
      <c r="R70" s="967"/>
      <c r="S70" s="967"/>
      <c r="T70" s="967"/>
      <c r="U70" s="967"/>
      <c r="V70" s="967">
        <v>655</v>
      </c>
      <c r="W70" s="967"/>
      <c r="X70" s="967"/>
      <c r="Y70" s="967"/>
      <c r="Z70" s="967"/>
      <c r="AA70" s="967">
        <v>9</v>
      </c>
      <c r="AB70" s="967"/>
      <c r="AC70" s="967"/>
      <c r="AD70" s="967"/>
      <c r="AE70" s="967"/>
      <c r="AF70" s="967">
        <v>9</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527</v>
      </c>
      <c r="C71" s="971"/>
      <c r="D71" s="971"/>
      <c r="E71" s="971"/>
      <c r="F71" s="971"/>
      <c r="G71" s="971"/>
      <c r="H71" s="971"/>
      <c r="I71" s="971"/>
      <c r="J71" s="971"/>
      <c r="K71" s="971"/>
      <c r="L71" s="971"/>
      <c r="M71" s="971"/>
      <c r="N71" s="971"/>
      <c r="O71" s="971"/>
      <c r="P71" s="972"/>
      <c r="Q71" s="973">
        <v>13848</v>
      </c>
      <c r="R71" s="967"/>
      <c r="S71" s="967"/>
      <c r="T71" s="967"/>
      <c r="U71" s="967"/>
      <c r="V71" s="967">
        <v>13741</v>
      </c>
      <c r="W71" s="967"/>
      <c r="X71" s="967"/>
      <c r="Y71" s="967"/>
      <c r="Z71" s="967"/>
      <c r="AA71" s="967">
        <v>107</v>
      </c>
      <c r="AB71" s="967"/>
      <c r="AC71" s="967"/>
      <c r="AD71" s="967"/>
      <c r="AE71" s="967"/>
      <c r="AF71" s="967">
        <v>107</v>
      </c>
      <c r="AG71" s="967"/>
      <c r="AH71" s="967"/>
      <c r="AI71" s="967"/>
      <c r="AJ71" s="967"/>
      <c r="AK71" s="967">
        <v>7</v>
      </c>
      <c r="AL71" s="967"/>
      <c r="AM71" s="967"/>
      <c r="AN71" s="967"/>
      <c r="AO71" s="967"/>
      <c r="AP71" s="967">
        <v>0</v>
      </c>
      <c r="AQ71" s="967"/>
      <c r="AR71" s="967"/>
      <c r="AS71" s="967"/>
      <c r="AT71" s="967"/>
      <c r="AU71" s="967">
        <v>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528</v>
      </c>
      <c r="C72" s="971"/>
      <c r="D72" s="971"/>
      <c r="E72" s="971"/>
      <c r="F72" s="971"/>
      <c r="G72" s="971"/>
      <c r="H72" s="971"/>
      <c r="I72" s="971"/>
      <c r="J72" s="971"/>
      <c r="K72" s="971"/>
      <c r="L72" s="971"/>
      <c r="M72" s="971"/>
      <c r="N72" s="971"/>
      <c r="O72" s="971"/>
      <c r="P72" s="972"/>
      <c r="Q72" s="973">
        <v>896</v>
      </c>
      <c r="R72" s="967"/>
      <c r="S72" s="967"/>
      <c r="T72" s="967"/>
      <c r="U72" s="967"/>
      <c r="V72" s="967">
        <v>875</v>
      </c>
      <c r="W72" s="967"/>
      <c r="X72" s="967"/>
      <c r="Y72" s="967"/>
      <c r="Z72" s="967"/>
      <c r="AA72" s="967">
        <v>21</v>
      </c>
      <c r="AB72" s="967"/>
      <c r="AC72" s="967"/>
      <c r="AD72" s="967"/>
      <c r="AE72" s="967"/>
      <c r="AF72" s="967">
        <v>21</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529</v>
      </c>
      <c r="C73" s="971"/>
      <c r="D73" s="971"/>
      <c r="E73" s="971"/>
      <c r="F73" s="971"/>
      <c r="G73" s="971"/>
      <c r="H73" s="971"/>
      <c r="I73" s="971"/>
      <c r="J73" s="971"/>
      <c r="K73" s="971"/>
      <c r="L73" s="971"/>
      <c r="M73" s="971"/>
      <c r="N73" s="971"/>
      <c r="O73" s="971"/>
      <c r="P73" s="972"/>
      <c r="Q73" s="973">
        <v>28404</v>
      </c>
      <c r="R73" s="967"/>
      <c r="S73" s="967"/>
      <c r="T73" s="967"/>
      <c r="U73" s="967"/>
      <c r="V73" s="967">
        <v>27950</v>
      </c>
      <c r="W73" s="967"/>
      <c r="X73" s="967"/>
      <c r="Y73" s="967"/>
      <c r="Z73" s="967"/>
      <c r="AA73" s="967">
        <v>455</v>
      </c>
      <c r="AB73" s="967"/>
      <c r="AC73" s="967"/>
      <c r="AD73" s="967"/>
      <c r="AE73" s="967"/>
      <c r="AF73" s="967">
        <v>455</v>
      </c>
      <c r="AG73" s="967"/>
      <c r="AH73" s="967"/>
      <c r="AI73" s="967"/>
      <c r="AJ73" s="967"/>
      <c r="AK73" s="967">
        <v>0</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530</v>
      </c>
      <c r="C74" s="971"/>
      <c r="D74" s="971"/>
      <c r="E74" s="971"/>
      <c r="F74" s="971"/>
      <c r="G74" s="971"/>
      <c r="H74" s="971"/>
      <c r="I74" s="971"/>
      <c r="J74" s="971"/>
      <c r="K74" s="971"/>
      <c r="L74" s="971"/>
      <c r="M74" s="971"/>
      <c r="N74" s="971"/>
      <c r="O74" s="971"/>
      <c r="P74" s="972"/>
      <c r="Q74" s="973">
        <v>1181</v>
      </c>
      <c r="R74" s="967"/>
      <c r="S74" s="967"/>
      <c r="T74" s="967"/>
      <c r="U74" s="967"/>
      <c r="V74" s="967">
        <v>1153</v>
      </c>
      <c r="W74" s="967"/>
      <c r="X74" s="967"/>
      <c r="Y74" s="967"/>
      <c r="Z74" s="967"/>
      <c r="AA74" s="967">
        <v>27</v>
      </c>
      <c r="AB74" s="967"/>
      <c r="AC74" s="967"/>
      <c r="AD74" s="967"/>
      <c r="AE74" s="967"/>
      <c r="AF74" s="967">
        <v>27</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531</v>
      </c>
      <c r="C75" s="971"/>
      <c r="D75" s="971"/>
      <c r="E75" s="971"/>
      <c r="F75" s="971"/>
      <c r="G75" s="971"/>
      <c r="H75" s="971"/>
      <c r="I75" s="971"/>
      <c r="J75" s="971"/>
      <c r="K75" s="971"/>
      <c r="L75" s="971"/>
      <c r="M75" s="971"/>
      <c r="N75" s="971"/>
      <c r="O75" s="971"/>
      <c r="P75" s="972"/>
      <c r="Q75" s="974">
        <v>136669</v>
      </c>
      <c r="R75" s="975"/>
      <c r="S75" s="975"/>
      <c r="T75" s="975"/>
      <c r="U75" s="976"/>
      <c r="V75" s="977">
        <v>129997</v>
      </c>
      <c r="W75" s="975"/>
      <c r="X75" s="975"/>
      <c r="Y75" s="975"/>
      <c r="Z75" s="976"/>
      <c r="AA75" s="977">
        <v>6671</v>
      </c>
      <c r="AB75" s="975"/>
      <c r="AC75" s="975"/>
      <c r="AD75" s="975"/>
      <c r="AE75" s="976"/>
      <c r="AF75" s="977">
        <v>6671</v>
      </c>
      <c r="AG75" s="975"/>
      <c r="AH75" s="975"/>
      <c r="AI75" s="975"/>
      <c r="AJ75" s="976"/>
      <c r="AK75" s="977">
        <v>1851</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367</v>
      </c>
      <c r="B88" s="940" t="s">
        <v>388</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f>AF75+AF74+AF73+AF72+AF71+AF70+AF69+AF68</f>
        <v>7326</v>
      </c>
      <c r="AG88" s="955"/>
      <c r="AH88" s="955"/>
      <c r="AI88" s="955"/>
      <c r="AJ88" s="955"/>
      <c r="AK88" s="959"/>
      <c r="AL88" s="959"/>
      <c r="AM88" s="959"/>
      <c r="AN88" s="959"/>
      <c r="AO88" s="959"/>
      <c r="AP88" s="955">
        <v>851</v>
      </c>
      <c r="AQ88" s="955"/>
      <c r="AR88" s="955"/>
      <c r="AS88" s="955"/>
      <c r="AT88" s="955"/>
      <c r="AU88" s="955">
        <v>851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40" t="s">
        <v>389</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390</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391</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394</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395</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396</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397</v>
      </c>
      <c r="AB109" s="888"/>
      <c r="AC109" s="888"/>
      <c r="AD109" s="888"/>
      <c r="AE109" s="889"/>
      <c r="AF109" s="890" t="s">
        <v>287</v>
      </c>
      <c r="AG109" s="888"/>
      <c r="AH109" s="888"/>
      <c r="AI109" s="888"/>
      <c r="AJ109" s="889"/>
      <c r="AK109" s="890" t="s">
        <v>286</v>
      </c>
      <c r="AL109" s="888"/>
      <c r="AM109" s="888"/>
      <c r="AN109" s="888"/>
      <c r="AO109" s="889"/>
      <c r="AP109" s="890" t="s">
        <v>398</v>
      </c>
      <c r="AQ109" s="888"/>
      <c r="AR109" s="888"/>
      <c r="AS109" s="888"/>
      <c r="AT109" s="919"/>
      <c r="AU109" s="887" t="s">
        <v>396</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397</v>
      </c>
      <c r="BR109" s="888"/>
      <c r="BS109" s="888"/>
      <c r="BT109" s="888"/>
      <c r="BU109" s="889"/>
      <c r="BV109" s="890" t="s">
        <v>287</v>
      </c>
      <c r="BW109" s="888"/>
      <c r="BX109" s="888"/>
      <c r="BY109" s="888"/>
      <c r="BZ109" s="889"/>
      <c r="CA109" s="890" t="s">
        <v>286</v>
      </c>
      <c r="CB109" s="888"/>
      <c r="CC109" s="888"/>
      <c r="CD109" s="888"/>
      <c r="CE109" s="889"/>
      <c r="CF109" s="928" t="s">
        <v>398</v>
      </c>
      <c r="CG109" s="928"/>
      <c r="CH109" s="928"/>
      <c r="CI109" s="928"/>
      <c r="CJ109" s="928"/>
      <c r="CK109" s="890" t="s">
        <v>399</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397</v>
      </c>
      <c r="DH109" s="888"/>
      <c r="DI109" s="888"/>
      <c r="DJ109" s="888"/>
      <c r="DK109" s="889"/>
      <c r="DL109" s="890" t="s">
        <v>287</v>
      </c>
      <c r="DM109" s="888"/>
      <c r="DN109" s="888"/>
      <c r="DO109" s="888"/>
      <c r="DP109" s="889"/>
      <c r="DQ109" s="890" t="s">
        <v>286</v>
      </c>
      <c r="DR109" s="888"/>
      <c r="DS109" s="888"/>
      <c r="DT109" s="888"/>
      <c r="DU109" s="889"/>
      <c r="DV109" s="890" t="s">
        <v>398</v>
      </c>
      <c r="DW109" s="888"/>
      <c r="DX109" s="888"/>
      <c r="DY109" s="888"/>
      <c r="DZ109" s="919"/>
    </row>
    <row r="110" spans="1:131" s="197" customFormat="1" ht="26.25" customHeight="1" x14ac:dyDescent="0.15">
      <c r="A110" s="757" t="s">
        <v>400</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237129</v>
      </c>
      <c r="AB110" s="873"/>
      <c r="AC110" s="873"/>
      <c r="AD110" s="873"/>
      <c r="AE110" s="874"/>
      <c r="AF110" s="875">
        <v>254738</v>
      </c>
      <c r="AG110" s="873"/>
      <c r="AH110" s="873"/>
      <c r="AI110" s="873"/>
      <c r="AJ110" s="874"/>
      <c r="AK110" s="875">
        <v>254000</v>
      </c>
      <c r="AL110" s="873"/>
      <c r="AM110" s="873"/>
      <c r="AN110" s="873"/>
      <c r="AO110" s="874"/>
      <c r="AP110" s="876">
        <v>19.5</v>
      </c>
      <c r="AQ110" s="877"/>
      <c r="AR110" s="877"/>
      <c r="AS110" s="877"/>
      <c r="AT110" s="878"/>
      <c r="AU110" s="920" t="s">
        <v>60</v>
      </c>
      <c r="AV110" s="921"/>
      <c r="AW110" s="921"/>
      <c r="AX110" s="921"/>
      <c r="AY110" s="922"/>
      <c r="AZ110" s="816" t="s">
        <v>401</v>
      </c>
      <c r="BA110" s="758"/>
      <c r="BB110" s="758"/>
      <c r="BC110" s="758"/>
      <c r="BD110" s="758"/>
      <c r="BE110" s="758"/>
      <c r="BF110" s="758"/>
      <c r="BG110" s="758"/>
      <c r="BH110" s="758"/>
      <c r="BI110" s="758"/>
      <c r="BJ110" s="758"/>
      <c r="BK110" s="758"/>
      <c r="BL110" s="758"/>
      <c r="BM110" s="758"/>
      <c r="BN110" s="758"/>
      <c r="BO110" s="758"/>
      <c r="BP110" s="759"/>
      <c r="BQ110" s="799">
        <v>2571444</v>
      </c>
      <c r="BR110" s="800"/>
      <c r="BS110" s="800"/>
      <c r="BT110" s="800"/>
      <c r="BU110" s="800"/>
      <c r="BV110" s="800">
        <v>2628391</v>
      </c>
      <c r="BW110" s="800"/>
      <c r="BX110" s="800"/>
      <c r="BY110" s="800"/>
      <c r="BZ110" s="800"/>
      <c r="CA110" s="800">
        <v>2731395</v>
      </c>
      <c r="CB110" s="800"/>
      <c r="CC110" s="800"/>
      <c r="CD110" s="800"/>
      <c r="CE110" s="800"/>
      <c r="CF110" s="861">
        <v>210</v>
      </c>
      <c r="CG110" s="862"/>
      <c r="CH110" s="862"/>
      <c r="CI110" s="862"/>
      <c r="CJ110" s="862"/>
      <c r="CK110" s="916" t="s">
        <v>402</v>
      </c>
      <c r="CL110" s="864"/>
      <c r="CM110" s="869" t="s">
        <v>403</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x14ac:dyDescent="0.15">
      <c r="A111" s="778" t="s">
        <v>404</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405</v>
      </c>
      <c r="BA111" s="768"/>
      <c r="BB111" s="768"/>
      <c r="BC111" s="768"/>
      <c r="BD111" s="768"/>
      <c r="BE111" s="768"/>
      <c r="BF111" s="768"/>
      <c r="BG111" s="768"/>
      <c r="BH111" s="768"/>
      <c r="BI111" s="768"/>
      <c r="BJ111" s="768"/>
      <c r="BK111" s="768"/>
      <c r="BL111" s="768"/>
      <c r="BM111" s="768"/>
      <c r="BN111" s="768"/>
      <c r="BO111" s="768"/>
      <c r="BP111" s="769"/>
      <c r="BQ111" s="770" t="s">
        <v>110</v>
      </c>
      <c r="BR111" s="771"/>
      <c r="BS111" s="771"/>
      <c r="BT111" s="771"/>
      <c r="BU111" s="771"/>
      <c r="BV111" s="771" t="s">
        <v>110</v>
      </c>
      <c r="BW111" s="771"/>
      <c r="BX111" s="771"/>
      <c r="BY111" s="771"/>
      <c r="BZ111" s="771"/>
      <c r="CA111" s="771" t="s">
        <v>110</v>
      </c>
      <c r="CB111" s="771"/>
      <c r="CC111" s="771"/>
      <c r="CD111" s="771"/>
      <c r="CE111" s="771"/>
      <c r="CF111" s="848" t="s">
        <v>110</v>
      </c>
      <c r="CG111" s="849"/>
      <c r="CH111" s="849"/>
      <c r="CI111" s="849"/>
      <c r="CJ111" s="849"/>
      <c r="CK111" s="917"/>
      <c r="CL111" s="866"/>
      <c r="CM111" s="803" t="s">
        <v>406</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x14ac:dyDescent="0.15">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422583</v>
      </c>
      <c r="BR112" s="771"/>
      <c r="BS112" s="771"/>
      <c r="BT112" s="771"/>
      <c r="BU112" s="771"/>
      <c r="BV112" s="771">
        <v>394345</v>
      </c>
      <c r="BW112" s="771"/>
      <c r="BX112" s="771"/>
      <c r="BY112" s="771"/>
      <c r="BZ112" s="771"/>
      <c r="CA112" s="771">
        <v>333628</v>
      </c>
      <c r="CB112" s="771"/>
      <c r="CC112" s="771"/>
      <c r="CD112" s="771"/>
      <c r="CE112" s="771"/>
      <c r="CF112" s="848">
        <v>25.7</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x14ac:dyDescent="0.15">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33718</v>
      </c>
      <c r="AB113" s="909"/>
      <c r="AC113" s="909"/>
      <c r="AD113" s="909"/>
      <c r="AE113" s="910"/>
      <c r="AF113" s="911">
        <v>28219</v>
      </c>
      <c r="AG113" s="909"/>
      <c r="AH113" s="909"/>
      <c r="AI113" s="909"/>
      <c r="AJ113" s="910"/>
      <c r="AK113" s="911">
        <v>28794</v>
      </c>
      <c r="AL113" s="909"/>
      <c r="AM113" s="909"/>
      <c r="AN113" s="909"/>
      <c r="AO113" s="910"/>
      <c r="AP113" s="912">
        <v>2.2000000000000002</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v>149542</v>
      </c>
      <c r="BR113" s="771"/>
      <c r="BS113" s="771"/>
      <c r="BT113" s="771"/>
      <c r="BU113" s="771"/>
      <c r="BV113" s="771">
        <v>130828</v>
      </c>
      <c r="BW113" s="771"/>
      <c r="BX113" s="771"/>
      <c r="BY113" s="771"/>
      <c r="BZ113" s="771"/>
      <c r="CA113" s="771">
        <v>128878</v>
      </c>
      <c r="CB113" s="771"/>
      <c r="CC113" s="771"/>
      <c r="CD113" s="771"/>
      <c r="CE113" s="771"/>
      <c r="CF113" s="848">
        <v>9.9</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x14ac:dyDescent="0.15">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19396</v>
      </c>
      <c r="AB114" s="784"/>
      <c r="AC114" s="784"/>
      <c r="AD114" s="784"/>
      <c r="AE114" s="785"/>
      <c r="AF114" s="786">
        <v>15463</v>
      </c>
      <c r="AG114" s="784"/>
      <c r="AH114" s="784"/>
      <c r="AI114" s="784"/>
      <c r="AJ114" s="785"/>
      <c r="AK114" s="786">
        <v>14637</v>
      </c>
      <c r="AL114" s="784"/>
      <c r="AM114" s="784"/>
      <c r="AN114" s="784"/>
      <c r="AO114" s="785"/>
      <c r="AP114" s="754">
        <v>1.1000000000000001</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257952</v>
      </c>
      <c r="BR114" s="771"/>
      <c r="BS114" s="771"/>
      <c r="BT114" s="771"/>
      <c r="BU114" s="771"/>
      <c r="BV114" s="771">
        <v>247731</v>
      </c>
      <c r="BW114" s="771"/>
      <c r="BX114" s="771"/>
      <c r="BY114" s="771"/>
      <c r="BZ114" s="771"/>
      <c r="CA114" s="771">
        <v>167549</v>
      </c>
      <c r="CB114" s="771"/>
      <c r="CC114" s="771"/>
      <c r="CD114" s="771"/>
      <c r="CE114" s="771"/>
      <c r="CF114" s="848">
        <v>12.9</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x14ac:dyDescent="0.15">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110</v>
      </c>
      <c r="AB115" s="909"/>
      <c r="AC115" s="909"/>
      <c r="AD115" s="909"/>
      <c r="AE115" s="910"/>
      <c r="AF115" s="911" t="s">
        <v>110</v>
      </c>
      <c r="AG115" s="909"/>
      <c r="AH115" s="909"/>
      <c r="AI115" s="909"/>
      <c r="AJ115" s="910"/>
      <c r="AK115" s="911" t="s">
        <v>110</v>
      </c>
      <c r="AL115" s="909"/>
      <c r="AM115" s="909"/>
      <c r="AN115" s="909"/>
      <c r="AO115" s="910"/>
      <c r="AP115" s="912" t="s">
        <v>110</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x14ac:dyDescent="0.15">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v>11</v>
      </c>
      <c r="AL116" s="784"/>
      <c r="AM116" s="784"/>
      <c r="AN116" s="784"/>
      <c r="AO116" s="785"/>
      <c r="AP116" s="754">
        <v>0</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290243</v>
      </c>
      <c r="AB117" s="895"/>
      <c r="AC117" s="895"/>
      <c r="AD117" s="895"/>
      <c r="AE117" s="896"/>
      <c r="AF117" s="898">
        <v>298420</v>
      </c>
      <c r="AG117" s="895"/>
      <c r="AH117" s="895"/>
      <c r="AI117" s="895"/>
      <c r="AJ117" s="896"/>
      <c r="AK117" s="898">
        <v>297442</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x14ac:dyDescent="0.15">
      <c r="A118" s="887" t="s">
        <v>399</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397</v>
      </c>
      <c r="AB118" s="888"/>
      <c r="AC118" s="888"/>
      <c r="AD118" s="888"/>
      <c r="AE118" s="889"/>
      <c r="AF118" s="890" t="s">
        <v>287</v>
      </c>
      <c r="AG118" s="888"/>
      <c r="AH118" s="888"/>
      <c r="AI118" s="888"/>
      <c r="AJ118" s="889"/>
      <c r="AK118" s="890" t="s">
        <v>286</v>
      </c>
      <c r="AL118" s="888"/>
      <c r="AM118" s="888"/>
      <c r="AN118" s="888"/>
      <c r="AO118" s="889"/>
      <c r="AP118" s="891" t="s">
        <v>398</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426</v>
      </c>
      <c r="BP118" s="838"/>
      <c r="BQ118" s="857">
        <v>3401521</v>
      </c>
      <c r="BR118" s="858"/>
      <c r="BS118" s="858"/>
      <c r="BT118" s="858"/>
      <c r="BU118" s="858"/>
      <c r="BV118" s="858">
        <v>3401295</v>
      </c>
      <c r="BW118" s="858"/>
      <c r="BX118" s="858"/>
      <c r="BY118" s="858"/>
      <c r="BZ118" s="858"/>
      <c r="CA118" s="858">
        <v>3361450</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x14ac:dyDescent="0.15">
      <c r="A119" s="863" t="s">
        <v>402</v>
      </c>
      <c r="B119" s="864"/>
      <c r="C119" s="869" t="s">
        <v>403</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2133507</v>
      </c>
      <c r="BR119" s="800"/>
      <c r="BS119" s="800"/>
      <c r="BT119" s="800"/>
      <c r="BU119" s="800"/>
      <c r="BV119" s="800">
        <v>2384156</v>
      </c>
      <c r="BW119" s="800"/>
      <c r="BX119" s="800"/>
      <c r="BY119" s="800"/>
      <c r="BZ119" s="800"/>
      <c r="CA119" s="800">
        <v>2434156</v>
      </c>
      <c r="CB119" s="800"/>
      <c r="CC119" s="800"/>
      <c r="CD119" s="800"/>
      <c r="CE119" s="800"/>
      <c r="CF119" s="861">
        <v>187.2</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x14ac:dyDescent="0.15">
      <c r="A120" s="865"/>
      <c r="B120" s="866"/>
      <c r="C120" s="803" t="s">
        <v>406</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v>47965</v>
      </c>
      <c r="BR120" s="771"/>
      <c r="BS120" s="771"/>
      <c r="BT120" s="771"/>
      <c r="BU120" s="771"/>
      <c r="BV120" s="771">
        <v>47965</v>
      </c>
      <c r="BW120" s="771"/>
      <c r="BX120" s="771"/>
      <c r="BY120" s="771"/>
      <c r="BZ120" s="771"/>
      <c r="CA120" s="771">
        <v>39133</v>
      </c>
      <c r="CB120" s="771"/>
      <c r="CC120" s="771"/>
      <c r="CD120" s="771"/>
      <c r="CE120" s="771"/>
      <c r="CF120" s="848">
        <v>3</v>
      </c>
      <c r="CG120" s="849"/>
      <c r="CH120" s="849"/>
      <c r="CI120" s="849"/>
      <c r="CJ120" s="849"/>
      <c r="CK120" s="850" t="s">
        <v>432</v>
      </c>
      <c r="CL120" s="810"/>
      <c r="CM120" s="810"/>
      <c r="CN120" s="810"/>
      <c r="CO120" s="811"/>
      <c r="CP120" s="854" t="s">
        <v>433</v>
      </c>
      <c r="CQ120" s="855"/>
      <c r="CR120" s="855"/>
      <c r="CS120" s="855"/>
      <c r="CT120" s="855"/>
      <c r="CU120" s="855"/>
      <c r="CV120" s="855"/>
      <c r="CW120" s="855"/>
      <c r="CX120" s="855"/>
      <c r="CY120" s="855"/>
      <c r="CZ120" s="855"/>
      <c r="DA120" s="855"/>
      <c r="DB120" s="855"/>
      <c r="DC120" s="855"/>
      <c r="DD120" s="855"/>
      <c r="DE120" s="855"/>
      <c r="DF120" s="856"/>
      <c r="DG120" s="799">
        <v>422583</v>
      </c>
      <c r="DH120" s="800"/>
      <c r="DI120" s="800"/>
      <c r="DJ120" s="800"/>
      <c r="DK120" s="800"/>
      <c r="DL120" s="800">
        <v>394345</v>
      </c>
      <c r="DM120" s="800"/>
      <c r="DN120" s="800"/>
      <c r="DO120" s="800"/>
      <c r="DP120" s="800"/>
      <c r="DQ120" s="800">
        <v>333628</v>
      </c>
      <c r="DR120" s="800"/>
      <c r="DS120" s="800"/>
      <c r="DT120" s="800"/>
      <c r="DU120" s="800"/>
      <c r="DV120" s="801">
        <v>25.7</v>
      </c>
      <c r="DW120" s="801"/>
      <c r="DX120" s="801"/>
      <c r="DY120" s="801"/>
      <c r="DZ120" s="802"/>
    </row>
    <row r="121" spans="1:130" s="197" customFormat="1" ht="26.25" customHeight="1" x14ac:dyDescent="0.15">
      <c r="A121" s="865"/>
      <c r="B121" s="866"/>
      <c r="C121" s="842" t="s">
        <v>434</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435</v>
      </c>
      <c r="BA121" s="846"/>
      <c r="BB121" s="846"/>
      <c r="BC121" s="846"/>
      <c r="BD121" s="846"/>
      <c r="BE121" s="846"/>
      <c r="BF121" s="846"/>
      <c r="BG121" s="846"/>
      <c r="BH121" s="846"/>
      <c r="BI121" s="846"/>
      <c r="BJ121" s="846"/>
      <c r="BK121" s="846"/>
      <c r="BL121" s="846"/>
      <c r="BM121" s="846"/>
      <c r="BN121" s="846"/>
      <c r="BO121" s="846"/>
      <c r="BP121" s="847"/>
      <c r="BQ121" s="857">
        <v>1657052</v>
      </c>
      <c r="BR121" s="858"/>
      <c r="BS121" s="858"/>
      <c r="BT121" s="858"/>
      <c r="BU121" s="858"/>
      <c r="BV121" s="858">
        <v>1788226</v>
      </c>
      <c r="BW121" s="858"/>
      <c r="BX121" s="858"/>
      <c r="BY121" s="858"/>
      <c r="BZ121" s="858"/>
      <c r="CA121" s="858">
        <v>1949472</v>
      </c>
      <c r="CB121" s="858"/>
      <c r="CC121" s="858"/>
      <c r="CD121" s="858"/>
      <c r="CE121" s="858"/>
      <c r="CF121" s="859">
        <v>149.9</v>
      </c>
      <c r="CG121" s="860"/>
      <c r="CH121" s="860"/>
      <c r="CI121" s="860"/>
      <c r="CJ121" s="860"/>
      <c r="CK121" s="851"/>
      <c r="CL121" s="812"/>
      <c r="CM121" s="812"/>
      <c r="CN121" s="812"/>
      <c r="CO121" s="813"/>
      <c r="CP121" s="828"/>
      <c r="CQ121" s="829"/>
      <c r="CR121" s="829"/>
      <c r="CS121" s="829"/>
      <c r="CT121" s="829"/>
      <c r="CU121" s="829"/>
      <c r="CV121" s="829"/>
      <c r="CW121" s="829"/>
      <c r="CX121" s="829"/>
      <c r="CY121" s="829"/>
      <c r="CZ121" s="829"/>
      <c r="DA121" s="829"/>
      <c r="DB121" s="829"/>
      <c r="DC121" s="829"/>
      <c r="DD121" s="829"/>
      <c r="DE121" s="829"/>
      <c r="DF121" s="830"/>
      <c r="DG121" s="770"/>
      <c r="DH121" s="771"/>
      <c r="DI121" s="771"/>
      <c r="DJ121" s="771"/>
      <c r="DK121" s="771"/>
      <c r="DL121" s="771"/>
      <c r="DM121" s="771"/>
      <c r="DN121" s="771"/>
      <c r="DO121" s="771"/>
      <c r="DP121" s="771"/>
      <c r="DQ121" s="771"/>
      <c r="DR121" s="771"/>
      <c r="DS121" s="771"/>
      <c r="DT121" s="771"/>
      <c r="DU121" s="771"/>
      <c r="DV121" s="823"/>
      <c r="DW121" s="823"/>
      <c r="DX121" s="823"/>
      <c r="DY121" s="823"/>
      <c r="DZ121" s="824"/>
    </row>
    <row r="122" spans="1:130" s="197" customFormat="1" ht="26.25" customHeight="1" x14ac:dyDescent="0.15">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436</v>
      </c>
      <c r="BP122" s="838"/>
      <c r="BQ122" s="839">
        <v>3838524</v>
      </c>
      <c r="BR122" s="840"/>
      <c r="BS122" s="840"/>
      <c r="BT122" s="840"/>
      <c r="BU122" s="840"/>
      <c r="BV122" s="840">
        <v>4220347</v>
      </c>
      <c r="BW122" s="840"/>
      <c r="BX122" s="840"/>
      <c r="BY122" s="840"/>
      <c r="BZ122" s="840"/>
      <c r="CA122" s="840">
        <v>4422761</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x14ac:dyDescent="0.2">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437</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t="s">
        <v>110</v>
      </c>
      <c r="BR123" s="832"/>
      <c r="BS123" s="832"/>
      <c r="BT123" s="832"/>
      <c r="BU123" s="832"/>
      <c r="BV123" s="832" t="s">
        <v>110</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438</v>
      </c>
      <c r="AB124" s="784"/>
      <c r="AC124" s="784"/>
      <c r="AD124" s="784"/>
      <c r="AE124" s="785"/>
      <c r="AF124" s="786" t="s">
        <v>438</v>
      </c>
      <c r="AG124" s="784"/>
      <c r="AH124" s="784"/>
      <c r="AI124" s="784"/>
      <c r="AJ124" s="785"/>
      <c r="AK124" s="786" t="s">
        <v>438</v>
      </c>
      <c r="AL124" s="784"/>
      <c r="AM124" s="784"/>
      <c r="AN124" s="784"/>
      <c r="AO124" s="785"/>
      <c r="AP124" s="754" t="s">
        <v>438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439</v>
      </c>
      <c r="CQ124" s="829"/>
      <c r="CR124" s="829"/>
      <c r="CS124" s="829"/>
      <c r="CT124" s="829"/>
      <c r="CU124" s="829"/>
      <c r="CV124" s="829"/>
      <c r="CW124" s="829"/>
      <c r="CX124" s="829"/>
      <c r="CY124" s="829"/>
      <c r="CZ124" s="829"/>
      <c r="DA124" s="829"/>
      <c r="DB124" s="829"/>
      <c r="DC124" s="829"/>
      <c r="DD124" s="829"/>
      <c r="DE124" s="829"/>
      <c r="DF124" s="830"/>
      <c r="DG124" s="716" t="s">
        <v>438</v>
      </c>
      <c r="DH124" s="717"/>
      <c r="DI124" s="717"/>
      <c r="DJ124" s="717"/>
      <c r="DK124" s="718"/>
      <c r="DL124" s="719" t="s">
        <v>438</v>
      </c>
      <c r="DM124" s="717"/>
      <c r="DN124" s="717"/>
      <c r="DO124" s="717"/>
      <c r="DP124" s="718"/>
      <c r="DQ124" s="719" t="s">
        <v>438</v>
      </c>
      <c r="DR124" s="717"/>
      <c r="DS124" s="717"/>
      <c r="DT124" s="717"/>
      <c r="DU124" s="718"/>
      <c r="DV124" s="807" t="s">
        <v>438</v>
      </c>
      <c r="DW124" s="808"/>
      <c r="DX124" s="808"/>
      <c r="DY124" s="808"/>
      <c r="DZ124" s="809"/>
    </row>
    <row r="125" spans="1:130" s="197" customFormat="1" ht="26.25" customHeight="1" thickBot="1" x14ac:dyDescent="0.2">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438</v>
      </c>
      <c r="AB125" s="784"/>
      <c r="AC125" s="784"/>
      <c r="AD125" s="784"/>
      <c r="AE125" s="785"/>
      <c r="AF125" s="786" t="s">
        <v>438</v>
      </c>
      <c r="AG125" s="784"/>
      <c r="AH125" s="784"/>
      <c r="AI125" s="784"/>
      <c r="AJ125" s="785"/>
      <c r="AK125" s="786" t="s">
        <v>438</v>
      </c>
      <c r="AL125" s="784"/>
      <c r="AM125" s="784"/>
      <c r="AN125" s="784"/>
      <c r="AO125" s="785"/>
      <c r="AP125" s="754" t="s">
        <v>438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440</v>
      </c>
      <c r="CL125" s="810"/>
      <c r="CM125" s="810"/>
      <c r="CN125" s="810"/>
      <c r="CO125" s="811"/>
      <c r="CP125" s="816" t="s">
        <v>441</v>
      </c>
      <c r="CQ125" s="758"/>
      <c r="CR125" s="758"/>
      <c r="CS125" s="758"/>
      <c r="CT125" s="758"/>
      <c r="CU125" s="758"/>
      <c r="CV125" s="758"/>
      <c r="CW125" s="758"/>
      <c r="CX125" s="758"/>
      <c r="CY125" s="758"/>
      <c r="CZ125" s="758"/>
      <c r="DA125" s="758"/>
      <c r="DB125" s="758"/>
      <c r="DC125" s="758"/>
      <c r="DD125" s="758"/>
      <c r="DE125" s="758"/>
      <c r="DF125" s="759"/>
      <c r="DG125" s="799" t="s">
        <v>438</v>
      </c>
      <c r="DH125" s="800"/>
      <c r="DI125" s="800"/>
      <c r="DJ125" s="800"/>
      <c r="DK125" s="800"/>
      <c r="DL125" s="800" t="s">
        <v>438</v>
      </c>
      <c r="DM125" s="800"/>
      <c r="DN125" s="800"/>
      <c r="DO125" s="800"/>
      <c r="DP125" s="800"/>
      <c r="DQ125" s="800" t="s">
        <v>438</v>
      </c>
      <c r="DR125" s="800"/>
      <c r="DS125" s="800"/>
      <c r="DT125" s="800"/>
      <c r="DU125" s="800"/>
      <c r="DV125" s="801" t="s">
        <v>438</v>
      </c>
      <c r="DW125" s="801"/>
      <c r="DX125" s="801"/>
      <c r="DY125" s="801"/>
      <c r="DZ125" s="802"/>
    </row>
    <row r="126" spans="1:130" s="197" customFormat="1" ht="26.25" customHeight="1" x14ac:dyDescent="0.15">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438</v>
      </c>
      <c r="AB126" s="784"/>
      <c r="AC126" s="784"/>
      <c r="AD126" s="784"/>
      <c r="AE126" s="785"/>
      <c r="AF126" s="786" t="s">
        <v>438</v>
      </c>
      <c r="AG126" s="784"/>
      <c r="AH126" s="784"/>
      <c r="AI126" s="784"/>
      <c r="AJ126" s="785"/>
      <c r="AK126" s="786" t="s">
        <v>438</v>
      </c>
      <c r="AL126" s="784"/>
      <c r="AM126" s="784"/>
      <c r="AN126" s="784"/>
      <c r="AO126" s="785"/>
      <c r="AP126" s="754" t="s">
        <v>438</v>
      </c>
      <c r="AQ126" s="755"/>
      <c r="AR126" s="755"/>
      <c r="AS126" s="755"/>
      <c r="AT126" s="756"/>
      <c r="AU126" s="233"/>
      <c r="AV126" s="233"/>
      <c r="AW126" s="233"/>
      <c r="AX126" s="806" t="s">
        <v>442</v>
      </c>
      <c r="AY126" s="764"/>
      <c r="AZ126" s="764"/>
      <c r="BA126" s="764"/>
      <c r="BB126" s="764"/>
      <c r="BC126" s="764"/>
      <c r="BD126" s="764"/>
      <c r="BE126" s="765"/>
      <c r="BF126" s="763" t="s">
        <v>443</v>
      </c>
      <c r="BG126" s="764"/>
      <c r="BH126" s="764"/>
      <c r="BI126" s="764"/>
      <c r="BJ126" s="764"/>
      <c r="BK126" s="764"/>
      <c r="BL126" s="765"/>
      <c r="BM126" s="763" t="s">
        <v>444</v>
      </c>
      <c r="BN126" s="764"/>
      <c r="BO126" s="764"/>
      <c r="BP126" s="764"/>
      <c r="BQ126" s="764"/>
      <c r="BR126" s="764"/>
      <c r="BS126" s="765"/>
      <c r="BT126" s="763" t="s">
        <v>445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446</v>
      </c>
      <c r="CQ126" s="768"/>
      <c r="CR126" s="768"/>
      <c r="CS126" s="768"/>
      <c r="CT126" s="768"/>
      <c r="CU126" s="768"/>
      <c r="CV126" s="768"/>
      <c r="CW126" s="768"/>
      <c r="CX126" s="768"/>
      <c r="CY126" s="768"/>
      <c r="CZ126" s="768"/>
      <c r="DA126" s="768"/>
      <c r="DB126" s="768"/>
      <c r="DC126" s="768"/>
      <c r="DD126" s="768"/>
      <c r="DE126" s="768"/>
      <c r="DF126" s="769"/>
      <c r="DG126" s="770" t="s">
        <v>438</v>
      </c>
      <c r="DH126" s="771"/>
      <c r="DI126" s="771"/>
      <c r="DJ126" s="771"/>
      <c r="DK126" s="771"/>
      <c r="DL126" s="771" t="s">
        <v>438</v>
      </c>
      <c r="DM126" s="771"/>
      <c r="DN126" s="771"/>
      <c r="DO126" s="771"/>
      <c r="DP126" s="771"/>
      <c r="DQ126" s="771" t="s">
        <v>438</v>
      </c>
      <c r="DR126" s="771"/>
      <c r="DS126" s="771"/>
      <c r="DT126" s="771"/>
      <c r="DU126" s="771"/>
      <c r="DV126" s="823" t="s">
        <v>438</v>
      </c>
      <c r="DW126" s="823"/>
      <c r="DX126" s="823"/>
      <c r="DY126" s="823"/>
      <c r="DZ126" s="824"/>
    </row>
    <row r="127" spans="1:130" s="197" customFormat="1" ht="26.25" customHeight="1" thickBot="1" x14ac:dyDescent="0.2">
      <c r="A127" s="867"/>
      <c r="B127" s="868"/>
      <c r="C127" s="825" t="s">
        <v>447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438</v>
      </c>
      <c r="AB127" s="784"/>
      <c r="AC127" s="784"/>
      <c r="AD127" s="784"/>
      <c r="AE127" s="785"/>
      <c r="AF127" s="786" t="s">
        <v>438</v>
      </c>
      <c r="AG127" s="784"/>
      <c r="AH127" s="784"/>
      <c r="AI127" s="784"/>
      <c r="AJ127" s="785"/>
      <c r="AK127" s="786" t="s">
        <v>438</v>
      </c>
      <c r="AL127" s="784"/>
      <c r="AM127" s="784"/>
      <c r="AN127" s="784"/>
      <c r="AO127" s="785"/>
      <c r="AP127" s="754" t="s">
        <v>438</v>
      </c>
      <c r="AQ127" s="755"/>
      <c r="AR127" s="755"/>
      <c r="AS127" s="755"/>
      <c r="AT127" s="756"/>
      <c r="AU127" s="233"/>
      <c r="AV127" s="233"/>
      <c r="AW127" s="233"/>
      <c r="AX127" s="757" t="s">
        <v>448</v>
      </c>
      <c r="AY127" s="758"/>
      <c r="AZ127" s="758"/>
      <c r="BA127" s="758"/>
      <c r="BB127" s="758"/>
      <c r="BC127" s="758"/>
      <c r="BD127" s="758"/>
      <c r="BE127" s="759"/>
      <c r="BF127" s="760" t="s">
        <v>438</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449</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x14ac:dyDescent="0.15">
      <c r="A128" s="795" t="s">
        <v>450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451</v>
      </c>
      <c r="X128" s="797"/>
      <c r="Y128" s="797"/>
      <c r="Z128" s="798"/>
      <c r="AA128" s="723">
        <v>10869</v>
      </c>
      <c r="AB128" s="724"/>
      <c r="AC128" s="724"/>
      <c r="AD128" s="724"/>
      <c r="AE128" s="725"/>
      <c r="AF128" s="726">
        <v>9275</v>
      </c>
      <c r="AG128" s="724"/>
      <c r="AH128" s="724"/>
      <c r="AI128" s="724"/>
      <c r="AJ128" s="725"/>
      <c r="AK128" s="726">
        <v>10869</v>
      </c>
      <c r="AL128" s="724"/>
      <c r="AM128" s="724"/>
      <c r="AN128" s="724"/>
      <c r="AO128" s="725"/>
      <c r="AP128" s="727"/>
      <c r="AQ128" s="728"/>
      <c r="AR128" s="728"/>
      <c r="AS128" s="728"/>
      <c r="AT128" s="729"/>
      <c r="AU128" s="235"/>
      <c r="AV128" s="235"/>
      <c r="AW128" s="235"/>
      <c r="AX128" s="772" t="s">
        <v>452</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453</v>
      </c>
      <c r="X129" s="781"/>
      <c r="Y129" s="781"/>
      <c r="Z129" s="782"/>
      <c r="AA129" s="783">
        <v>1530421</v>
      </c>
      <c r="AB129" s="784"/>
      <c r="AC129" s="784"/>
      <c r="AD129" s="784"/>
      <c r="AE129" s="785"/>
      <c r="AF129" s="786">
        <v>1532665</v>
      </c>
      <c r="AG129" s="784"/>
      <c r="AH129" s="784"/>
      <c r="AI129" s="784"/>
      <c r="AJ129" s="785"/>
      <c r="AK129" s="786">
        <v>1504713</v>
      </c>
      <c r="AL129" s="784"/>
      <c r="AM129" s="784"/>
      <c r="AN129" s="784"/>
      <c r="AO129" s="785"/>
      <c r="AP129" s="787"/>
      <c r="AQ129" s="788"/>
      <c r="AR129" s="788"/>
      <c r="AS129" s="788"/>
      <c r="AT129" s="789"/>
      <c r="AU129" s="235"/>
      <c r="AV129" s="235"/>
      <c r="AW129" s="235"/>
      <c r="AX129" s="772" t="s">
        <v>454</v>
      </c>
      <c r="AY129" s="768"/>
      <c r="AZ129" s="768"/>
      <c r="BA129" s="768"/>
      <c r="BB129" s="768"/>
      <c r="BC129" s="768"/>
      <c r="BD129" s="768"/>
      <c r="BE129" s="769"/>
      <c r="BF129" s="773">
        <v>6.5</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456</v>
      </c>
      <c r="X130" s="781"/>
      <c r="Y130" s="781"/>
      <c r="Z130" s="782"/>
      <c r="AA130" s="783">
        <v>190867</v>
      </c>
      <c r="AB130" s="784"/>
      <c r="AC130" s="784"/>
      <c r="AD130" s="784"/>
      <c r="AE130" s="785"/>
      <c r="AF130" s="786">
        <v>201510</v>
      </c>
      <c r="AG130" s="784"/>
      <c r="AH130" s="784"/>
      <c r="AI130" s="784"/>
      <c r="AJ130" s="785"/>
      <c r="AK130" s="786">
        <v>204084</v>
      </c>
      <c r="AL130" s="784"/>
      <c r="AM130" s="784"/>
      <c r="AN130" s="784"/>
      <c r="AO130" s="785"/>
      <c r="AP130" s="787"/>
      <c r="AQ130" s="788"/>
      <c r="AR130" s="788"/>
      <c r="AS130" s="788"/>
      <c r="AT130" s="789"/>
      <c r="AU130" s="235"/>
      <c r="AV130" s="235"/>
      <c r="AW130" s="235"/>
      <c r="AX130" s="751" t="s">
        <v>457</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458</v>
      </c>
      <c r="X131" s="714"/>
      <c r="Y131" s="714"/>
      <c r="Z131" s="715"/>
      <c r="AA131" s="716">
        <v>1339554</v>
      </c>
      <c r="AB131" s="717"/>
      <c r="AC131" s="717"/>
      <c r="AD131" s="717"/>
      <c r="AE131" s="718"/>
      <c r="AF131" s="719">
        <v>1331155</v>
      </c>
      <c r="AG131" s="717"/>
      <c r="AH131" s="717"/>
      <c r="AI131" s="717"/>
      <c r="AJ131" s="718"/>
      <c r="AK131" s="719">
        <v>1300629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459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460</v>
      </c>
      <c r="W132" s="737"/>
      <c r="X132" s="737"/>
      <c r="Y132" s="737"/>
      <c r="Z132" s="738"/>
      <c r="AA132" s="739">
        <v>6.6071991130000001</v>
      </c>
      <c r="AB132" s="740"/>
      <c r="AC132" s="740"/>
      <c r="AD132" s="740"/>
      <c r="AE132" s="741"/>
      <c r="AF132" s="742">
        <v>6.5833805979999998</v>
      </c>
      <c r="AG132" s="740"/>
      <c r="AH132" s="740"/>
      <c r="AI132" s="740"/>
      <c r="AJ132" s="741"/>
      <c r="AK132" s="742">
        <v>6.3422390240000004</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461</v>
      </c>
      <c r="W133" s="746"/>
      <c r="X133" s="746"/>
      <c r="Y133" s="746"/>
      <c r="Z133" s="747"/>
      <c r="AA133" s="748">
        <v>6.4</v>
      </c>
      <c r="AB133" s="749"/>
      <c r="AC133" s="749"/>
      <c r="AD133" s="749"/>
      <c r="AE133" s="750"/>
      <c r="AF133" s="748">
        <v>6.3</v>
      </c>
      <c r="AG133" s="749"/>
      <c r="AH133" s="749"/>
      <c r="AI133" s="749"/>
      <c r="AJ133" s="750"/>
      <c r="AK133" s="748">
        <v>6.5</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462</v>
      </c>
      <c r="B5" s="246"/>
      <c r="C5" s="246"/>
      <c r="D5" s="246"/>
      <c r="E5" s="246"/>
      <c r="F5" s="246"/>
      <c r="G5" s="246"/>
      <c r="H5" s="246"/>
      <c r="I5" s="246"/>
      <c r="J5" s="246"/>
      <c r="K5" s="246"/>
      <c r="L5" s="246"/>
      <c r="M5" s="246"/>
      <c r="N5" s="246"/>
      <c r="O5" s="247"/>
    </row>
    <row r="6" spans="1:16" x14ac:dyDescent="0.15">
      <c r="A6" s="248"/>
      <c r="B6" s="244"/>
      <c r="C6" s="244"/>
      <c r="D6" s="244"/>
      <c r="E6" s="244"/>
      <c r="F6" s="244"/>
      <c r="G6" s="249" t="s">
        <v>463</v>
      </c>
      <c r="H6" s="249"/>
      <c r="I6" s="249"/>
      <c r="J6" s="249"/>
      <c r="K6" s="244"/>
      <c r="L6" s="244"/>
      <c r="M6" s="244"/>
      <c r="N6" s="244"/>
    </row>
    <row r="7" spans="1:16" x14ac:dyDescent="0.15">
      <c r="A7" s="248"/>
      <c r="B7" s="244"/>
      <c r="C7" s="244"/>
      <c r="D7" s="244"/>
      <c r="E7" s="244"/>
      <c r="F7" s="244"/>
      <c r="G7" s="251"/>
      <c r="H7" s="252"/>
      <c r="I7" s="252"/>
      <c r="J7" s="253"/>
      <c r="K7" s="1119" t="s">
        <v>464</v>
      </c>
      <c r="L7" s="254"/>
      <c r="M7" s="255" t="s">
        <v>465</v>
      </c>
      <c r="N7" s="256"/>
    </row>
    <row r="8" spans="1:16" x14ac:dyDescent="0.15">
      <c r="A8" s="248"/>
      <c r="B8" s="244"/>
      <c r="C8" s="244"/>
      <c r="D8" s="244"/>
      <c r="E8" s="244"/>
      <c r="F8" s="244"/>
      <c r="G8" s="257"/>
      <c r="H8" s="258"/>
      <c r="I8" s="258"/>
      <c r="J8" s="259"/>
      <c r="K8" s="1120"/>
      <c r="L8" s="260" t="s">
        <v>466</v>
      </c>
      <c r="M8" s="261" t="s">
        <v>467</v>
      </c>
      <c r="N8" s="262" t="s">
        <v>468</v>
      </c>
    </row>
    <row r="9" spans="1:16" x14ac:dyDescent="0.15">
      <c r="A9" s="248"/>
      <c r="B9" s="244"/>
      <c r="C9" s="244"/>
      <c r="D9" s="244"/>
      <c r="E9" s="244"/>
      <c r="F9" s="244"/>
      <c r="G9" s="1133" t="s">
        <v>469</v>
      </c>
      <c r="H9" s="1134"/>
      <c r="I9" s="1134"/>
      <c r="J9" s="1135"/>
      <c r="K9" s="263">
        <v>502576</v>
      </c>
      <c r="L9" s="264">
        <v>267044</v>
      </c>
      <c r="M9" s="265">
        <v>189429</v>
      </c>
      <c r="N9" s="266">
        <v>41</v>
      </c>
    </row>
    <row r="10" spans="1:16" x14ac:dyDescent="0.15">
      <c r="A10" s="248"/>
      <c r="B10" s="244"/>
      <c r="C10" s="244"/>
      <c r="D10" s="244"/>
      <c r="E10" s="244"/>
      <c r="F10" s="244"/>
      <c r="G10" s="1133" t="s">
        <v>470</v>
      </c>
      <c r="H10" s="1134"/>
      <c r="I10" s="1134"/>
      <c r="J10" s="1135"/>
      <c r="K10" s="267">
        <v>84538</v>
      </c>
      <c r="L10" s="268">
        <v>44919</v>
      </c>
      <c r="M10" s="269">
        <v>18027</v>
      </c>
      <c r="N10" s="270">
        <v>149.19999999999999</v>
      </c>
    </row>
    <row r="11" spans="1:16" ht="13.5" customHeight="1" x14ac:dyDescent="0.15">
      <c r="A11" s="248"/>
      <c r="B11" s="244"/>
      <c r="C11" s="244"/>
      <c r="D11" s="244"/>
      <c r="E11" s="244"/>
      <c r="F11" s="244"/>
      <c r="G11" s="1133" t="s">
        <v>471</v>
      </c>
      <c r="H11" s="1134"/>
      <c r="I11" s="1134"/>
      <c r="J11" s="1135"/>
      <c r="K11" s="267">
        <v>63819</v>
      </c>
      <c r="L11" s="268">
        <v>33910</v>
      </c>
      <c r="M11" s="269">
        <v>27251</v>
      </c>
      <c r="N11" s="270">
        <v>24.4</v>
      </c>
    </row>
    <row r="12" spans="1:16" ht="13.5" customHeight="1" x14ac:dyDescent="0.15">
      <c r="A12" s="248"/>
      <c r="B12" s="244"/>
      <c r="C12" s="244"/>
      <c r="D12" s="244"/>
      <c r="E12" s="244"/>
      <c r="F12" s="244"/>
      <c r="G12" s="1133" t="s">
        <v>472</v>
      </c>
      <c r="H12" s="1134"/>
      <c r="I12" s="1134"/>
      <c r="J12" s="1135"/>
      <c r="K12" s="267" t="s">
        <v>473</v>
      </c>
      <c r="L12" s="268" t="s">
        <v>473</v>
      </c>
      <c r="M12" s="269">
        <v>4133</v>
      </c>
      <c r="N12" s="270" t="s">
        <v>473</v>
      </c>
    </row>
    <row r="13" spans="1:16" ht="13.5" customHeight="1" x14ac:dyDescent="0.15">
      <c r="A13" s="248"/>
      <c r="B13" s="244"/>
      <c r="C13" s="244"/>
      <c r="D13" s="244"/>
      <c r="E13" s="244"/>
      <c r="F13" s="244"/>
      <c r="G13" s="1133" t="s">
        <v>474</v>
      </c>
      <c r="H13" s="1134"/>
      <c r="I13" s="1134"/>
      <c r="J13" s="1135"/>
      <c r="K13" s="267" t="s">
        <v>473</v>
      </c>
      <c r="L13" s="268" t="s">
        <v>473</v>
      </c>
      <c r="M13" s="269" t="s">
        <v>473</v>
      </c>
      <c r="N13" s="270" t="s">
        <v>473</v>
      </c>
    </row>
    <row r="14" spans="1:16" ht="13.5" customHeight="1" x14ac:dyDescent="0.15">
      <c r="A14" s="248"/>
      <c r="B14" s="244"/>
      <c r="C14" s="244"/>
      <c r="D14" s="244"/>
      <c r="E14" s="244"/>
      <c r="F14" s="244"/>
      <c r="G14" s="1133" t="s">
        <v>475</v>
      </c>
      <c r="H14" s="1134"/>
      <c r="I14" s="1134"/>
      <c r="J14" s="1135"/>
      <c r="K14" s="267">
        <v>17798</v>
      </c>
      <c r="L14" s="268">
        <v>9457</v>
      </c>
      <c r="M14" s="269">
        <v>9019</v>
      </c>
      <c r="N14" s="270">
        <v>4.9000000000000004</v>
      </c>
    </row>
    <row r="15" spans="1:16" ht="13.5" customHeight="1" x14ac:dyDescent="0.15">
      <c r="A15" s="248"/>
      <c r="B15" s="244"/>
      <c r="C15" s="244"/>
      <c r="D15" s="244"/>
      <c r="E15" s="244"/>
      <c r="F15" s="244"/>
      <c r="G15" s="1133" t="s">
        <v>476</v>
      </c>
      <c r="H15" s="1134"/>
      <c r="I15" s="1134"/>
      <c r="J15" s="1135"/>
      <c r="K15" s="267" t="s">
        <v>473</v>
      </c>
      <c r="L15" s="268" t="s">
        <v>473</v>
      </c>
      <c r="M15" s="269">
        <v>5105</v>
      </c>
      <c r="N15" s="270" t="s">
        <v>473</v>
      </c>
    </row>
    <row r="16" spans="1:16" x14ac:dyDescent="0.15">
      <c r="A16" s="248"/>
      <c r="B16" s="244"/>
      <c r="C16" s="244"/>
      <c r="D16" s="244"/>
      <c r="E16" s="244"/>
      <c r="F16" s="244"/>
      <c r="G16" s="1136" t="s">
        <v>477</v>
      </c>
      <c r="H16" s="1137"/>
      <c r="I16" s="1137"/>
      <c r="J16" s="1138"/>
      <c r="K16" s="268">
        <v>-46649</v>
      </c>
      <c r="L16" s="268">
        <v>-24787</v>
      </c>
      <c r="M16" s="269">
        <v>-20971</v>
      </c>
      <c r="N16" s="270">
        <v>18.2</v>
      </c>
    </row>
    <row r="17" spans="1:16" x14ac:dyDescent="0.15">
      <c r="A17" s="248"/>
      <c r="B17" s="244"/>
      <c r="C17" s="244"/>
      <c r="D17" s="244"/>
      <c r="E17" s="244"/>
      <c r="F17" s="244"/>
      <c r="G17" s="1136" t="s">
        <v>169</v>
      </c>
      <c r="H17" s="1137"/>
      <c r="I17" s="1137"/>
      <c r="J17" s="1138"/>
      <c r="K17" s="268">
        <v>622082</v>
      </c>
      <c r="L17" s="268">
        <v>330543</v>
      </c>
      <c r="M17" s="269">
        <v>231994</v>
      </c>
      <c r="N17" s="270">
        <v>42.5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478</v>
      </c>
      <c r="H19" s="244"/>
      <c r="I19" s="244"/>
      <c r="J19" s="244"/>
      <c r="K19" s="244"/>
      <c r="L19" s="244"/>
      <c r="M19" s="244"/>
      <c r="N19" s="244"/>
    </row>
    <row r="20" spans="1:16" x14ac:dyDescent="0.15">
      <c r="A20" s="248"/>
      <c r="B20" s="244"/>
      <c r="C20" s="244"/>
      <c r="D20" s="244"/>
      <c r="E20" s="244"/>
      <c r="F20" s="244"/>
      <c r="G20" s="272"/>
      <c r="H20" s="273"/>
      <c r="I20" s="273"/>
      <c r="J20" s="274"/>
      <c r="K20" s="275" t="s">
        <v>479</v>
      </c>
      <c r="L20" s="276" t="s">
        <v>480</v>
      </c>
      <c r="M20" s="277" t="s">
        <v>481</v>
      </c>
      <c r="N20" s="278"/>
    </row>
    <row r="21" spans="1:16" s="284" customFormat="1" x14ac:dyDescent="0.15">
      <c r="A21" s="279"/>
      <c r="B21" s="249"/>
      <c r="C21" s="249"/>
      <c r="D21" s="249"/>
      <c r="E21" s="249"/>
      <c r="F21" s="249"/>
      <c r="G21" s="1130" t="s">
        <v>482</v>
      </c>
      <c r="H21" s="1131"/>
      <c r="I21" s="1131"/>
      <c r="J21" s="1132"/>
      <c r="K21" s="280">
        <v>27.1</v>
      </c>
      <c r="L21" s="281">
        <v>21.1</v>
      </c>
      <c r="M21" s="282">
        <v>6</v>
      </c>
      <c r="N21" s="249"/>
      <c r="O21" s="283"/>
      <c r="P21" s="279"/>
    </row>
    <row r="22" spans="1:16" s="284" customFormat="1" x14ac:dyDescent="0.15">
      <c r="A22" s="279"/>
      <c r="B22" s="249"/>
      <c r="C22" s="249"/>
      <c r="D22" s="249"/>
      <c r="E22" s="249"/>
      <c r="F22" s="249"/>
      <c r="G22" s="1130" t="s">
        <v>483</v>
      </c>
      <c r="H22" s="1131"/>
      <c r="I22" s="1131"/>
      <c r="J22" s="1132"/>
      <c r="K22" s="285">
        <v>88.3</v>
      </c>
      <c r="L22" s="286">
        <v>95</v>
      </c>
      <c r="M22" s="287">
        <v>-6.7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485</v>
      </c>
      <c r="H29" s="249"/>
      <c r="I29" s="249"/>
      <c r="J29" s="249"/>
      <c r="K29" s="244"/>
      <c r="L29" s="244"/>
      <c r="M29" s="244"/>
      <c r="N29" s="244"/>
      <c r="O29" s="293"/>
    </row>
    <row r="30" spans="1:16" x14ac:dyDescent="0.15">
      <c r="A30" s="248"/>
      <c r="B30" s="244"/>
      <c r="C30" s="244"/>
      <c r="D30" s="244"/>
      <c r="E30" s="244"/>
      <c r="F30" s="244"/>
      <c r="G30" s="251"/>
      <c r="H30" s="252"/>
      <c r="I30" s="252"/>
      <c r="J30" s="253"/>
      <c r="K30" s="1119" t="s">
        <v>464</v>
      </c>
      <c r="L30" s="254"/>
      <c r="M30" s="255" t="s">
        <v>465</v>
      </c>
      <c r="N30" s="256"/>
    </row>
    <row r="31" spans="1:16" x14ac:dyDescent="0.15">
      <c r="A31" s="248"/>
      <c r="B31" s="244"/>
      <c r="C31" s="244"/>
      <c r="D31" s="244"/>
      <c r="E31" s="244"/>
      <c r="F31" s="244"/>
      <c r="G31" s="257"/>
      <c r="H31" s="258"/>
      <c r="I31" s="258"/>
      <c r="J31" s="259"/>
      <c r="K31" s="1120"/>
      <c r="L31" s="260" t="s">
        <v>466</v>
      </c>
      <c r="M31" s="261" t="s">
        <v>467</v>
      </c>
      <c r="N31" s="262" t="s">
        <v>468</v>
      </c>
    </row>
    <row r="32" spans="1:16" ht="27" customHeight="1" x14ac:dyDescent="0.15">
      <c r="A32" s="248"/>
      <c r="B32" s="244"/>
      <c r="C32" s="244"/>
      <c r="D32" s="244"/>
      <c r="E32" s="244"/>
      <c r="F32" s="244"/>
      <c r="G32" s="1121" t="s">
        <v>486</v>
      </c>
      <c r="H32" s="1122"/>
      <c r="I32" s="1122"/>
      <c r="J32" s="1123"/>
      <c r="K32" s="294">
        <v>254000</v>
      </c>
      <c r="L32" s="294">
        <v>134963</v>
      </c>
      <c r="M32" s="295">
        <v>144190</v>
      </c>
      <c r="N32" s="296">
        <v>-6.4</v>
      </c>
    </row>
    <row r="33" spans="1:16" ht="13.5" customHeight="1" x14ac:dyDescent="0.15">
      <c r="A33" s="248"/>
      <c r="B33" s="244"/>
      <c r="C33" s="244"/>
      <c r="D33" s="244"/>
      <c r="E33" s="244"/>
      <c r="F33" s="244"/>
      <c r="G33" s="1121" t="s">
        <v>487</v>
      </c>
      <c r="H33" s="1122"/>
      <c r="I33" s="1122"/>
      <c r="J33" s="1123"/>
      <c r="K33" s="294" t="s">
        <v>473</v>
      </c>
      <c r="L33" s="294" t="s">
        <v>473</v>
      </c>
      <c r="M33" s="295" t="s">
        <v>473</v>
      </c>
      <c r="N33" s="296" t="s">
        <v>473</v>
      </c>
    </row>
    <row r="34" spans="1:16" ht="27" customHeight="1" x14ac:dyDescent="0.15">
      <c r="A34" s="248"/>
      <c r="B34" s="244"/>
      <c r="C34" s="244"/>
      <c r="D34" s="244"/>
      <c r="E34" s="244"/>
      <c r="F34" s="244"/>
      <c r="G34" s="1121" t="s">
        <v>488</v>
      </c>
      <c r="H34" s="1122"/>
      <c r="I34" s="1122"/>
      <c r="J34" s="1123"/>
      <c r="K34" s="294" t="s">
        <v>473</v>
      </c>
      <c r="L34" s="294" t="s">
        <v>473</v>
      </c>
      <c r="M34" s="295" t="s">
        <v>473</v>
      </c>
      <c r="N34" s="296" t="s">
        <v>473</v>
      </c>
    </row>
    <row r="35" spans="1:16" ht="27" customHeight="1" x14ac:dyDescent="0.15">
      <c r="A35" s="248"/>
      <c r="B35" s="244"/>
      <c r="C35" s="244"/>
      <c r="D35" s="244"/>
      <c r="E35" s="244"/>
      <c r="F35" s="244"/>
      <c r="G35" s="1121" t="s">
        <v>489</v>
      </c>
      <c r="H35" s="1122"/>
      <c r="I35" s="1122"/>
      <c r="J35" s="1123"/>
      <c r="K35" s="294">
        <v>28794</v>
      </c>
      <c r="L35" s="294">
        <v>15300</v>
      </c>
      <c r="M35" s="295">
        <v>29858</v>
      </c>
      <c r="N35" s="296">
        <v>-48.8</v>
      </c>
    </row>
    <row r="36" spans="1:16" ht="27" customHeight="1" x14ac:dyDescent="0.15">
      <c r="A36" s="248"/>
      <c r="B36" s="244"/>
      <c r="C36" s="244"/>
      <c r="D36" s="244"/>
      <c r="E36" s="244"/>
      <c r="F36" s="244"/>
      <c r="G36" s="1121" t="s">
        <v>490</v>
      </c>
      <c r="H36" s="1122"/>
      <c r="I36" s="1122"/>
      <c r="J36" s="1123"/>
      <c r="K36" s="294">
        <v>14637</v>
      </c>
      <c r="L36" s="294">
        <v>7777</v>
      </c>
      <c r="M36" s="295">
        <v>6079</v>
      </c>
      <c r="N36" s="296">
        <v>27.9</v>
      </c>
    </row>
    <row r="37" spans="1:16" ht="13.5" customHeight="1" x14ac:dyDescent="0.15">
      <c r="A37" s="248"/>
      <c r="B37" s="244"/>
      <c r="C37" s="244"/>
      <c r="D37" s="244"/>
      <c r="E37" s="244"/>
      <c r="F37" s="244"/>
      <c r="G37" s="1121" t="s">
        <v>491</v>
      </c>
      <c r="H37" s="1122"/>
      <c r="I37" s="1122"/>
      <c r="J37" s="1123"/>
      <c r="K37" s="294" t="s">
        <v>473</v>
      </c>
      <c r="L37" s="294" t="s">
        <v>473</v>
      </c>
      <c r="M37" s="295">
        <v>2554</v>
      </c>
      <c r="N37" s="296" t="s">
        <v>473</v>
      </c>
    </row>
    <row r="38" spans="1:16" ht="27" customHeight="1" x14ac:dyDescent="0.15">
      <c r="A38" s="248"/>
      <c r="B38" s="244"/>
      <c r="C38" s="244"/>
      <c r="D38" s="244"/>
      <c r="E38" s="244"/>
      <c r="F38" s="244"/>
      <c r="G38" s="1124" t="s">
        <v>492</v>
      </c>
      <c r="H38" s="1125"/>
      <c r="I38" s="1125"/>
      <c r="J38" s="1126"/>
      <c r="K38" s="297">
        <v>11</v>
      </c>
      <c r="L38" s="297">
        <v>6</v>
      </c>
      <c r="M38" s="298">
        <v>44</v>
      </c>
      <c r="N38" s="299">
        <v>-86.4</v>
      </c>
      <c r="O38" s="293"/>
    </row>
    <row r="39" spans="1:16" x14ac:dyDescent="0.15">
      <c r="A39" s="248"/>
      <c r="B39" s="244"/>
      <c r="C39" s="244"/>
      <c r="D39" s="244"/>
      <c r="E39" s="244"/>
      <c r="F39" s="244"/>
      <c r="G39" s="1124" t="s">
        <v>493</v>
      </c>
      <c r="H39" s="1125"/>
      <c r="I39" s="1125"/>
      <c r="J39" s="1126"/>
      <c r="K39" s="300">
        <v>-10869</v>
      </c>
      <c r="L39" s="300">
        <v>-5775</v>
      </c>
      <c r="M39" s="301">
        <v>-7957</v>
      </c>
      <c r="N39" s="302">
        <v>-27.4</v>
      </c>
      <c r="O39" s="293"/>
    </row>
    <row r="40" spans="1:16" ht="27" customHeight="1" x14ac:dyDescent="0.15">
      <c r="A40" s="248"/>
      <c r="B40" s="244"/>
      <c r="C40" s="244"/>
      <c r="D40" s="244"/>
      <c r="E40" s="244"/>
      <c r="F40" s="244"/>
      <c r="G40" s="1121" t="s">
        <v>494</v>
      </c>
      <c r="H40" s="1122"/>
      <c r="I40" s="1122"/>
      <c r="J40" s="1123"/>
      <c r="K40" s="300">
        <v>-204084</v>
      </c>
      <c r="L40" s="300">
        <v>-108440</v>
      </c>
      <c r="M40" s="301">
        <v>-129245</v>
      </c>
      <c r="N40" s="302">
        <v>-16.100000000000001</v>
      </c>
      <c r="O40" s="293"/>
    </row>
    <row r="41" spans="1:16" x14ac:dyDescent="0.15">
      <c r="A41" s="248"/>
      <c r="B41" s="244"/>
      <c r="C41" s="244"/>
      <c r="D41" s="244"/>
      <c r="E41" s="244"/>
      <c r="F41" s="244"/>
      <c r="G41" s="1127" t="s">
        <v>281</v>
      </c>
      <c r="H41" s="1128"/>
      <c r="I41" s="1128"/>
      <c r="J41" s="1129"/>
      <c r="K41" s="294">
        <v>82489</v>
      </c>
      <c r="L41" s="300">
        <v>43830</v>
      </c>
      <c r="M41" s="301">
        <v>45523</v>
      </c>
      <c r="N41" s="302">
        <v>-3.7</v>
      </c>
      <c r="O41" s="293"/>
    </row>
    <row r="42" spans="1:16" x14ac:dyDescent="0.15">
      <c r="A42" s="248"/>
      <c r="B42" s="244"/>
      <c r="C42" s="244"/>
      <c r="D42" s="244"/>
      <c r="E42" s="244"/>
      <c r="F42" s="244"/>
      <c r="G42" s="303" t="s">
        <v>495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497</v>
      </c>
      <c r="H48" s="308"/>
      <c r="I48" s="308"/>
      <c r="J48" s="308"/>
      <c r="K48" s="308"/>
      <c r="L48" s="308"/>
      <c r="M48" s="309"/>
      <c r="N48" s="308"/>
    </row>
    <row r="49" spans="1:14" ht="13.5" customHeight="1" x14ac:dyDescent="0.15">
      <c r="A49" s="248"/>
      <c r="B49" s="244"/>
      <c r="C49" s="244"/>
      <c r="D49" s="244"/>
      <c r="E49" s="244"/>
      <c r="F49" s="244"/>
      <c r="G49" s="310"/>
      <c r="H49" s="311"/>
      <c r="I49" s="1114" t="s">
        <v>464</v>
      </c>
      <c r="J49" s="1116" t="s">
        <v>498</v>
      </c>
      <c r="K49" s="1117"/>
      <c r="L49" s="1117"/>
      <c r="M49" s="1117"/>
      <c r="N49" s="1118"/>
    </row>
    <row r="50" spans="1:14" x14ac:dyDescent="0.15">
      <c r="A50" s="248"/>
      <c r="B50" s="244"/>
      <c r="C50" s="244"/>
      <c r="D50" s="244"/>
      <c r="E50" s="244"/>
      <c r="F50" s="244"/>
      <c r="G50" s="312"/>
      <c r="H50" s="313"/>
      <c r="I50" s="1115"/>
      <c r="J50" s="314" t="s">
        <v>499</v>
      </c>
      <c r="K50" s="315" t="s">
        <v>500</v>
      </c>
      <c r="L50" s="316" t="s">
        <v>501</v>
      </c>
      <c r="M50" s="317" t="s">
        <v>502</v>
      </c>
      <c r="N50" s="318" t="s">
        <v>503</v>
      </c>
    </row>
    <row r="51" spans="1:14" x14ac:dyDescent="0.15">
      <c r="A51" s="248"/>
      <c r="B51" s="244"/>
      <c r="C51" s="244"/>
      <c r="D51" s="244"/>
      <c r="E51" s="244"/>
      <c r="F51" s="244"/>
      <c r="G51" s="310" t="s">
        <v>504</v>
      </c>
      <c r="H51" s="311"/>
      <c r="I51" s="319">
        <v>839423</v>
      </c>
      <c r="J51" s="320">
        <v>431358</v>
      </c>
      <c r="K51" s="321">
        <v>-20.3</v>
      </c>
      <c r="L51" s="322">
        <v>334234</v>
      </c>
      <c r="M51" s="323">
        <v>27.2</v>
      </c>
      <c r="N51" s="324">
        <v>-47.5</v>
      </c>
    </row>
    <row r="52" spans="1:14" x14ac:dyDescent="0.15">
      <c r="A52" s="248"/>
      <c r="B52" s="244"/>
      <c r="C52" s="244"/>
      <c r="D52" s="244"/>
      <c r="E52" s="244"/>
      <c r="F52" s="244"/>
      <c r="G52" s="325"/>
      <c r="H52" s="326" t="s">
        <v>505</v>
      </c>
      <c r="I52" s="327">
        <v>118095</v>
      </c>
      <c r="J52" s="328">
        <v>60686</v>
      </c>
      <c r="K52" s="329">
        <v>31</v>
      </c>
      <c r="L52" s="330">
        <v>135366</v>
      </c>
      <c r="M52" s="331">
        <v>-8.1999999999999993</v>
      </c>
      <c r="N52" s="332">
        <v>39.200000000000003</v>
      </c>
    </row>
    <row r="53" spans="1:14" x14ac:dyDescent="0.15">
      <c r="A53" s="248"/>
      <c r="B53" s="244"/>
      <c r="C53" s="244"/>
      <c r="D53" s="244"/>
      <c r="E53" s="244"/>
      <c r="F53" s="244"/>
      <c r="G53" s="310" t="s">
        <v>506</v>
      </c>
      <c r="H53" s="311"/>
      <c r="I53" s="319">
        <v>287366</v>
      </c>
      <c r="J53" s="320">
        <v>148280</v>
      </c>
      <c r="K53" s="321">
        <v>-65.599999999999994</v>
      </c>
      <c r="L53" s="322">
        <v>216155</v>
      </c>
      <c r="M53" s="323">
        <v>-35.299999999999997</v>
      </c>
      <c r="N53" s="324">
        <v>-30.3</v>
      </c>
    </row>
    <row r="54" spans="1:14" x14ac:dyDescent="0.15">
      <c r="A54" s="248"/>
      <c r="B54" s="244"/>
      <c r="C54" s="244"/>
      <c r="D54" s="244"/>
      <c r="E54" s="244"/>
      <c r="F54" s="244"/>
      <c r="G54" s="325"/>
      <c r="H54" s="326" t="s">
        <v>505</v>
      </c>
      <c r="I54" s="327">
        <v>137282</v>
      </c>
      <c r="J54" s="328">
        <v>70837</v>
      </c>
      <c r="K54" s="329">
        <v>16.7</v>
      </c>
      <c r="L54" s="330">
        <v>108827</v>
      </c>
      <c r="M54" s="331">
        <v>-19.600000000000001</v>
      </c>
      <c r="N54" s="332">
        <v>36.299999999999997</v>
      </c>
    </row>
    <row r="55" spans="1:14" x14ac:dyDescent="0.15">
      <c r="A55" s="248"/>
      <c r="B55" s="244"/>
      <c r="C55" s="244"/>
      <c r="D55" s="244"/>
      <c r="E55" s="244"/>
      <c r="F55" s="244"/>
      <c r="G55" s="310" t="s">
        <v>507</v>
      </c>
      <c r="H55" s="311"/>
      <c r="I55" s="319">
        <v>332555</v>
      </c>
      <c r="J55" s="320">
        <v>173930</v>
      </c>
      <c r="K55" s="321">
        <v>17.3</v>
      </c>
      <c r="L55" s="322">
        <v>228305</v>
      </c>
      <c r="M55" s="323">
        <v>5.6</v>
      </c>
      <c r="N55" s="324">
        <v>11.7</v>
      </c>
    </row>
    <row r="56" spans="1:14" x14ac:dyDescent="0.15">
      <c r="A56" s="248"/>
      <c r="B56" s="244"/>
      <c r="C56" s="244"/>
      <c r="D56" s="244"/>
      <c r="E56" s="244"/>
      <c r="F56" s="244"/>
      <c r="G56" s="325"/>
      <c r="H56" s="326" t="s">
        <v>505</v>
      </c>
      <c r="I56" s="327">
        <v>83546</v>
      </c>
      <c r="J56" s="328">
        <v>43696</v>
      </c>
      <c r="K56" s="329">
        <v>-38.299999999999997</v>
      </c>
      <c r="L56" s="330">
        <v>86611</v>
      </c>
      <c r="M56" s="331">
        <v>-20.399999999999999</v>
      </c>
      <c r="N56" s="332">
        <v>-17.899999999999999</v>
      </c>
    </row>
    <row r="57" spans="1:14" x14ac:dyDescent="0.15">
      <c r="A57" s="248"/>
      <c r="B57" s="244"/>
      <c r="C57" s="244"/>
      <c r="D57" s="244"/>
      <c r="E57" s="244"/>
      <c r="F57" s="244"/>
      <c r="G57" s="310" t="s">
        <v>508</v>
      </c>
      <c r="H57" s="311"/>
      <c r="I57" s="319">
        <v>574151</v>
      </c>
      <c r="J57" s="320">
        <v>301550</v>
      </c>
      <c r="K57" s="321">
        <v>73.400000000000006</v>
      </c>
      <c r="L57" s="322">
        <v>316331</v>
      </c>
      <c r="M57" s="323">
        <v>38.6</v>
      </c>
      <c r="N57" s="324">
        <v>34.799999999999997</v>
      </c>
    </row>
    <row r="58" spans="1:14" x14ac:dyDescent="0.15">
      <c r="A58" s="248"/>
      <c r="B58" s="244"/>
      <c r="C58" s="244"/>
      <c r="D58" s="244"/>
      <c r="E58" s="244"/>
      <c r="F58" s="244"/>
      <c r="G58" s="325"/>
      <c r="H58" s="326" t="s">
        <v>505</v>
      </c>
      <c r="I58" s="327">
        <v>112232</v>
      </c>
      <c r="J58" s="328">
        <v>58945</v>
      </c>
      <c r="K58" s="329">
        <v>34.9</v>
      </c>
      <c r="L58" s="330">
        <v>106387</v>
      </c>
      <c r="M58" s="331">
        <v>22.8</v>
      </c>
      <c r="N58" s="332">
        <v>12.1</v>
      </c>
    </row>
    <row r="59" spans="1:14" x14ac:dyDescent="0.15">
      <c r="A59" s="248"/>
      <c r="B59" s="244"/>
      <c r="C59" s="244"/>
      <c r="D59" s="244"/>
      <c r="E59" s="244"/>
      <c r="F59" s="244"/>
      <c r="G59" s="310" t="s">
        <v>509</v>
      </c>
      <c r="H59" s="311"/>
      <c r="I59" s="319">
        <v>931976</v>
      </c>
      <c r="J59" s="320">
        <v>495205</v>
      </c>
      <c r="K59" s="321">
        <v>64.2</v>
      </c>
      <c r="L59" s="322">
        <v>333013</v>
      </c>
      <c r="M59" s="323">
        <v>5.3</v>
      </c>
      <c r="N59" s="324">
        <v>58.9</v>
      </c>
    </row>
    <row r="60" spans="1:14" x14ac:dyDescent="0.15">
      <c r="A60" s="248"/>
      <c r="B60" s="244"/>
      <c r="C60" s="244"/>
      <c r="D60" s="244"/>
      <c r="E60" s="244"/>
      <c r="F60" s="244"/>
      <c r="G60" s="325"/>
      <c r="H60" s="326" t="s">
        <v>505</v>
      </c>
      <c r="I60" s="333">
        <v>250243</v>
      </c>
      <c r="J60" s="328">
        <v>132967</v>
      </c>
      <c r="K60" s="329">
        <v>125.6</v>
      </c>
      <c r="L60" s="330">
        <v>126732</v>
      </c>
      <c r="M60" s="331">
        <v>19.100000000000001</v>
      </c>
      <c r="N60" s="332">
        <v>106.5</v>
      </c>
    </row>
    <row r="61" spans="1:14" x14ac:dyDescent="0.15">
      <c r="A61" s="248"/>
      <c r="B61" s="244"/>
      <c r="C61" s="244"/>
      <c r="D61" s="244"/>
      <c r="E61" s="244"/>
      <c r="F61" s="244"/>
      <c r="G61" s="310" t="s">
        <v>510</v>
      </c>
      <c r="H61" s="334"/>
      <c r="I61" s="335">
        <v>593094</v>
      </c>
      <c r="J61" s="336">
        <v>310065</v>
      </c>
      <c r="K61" s="337">
        <v>13.8</v>
      </c>
      <c r="L61" s="338">
        <v>285608</v>
      </c>
      <c r="M61" s="339">
        <v>8.3000000000000007</v>
      </c>
      <c r="N61" s="324">
        <v>5.5</v>
      </c>
    </row>
    <row r="62" spans="1:14" x14ac:dyDescent="0.15">
      <c r="A62" s="248"/>
      <c r="B62" s="244"/>
      <c r="C62" s="244"/>
      <c r="D62" s="244"/>
      <c r="E62" s="244"/>
      <c r="F62" s="244"/>
      <c r="G62" s="325"/>
      <c r="H62" s="326" t="s">
        <v>505</v>
      </c>
      <c r="I62" s="327">
        <v>140280</v>
      </c>
      <c r="J62" s="328">
        <v>73426</v>
      </c>
      <c r="K62" s="329">
        <v>34</v>
      </c>
      <c r="L62" s="330">
        <v>112785</v>
      </c>
      <c r="M62" s="331">
        <v>-1.3</v>
      </c>
      <c r="N62" s="332">
        <v>35.299999999999997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512</v>
      </c>
      <c r="G46" s="8" t="s">
        <v>513</v>
      </c>
      <c r="H46" s="8" t="s">
        <v>514</v>
      </c>
      <c r="I46" s="8" t="s">
        <v>515</v>
      </c>
      <c r="J46" s="9" t="s">
        <v>516</v>
      </c>
    </row>
    <row r="47" spans="2:10" ht="57.75" customHeight="1" x14ac:dyDescent="0.15">
      <c r="B47" s="10"/>
      <c r="C47" s="1139" t="s">
        <v>3</v>
      </c>
      <c r="D47" s="1139"/>
      <c r="E47" s="1140"/>
      <c r="F47" s="11">
        <v>51.63</v>
      </c>
      <c r="G47" s="12">
        <v>60.12</v>
      </c>
      <c r="H47" s="12">
        <v>58.81</v>
      </c>
      <c r="I47" s="12">
        <v>73.08</v>
      </c>
      <c r="J47" s="13">
        <v>77.760000000000005</v>
      </c>
    </row>
    <row r="48" spans="2:10" ht="57.75" customHeight="1" x14ac:dyDescent="0.15">
      <c r="B48" s="14"/>
      <c r="C48" s="1141" t="s">
        <v>4</v>
      </c>
      <c r="D48" s="1141"/>
      <c r="E48" s="1142"/>
      <c r="F48" s="15">
        <v>18.34</v>
      </c>
      <c r="G48" s="16">
        <v>13.65</v>
      </c>
      <c r="H48" s="16">
        <v>26.22</v>
      </c>
      <c r="I48" s="16">
        <v>8.8000000000000007</v>
      </c>
      <c r="J48" s="17">
        <v>8.82</v>
      </c>
    </row>
    <row r="49" spans="2:10" ht="57.75" customHeight="1" thickBot="1" x14ac:dyDescent="0.2">
      <c r="B49" s="18"/>
      <c r="C49" s="1143" t="s">
        <v>5</v>
      </c>
      <c r="D49" s="1143"/>
      <c r="E49" s="1144"/>
      <c r="F49" s="19">
        <v>15.94</v>
      </c>
      <c r="G49" s="20">
        <v>1.35</v>
      </c>
      <c r="H49" s="20">
        <v>12.87</v>
      </c>
      <c r="I49" s="20" t="s">
        <v>517</v>
      </c>
      <c r="J49" s="21">
        <v>3.18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512</v>
      </c>
      <c r="G33" s="29" t="s">
        <v>513</v>
      </c>
      <c r="H33" s="29" t="s">
        <v>514</v>
      </c>
      <c r="I33" s="29" t="s">
        <v>515</v>
      </c>
      <c r="J33" s="30" t="s">
        <v>516</v>
      </c>
      <c r="K33" s="22"/>
      <c r="L33" s="22"/>
      <c r="M33" s="22"/>
      <c r="N33" s="22"/>
      <c r="O33" s="22"/>
      <c r="P33" s="22"/>
    </row>
    <row r="34" spans="1:16" ht="39" customHeight="1" x14ac:dyDescent="0.15">
      <c r="A34" s="22"/>
      <c r="B34" s="31"/>
      <c r="C34" s="1151" t="s">
        <v>518</v>
      </c>
      <c r="D34" s="1151"/>
      <c r="E34" s="1152"/>
      <c r="F34" s="32">
        <v>18.329999999999998</v>
      </c>
      <c r="G34" s="33">
        <v>13.64</v>
      </c>
      <c r="H34" s="33">
        <v>26.21</v>
      </c>
      <c r="I34" s="33">
        <v>8.8000000000000007</v>
      </c>
      <c r="J34" s="34">
        <v>8.82</v>
      </c>
      <c r="K34" s="22"/>
      <c r="L34" s="22"/>
      <c r="M34" s="22"/>
      <c r="N34" s="22"/>
      <c r="O34" s="22"/>
      <c r="P34" s="22"/>
    </row>
    <row r="35" spans="1:16" ht="39" customHeight="1" x14ac:dyDescent="0.15">
      <c r="A35" s="22"/>
      <c r="B35" s="35"/>
      <c r="C35" s="1145" t="s">
        <v>519</v>
      </c>
      <c r="D35" s="1146"/>
      <c r="E35" s="1147"/>
      <c r="F35" s="36">
        <v>3.34</v>
      </c>
      <c r="G35" s="37">
        <v>2.19</v>
      </c>
      <c r="H35" s="37">
        <v>1.58</v>
      </c>
      <c r="I35" s="37">
        <v>2.69</v>
      </c>
      <c r="J35" s="38">
        <v>1.39</v>
      </c>
      <c r="K35" s="22"/>
      <c r="L35" s="22"/>
      <c r="M35" s="22"/>
      <c r="N35" s="22"/>
      <c r="O35" s="22"/>
      <c r="P35" s="22"/>
    </row>
    <row r="36" spans="1:16" ht="39" customHeight="1" x14ac:dyDescent="0.15">
      <c r="A36" s="22"/>
      <c r="B36" s="35"/>
      <c r="C36" s="1145" t="s">
        <v>520</v>
      </c>
      <c r="D36" s="1146"/>
      <c r="E36" s="1147"/>
      <c r="F36" s="36">
        <v>0.59</v>
      </c>
      <c r="G36" s="37">
        <v>1.46</v>
      </c>
      <c r="H36" s="37">
        <v>0.44</v>
      </c>
      <c r="I36" s="37">
        <v>0</v>
      </c>
      <c r="J36" s="38">
        <v>0.34</v>
      </c>
      <c r="K36" s="22"/>
      <c r="L36" s="22"/>
      <c r="M36" s="22"/>
      <c r="N36" s="22"/>
      <c r="O36" s="22"/>
      <c r="P36" s="22"/>
    </row>
    <row r="37" spans="1:16" ht="39" customHeight="1" x14ac:dyDescent="0.15">
      <c r="A37" s="22"/>
      <c r="B37" s="35"/>
      <c r="C37" s="1145" t="s">
        <v>521</v>
      </c>
      <c r="D37" s="1146"/>
      <c r="E37" s="1147"/>
      <c r="F37" s="36">
        <v>0.16</v>
      </c>
      <c r="G37" s="37">
        <v>0.22</v>
      </c>
      <c r="H37" s="37">
        <v>0.17</v>
      </c>
      <c r="I37" s="37">
        <v>0.21</v>
      </c>
      <c r="J37" s="38">
        <v>0.22</v>
      </c>
      <c r="K37" s="22"/>
      <c r="L37" s="22"/>
      <c r="M37" s="22"/>
      <c r="N37" s="22"/>
      <c r="O37" s="22"/>
      <c r="P37" s="22"/>
    </row>
    <row r="38" spans="1:16" ht="39" customHeight="1" x14ac:dyDescent="0.15">
      <c r="A38" s="22"/>
      <c r="B38" s="35"/>
      <c r="C38" s="1145"/>
      <c r="D38" s="1146"/>
      <c r="E38" s="1147"/>
      <c r="F38" s="36"/>
      <c r="G38" s="37"/>
      <c r="H38" s="37"/>
      <c r="I38" s="37"/>
      <c r="J38" s="38"/>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522</v>
      </c>
      <c r="D42" s="1146"/>
      <c r="E42" s="1147"/>
      <c r="F42" s="36" t="s">
        <v>473</v>
      </c>
      <c r="G42" s="37" t="s">
        <v>473</v>
      </c>
      <c r="H42" s="37" t="s">
        <v>473</v>
      </c>
      <c r="I42" s="37" t="s">
        <v>473</v>
      </c>
      <c r="J42" s="38" t="s">
        <v>473</v>
      </c>
      <c r="K42" s="22"/>
      <c r="L42" s="22"/>
      <c r="M42" s="22"/>
      <c r="N42" s="22"/>
      <c r="O42" s="22"/>
      <c r="P42" s="22"/>
    </row>
    <row r="43" spans="1:16" ht="39" customHeight="1" thickBot="1" x14ac:dyDescent="0.2">
      <c r="A43" s="22"/>
      <c r="B43" s="40"/>
      <c r="C43" s="1148" t="s">
        <v>523</v>
      </c>
      <c r="D43" s="1149"/>
      <c r="E43" s="1150"/>
      <c r="F43" s="41">
        <v>0</v>
      </c>
      <c r="G43" s="42" t="s">
        <v>473</v>
      </c>
      <c r="H43" s="42" t="s">
        <v>473</v>
      </c>
      <c r="I43" s="42" t="s">
        <v>473</v>
      </c>
      <c r="J43" s="43" t="s">
        <v>473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229</v>
      </c>
      <c r="L45" s="60">
        <v>219</v>
      </c>
      <c r="M45" s="60">
        <v>237</v>
      </c>
      <c r="N45" s="60">
        <v>255</v>
      </c>
      <c r="O45" s="61">
        <v>254</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473</v>
      </c>
      <c r="L46" s="64" t="s">
        <v>473</v>
      </c>
      <c r="M46" s="64" t="s">
        <v>473</v>
      </c>
      <c r="N46" s="64" t="s">
        <v>473</v>
      </c>
      <c r="O46" s="65" t="s">
        <v>473</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473</v>
      </c>
      <c r="L47" s="64" t="s">
        <v>473</v>
      </c>
      <c r="M47" s="64" t="s">
        <v>473</v>
      </c>
      <c r="N47" s="64" t="s">
        <v>473</v>
      </c>
      <c r="O47" s="65" t="s">
        <v>473</v>
      </c>
      <c r="P47" s="48"/>
      <c r="Q47" s="48"/>
      <c r="R47" s="48"/>
      <c r="S47" s="48"/>
      <c r="T47" s="48"/>
      <c r="U47" s="48"/>
    </row>
    <row r="48" spans="1:21" ht="30.75" customHeight="1" x14ac:dyDescent="0.15">
      <c r="A48" s="48"/>
      <c r="B48" s="1163"/>
      <c r="C48" s="1164"/>
      <c r="D48" s="62"/>
      <c r="E48" s="1155" t="s">
        <v>15</v>
      </c>
      <c r="F48" s="1155"/>
      <c r="G48" s="1155"/>
      <c r="H48" s="1155"/>
      <c r="I48" s="1155"/>
      <c r="J48" s="1156"/>
      <c r="K48" s="63">
        <v>44</v>
      </c>
      <c r="L48" s="64">
        <v>42</v>
      </c>
      <c r="M48" s="64">
        <v>34</v>
      </c>
      <c r="N48" s="64">
        <v>28</v>
      </c>
      <c r="O48" s="65">
        <v>29</v>
      </c>
      <c r="P48" s="48"/>
      <c r="Q48" s="48"/>
      <c r="R48" s="48"/>
      <c r="S48" s="48"/>
      <c r="T48" s="48"/>
      <c r="U48" s="48"/>
    </row>
    <row r="49" spans="1:21" ht="30.75" customHeight="1" x14ac:dyDescent="0.15">
      <c r="A49" s="48"/>
      <c r="B49" s="1163"/>
      <c r="C49" s="1164"/>
      <c r="D49" s="62"/>
      <c r="E49" s="1155" t="s">
        <v>16</v>
      </c>
      <c r="F49" s="1155"/>
      <c r="G49" s="1155"/>
      <c r="H49" s="1155"/>
      <c r="I49" s="1155"/>
      <c r="J49" s="1156"/>
      <c r="K49" s="63">
        <v>18</v>
      </c>
      <c r="L49" s="64">
        <v>18</v>
      </c>
      <c r="M49" s="64">
        <v>19</v>
      </c>
      <c r="N49" s="64">
        <v>15</v>
      </c>
      <c r="O49" s="65">
        <v>15</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473</v>
      </c>
      <c r="L50" s="64" t="s">
        <v>473</v>
      </c>
      <c r="M50" s="64" t="s">
        <v>473</v>
      </c>
      <c r="N50" s="64" t="s">
        <v>473</v>
      </c>
      <c r="O50" s="65" t="s">
        <v>473</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473</v>
      </c>
      <c r="L51" s="64" t="s">
        <v>473</v>
      </c>
      <c r="M51" s="64" t="s">
        <v>473</v>
      </c>
      <c r="N51" s="64" t="s">
        <v>473</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197</v>
      </c>
      <c r="L52" s="64">
        <v>202</v>
      </c>
      <c r="M52" s="64">
        <v>202</v>
      </c>
      <c r="N52" s="64">
        <v>211</v>
      </c>
      <c r="O52" s="65">
        <v>215</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94</v>
      </c>
      <c r="L53" s="69">
        <v>77</v>
      </c>
      <c r="M53" s="69">
        <v>88</v>
      </c>
      <c r="N53" s="69">
        <v>87</v>
      </c>
      <c r="O53" s="70">
        <v>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2016-04-26T09:50:51Z</cp:lastPrinted>
  <dcterms:created xsi:type="dcterms:W3CDTF">2016-02-15T02:31:00Z</dcterms:created>
  <dcterms:modified xsi:type="dcterms:W3CDTF">2016-05-02T02:15:44Z</dcterms:modified>
  <cp:category/>
</cp:coreProperties>
</file>