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BE36" i="9"/>
  <c r="AM36" i="9"/>
  <c r="C36" i="9"/>
  <c r="BE35" i="9"/>
  <c r="AM35" i="9"/>
  <c r="C35" i="9"/>
  <c r="BW34" i="9"/>
  <c r="BW35" i="9" s="1"/>
  <c r="BW36" i="9" s="1"/>
  <c r="BW37" i="9" s="1"/>
  <c r="BW38" i="9" s="1"/>
  <c r="BW39" i="9" s="1"/>
  <c r="BW40" i="9" s="1"/>
  <c r="BW41" i="9" s="1"/>
  <c r="C34" i="9"/>
  <c r="U34" i="9" s="1"/>
  <c r="U35" i="9" s="1"/>
  <c r="U36" i="9" s="1"/>
  <c r="CO34" i="9" l="1"/>
  <c r="CO35" i="9" s="1"/>
  <c r="CO36" i="9" s="1"/>
  <c r="CO37" i="9" s="1"/>
  <c r="CO38"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<sst xmlns="http://schemas.openxmlformats.org/spreadsheetml/2006/main" count="1039" uniqueCount="548">
  <si>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</si>
  <si>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</si>
  <si>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</si>
  <si>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</si>
  <si>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</si>
  <si>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</si>
  <si>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</si>
  <si>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</si>
  <si>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</si>
  <si>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</si>
  <si>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</si>
  <si>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</si>
  <si>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</si>
  <si>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</si>
  <si>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</si>
  <si>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</si>
  <si>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</si>
  <si>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</si>
  <si>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</si>
  <si>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</si>
  <si>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</si>
  <si>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</si>
  <si>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</si>
  <si>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</si>
  <si>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</si>
  <si>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</si>
  <si>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</si>
  <si>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</si>
  <si>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</si>
  <si>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</si>
  <si>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</si>
  <si>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</si>
  <si>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</si>
  <si>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</si>
  <si>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</si>
  <si>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</si>
  <si>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</si>
  <si>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</si>
  <si>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</si>
  <si>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</si>
  <si>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</si>
  <si>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</si>
  <si>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</si>
  <si>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</si>
  <si>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</si>
  <si>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</si>
  <si>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</si>
  <si>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</si>
  <si>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</si>
  <si>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</si>
  <si>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</si>
  <si>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</si>
  <si>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</si>
  <si>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</si>
  <si>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</si>
  <si>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</si>
  <si>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</si>
  <si>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</si>
  <si>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</si>
  <si>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</si>
  <si>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</si>
  <si>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</si>
  <si>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</si>
  <si>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</si>
  <si>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</si>
  <si>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</si>
  <si>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</si>
  <si>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</si>
  <si>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</si>
  <si>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</si>
  <si>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</si>
  <si>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</si>
  <si>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</si>
  <si>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</si>
  <si>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</si>
  <si>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</si>
  <si>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</si>
  <si>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</si>
  <si>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</si>
  <si>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</si>
  <si>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</si>
  <si>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</si>
  <si>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沖縄市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</si>
  <si>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</si>
  <si>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</si>
  <si>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</si>
  <si>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</si>
  <si>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</si>
  <si>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</si>
  <si>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</si>
  <si>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</si>
  <si>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</si>
  <si>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</si>
  <si>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</si>
  <si>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</si>
  <si>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</si>
  <si>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</si>
  <si>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</si>
  <si>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</si>
  <si>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</si>
  <si>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</si>
  <si>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</si>
  <si>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</si>
  <si>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</si>
  <si>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</si>
  <si>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</si>
  <si>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</si>
  <si>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</si>
  <si>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</si>
  <si>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</si>
  <si>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</si>
  <si>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</si>
  <si>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</si>
  <si>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</si>
  <si>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</si>
  <si>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</si>
  <si>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</si>
  <si>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</si>
  <si>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</si>
  <si>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</si>
  <si>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</si>
  <si>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</si>
  <si>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</si>
  <si>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</si>
  <si>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</si>
  <si>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</si>
  <si>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</si>
  <si>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</si>
  <si>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</si>
  <si>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</si>
  <si>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</si>
  <si>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</si>
  <si>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</si>
  <si>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</si>
  <si>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</si>
  <si>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</si>
  <si>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</si>
  <si>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</si>
  <si>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</si>
  <si>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</si>
  <si>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</si>
  <si>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</si>
  <si>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</si>
  <si>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</si>
  <si>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</si>
  <si>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</si>
  <si>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</si>
  <si>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</si>
  <si>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</si>
  <si>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</si>
  <si>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</si>
  <si>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</si>
  <si>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</si>
  <si>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</si>
  <si>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</si>
  <si>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</si>
  <si>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</si>
  <si>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</si>
  <si>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</si>
  <si>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</si>
  <si>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</si>
  <si>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</si>
  <si>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</si>
  <si>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</si>
  <si>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</si>
  <si>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</si>
  <si>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</si>
  <si>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</si>
  <si>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</si>
  <si>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</si>
  <si>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</si>
  <si>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</si>
  <si>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</si>
  <si>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</si>
  <si>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</si>
  <si>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</si>
  <si>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</si>
  <si>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</si>
  <si>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</si>
  <si>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</si>
  <si>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</si>
  <si>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</si>
  <si>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</si>
  <si>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</si>
  <si>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</si>
  <si>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</si>
  <si>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</si>
  <si>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</si>
  <si>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</si>
  <si>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</si>
  <si>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</si>
  <si>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</si>
  <si>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</si>
  <si>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</si>
  <si>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沖縄県沖縄市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</si>
  <si>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</si>
  <si>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</si>
  <si>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</si>
  <si>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</si>
  <si>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</si>
  <si>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</si>
  <si>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</si>
  <si>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</si>
  <si>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</si>
  <si>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</si>
  <si>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</si>
  <si>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</si>
  <si>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</si>
  <si>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</si>
  <si>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</si>
  <si>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</si>
  <si>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</si>
  <si>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</si>
  <si>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</si>
  <si>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</si>
  <si>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</si>
  <si>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</si>
  <si>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</si>
  <si>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</si>
  <si>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</si>
  <si>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</si>
  <si>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</si>
  <si>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</si>
  <si>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</si>
  <si>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</si>
  <si>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</si>
  <si>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</si>
  <si>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</si>
  <si>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</si>
  <si>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</si>
  <si>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</si>
  <si>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</si>
  <si>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</si>
  <si>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</si>
  <si>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</si>
  <si>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</si>
  <si>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</si>
  <si>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</si>
  <si>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</si>
  <si>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</si>
  <si>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</si>
  <si>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</si>
  <si>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</si>
  <si>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</si>
  <si>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</si>
  <si>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</si>
  <si>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</si>
  <si>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</si>
  <si>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</si>
  <si>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</si>
  <si>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</si>
  <si>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</si>
  <si>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</si>
  <si>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</si>
  <si>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</si>
  <si>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</si>
  <si>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</si>
  <si>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</si>
  <si>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</si>
  <si>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</si>
  <si>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</si>
  <si>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</si>
  <si>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</si>
  <si>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</si>
  <si>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</si>
  <si>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</si>
  <si>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</si>
  <si>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</si>
  <si>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</si>
  <si>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</si>
  <si>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</si>
  <si>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</si>
  <si>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</si>
  <si>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</si>
  <si>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</si>
  <si>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</si>
  <si>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</si>
  <si>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</si>
  <si>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</si>
  <si>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</si>
  <si>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</si>
  <si>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</si>
  <si>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</si>
  <si>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</si>
  <si>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</si>
  <si>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</si>
  <si>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</si>
  <si>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</si>
  <si>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</si>
  <si>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</si>
  <si>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</si>
  <si>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</si>
  <si>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</si>
  <si>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</si>
  <si>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</si>
  <si>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</si>
  <si>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</si>
  <si>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</si>
  <si>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</si>
  <si>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</si>
  <si>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</si>
  <si>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</si>
  <si>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</si>
  <si>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</si>
  <si>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</si>
  <si>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</si>
  <si>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</si>
  <si>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</si>
  <si>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</si>
  <si>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</si>
  <si>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</si>
  <si>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</si>
  <si>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</si>
  <si>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</si>
  <si>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</si>
  <si>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</si>
  <si>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</si>
  <si>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</si>
  <si>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</si>
  <si>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</si>
  <si>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</si>
  <si>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</si>
  <si>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</si>
  <si>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</si>
  <si>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</si>
  <si>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</si>
  <si>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</si>
  <si>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</si>
  <si>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</si>
  <si>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</si>
  <si>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</si>
  <si>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</si>
  <si>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</si>
  <si>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</si>
  <si>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</si>
  <si>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</si>
  <si>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</si>
  <si>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</si>
  <si>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</si>
  <si>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</si>
  <si>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</si>
  <si>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</si>
  <si>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</si>
  <si>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</si>
  <si>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</si>
  <si>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沖縄県沖縄市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</si>
  <si>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</si>
  <si>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</si>
  <si>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</si>
  <si>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</si>
  <si>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</si>
  <si>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</si>
  <si>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</si>
  <si>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</si>
  <si>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</si>
  <si>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</si>
  <si>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</si>
  <si>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</si>
  <si>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</si>
  <si>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</si>
  <si>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</si>
  <si>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</si>
  <si>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</si>
  <si>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</si>
  <si>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</si>
  <si>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</si>
  <si>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</si>
  <si>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</si>
  <si>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</si>
  <si>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</si>
  <si>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</si>
  <si>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</si>
  <si>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</si>
  <si>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</si>
  <si>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</si>
  <si>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</si>
  <si>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</si>
  <si>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</si>
  <si>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</si>
  <si>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</si>
  <si>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</si>
  <si>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</si>
  <si>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</si>
  <si>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</si>
  <si>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</si>
  <si>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</si>
  <si>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</si>
  <si>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</si>
  <si>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</si>
  <si>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</si>
  <si>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</si>
  <si>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</si>
  <si>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</si>
  <si>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</si>
  <si>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</si>
  <si>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</si>
  <si>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</si>
  <si>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</si>
  <si>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</si>
  <si>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</si>
  <si>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</si>
  <si>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</si>
  <si>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</si>
  <si>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</si>
  <si>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</si>
  <si>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</si>
  <si>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</si>
  <si>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</si>
  <si>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</si>
  <si>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</si>
  <si>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</si>
  <si>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</si>
  <si>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</si>
  <si>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</si>
  <si>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</si>
  <si>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</si>
  <si>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</si>
  <si>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</si>
  <si>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</si>
  <si>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</si>
  <si>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</si>
  <si>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</si>
  <si>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</si>
  <si>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</si>
  <si>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</si>
  <si>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</si>
  <si>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</si>
  <si>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</si>
  <si>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</si>
  <si>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</si>
  <si>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</si>
  <si>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</si>
  <si>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</si>
  <si>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</si>
  <si>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</si>
  <si>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</si>
  <si>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</si>
  <si>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</si>
  <si>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</si>
  <si>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</si>
  <si>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</si>
  <si>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</si>
  <si>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</si>
  <si>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</si>
  <si>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</si>
  <si>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</si>
  <si>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</si>
  <si>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</si>
  <si>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</si>
  <si>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</si>
  <si>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</si>
  <si>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</si>
  <si>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</si>
  <si>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</si>
  <si>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</si>
  <si>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</si>
  <si>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</si>
  <si>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</si>
  <si>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</si>
  <si>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</si>
  <si>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</si>
  <si>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</si>
  <si>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</si>
  <si>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</si>
  <si>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</si>
  <si>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</si>
  <si>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</si>
  <si>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</si>
  <si>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</si>
  <si>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</si>
  <si>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</si>
  <si>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</si>
  <si>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</si>
  <si>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</si>
  <si>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</si>
  <si>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</si>
  <si>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</si>
  <si>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</si>
  <si>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</si>
  <si>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</si>
  <si>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</si>
  <si>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</si>
  <si>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</si>
  <si>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</si>
  <si>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</si>
  <si>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</si>
  <si>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</si>
  <si>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</si>
  <si>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</si>
  <si>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</si>
  <si>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</si>
  <si>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</si>
  <si>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</si>
  <si>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</si>
  <si>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</si>
  <si>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</si>
  <si>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</si>
  <si>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</si>
  <si>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</si>
  <si>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</si>
  <si>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</si>
  <si>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</si>
  <si>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</si>
  <si>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</si>
  <si>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</si>
  <si>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</si>
  <si>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</si>
  <si>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</si>
  <si>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</si>
  <si>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</si>
  <si>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</si>
  <si>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</si>
  <si>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</si>
  <si>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</si>
  <si>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</si>
  <si>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</si>
  <si>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</si>
  <si>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</si>
  <si>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</si>
  <si>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</si>
  <si>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</si>
  <si>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</si>
  <si>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</si>
  <si>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</si>
  <si>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国民健康保険事業特別会計</t>
  </si>
  <si>
    <t>介護保険事業特別会計</t>
  </si>
  <si>
    <t>後期高齢者医療事業特別会計</t>
  </si>
  <si>
    <t>下水道事業特別会計</t>
  </si>
  <si>
    <t>土地区画整理事業特別会計</t>
  </si>
  <si>
    <t>その他会計（赤字）</t>
  </si>
  <si>
    <t>その他会計（黒字）</t>
  </si>
  <si>
    <t>沖縄こどもの国</t>
    <rPh sb="0" eb="2">
      <t>オキナワ</t>
    </rPh>
    <rPh sb="6" eb="7">
      <t>クニ</t>
    </rPh>
    <phoneticPr fontId="2"/>
  </si>
  <si>
    <t>沖縄市アメニティプラン</t>
    <rPh sb="0" eb="2">
      <t>オキナワ</t>
    </rPh>
    <rPh sb="2" eb="3">
      <t>シ</t>
    </rPh>
    <phoneticPr fontId="2"/>
  </si>
  <si>
    <t>沖縄市土地開発公社</t>
    <rPh sb="0" eb="3">
      <t>オキナワシ</t>
    </rPh>
    <rPh sb="3" eb="5">
      <t>トチ</t>
    </rPh>
    <rPh sb="5" eb="7">
      <t>カイハツ</t>
    </rPh>
    <rPh sb="7" eb="9">
      <t>コウシャ</t>
    </rPh>
    <phoneticPr fontId="2"/>
  </si>
  <si>
    <t>沖縄中部勤労者福祉サービスセンター</t>
    <rPh sb="0" eb="2">
      <t>オキナワ</t>
    </rPh>
    <rPh sb="2" eb="4">
      <t>チュウブ</t>
    </rPh>
    <rPh sb="4" eb="7">
      <t>キンロウシャ</t>
    </rPh>
    <rPh sb="7" eb="9">
      <t>フクシ</t>
    </rPh>
    <phoneticPr fontId="2"/>
  </si>
  <si>
    <t>沖善社</t>
    <rPh sb="0" eb="1">
      <t>オキ</t>
    </rPh>
    <rPh sb="1" eb="2">
      <t>ゼン</t>
    </rPh>
    <rPh sb="2" eb="3">
      <t>シャ</t>
    </rPh>
    <phoneticPr fontId="2"/>
  </si>
  <si>
    <t>○</t>
    <phoneticPr fontId="2"/>
  </si>
  <si>
    <t>-</t>
    <phoneticPr fontId="2"/>
  </si>
  <si>
    <t>倉浜衛生施設組合</t>
    <phoneticPr fontId="2"/>
  </si>
  <si>
    <t>沖縄県市町村総合事務組合</t>
    <phoneticPr fontId="2"/>
  </si>
  <si>
    <t>沖縄県市町村自治会館管理組合</t>
    <phoneticPr fontId="2"/>
  </si>
  <si>
    <t>中部広域市町村圏事務組合（一般会計）</t>
    <phoneticPr fontId="2"/>
  </si>
  <si>
    <t>中部広域市町村圏事務組合（特別会計）</t>
    <phoneticPr fontId="2"/>
  </si>
  <si>
    <t>沖縄県後期高齢者医療広域連合（一般会計）</t>
    <phoneticPr fontId="2"/>
  </si>
  <si>
    <t>沖縄県後期高齢者医療広域連合（特別会計）</t>
    <phoneticPr fontId="2"/>
  </si>
  <si>
    <t>-</t>
    <phoneticPr fontId="2"/>
  </si>
  <si>
    <t>-</t>
    <phoneticPr fontId="2"/>
  </si>
  <si>
    <t>H27.3.30精算結了</t>
    <rPh sb="8" eb="10">
      <t>セイサン</t>
    </rPh>
    <rPh sb="10" eb="12">
      <t>ケツリョウ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</si>
</sst>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24633</c:v>
                </c:pt>
                <c:pt idx="1">
                  <c:v>26283</c:v>
                </c:pt>
                <c:pt idx="2">
                  <c:v>49477</c:v>
                </c:pt>
                <c:pt idx="3">
                  <c:v>80385</c:v>
                </c:pt>
                <c:pt idx="4">
                  <c:v>50113</c:v>
                </c:pt>
              </c:numCache>
            </c:numRef>
          </c:val>
          <c:smooth val="0"/>
        </c:ser>
        <c:dLbls>
          <c:showLegendKey val="0"/>
          <c:showVal val="0"/>
          <c:showCatName val="0"/>
          <c:showSerName val="0"/>
          <c:showPercent val="0"/>
          <c:showBubbleSize val="0"/>
        </c:dLbls>
        <c:marker val="1"/>
        <c:smooth val="0"/>
        <c:axId val="133688704"/>
        <c:axId val="118367360"/>
      </c:lineChart>
      <c:catAx>
        <c:axId val="1336887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367360"/>
        <c:crosses val="autoZero"/>
        <c:auto val="1"/>
        <c:lblAlgn val="ctr"/>
        <c:lblOffset val="100"/>
        <c:tickLblSkip val="1"/>
        <c:tickMarkSkip val="1"/>
        <c:noMultiLvlLbl val="0"/>
      </c:catAx>
      <c:valAx>
        <c:axId val="11836736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688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4.4400000000000004</c:v>
                </c:pt>
                <c:pt idx="1">
                  <c:v>4.37</c:v>
                </c:pt>
                <c:pt idx="2">
                  <c:v>5.47</c:v>
                </c:pt>
                <c:pt idx="3">
                  <c:v>5.86</c:v>
                </c:pt>
                <c:pt idx="4">
                  <c:v>5.88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15.92</c:v>
                </c:pt>
                <c:pt idx="1">
                  <c:v>18.579999999999998</c:v>
                </c:pt>
                <c:pt idx="2">
                  <c:v>17.5</c:v>
                </c:pt>
                <c:pt idx="3">
                  <c:v>19.170000000000002</c:v>
                </c:pt>
                <c:pt idx="4">
                  <c:v>18.21</c:v>
                </c:pt>
              </c:numCache>
            </c:numRef>
          </c:val>
        </c:ser>
        <c:dLbls>
          <c:showLegendKey val="0"/>
          <c:showVal val="0"/>
          <c:showCatName val="0"/>
          <c:showSerName val="0"/>
          <c:showPercent val="0"/>
          <c:showBubbleSize val="0"/>
        </c:dLbls>
        <c:gapWidth val="250"/>
        <c:overlap val="100"/>
        <c:axId val="133869568"/>
        <c:axId val="133871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6.03</c:v>
                </c:pt>
                <c:pt idx="1">
                  <c:v>3.87</c:v>
                </c:pt>
                <c:pt idx="2">
                  <c:v>0.3</c:v>
                </c:pt>
                <c:pt idx="3">
                  <c:v>2.6</c:v>
                </c:pt>
                <c:pt idx="4">
                  <c:v>0.9</c:v>
                </c:pt>
              </c:numCache>
            </c:numRef>
          </c:val>
          <c:smooth val="0"/>
        </c:ser>
        <c:dLbls>
          <c:showLegendKey val="0"/>
          <c:showVal val="0"/>
          <c:showCatName val="0"/>
          <c:showSerName val="0"/>
          <c:showPercent val="0"/>
          <c:showBubbleSize val="0"/>
        </c:dLbls>
        <c:marker val="1"/>
        <c:smooth val="0"/>
        <c:axId val="133869568"/>
        <c:axId val="133871488"/>
      </c:lineChart>
      <c:catAx>
        <c:axId val="13386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871488"/>
        <c:crosses val="autoZero"/>
        <c:auto val="1"/>
        <c:lblAlgn val="ctr"/>
        <c:lblOffset val="100"/>
        <c:tickLblSkip val="1"/>
        <c:tickMarkSkip val="1"/>
        <c:noMultiLvlLbl val="0"/>
      </c:catAx>
      <c:valAx>
        <c:axId val="13387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6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0.17</c:v>
                </c:pt>
                <c:pt idx="4">
                  <c:v>#N/A</c:v>
                </c:pt>
                <c:pt idx="5">
                  <c:v>0.08</c:v>
                </c:pt>
                <c:pt idx="6">
                  <c:v>#N/A</c:v>
                </c:pt>
                <c:pt idx="7">
                  <c:v>0.02</c:v>
                </c:pt>
                <c:pt idx="8">
                  <c:v>#N/A</c:v>
                </c:pt>
                <c:pt idx="9">
                  <c:v>0.01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0.27</c:v>
                </c:pt>
                <c:pt idx="2">
                  <c:v>#N/A</c:v>
                </c:pt>
                <c:pt idx="3">
                  <c:v>0.78</c:v>
                </c:pt>
                <c:pt idx="4">
                  <c:v>#N/A</c:v>
                </c:pt>
                <c:pt idx="5">
                  <c:v>0.13</c:v>
                </c:pt>
                <c:pt idx="6">
                  <c:v>#N/A</c:v>
                </c:pt>
                <c:pt idx="7">
                  <c:v>0.19</c:v>
                </c:pt>
                <c:pt idx="8">
                  <c:v>#N/A</c:v>
                </c:pt>
                <c:pt idx="9">
                  <c:v>0.16</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0.13</c:v>
                </c:pt>
                <c:pt idx="2">
                  <c:v>#N/A</c:v>
                </c:pt>
                <c:pt idx="3">
                  <c:v>0.14000000000000001</c:v>
                </c:pt>
                <c:pt idx="4">
                  <c:v>#N/A</c:v>
                </c:pt>
                <c:pt idx="5">
                  <c:v>0.17</c:v>
                </c:pt>
                <c:pt idx="6">
                  <c:v>#N/A</c:v>
                </c:pt>
                <c:pt idx="7">
                  <c:v>0.15</c:v>
                </c:pt>
                <c:pt idx="8">
                  <c:v>#N/A</c:v>
                </c:pt>
                <c:pt idx="9">
                  <c:v>0.18</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0.41</c:v>
                </c:pt>
                <c:pt idx="2">
                  <c:v>#N/A</c:v>
                </c:pt>
                <c:pt idx="3">
                  <c:v>0.5</c:v>
                </c:pt>
                <c:pt idx="4">
                  <c:v>#N/A</c:v>
                </c:pt>
                <c:pt idx="5">
                  <c:v>0.69</c:v>
                </c:pt>
                <c:pt idx="6">
                  <c:v>#N/A</c:v>
                </c:pt>
                <c:pt idx="7">
                  <c:v>0.38</c:v>
                </c:pt>
                <c:pt idx="8">
                  <c:v>#N/A</c:v>
                </c:pt>
                <c:pt idx="9">
                  <c:v>0.59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3.26</c:v>
                </c:pt>
                <c:pt idx="2">
                  <c:v>#N/A</c:v>
                </c:pt>
                <c:pt idx="3">
                  <c:v>2.36</c:v>
                </c:pt>
                <c:pt idx="4">
                  <c:v>#N/A</c:v>
                </c:pt>
                <c:pt idx="5">
                  <c:v>2.75</c:v>
                </c:pt>
                <c:pt idx="6">
                  <c:v>#N/A</c:v>
                </c:pt>
                <c:pt idx="7">
                  <c:v>2.67</c:v>
                </c:pt>
                <c:pt idx="8">
                  <c:v>#N/A</c:v>
                </c:pt>
                <c:pt idx="9">
                  <c:v>2.33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4.42</c:v>
                </c:pt>
                <c:pt idx="2">
                  <c:v>#N/A</c:v>
                </c:pt>
                <c:pt idx="3">
                  <c:v>4.2699999999999996</c:v>
                </c:pt>
                <c:pt idx="4">
                  <c:v>#N/A</c:v>
                </c:pt>
                <c:pt idx="5">
                  <c:v>5.46</c:v>
                </c:pt>
                <c:pt idx="6">
                  <c:v>#N/A</c:v>
                </c:pt>
                <c:pt idx="7">
                  <c:v>5.84</c:v>
                </c:pt>
                <c:pt idx="8">
                  <c:v>#N/A</c:v>
                </c:pt>
                <c:pt idx="9">
                  <c:v>5.87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16.03</c:v>
                </c:pt>
                <c:pt idx="2">
                  <c:v>#N/A</c:v>
                </c:pt>
                <c:pt idx="3">
                  <c:v>18.190000000000001</c:v>
                </c:pt>
                <c:pt idx="4">
                  <c:v>#N/A</c:v>
                </c:pt>
                <c:pt idx="5">
                  <c:v>20.27</c:v>
                </c:pt>
                <c:pt idx="6">
                  <c:v>#N/A</c:v>
                </c:pt>
                <c:pt idx="7">
                  <c:v>21.22</c:v>
                </c:pt>
                <c:pt idx="8">
                  <c:v>#N/A</c:v>
                </c:pt>
                <c:pt idx="9">
                  <c:v>21.6</c:v>
                </c:pt>
              </c:numCache>
            </c:numRef>
          </c:val>
        </c:ser>
        <c:dLbls>
          <c:showLegendKey val="0"/>
          <c:showVal val="0"/>
          <c:showCatName val="0"/>
          <c:showSerName val="0"/>
          <c:showPercent val="0"/>
          <c:showBubbleSize val="0"/>
        </c:dLbls>
        <c:gapWidth val="150"/>
        <c:overlap val="100"/>
        <c:axId val="133769088"/>
        <c:axId val="133770624"/>
      </c:barChart>
      <c:catAx>
        <c:axId val="13376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770624"/>
        <c:crosses val="autoZero"/>
        <c:auto val="1"/>
        <c:lblAlgn val="ctr"/>
        <c:lblOffset val="100"/>
        <c:tickLblSkip val="1"/>
        <c:tickMarkSkip val="1"/>
        <c:noMultiLvlLbl val="0"/>
      </c:catAx>
      <c:valAx>
        <c:axId val="13377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769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2483</c:v>
                </c:pt>
                <c:pt idx="5">
                  <c:v>2605</c:v>
                </c:pt>
                <c:pt idx="8">
                  <c:v>2625</c:v>
                </c:pt>
                <c:pt idx="11">
                  <c:v>2779</c:v>
                </c:pt>
                <c:pt idx="14">
                  <c:v>2866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170</c:v>
                </c:pt>
                <c:pt idx="3">
                  <c:v>147</c:v>
                </c:pt>
                <c:pt idx="6">
                  <c:v>261</c:v>
                </c:pt>
                <c:pt idx="9">
                  <c:v>448</c:v>
                </c:pt>
                <c:pt idx="12">
                  <c:v>448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714</c:v>
                </c:pt>
                <c:pt idx="3">
                  <c:v>757</c:v>
                </c:pt>
                <c:pt idx="6">
                  <c:v>661</c:v>
                </c:pt>
                <c:pt idx="9">
                  <c:v>660</c:v>
                </c:pt>
                <c:pt idx="12">
                  <c:v>668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4050</c:v>
                </c:pt>
                <c:pt idx="3">
                  <c:v>3985</c:v>
                </c:pt>
                <c:pt idx="6">
                  <c:v>3733</c:v>
                </c:pt>
                <c:pt idx="9">
                  <c:v>3677</c:v>
                </c:pt>
                <c:pt idx="12">
                  <c:v>3513</c:v>
                </c:pt>
              </c:numCache>
            </c:numRef>
          </c:val>
        </c:ser>
        <c:dLbls>
          <c:showLegendKey val="0"/>
          <c:showVal val="0"/>
          <c:showCatName val="0"/>
          <c:showSerName val="0"/>
          <c:showPercent val="0"/>
          <c:showBubbleSize val="0"/>
        </c:dLbls>
        <c:gapWidth val="100"/>
        <c:overlap val="100"/>
        <c:axId val="134796032"/>
        <c:axId val="134797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2451</c:v>
                </c:pt>
                <c:pt idx="2">
                  <c:v>#N/A</c:v>
                </c:pt>
                <c:pt idx="3">
                  <c:v>#N/A</c:v>
                </c:pt>
                <c:pt idx="4">
                  <c:v>2284</c:v>
                </c:pt>
                <c:pt idx="5">
                  <c:v>#N/A</c:v>
                </c:pt>
                <c:pt idx="6">
                  <c:v>#N/A</c:v>
                </c:pt>
                <c:pt idx="7">
                  <c:v>2030</c:v>
                </c:pt>
                <c:pt idx="8">
                  <c:v>#N/A</c:v>
                </c:pt>
                <c:pt idx="9">
                  <c:v>#N/A</c:v>
                </c:pt>
                <c:pt idx="10">
                  <c:v>2006</c:v>
                </c:pt>
                <c:pt idx="11">
                  <c:v>#N/A</c:v>
                </c:pt>
                <c:pt idx="12">
                  <c:v>#N/A</c:v>
                </c:pt>
                <c:pt idx="13">
                  <c:v>1763</c:v>
                </c:pt>
                <c:pt idx="14">
                  <c:v>#N/A</c:v>
                </c:pt>
              </c:numCache>
            </c:numRef>
          </c:val>
          <c:smooth val="0"/>
        </c:ser>
        <c:dLbls>
          <c:showLegendKey val="0"/>
          <c:showVal val="0"/>
          <c:showCatName val="0"/>
          <c:showSerName val="0"/>
          <c:showPercent val="0"/>
          <c:showBubbleSize val="0"/>
        </c:dLbls>
        <c:marker val="1"/>
        <c:smooth val="0"/>
        <c:axId val="134796032"/>
        <c:axId val="134797952"/>
      </c:lineChart>
      <c:catAx>
        <c:axId val="13479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797952"/>
        <c:crosses val="autoZero"/>
        <c:auto val="1"/>
        <c:lblAlgn val="ctr"/>
        <c:lblOffset val="100"/>
        <c:tickLblSkip val="1"/>
        <c:tickMarkSkip val="1"/>
        <c:noMultiLvlLbl val="0"/>
      </c:catAx>
      <c:valAx>
        <c:axId val="13479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9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29398</c:v>
                </c:pt>
                <c:pt idx="5">
                  <c:v>29401</c:v>
                </c:pt>
                <c:pt idx="8">
                  <c:v>30431</c:v>
                </c:pt>
                <c:pt idx="11">
                  <c:v>30750</c:v>
                </c:pt>
                <c:pt idx="14">
                  <c:v>31886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1848</c:v>
                </c:pt>
                <c:pt idx="5">
                  <c:v>1711</c:v>
                </c:pt>
                <c:pt idx="8">
                  <c:v>1779</c:v>
                </c:pt>
                <c:pt idx="11">
                  <c:v>1825</c:v>
                </c:pt>
                <c:pt idx="14">
                  <c:v>1917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9445</c:v>
                </c:pt>
                <c:pt idx="5">
                  <c:v>11418</c:v>
                </c:pt>
                <c:pt idx="8">
                  <c:v>11192</c:v>
                </c:pt>
                <c:pt idx="11">
                  <c:v>12374</c:v>
                </c:pt>
                <c:pt idx="14">
                  <c:v>13051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c:v>
                </c:pt>
                <c:pt idx="3">
                  <c:v>4</c:v>
                </c:pt>
                <c:pt idx="6">
                  <c:v>3</c:v>
                </c:pt>
                <c:pt idx="9">
                  <c:v>5</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4945</c:v>
                </c:pt>
                <c:pt idx="3">
                  <c:v>4294</c:v>
                </c:pt>
                <c:pt idx="6">
                  <c:v>4064</c:v>
                </c:pt>
                <c:pt idx="9">
                  <c:v>4103</c:v>
                </c:pt>
                <c:pt idx="12">
                  <c:v>3875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4902</c:v>
                </c:pt>
                <c:pt idx="3">
                  <c:v>4837</c:v>
                </c:pt>
                <c:pt idx="6">
                  <c:v>4645</c:v>
                </c:pt>
                <c:pt idx="9">
                  <c:v>4253</c:v>
                </c:pt>
                <c:pt idx="12">
                  <c:v>3860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8098</c:v>
                </c:pt>
                <c:pt idx="3">
                  <c:v>7889</c:v>
                </c:pt>
                <c:pt idx="6">
                  <c:v>7677</c:v>
                </c:pt>
                <c:pt idx="9">
                  <c:v>7889</c:v>
                </c:pt>
                <c:pt idx="12">
                  <c:v>7599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36038</c:v>
                </c:pt>
                <c:pt idx="3">
                  <c:v>35022</c:v>
                </c:pt>
                <c:pt idx="6">
                  <c:v>35402</c:v>
                </c:pt>
                <c:pt idx="9">
                  <c:v>35642</c:v>
                </c:pt>
                <c:pt idx="12">
                  <c:v>35750</c:v>
                </c:pt>
              </c:numCache>
            </c:numRef>
          </c:val>
        </c:ser>
        <c:dLbls>
          <c:showLegendKey val="0"/>
          <c:showVal val="0"/>
          <c:showCatName val="0"/>
          <c:showSerName val="0"/>
          <c:showPercent val="0"/>
          <c:showBubbleSize val="0"/>
        </c:dLbls>
        <c:gapWidth val="100"/>
        <c:overlap val="100"/>
        <c:axId val="134918912"/>
        <c:axId val="134920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13298</c:v>
                </c:pt>
                <c:pt idx="2">
                  <c:v>#N/A</c:v>
                </c:pt>
                <c:pt idx="3">
                  <c:v>#N/A</c:v>
                </c:pt>
                <c:pt idx="4">
                  <c:v>9515</c:v>
                </c:pt>
                <c:pt idx="5">
                  <c:v>#N/A</c:v>
                </c:pt>
                <c:pt idx="6">
                  <c:v>#N/A</c:v>
                </c:pt>
                <c:pt idx="7">
                  <c:v>8390</c:v>
                </c:pt>
                <c:pt idx="8">
                  <c:v>#N/A</c:v>
                </c:pt>
                <c:pt idx="9">
                  <c:v>#N/A</c:v>
                </c:pt>
                <c:pt idx="10">
                  <c:v>6943</c:v>
                </c:pt>
                <c:pt idx="11">
                  <c:v>#N/A</c:v>
                </c:pt>
                <c:pt idx="12">
                  <c:v>#N/A</c:v>
                </c:pt>
                <c:pt idx="13">
                  <c:v>4236</c:v>
                </c:pt>
                <c:pt idx="14">
                  <c:v>#N/A</c:v>
                </c:pt>
              </c:numCache>
            </c:numRef>
          </c:val>
          <c:smooth val="0"/>
        </c:ser>
        <c:dLbls>
          <c:showLegendKey val="0"/>
          <c:showVal val="0"/>
          <c:showCatName val="0"/>
          <c:showSerName val="0"/>
          <c:showPercent val="0"/>
          <c:showBubbleSize val="0"/>
        </c:dLbls>
        <c:marker val="1"/>
        <c:smooth val="0"/>
        <c:axId val="134918912"/>
        <c:axId val="134920832"/>
      </c:lineChart>
      <c:catAx>
        <c:axId val="13491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920832"/>
        <c:crosses val="autoZero"/>
        <c:auto val="1"/>
        <c:lblAlgn val="ctr"/>
        <c:lblOffset val="100"/>
        <c:tickLblSkip val="1"/>
        <c:tickMarkSkip val="1"/>
        <c:noMultiLvlLbl val="0"/>
      </c:catAx>
      <c:valAx>
        <c:axId val="134920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91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139,181
138,010
49.72
60,623,239
57,902,420
1,599,538
27,206,513
35,749,657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13</a:t>
          </a:r>
          <a:r>
            <a:rPr kumimoji="1" lang="ja-JP" altLang="en-US" sz="1200">
              <a:latin typeface="ＭＳ Ｐゴシック"/>
            </a:rPr>
            <a:t>年度より連続した伸びを示していたが、平成</a:t>
          </a:r>
          <a:r>
            <a:rPr kumimoji="1" lang="en-US" altLang="ja-JP" sz="1200">
              <a:latin typeface="ＭＳ Ｐゴシック"/>
            </a:rPr>
            <a:t>19</a:t>
          </a:r>
          <a:r>
            <a:rPr kumimoji="1" lang="ja-JP" altLang="en-US" sz="1200">
              <a:latin typeface="ＭＳ Ｐゴシック"/>
            </a:rPr>
            <a:t>年度から平成</a:t>
          </a:r>
          <a:r>
            <a:rPr kumimoji="1" lang="en-US" altLang="ja-JP" sz="1200">
              <a:latin typeface="ＭＳ Ｐゴシック"/>
            </a:rPr>
            <a:t>21</a:t>
          </a:r>
          <a:r>
            <a:rPr kumimoji="1" lang="ja-JP" altLang="en-US" sz="1200">
              <a:latin typeface="ＭＳ Ｐゴシック"/>
            </a:rPr>
            <a:t>年度までは</a:t>
          </a:r>
          <a:r>
            <a:rPr kumimoji="1" lang="en-US" altLang="ja-JP" sz="1200">
              <a:latin typeface="ＭＳ Ｐゴシック"/>
            </a:rPr>
            <a:t>0.54</a:t>
          </a:r>
          <a:r>
            <a:rPr kumimoji="1" lang="ja-JP" altLang="en-US" sz="1200">
              <a:latin typeface="ＭＳ Ｐゴシック"/>
            </a:rPr>
            <a:t>％となり、平成</a:t>
          </a:r>
          <a:r>
            <a:rPr kumimoji="1" lang="en-US" altLang="ja-JP" sz="1200">
              <a:latin typeface="ＭＳ Ｐゴシック"/>
            </a:rPr>
            <a:t>22</a:t>
          </a:r>
          <a:r>
            <a:rPr kumimoji="1" lang="ja-JP" altLang="en-US" sz="1200">
              <a:latin typeface="ＭＳ Ｐゴシック"/>
            </a:rPr>
            <a:t>年度以降は</a:t>
          </a:r>
          <a:r>
            <a:rPr kumimoji="1" lang="en-US" altLang="ja-JP" sz="1200">
              <a:latin typeface="ＭＳ Ｐゴシック"/>
            </a:rPr>
            <a:t>3</a:t>
          </a:r>
          <a:r>
            <a:rPr kumimoji="1" lang="ja-JP" altLang="en-US" sz="1200">
              <a:latin typeface="ＭＳ Ｐゴシック"/>
            </a:rPr>
            <a:t>年連続して</a:t>
          </a:r>
          <a:r>
            <a:rPr kumimoji="1" lang="en-US" altLang="ja-JP" sz="1200">
              <a:latin typeface="ＭＳ Ｐゴシック"/>
            </a:rPr>
            <a:t>0.01</a:t>
          </a:r>
          <a:r>
            <a:rPr kumimoji="1" lang="ja-JP" altLang="en-US" sz="1200">
              <a:latin typeface="ＭＳ Ｐゴシック"/>
            </a:rPr>
            <a:t>ポイントずつ低下。平成</a:t>
          </a:r>
          <a:r>
            <a:rPr kumimoji="1" lang="en-US" altLang="ja-JP" sz="1200">
              <a:latin typeface="ＭＳ Ｐゴシック"/>
            </a:rPr>
            <a:t>25</a:t>
          </a:r>
          <a:r>
            <a:rPr kumimoji="1" lang="ja-JP" altLang="en-US" sz="1200">
              <a:latin typeface="ＭＳ Ｐゴシック"/>
            </a:rPr>
            <a:t>年度は前年度同様</a:t>
          </a:r>
          <a:r>
            <a:rPr kumimoji="1" lang="en-US" altLang="ja-JP" sz="1200">
              <a:latin typeface="ＭＳ Ｐゴシック"/>
            </a:rPr>
            <a:t>0.51</a:t>
          </a:r>
          <a:r>
            <a:rPr kumimoji="1" lang="ja-JP" altLang="en-US" sz="1200">
              <a:latin typeface="ＭＳ Ｐゴシック"/>
            </a:rPr>
            <a:t>％にとどまり、平成</a:t>
          </a:r>
          <a:r>
            <a:rPr kumimoji="1" lang="en-US" altLang="ja-JP" sz="1200">
              <a:latin typeface="ＭＳ Ｐゴシック"/>
            </a:rPr>
            <a:t>26</a:t>
          </a:r>
          <a:r>
            <a:rPr kumimoji="1" lang="ja-JP" altLang="en-US" sz="1200">
              <a:latin typeface="ＭＳ Ｐゴシック"/>
            </a:rPr>
            <a:t>年度は</a:t>
          </a:r>
          <a:r>
            <a:rPr kumimoji="1" lang="en-US" altLang="ja-JP" sz="1200">
              <a:latin typeface="ＭＳ Ｐゴシック"/>
            </a:rPr>
            <a:t>0.52</a:t>
          </a:r>
          <a:r>
            <a:rPr kumimoji="1" lang="ja-JP" altLang="en-US" sz="1200">
              <a:latin typeface="ＭＳ Ｐゴシック"/>
            </a:rPr>
            <a:t>％と前年度から</a:t>
          </a:r>
          <a:r>
            <a:rPr kumimoji="1" lang="en-US" altLang="ja-JP" sz="1200">
              <a:latin typeface="ＭＳ Ｐゴシック"/>
            </a:rPr>
            <a:t>0.01</a:t>
          </a:r>
          <a:r>
            <a:rPr kumimoji="1" lang="ja-JP" altLang="en-US" sz="1200">
              <a:latin typeface="ＭＳ Ｐゴシック"/>
            </a:rPr>
            <a:t>ポイント上昇している。</a:t>
          </a:r>
        </a:p>
        <a:p>
          <a:r>
            <a:rPr kumimoji="1" lang="ja-JP" altLang="en-US" sz="1200">
              <a:latin typeface="ＭＳ Ｐゴシック"/>
            </a:rPr>
            <a:t>　類似団体内平均値と比較して大幅に下回っており、企業誘致や雇用対策に関する事業等で課税客体の増加を図る。</a:t>
          </a:r>
        </a:p>
        <a:p>
          <a:r>
            <a:rPr kumimoji="1" lang="ja-JP" altLang="en-US" sz="1200">
              <a:latin typeface="ＭＳ Ｐゴシック"/>
            </a:rPr>
            <a:t>　また、引き続き徴収業務の強化と歳出の節減を図ることにより、自主財源の確保と財政基盤の強化に努める。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113393</xdr:rowOff>
    </xdr:to>
    <xdr:cxnSp macro="">
      <xdr:nvCxnSpPr>
        <xdr:cNvPr id="69" name="直線コネクタ 68"/>
        <xdr:cNvCxnSpPr/>
      </xdr:nvCxnSpPr>
      <xdr:spPr>
        <a:xfrm flipV="1">
          <a:off x="4114800" y="76399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113393</xdr:rowOff>
    </xdr:to>
    <xdr:cxnSp macro="">
      <xdr:nvCxnSpPr>
        <xdr:cNvPr id="72" name="直線コネクタ 71"/>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113393</xdr:rowOff>
    </xdr:to>
    <xdr:cxnSp macro="">
      <xdr:nvCxnSpPr>
        <xdr:cNvPr id="75" name="直線コネクタ 74"/>
        <xdr:cNvCxnSpPr/>
      </xdr:nvCxnSpPr>
      <xdr:spPr>
        <a:xfrm>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96157</xdr:rowOff>
    </xdr:to>
    <xdr:cxnSp macro="">
      <xdr:nvCxnSpPr>
        <xdr:cNvPr id="78" name="直線コネクタ 77"/>
        <xdr:cNvCxnSpPr/>
      </xdr:nvCxnSpPr>
      <xdr:spPr>
        <a:xfrm>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68234</xdr:rowOff>
    </xdr:from>
    <xdr:ext cx="762000" cy="259045"/>
    <xdr:sp macro="" textlink="">
      <xdr:nvSpPr>
        <xdr:cNvPr id="82" name="テキスト ボックス 81"/>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17434</xdr:rowOff>
    </xdr:from>
    <xdr:ext cx="762000" cy="259045"/>
    <xdr:sp macro="" textlink="">
      <xdr:nvSpPr>
        <xdr:cNvPr id="89" name="財政力該当値テキスト"/>
        <xdr:cNvSpPr txBox="1"/>
      </xdr:nvSpPr>
      <xdr:spPr>
        <a:xfrm>
          <a:off x="5041900" y="75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0" name="円/楕円 89"/>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1" name="テキスト ボックス 90"/>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2" name="円/楕円 91"/>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3" name="テキスト ボックス 92"/>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6" name="円/楕円 95"/>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7" name="テキスト ボックス 96"/>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類似団体内平均値を下回って</a:t>
          </a:r>
          <a:r>
            <a:rPr kumimoji="1" lang="ja-JP" altLang="en-US" sz="1200">
              <a:solidFill>
                <a:schemeClr val="dk1"/>
              </a:solidFill>
              <a:effectLst/>
              <a:latin typeface="+mn-lt"/>
              <a:ea typeface="+mn-ea"/>
              <a:cs typeface="+mn-cs"/>
            </a:rPr>
            <a:t>いるが</a:t>
          </a:r>
          <a:r>
            <a:rPr kumimoji="1" lang="ja-JP" altLang="ja-JP" sz="1200">
              <a:solidFill>
                <a:schemeClr val="dk1"/>
              </a:solidFill>
              <a:effectLst/>
              <a:latin typeface="+mn-lt"/>
              <a:ea typeface="+mn-ea"/>
              <a:cs typeface="+mn-cs"/>
            </a:rPr>
            <a:t>、前年度と比較して</a:t>
          </a:r>
          <a:r>
            <a:rPr kumimoji="1" lang="en-US" altLang="ja-JP" sz="1200">
              <a:solidFill>
                <a:schemeClr val="dk1"/>
              </a:solidFill>
              <a:effectLst/>
              <a:latin typeface="+mn-lt"/>
              <a:ea typeface="+mn-ea"/>
              <a:cs typeface="+mn-cs"/>
            </a:rPr>
            <a:t>1.3</a:t>
          </a:r>
          <a:r>
            <a:rPr kumimoji="1" lang="ja-JP" altLang="en-US" sz="1200">
              <a:solidFill>
                <a:schemeClr val="dk1"/>
              </a:solidFill>
              <a:effectLst/>
              <a:latin typeface="+mn-lt"/>
              <a:ea typeface="+mn-ea"/>
              <a:cs typeface="+mn-cs"/>
            </a:rPr>
            <a:t>ポイント増加</a:t>
          </a:r>
          <a:r>
            <a:rPr kumimoji="1" lang="ja-JP" altLang="ja-JP" sz="1200">
              <a:solidFill>
                <a:schemeClr val="dk1"/>
              </a:solidFill>
              <a:effectLst/>
              <a:latin typeface="+mn-lt"/>
              <a:ea typeface="+mn-ea"/>
              <a:cs typeface="+mn-cs"/>
            </a:rPr>
            <a:t>している。</a:t>
          </a:r>
          <a:endParaRPr lang="ja-JP" altLang="ja-JP" sz="1200">
            <a:effectLst/>
          </a:endParaRPr>
        </a:p>
        <a:p>
          <a:r>
            <a:rPr kumimoji="1" lang="ja-JP" altLang="ja-JP" sz="1200">
              <a:solidFill>
                <a:schemeClr val="dk1"/>
              </a:solidFill>
              <a:effectLst/>
              <a:latin typeface="+mn-lt"/>
              <a:ea typeface="+mn-ea"/>
              <a:cs typeface="+mn-cs"/>
            </a:rPr>
            <a:t>　要因としては、歳入では</a:t>
          </a:r>
          <a:r>
            <a:rPr kumimoji="1" lang="ja-JP" altLang="en-US" sz="1200">
              <a:solidFill>
                <a:schemeClr val="dk1"/>
              </a:solidFill>
              <a:effectLst/>
              <a:latin typeface="+mn-lt"/>
              <a:ea typeface="+mn-ea"/>
              <a:cs typeface="+mn-cs"/>
            </a:rPr>
            <a:t>地方税が前年比</a:t>
          </a:r>
          <a:r>
            <a:rPr kumimoji="1" lang="en-US" altLang="ja-JP" sz="1200">
              <a:solidFill>
                <a:schemeClr val="dk1"/>
              </a:solidFill>
              <a:effectLst/>
              <a:latin typeface="+mn-lt"/>
              <a:ea typeface="+mn-ea"/>
              <a:cs typeface="+mn-cs"/>
            </a:rPr>
            <a:t>3.6</a:t>
          </a:r>
          <a:r>
            <a:rPr kumimoji="1" lang="ja-JP" altLang="en-US" sz="1200">
              <a:solidFill>
                <a:schemeClr val="dk1"/>
              </a:solidFill>
              <a:effectLst/>
              <a:latin typeface="+mn-lt"/>
              <a:ea typeface="+mn-ea"/>
              <a:cs typeface="+mn-cs"/>
            </a:rPr>
            <a:t>％増となったものの、地方交付税が前年比</a:t>
          </a:r>
          <a:r>
            <a:rPr kumimoji="1" lang="en-US" altLang="ja-JP" sz="1200">
              <a:solidFill>
                <a:schemeClr val="dk1"/>
              </a:solidFill>
              <a:effectLst/>
              <a:latin typeface="+mn-lt"/>
              <a:ea typeface="+mn-ea"/>
              <a:cs typeface="+mn-cs"/>
            </a:rPr>
            <a:t>3.0%</a:t>
          </a:r>
          <a:r>
            <a:rPr kumimoji="1" lang="ja-JP" altLang="en-US" sz="1200">
              <a:solidFill>
                <a:schemeClr val="dk1"/>
              </a:solidFill>
              <a:effectLst/>
              <a:latin typeface="+mn-lt"/>
              <a:ea typeface="+mn-ea"/>
              <a:cs typeface="+mn-cs"/>
            </a:rPr>
            <a:t>減となっており</a:t>
          </a:r>
          <a:r>
            <a:rPr kumimoji="1" lang="ja-JP" altLang="ja-JP" sz="1200">
              <a:solidFill>
                <a:schemeClr val="dk1"/>
              </a:solidFill>
              <a:effectLst/>
              <a:latin typeface="+mn-lt"/>
              <a:ea typeface="+mn-ea"/>
              <a:cs typeface="+mn-cs"/>
            </a:rPr>
            <a:t>、歳出では</a:t>
          </a:r>
          <a:r>
            <a:rPr kumimoji="1" lang="ja-JP" altLang="en-US" sz="1200">
              <a:solidFill>
                <a:schemeClr val="dk1"/>
              </a:solidFill>
              <a:effectLst/>
              <a:latin typeface="+mn-lt"/>
              <a:ea typeface="+mn-ea"/>
              <a:cs typeface="+mn-cs"/>
            </a:rPr>
            <a:t>扶助費</a:t>
          </a:r>
          <a:r>
            <a:rPr kumimoji="1" lang="ja-JP" altLang="ja-JP" sz="1200">
              <a:solidFill>
                <a:schemeClr val="dk1"/>
              </a:solidFill>
              <a:effectLst/>
              <a:latin typeface="+mn-lt"/>
              <a:ea typeface="+mn-ea"/>
              <a:cs typeface="+mn-cs"/>
            </a:rPr>
            <a:t>が</a:t>
          </a:r>
          <a:r>
            <a:rPr kumimoji="1" lang="en-US" altLang="ja-JP" sz="1200">
              <a:solidFill>
                <a:schemeClr val="dk1"/>
              </a:solidFill>
              <a:effectLst/>
              <a:latin typeface="+mn-lt"/>
              <a:ea typeface="+mn-ea"/>
              <a:cs typeface="+mn-cs"/>
            </a:rPr>
            <a:t>3.4</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したことによる。</a:t>
          </a:r>
          <a:endParaRPr lang="ja-JP" altLang="ja-JP" sz="12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から平成</a:t>
          </a:r>
          <a:r>
            <a:rPr kumimoji="1" lang="en-US" altLang="ja-JP" sz="1200">
              <a:solidFill>
                <a:schemeClr val="dk1"/>
              </a:solidFill>
              <a:effectLst/>
              <a:latin typeface="+mn-lt"/>
              <a:ea typeface="+mn-ea"/>
              <a:cs typeface="+mn-cs"/>
            </a:rPr>
            <a:t>25</a:t>
          </a:r>
          <a:r>
            <a:rPr kumimoji="1" lang="ja-JP" altLang="en-US" sz="1200">
              <a:solidFill>
                <a:schemeClr val="dk1"/>
              </a:solidFill>
              <a:effectLst/>
              <a:latin typeface="+mn-lt"/>
              <a:ea typeface="+mn-ea"/>
              <a:cs typeface="+mn-cs"/>
            </a:rPr>
            <a:t>年度まで</a:t>
          </a:r>
          <a:r>
            <a:rPr kumimoji="1" lang="ja-JP" altLang="ja-JP" sz="1200">
              <a:solidFill>
                <a:schemeClr val="dk1"/>
              </a:solidFill>
              <a:effectLst/>
              <a:latin typeface="+mn-lt"/>
              <a:ea typeface="+mn-ea"/>
              <a:cs typeface="+mn-cs"/>
            </a:rPr>
            <a:t>は改善傾向にあ</a:t>
          </a:r>
          <a:r>
            <a:rPr kumimoji="1" lang="ja-JP" altLang="en-US" sz="1200">
              <a:solidFill>
                <a:schemeClr val="dk1"/>
              </a:solidFill>
              <a:effectLst/>
              <a:latin typeface="+mn-lt"/>
              <a:ea typeface="+mn-ea"/>
              <a:cs typeface="+mn-cs"/>
            </a:rPr>
            <a:t>った</a:t>
          </a:r>
          <a:r>
            <a:rPr kumimoji="1" lang="ja-JP" altLang="ja-JP" sz="1200">
              <a:solidFill>
                <a:schemeClr val="dk1"/>
              </a:solidFill>
              <a:effectLst/>
              <a:latin typeface="+mn-lt"/>
              <a:ea typeface="+mn-ea"/>
              <a:cs typeface="+mn-cs"/>
            </a:rPr>
            <a:t>が、今後</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社会保障費（扶助費）の増加が見込まれるため、平成</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年度より開始している枠配分方式による予算編成を継続するなど、経常経費の抑制に努める。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52070</xdr:rowOff>
    </xdr:from>
    <xdr:to>
      <xdr:col>7</xdr:col>
      <xdr:colOff>152400</xdr:colOff>
      <xdr:row>59</xdr:row>
      <xdr:rowOff>114808</xdr:rowOff>
    </xdr:to>
    <xdr:cxnSp macro="">
      <xdr:nvCxnSpPr>
        <xdr:cNvPr id="130" name="直線コネクタ 129"/>
        <xdr:cNvCxnSpPr/>
      </xdr:nvCxnSpPr>
      <xdr:spPr>
        <a:xfrm>
          <a:off x="4114800" y="1016762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52070</xdr:rowOff>
    </xdr:from>
    <xdr:to>
      <xdr:col>6</xdr:col>
      <xdr:colOff>0</xdr:colOff>
      <xdr:row>59</xdr:row>
      <xdr:rowOff>129286</xdr:rowOff>
    </xdr:to>
    <xdr:cxnSp macro="">
      <xdr:nvCxnSpPr>
        <xdr:cNvPr id="133" name="直線コネクタ 132"/>
        <xdr:cNvCxnSpPr/>
      </xdr:nvCxnSpPr>
      <xdr:spPr>
        <a:xfrm flipV="1">
          <a:off x="3225800" y="101676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129286</xdr:rowOff>
    </xdr:from>
    <xdr:to>
      <xdr:col>4</xdr:col>
      <xdr:colOff>482600</xdr:colOff>
      <xdr:row>60</xdr:row>
      <xdr:rowOff>25400</xdr:rowOff>
    </xdr:to>
    <xdr:cxnSp macro="">
      <xdr:nvCxnSpPr>
        <xdr:cNvPr id="136" name="直線コネクタ 135"/>
        <xdr:cNvCxnSpPr/>
      </xdr:nvCxnSpPr>
      <xdr:spPr>
        <a:xfrm flipV="1">
          <a:off x="2336800" y="1024483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148590</xdr:rowOff>
    </xdr:from>
    <xdr:to>
      <xdr:col>3</xdr:col>
      <xdr:colOff>279400</xdr:colOff>
      <xdr:row>60</xdr:row>
      <xdr:rowOff>25400</xdr:rowOff>
    </xdr:to>
    <xdr:cxnSp macro="">
      <xdr:nvCxnSpPr>
        <xdr:cNvPr id="139" name="直線コネクタ 138"/>
        <xdr:cNvCxnSpPr/>
      </xdr:nvCxnSpPr>
      <xdr:spPr>
        <a:xfrm>
          <a:off x="1447800" y="102641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42" name="フローチャート : 判断 141"/>
        <xdr:cNvSpPr/>
      </xdr:nvSpPr>
      <xdr:spPr>
        <a:xfrm>
          <a:off x="1397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26941</xdr:rowOff>
    </xdr:from>
    <xdr:ext cx="762000" cy="259045"/>
    <xdr:sp macro="" textlink="">
      <xdr:nvSpPr>
        <xdr:cNvPr id="143" name="テキスト ボックス 142"/>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64008</xdr:rowOff>
    </xdr:from>
    <xdr:to>
      <xdr:col>7</xdr:col>
      <xdr:colOff>203200</xdr:colOff>
      <xdr:row>59</xdr:row>
      <xdr:rowOff>165608</xdr:rowOff>
    </xdr:to>
    <xdr:sp macro="" textlink="">
      <xdr:nvSpPr>
        <xdr:cNvPr id="149" name="円/楕円 148"/>
        <xdr:cNvSpPr/>
      </xdr:nvSpPr>
      <xdr:spPr>
        <a:xfrm>
          <a:off x="49022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80535</xdr:rowOff>
    </xdr:from>
    <xdr:ext cx="762000" cy="259045"/>
    <xdr:sp macro="" textlink="">
      <xdr:nvSpPr>
        <xdr:cNvPr id="150" name="財政構造の弾力性該当値テキスト"/>
        <xdr:cNvSpPr txBox="1"/>
      </xdr:nvSpPr>
      <xdr:spPr>
        <a:xfrm>
          <a:off x="5041900" y="1002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1270</xdr:rowOff>
    </xdr:from>
    <xdr:to>
      <xdr:col>6</xdr:col>
      <xdr:colOff>50800</xdr:colOff>
      <xdr:row>59</xdr:row>
      <xdr:rowOff>102870</xdr:rowOff>
    </xdr:to>
    <xdr:sp macro="" textlink="">
      <xdr:nvSpPr>
        <xdr:cNvPr id="151" name="円/楕円 150"/>
        <xdr:cNvSpPr/>
      </xdr:nvSpPr>
      <xdr:spPr>
        <a:xfrm>
          <a:off x="4064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113047</xdr:rowOff>
    </xdr:from>
    <xdr:ext cx="736600" cy="259045"/>
    <xdr:sp macro="" textlink="">
      <xdr:nvSpPr>
        <xdr:cNvPr id="152" name="テキスト ボックス 151"/>
        <xdr:cNvSpPr txBox="1"/>
      </xdr:nvSpPr>
      <xdr:spPr>
        <a:xfrm>
          <a:off x="3733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78486</xdr:rowOff>
    </xdr:from>
    <xdr:to>
      <xdr:col>4</xdr:col>
      <xdr:colOff>533400</xdr:colOff>
      <xdr:row>60</xdr:row>
      <xdr:rowOff>8636</xdr:rowOff>
    </xdr:to>
    <xdr:sp macro="" textlink="">
      <xdr:nvSpPr>
        <xdr:cNvPr id="153" name="円/楕円 152"/>
        <xdr:cNvSpPr/>
      </xdr:nvSpPr>
      <xdr:spPr>
        <a:xfrm>
          <a:off x="3175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18813</xdr:rowOff>
    </xdr:from>
    <xdr:ext cx="762000" cy="259045"/>
    <xdr:sp macro="" textlink="">
      <xdr:nvSpPr>
        <xdr:cNvPr id="154" name="テキスト ボックス 153"/>
        <xdr:cNvSpPr txBox="1"/>
      </xdr:nvSpPr>
      <xdr:spPr>
        <a:xfrm>
          <a:off x="2844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146050</xdr:rowOff>
    </xdr:from>
    <xdr:to>
      <xdr:col>3</xdr:col>
      <xdr:colOff>330200</xdr:colOff>
      <xdr:row>60</xdr:row>
      <xdr:rowOff>76200</xdr:rowOff>
    </xdr:to>
    <xdr:sp macro="" textlink="">
      <xdr:nvSpPr>
        <xdr:cNvPr id="155" name="円/楕円 154"/>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86377</xdr:rowOff>
    </xdr:from>
    <xdr:ext cx="762000" cy="259045"/>
    <xdr:sp macro="" textlink="">
      <xdr:nvSpPr>
        <xdr:cNvPr id="156" name="テキスト ボックス 155"/>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57" name="円/楕円 156"/>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58" name="テキスト ボックス 157"/>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類似団体内平均値を下回って</a:t>
          </a:r>
          <a:r>
            <a:rPr kumimoji="1" lang="ja-JP" altLang="en-US" sz="1200">
              <a:solidFill>
                <a:schemeClr val="dk1"/>
              </a:solidFill>
              <a:effectLst/>
              <a:latin typeface="+mn-lt"/>
              <a:ea typeface="+mn-ea"/>
              <a:cs typeface="+mn-cs"/>
            </a:rPr>
            <a:t>おり</a:t>
          </a:r>
          <a:r>
            <a:rPr kumimoji="1" lang="ja-JP" altLang="ja-JP" sz="1200">
              <a:solidFill>
                <a:schemeClr val="dk1"/>
              </a:solidFill>
              <a:effectLst/>
              <a:latin typeface="+mn-lt"/>
              <a:ea typeface="+mn-ea"/>
              <a:cs typeface="+mn-cs"/>
            </a:rPr>
            <a:t>、前年度より</a:t>
          </a:r>
          <a:r>
            <a:rPr kumimoji="1" lang="ja-JP" altLang="en-US" sz="1200">
              <a:solidFill>
                <a:schemeClr val="dk1"/>
              </a:solidFill>
              <a:effectLst/>
              <a:latin typeface="+mn-lt"/>
              <a:ea typeface="+mn-ea"/>
              <a:cs typeface="+mn-cs"/>
            </a:rPr>
            <a:t>改善</a:t>
          </a:r>
          <a:r>
            <a:rPr kumimoji="1" lang="ja-JP" altLang="ja-JP" sz="1200">
              <a:solidFill>
                <a:schemeClr val="dk1"/>
              </a:solidFill>
              <a:effectLst/>
              <a:latin typeface="+mn-lt"/>
              <a:ea typeface="+mn-ea"/>
              <a:cs typeface="+mn-cs"/>
            </a:rPr>
            <a:t>している。</a:t>
          </a:r>
          <a:endParaRPr lang="ja-JP" altLang="ja-JP" sz="1200">
            <a:effectLst/>
          </a:endParaRPr>
        </a:p>
        <a:p>
          <a:r>
            <a:rPr kumimoji="1" lang="ja-JP" altLang="ja-JP" sz="1200">
              <a:solidFill>
                <a:schemeClr val="dk1"/>
              </a:solidFill>
              <a:effectLst/>
              <a:latin typeface="+mn-lt"/>
              <a:ea typeface="+mn-ea"/>
              <a:cs typeface="+mn-cs"/>
            </a:rPr>
            <a:t>　要因としては、</a:t>
          </a:r>
          <a:r>
            <a:rPr kumimoji="1" lang="ja-JP" altLang="en-US" sz="1200">
              <a:solidFill>
                <a:schemeClr val="dk1"/>
              </a:solidFill>
              <a:effectLst/>
              <a:latin typeface="+mn-lt"/>
              <a:ea typeface="+mn-ea"/>
              <a:cs typeface="+mn-cs"/>
            </a:rPr>
            <a:t>人口増加と併せて、物件費が前年比で</a:t>
          </a:r>
          <a:r>
            <a:rPr kumimoji="1" lang="en-US" altLang="ja-JP" sz="1200">
              <a:solidFill>
                <a:schemeClr val="dk1"/>
              </a:solidFill>
              <a:effectLst/>
              <a:latin typeface="+mn-lt"/>
              <a:ea typeface="+mn-ea"/>
              <a:cs typeface="+mn-cs"/>
            </a:rPr>
            <a:t>4.3</a:t>
          </a:r>
          <a:r>
            <a:rPr kumimoji="1" lang="ja-JP" altLang="en-US" sz="1200">
              <a:solidFill>
                <a:schemeClr val="dk1"/>
              </a:solidFill>
              <a:effectLst/>
              <a:latin typeface="+mn-lt"/>
              <a:ea typeface="+mn-ea"/>
              <a:cs typeface="+mn-cs"/>
            </a:rPr>
            <a:t>％減少しており、維持補修費も前年比</a:t>
          </a:r>
          <a:r>
            <a:rPr kumimoji="1" lang="en-US" altLang="ja-JP" sz="1200">
              <a:solidFill>
                <a:schemeClr val="dk1"/>
              </a:solidFill>
              <a:effectLst/>
              <a:latin typeface="+mn-lt"/>
              <a:ea typeface="+mn-ea"/>
              <a:cs typeface="+mn-cs"/>
            </a:rPr>
            <a:t>23.3</a:t>
          </a:r>
          <a:r>
            <a:rPr kumimoji="1" lang="ja-JP" altLang="en-US" sz="1200">
              <a:solidFill>
                <a:schemeClr val="dk1"/>
              </a:solidFill>
              <a:effectLst/>
              <a:latin typeface="+mn-lt"/>
              <a:ea typeface="+mn-ea"/>
              <a:cs typeface="+mn-cs"/>
            </a:rPr>
            <a:t>％減少しているものである。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今後は、施設の老朽化による維持補修費が見込まれるため、コスト削減を図りつつ計画的な事業執行による歳出の平準化に努める。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88996</xdr:rowOff>
    </xdr:from>
    <xdr:to>
      <xdr:col>7</xdr:col>
      <xdr:colOff>152400</xdr:colOff>
      <xdr:row>84</xdr:row>
      <xdr:rowOff>94856</xdr:rowOff>
    </xdr:to>
    <xdr:cxnSp macro="">
      <xdr:nvCxnSpPr>
        <xdr:cNvPr id="195" name="直線コネクタ 194"/>
        <xdr:cNvCxnSpPr/>
      </xdr:nvCxnSpPr>
      <xdr:spPr>
        <a:xfrm flipV="1">
          <a:off x="4114800" y="14490796"/>
          <a:ext cx="838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43287</xdr:rowOff>
    </xdr:from>
    <xdr:to>
      <xdr:col>6</xdr:col>
      <xdr:colOff>0</xdr:colOff>
      <xdr:row>84</xdr:row>
      <xdr:rowOff>94856</xdr:rowOff>
    </xdr:to>
    <xdr:cxnSp macro="">
      <xdr:nvCxnSpPr>
        <xdr:cNvPr id="198" name="直線コネクタ 197"/>
        <xdr:cNvCxnSpPr/>
      </xdr:nvCxnSpPr>
      <xdr:spPr>
        <a:xfrm>
          <a:off x="3225800" y="14445087"/>
          <a:ext cx="889000" cy="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159910</xdr:rowOff>
    </xdr:from>
    <xdr:to>
      <xdr:col>4</xdr:col>
      <xdr:colOff>482600</xdr:colOff>
      <xdr:row>84</xdr:row>
      <xdr:rowOff>43287</xdr:rowOff>
    </xdr:to>
    <xdr:cxnSp macro="">
      <xdr:nvCxnSpPr>
        <xdr:cNvPr id="201" name="直線コネクタ 200"/>
        <xdr:cNvCxnSpPr/>
      </xdr:nvCxnSpPr>
      <xdr:spPr>
        <a:xfrm>
          <a:off x="2336800" y="14390260"/>
          <a:ext cx="889000" cy="5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88624</xdr:rowOff>
    </xdr:from>
    <xdr:to>
      <xdr:col>3</xdr:col>
      <xdr:colOff>279400</xdr:colOff>
      <xdr:row>83</xdr:row>
      <xdr:rowOff>159910</xdr:rowOff>
    </xdr:to>
    <xdr:cxnSp macro="">
      <xdr:nvCxnSpPr>
        <xdr:cNvPr id="204" name="直線コネクタ 203"/>
        <xdr:cNvCxnSpPr/>
      </xdr:nvCxnSpPr>
      <xdr:spPr>
        <a:xfrm>
          <a:off x="1447800" y="14318974"/>
          <a:ext cx="889000" cy="7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43695</xdr:rowOff>
    </xdr:from>
    <xdr:to>
      <xdr:col>2</xdr:col>
      <xdr:colOff>127000</xdr:colOff>
      <xdr:row>84</xdr:row>
      <xdr:rowOff>145295</xdr:rowOff>
    </xdr:to>
    <xdr:sp macro="" textlink="">
      <xdr:nvSpPr>
        <xdr:cNvPr id="207" name="フローチャート : 判断 206"/>
        <xdr:cNvSpPr/>
      </xdr:nvSpPr>
      <xdr:spPr>
        <a:xfrm>
          <a:off x="1397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130072</xdr:rowOff>
    </xdr:from>
    <xdr:ext cx="762000" cy="259045"/>
    <xdr:sp macro="" textlink="">
      <xdr:nvSpPr>
        <xdr:cNvPr id="208" name="テキスト ボックス 207"/>
        <xdr:cNvSpPr txBox="1"/>
      </xdr:nvSpPr>
      <xdr:spPr>
        <a:xfrm>
          <a:off x="1066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38196</xdr:rowOff>
    </xdr:from>
    <xdr:to>
      <xdr:col>7</xdr:col>
      <xdr:colOff>203200</xdr:colOff>
      <xdr:row>84</xdr:row>
      <xdr:rowOff>139796</xdr:rowOff>
    </xdr:to>
    <xdr:sp macro="" textlink="">
      <xdr:nvSpPr>
        <xdr:cNvPr id="214" name="円/楕円 213"/>
        <xdr:cNvSpPr/>
      </xdr:nvSpPr>
      <xdr:spPr>
        <a:xfrm>
          <a:off x="4902200" y="1443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54723</xdr:rowOff>
    </xdr:from>
    <xdr:ext cx="762000" cy="259045"/>
    <xdr:sp macro="" textlink="">
      <xdr:nvSpPr>
        <xdr:cNvPr id="215" name="人件費・物件費等の状況該当値テキスト"/>
        <xdr:cNvSpPr txBox="1"/>
      </xdr:nvSpPr>
      <xdr:spPr>
        <a:xfrm>
          <a:off x="5041900" y="142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103,374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44056</xdr:rowOff>
    </xdr:from>
    <xdr:to>
      <xdr:col>6</xdr:col>
      <xdr:colOff>50800</xdr:colOff>
      <xdr:row>84</xdr:row>
      <xdr:rowOff>145656</xdr:rowOff>
    </xdr:to>
    <xdr:sp macro="" textlink="">
      <xdr:nvSpPr>
        <xdr:cNvPr id="216" name="円/楕円 215"/>
        <xdr:cNvSpPr/>
      </xdr:nvSpPr>
      <xdr:spPr>
        <a:xfrm>
          <a:off x="4064000" y="144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155833</xdr:rowOff>
    </xdr:from>
    <xdr:ext cx="736600" cy="259045"/>
    <xdr:sp macro="" textlink="">
      <xdr:nvSpPr>
        <xdr:cNvPr id="217" name="テキスト ボックス 216"/>
        <xdr:cNvSpPr txBox="1"/>
      </xdr:nvSpPr>
      <xdr:spPr>
        <a:xfrm>
          <a:off x="3733800" y="1421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103,714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163937</xdr:rowOff>
    </xdr:from>
    <xdr:to>
      <xdr:col>4</xdr:col>
      <xdr:colOff>533400</xdr:colOff>
      <xdr:row>84</xdr:row>
      <xdr:rowOff>94087</xdr:rowOff>
    </xdr:to>
    <xdr:sp macro="" textlink="">
      <xdr:nvSpPr>
        <xdr:cNvPr id="218" name="円/楕円 217"/>
        <xdr:cNvSpPr/>
      </xdr:nvSpPr>
      <xdr:spPr>
        <a:xfrm>
          <a:off x="3175000" y="1439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104264</xdr:rowOff>
    </xdr:from>
    <xdr:ext cx="762000" cy="259045"/>
    <xdr:sp macro="" textlink="">
      <xdr:nvSpPr>
        <xdr:cNvPr id="219" name="テキスト ボックス 218"/>
        <xdr:cNvSpPr txBox="1"/>
      </xdr:nvSpPr>
      <xdr:spPr>
        <a:xfrm>
          <a:off x="2844800" y="141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100,722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109110</xdr:rowOff>
    </xdr:from>
    <xdr:to>
      <xdr:col>3</xdr:col>
      <xdr:colOff>330200</xdr:colOff>
      <xdr:row>84</xdr:row>
      <xdr:rowOff>39260</xdr:rowOff>
    </xdr:to>
    <xdr:sp macro="" textlink="">
      <xdr:nvSpPr>
        <xdr:cNvPr id="220" name="円/楕円 219"/>
        <xdr:cNvSpPr/>
      </xdr:nvSpPr>
      <xdr:spPr>
        <a:xfrm>
          <a:off x="2286000" y="143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49437</xdr:rowOff>
    </xdr:from>
    <xdr:ext cx="762000" cy="259045"/>
    <xdr:sp macro="" textlink="">
      <xdr:nvSpPr>
        <xdr:cNvPr id="221" name="テキスト ボックス 220"/>
        <xdr:cNvSpPr txBox="1"/>
      </xdr:nvSpPr>
      <xdr:spPr>
        <a:xfrm>
          <a:off x="1955800" y="141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97,541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37824</xdr:rowOff>
    </xdr:from>
    <xdr:to>
      <xdr:col>2</xdr:col>
      <xdr:colOff>127000</xdr:colOff>
      <xdr:row>83</xdr:row>
      <xdr:rowOff>139424</xdr:rowOff>
    </xdr:to>
    <xdr:sp macro="" textlink="">
      <xdr:nvSpPr>
        <xdr:cNvPr id="222" name="円/楕円 221"/>
        <xdr:cNvSpPr/>
      </xdr:nvSpPr>
      <xdr:spPr>
        <a:xfrm>
          <a:off x="1397000" y="142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149601</xdr:rowOff>
    </xdr:from>
    <xdr:ext cx="762000" cy="259045"/>
    <xdr:sp macro="" textlink="">
      <xdr:nvSpPr>
        <xdr:cNvPr id="223" name="テキスト ボックス 222"/>
        <xdr:cNvSpPr txBox="1"/>
      </xdr:nvSpPr>
      <xdr:spPr>
        <a:xfrm>
          <a:off x="1066800" y="1403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類似団体内平均値を下回っており、前年度と比較して</a:t>
          </a:r>
          <a:r>
            <a:rPr kumimoji="1" lang="en-US" altLang="ja-JP" sz="1200">
              <a:latin typeface="ＭＳ Ｐゴシック"/>
            </a:rPr>
            <a:t>0.3</a:t>
          </a:r>
          <a:r>
            <a:rPr kumimoji="1" lang="ja-JP" altLang="en-US" sz="1200">
              <a:latin typeface="ＭＳ Ｐゴシック"/>
            </a:rPr>
            <a:t>ポイント上昇している。</a:t>
          </a:r>
        </a:p>
        <a:p>
          <a:r>
            <a:rPr kumimoji="1" lang="ja-JP" altLang="en-US" sz="1200">
              <a:latin typeface="ＭＳ Ｐゴシック"/>
            </a:rPr>
            <a:t>　今後も引き続き各種手当を含めた給与制度全般に係る適正化に努める。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109220</xdr:rowOff>
    </xdr:from>
    <xdr:to>
      <xdr:col>24</xdr:col>
      <xdr:colOff>558800</xdr:colOff>
      <xdr:row>83</xdr:row>
      <xdr:rowOff>133350</xdr:rowOff>
    </xdr:to>
    <xdr:cxnSp macro="">
      <xdr:nvCxnSpPr>
        <xdr:cNvPr id="257" name="直線コネクタ 256"/>
        <xdr:cNvCxnSpPr/>
      </xdr:nvCxnSpPr>
      <xdr:spPr>
        <a:xfrm>
          <a:off x="16179800" y="143395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109220</xdr:rowOff>
    </xdr:from>
    <xdr:to>
      <xdr:col>23</xdr:col>
      <xdr:colOff>406400</xdr:colOff>
      <xdr:row>87</xdr:row>
      <xdr:rowOff>42757</xdr:rowOff>
    </xdr:to>
    <xdr:cxnSp macro="">
      <xdr:nvCxnSpPr>
        <xdr:cNvPr id="260" name="直線コネクタ 259"/>
        <xdr:cNvCxnSpPr/>
      </xdr:nvCxnSpPr>
      <xdr:spPr>
        <a:xfrm flipV="1">
          <a:off x="15290800" y="14339570"/>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42757</xdr:rowOff>
    </xdr:from>
    <xdr:to>
      <xdr:col>22</xdr:col>
      <xdr:colOff>203200</xdr:colOff>
      <xdr:row>87</xdr:row>
      <xdr:rowOff>66887</xdr:rowOff>
    </xdr:to>
    <xdr:cxnSp macro="">
      <xdr:nvCxnSpPr>
        <xdr:cNvPr id="263" name="直線コネクタ 262"/>
        <xdr:cNvCxnSpPr/>
      </xdr:nvCxnSpPr>
      <xdr:spPr>
        <a:xfrm flipV="1">
          <a:off x="14401800" y="149589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87</xdr:row>
      <xdr:rowOff>66887</xdr:rowOff>
    </xdr:to>
    <xdr:cxnSp macro="">
      <xdr:nvCxnSpPr>
        <xdr:cNvPr id="266" name="直線コネクタ 265"/>
        <xdr:cNvCxnSpPr/>
      </xdr:nvCxnSpPr>
      <xdr:spPr>
        <a:xfrm>
          <a:off x="13512800" y="14363700"/>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9" name="フローチャート :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6" name="円/楕円 275"/>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7"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58420</xdr:rowOff>
    </xdr:from>
    <xdr:to>
      <xdr:col>23</xdr:col>
      <xdr:colOff>457200</xdr:colOff>
      <xdr:row>83</xdr:row>
      <xdr:rowOff>160020</xdr:rowOff>
    </xdr:to>
    <xdr:sp macro="" textlink="">
      <xdr:nvSpPr>
        <xdr:cNvPr id="278" name="円/楕円 277"/>
        <xdr:cNvSpPr/>
      </xdr:nvSpPr>
      <xdr:spPr>
        <a:xfrm>
          <a:off x="16129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79" name="テキスト ボックス 278"/>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163407</xdr:rowOff>
    </xdr:from>
    <xdr:to>
      <xdr:col>22</xdr:col>
      <xdr:colOff>254000</xdr:colOff>
      <xdr:row>87</xdr:row>
      <xdr:rowOff>93557</xdr:rowOff>
    </xdr:to>
    <xdr:sp macro="" textlink="">
      <xdr:nvSpPr>
        <xdr:cNvPr id="280" name="円/楕円 279"/>
        <xdr:cNvSpPr/>
      </xdr:nvSpPr>
      <xdr:spPr>
        <a:xfrm>
          <a:off x="15240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103734</xdr:rowOff>
    </xdr:from>
    <xdr:ext cx="762000" cy="259045"/>
    <xdr:sp macro="" textlink="">
      <xdr:nvSpPr>
        <xdr:cNvPr id="281" name="テキスト ボックス 280"/>
        <xdr:cNvSpPr txBox="1"/>
      </xdr:nvSpPr>
      <xdr:spPr>
        <a:xfrm>
          <a:off x="14909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16087</xdr:rowOff>
    </xdr:from>
    <xdr:to>
      <xdr:col>21</xdr:col>
      <xdr:colOff>50800</xdr:colOff>
      <xdr:row>87</xdr:row>
      <xdr:rowOff>117687</xdr:rowOff>
    </xdr:to>
    <xdr:sp macro="" textlink="">
      <xdr:nvSpPr>
        <xdr:cNvPr id="282" name="円/楕円 281"/>
        <xdr:cNvSpPr/>
      </xdr:nvSpPr>
      <xdr:spPr>
        <a:xfrm>
          <a:off x="14351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127864</xdr:rowOff>
    </xdr:from>
    <xdr:ext cx="762000" cy="259045"/>
    <xdr:sp macro="" textlink="">
      <xdr:nvSpPr>
        <xdr:cNvPr id="283" name="テキスト ボックス 282"/>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84" name="円/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85" name="テキスト ボックス 284"/>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類似団体内平均値とほぼ同数値となっており、前年度比較で</a:t>
          </a:r>
          <a:r>
            <a:rPr kumimoji="1" lang="en-US" altLang="ja-JP" sz="1200">
              <a:latin typeface="ＭＳ Ｐゴシック"/>
            </a:rPr>
            <a:t>0.02</a:t>
          </a:r>
          <a:r>
            <a:rPr kumimoji="1" lang="ja-JP" altLang="en-US" sz="1200">
              <a:latin typeface="ＭＳ Ｐゴシック"/>
            </a:rPr>
            <a:t>ポイント上昇している。</a:t>
          </a:r>
        </a:p>
        <a:p>
          <a:r>
            <a:rPr kumimoji="1" lang="ja-JP" altLang="en-US" sz="1200">
              <a:latin typeface="ＭＳ Ｐゴシック"/>
            </a:rPr>
            <a:t>　本市においては、沖縄市行政改革大綱を策定しており、市民ニーズに的確に対応するため、最少コストを意識した行政システムの効率化や民間能力の活用を推進することで、職員定員の抑制が行われている。</a:t>
          </a:r>
        </a:p>
        <a:p>
          <a:r>
            <a:rPr kumimoji="1" lang="ja-JP" altLang="en-US" sz="1200">
              <a:latin typeface="ＭＳ Ｐゴシック"/>
            </a:rPr>
            <a:t>　今後においても、効率的な行政運営を目指し、職員の定員管理適正化に努める。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82369</xdr:rowOff>
    </xdr:from>
    <xdr:to>
      <xdr:col>24</xdr:col>
      <xdr:colOff>558800</xdr:colOff>
      <xdr:row>62</xdr:row>
      <xdr:rowOff>89263</xdr:rowOff>
    </xdr:to>
    <xdr:cxnSp macro="">
      <xdr:nvCxnSpPr>
        <xdr:cNvPr id="322" name="直線コネクタ 321"/>
        <xdr:cNvCxnSpPr/>
      </xdr:nvCxnSpPr>
      <xdr:spPr>
        <a:xfrm>
          <a:off x="16179800" y="1071226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82369</xdr:rowOff>
    </xdr:from>
    <xdr:to>
      <xdr:col>23</xdr:col>
      <xdr:colOff>406400</xdr:colOff>
      <xdr:row>62</xdr:row>
      <xdr:rowOff>85816</xdr:rowOff>
    </xdr:to>
    <xdr:cxnSp macro="">
      <xdr:nvCxnSpPr>
        <xdr:cNvPr id="325" name="直線コネクタ 324"/>
        <xdr:cNvCxnSpPr/>
      </xdr:nvCxnSpPr>
      <xdr:spPr>
        <a:xfrm flipV="1">
          <a:off x="15290800" y="1071226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85816</xdr:rowOff>
    </xdr:from>
    <xdr:to>
      <xdr:col>22</xdr:col>
      <xdr:colOff>203200</xdr:colOff>
      <xdr:row>62</xdr:row>
      <xdr:rowOff>120287</xdr:rowOff>
    </xdr:to>
    <xdr:cxnSp macro="">
      <xdr:nvCxnSpPr>
        <xdr:cNvPr id="328" name="直線コネクタ 327"/>
        <xdr:cNvCxnSpPr/>
      </xdr:nvCxnSpPr>
      <xdr:spPr>
        <a:xfrm flipV="1">
          <a:off x="14401800" y="1071571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120287</xdr:rowOff>
    </xdr:from>
    <xdr:to>
      <xdr:col>21</xdr:col>
      <xdr:colOff>0</xdr:colOff>
      <xdr:row>62</xdr:row>
      <xdr:rowOff>134076</xdr:rowOff>
    </xdr:to>
    <xdr:cxnSp macro="">
      <xdr:nvCxnSpPr>
        <xdr:cNvPr id="331" name="直線コネクタ 330"/>
        <xdr:cNvCxnSpPr/>
      </xdr:nvCxnSpPr>
      <xdr:spPr>
        <a:xfrm flipV="1">
          <a:off x="13512800" y="1075018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34" name="フローチャート : 判断 333"/>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91639</xdr:rowOff>
    </xdr:from>
    <xdr:ext cx="762000" cy="259045"/>
    <xdr:sp macro="" textlink="">
      <xdr:nvSpPr>
        <xdr:cNvPr id="335" name="テキスト ボックス 334"/>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38463</xdr:rowOff>
    </xdr:from>
    <xdr:to>
      <xdr:col>24</xdr:col>
      <xdr:colOff>609600</xdr:colOff>
      <xdr:row>62</xdr:row>
      <xdr:rowOff>140063</xdr:rowOff>
    </xdr:to>
    <xdr:sp macro="" textlink="">
      <xdr:nvSpPr>
        <xdr:cNvPr id="341" name="円/楕円 340"/>
        <xdr:cNvSpPr/>
      </xdr:nvSpPr>
      <xdr:spPr>
        <a:xfrm>
          <a:off x="169672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54990</xdr:rowOff>
    </xdr:from>
    <xdr:ext cx="762000" cy="259045"/>
    <xdr:sp macro="" textlink="">
      <xdr:nvSpPr>
        <xdr:cNvPr id="342" name="定員管理の状況該当値テキスト"/>
        <xdr:cNvSpPr txBox="1"/>
      </xdr:nvSpPr>
      <xdr:spPr>
        <a:xfrm>
          <a:off x="171069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31569</xdr:rowOff>
    </xdr:from>
    <xdr:to>
      <xdr:col>23</xdr:col>
      <xdr:colOff>457200</xdr:colOff>
      <xdr:row>62</xdr:row>
      <xdr:rowOff>133169</xdr:rowOff>
    </xdr:to>
    <xdr:sp macro="" textlink="">
      <xdr:nvSpPr>
        <xdr:cNvPr id="343" name="円/楕円 342"/>
        <xdr:cNvSpPr/>
      </xdr:nvSpPr>
      <xdr:spPr>
        <a:xfrm>
          <a:off x="16129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143346</xdr:rowOff>
    </xdr:from>
    <xdr:ext cx="736600" cy="259045"/>
    <xdr:sp macro="" textlink="">
      <xdr:nvSpPr>
        <xdr:cNvPr id="344" name="テキスト ボックス 343"/>
        <xdr:cNvSpPr txBox="1"/>
      </xdr:nvSpPr>
      <xdr:spPr>
        <a:xfrm>
          <a:off x="15798800" y="1043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35016</xdr:rowOff>
    </xdr:from>
    <xdr:to>
      <xdr:col>22</xdr:col>
      <xdr:colOff>254000</xdr:colOff>
      <xdr:row>62</xdr:row>
      <xdr:rowOff>136616</xdr:rowOff>
    </xdr:to>
    <xdr:sp macro="" textlink="">
      <xdr:nvSpPr>
        <xdr:cNvPr id="345" name="円/楕円 344"/>
        <xdr:cNvSpPr/>
      </xdr:nvSpPr>
      <xdr:spPr>
        <a:xfrm>
          <a:off x="15240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146793</xdr:rowOff>
    </xdr:from>
    <xdr:ext cx="762000" cy="259045"/>
    <xdr:sp macro="" textlink="">
      <xdr:nvSpPr>
        <xdr:cNvPr id="346" name="テキスト ボックス 345"/>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69487</xdr:rowOff>
    </xdr:from>
    <xdr:to>
      <xdr:col>21</xdr:col>
      <xdr:colOff>50800</xdr:colOff>
      <xdr:row>62</xdr:row>
      <xdr:rowOff>171087</xdr:rowOff>
    </xdr:to>
    <xdr:sp macro="" textlink="">
      <xdr:nvSpPr>
        <xdr:cNvPr id="347" name="円/楕円 346"/>
        <xdr:cNvSpPr/>
      </xdr:nvSpPr>
      <xdr:spPr>
        <a:xfrm>
          <a:off x="14351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9814</xdr:rowOff>
    </xdr:from>
    <xdr:ext cx="762000" cy="259045"/>
    <xdr:sp macro="" textlink="">
      <xdr:nvSpPr>
        <xdr:cNvPr id="348" name="テキスト ボックス 347"/>
        <xdr:cNvSpPr txBox="1"/>
      </xdr:nvSpPr>
      <xdr:spPr>
        <a:xfrm>
          <a:off x="14020800" y="104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83276</xdr:rowOff>
    </xdr:from>
    <xdr:to>
      <xdr:col>19</xdr:col>
      <xdr:colOff>533400</xdr:colOff>
      <xdr:row>63</xdr:row>
      <xdr:rowOff>13426</xdr:rowOff>
    </xdr:to>
    <xdr:sp macro="" textlink="">
      <xdr:nvSpPr>
        <xdr:cNvPr id="349" name="円/楕円 348"/>
        <xdr:cNvSpPr/>
      </xdr:nvSpPr>
      <xdr:spPr>
        <a:xfrm>
          <a:off x="13462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169653</xdr:rowOff>
    </xdr:from>
    <xdr:ext cx="762000" cy="259045"/>
    <xdr:sp macro="" textlink="">
      <xdr:nvSpPr>
        <xdr:cNvPr id="350" name="テキスト ボックス 349"/>
        <xdr:cNvSpPr txBox="1"/>
      </xdr:nvSpPr>
      <xdr:spPr>
        <a:xfrm>
          <a:off x="13131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類似団体内平均値をやや上回っているが、前年度と比較して</a:t>
          </a:r>
          <a:r>
            <a:rPr kumimoji="1" lang="en-US" altLang="ja-JP" sz="1200">
              <a:latin typeface="ＭＳ Ｐゴシック"/>
            </a:rPr>
            <a:t>0.8</a:t>
          </a:r>
          <a:r>
            <a:rPr kumimoji="1" lang="ja-JP" altLang="en-US" sz="1200">
              <a:latin typeface="ＭＳ Ｐゴシック"/>
            </a:rPr>
            <a:t>ポイント改善している。</a:t>
          </a:r>
        </a:p>
        <a:p>
          <a:r>
            <a:rPr kumimoji="1" lang="ja-JP" altLang="en-US" sz="1200">
              <a:latin typeface="ＭＳ Ｐゴシック"/>
            </a:rPr>
            <a:t>　要因としては、標準財政規模の伸びが改善に影響を与えている。</a:t>
          </a:r>
        </a:p>
        <a:p>
          <a:r>
            <a:rPr kumimoji="1" lang="ja-JP" altLang="en-US" sz="1200">
              <a:latin typeface="ＭＳ Ｐゴシック"/>
            </a:rPr>
            <a:t>　しかしながら、今後においては、市営住宅建替えや学校建設事業などの公債費を伴う普通建設事業が見込まれているため、市債発行額を抑制して財政の健全化に努める。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127254</xdr:rowOff>
    </xdr:from>
    <xdr:to>
      <xdr:col>24</xdr:col>
      <xdr:colOff>558800</xdr:colOff>
      <xdr:row>38</xdr:row>
      <xdr:rowOff>165862</xdr:rowOff>
    </xdr:to>
    <xdr:cxnSp macro="">
      <xdr:nvCxnSpPr>
        <xdr:cNvPr id="382" name="直線コネクタ 381"/>
        <xdr:cNvCxnSpPr/>
      </xdr:nvCxnSpPr>
      <xdr:spPr>
        <a:xfrm flipV="1">
          <a:off x="16179800" y="664235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165862</xdr:rowOff>
    </xdr:from>
    <xdr:to>
      <xdr:col>23</xdr:col>
      <xdr:colOff>406400</xdr:colOff>
      <xdr:row>39</xdr:row>
      <xdr:rowOff>33020</xdr:rowOff>
    </xdr:to>
    <xdr:cxnSp macro="">
      <xdr:nvCxnSpPr>
        <xdr:cNvPr id="385" name="直線コネクタ 384"/>
        <xdr:cNvCxnSpPr/>
      </xdr:nvCxnSpPr>
      <xdr:spPr>
        <a:xfrm flipV="1">
          <a:off x="15290800" y="668096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33020</xdr:rowOff>
    </xdr:from>
    <xdr:to>
      <xdr:col>22</xdr:col>
      <xdr:colOff>203200</xdr:colOff>
      <xdr:row>39</xdr:row>
      <xdr:rowOff>86106</xdr:rowOff>
    </xdr:to>
    <xdr:cxnSp macro="">
      <xdr:nvCxnSpPr>
        <xdr:cNvPr id="388" name="直線コネクタ 387"/>
        <xdr:cNvCxnSpPr/>
      </xdr:nvCxnSpPr>
      <xdr:spPr>
        <a:xfrm flipV="1">
          <a:off x="14401800" y="671957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86106</xdr:rowOff>
    </xdr:from>
    <xdr:to>
      <xdr:col>21</xdr:col>
      <xdr:colOff>0</xdr:colOff>
      <xdr:row>39</xdr:row>
      <xdr:rowOff>134366</xdr:rowOff>
    </xdr:to>
    <xdr:cxnSp macro="">
      <xdr:nvCxnSpPr>
        <xdr:cNvPr id="391" name="直線コネクタ 390"/>
        <xdr:cNvCxnSpPr/>
      </xdr:nvCxnSpPr>
      <xdr:spPr>
        <a:xfrm flipV="1">
          <a:off x="13512800" y="67726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394" name="フローチャート : 判断 393"/>
        <xdr:cNvSpPr/>
      </xdr:nvSpPr>
      <xdr:spPr>
        <a:xfrm>
          <a:off x="13462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120667</xdr:rowOff>
    </xdr:from>
    <xdr:ext cx="762000" cy="259045"/>
    <xdr:sp macro="" textlink="">
      <xdr:nvSpPr>
        <xdr:cNvPr id="395" name="テキスト ボックス 394"/>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401" name="円/楕円 400"/>
        <xdr:cNvSpPr/>
      </xdr:nvSpPr>
      <xdr:spPr>
        <a:xfrm>
          <a:off x="169672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48531</xdr:rowOff>
    </xdr:from>
    <xdr:ext cx="762000" cy="259045"/>
    <xdr:sp macro="" textlink="">
      <xdr:nvSpPr>
        <xdr:cNvPr id="402" name="公債費負担の状況該当値テキスト"/>
        <xdr:cNvSpPr txBox="1"/>
      </xdr:nvSpPr>
      <xdr:spPr>
        <a:xfrm>
          <a:off x="17106900" y="656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115062</xdr:rowOff>
    </xdr:from>
    <xdr:to>
      <xdr:col>23</xdr:col>
      <xdr:colOff>457200</xdr:colOff>
      <xdr:row>39</xdr:row>
      <xdr:rowOff>45212</xdr:rowOff>
    </xdr:to>
    <xdr:sp macro="" textlink="">
      <xdr:nvSpPr>
        <xdr:cNvPr id="403" name="円/楕円 402"/>
        <xdr:cNvSpPr/>
      </xdr:nvSpPr>
      <xdr:spPr>
        <a:xfrm>
          <a:off x="16129000" y="66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29989</xdr:rowOff>
    </xdr:from>
    <xdr:ext cx="736600" cy="259045"/>
    <xdr:sp macro="" textlink="">
      <xdr:nvSpPr>
        <xdr:cNvPr id="404" name="テキスト ボックス 403"/>
        <xdr:cNvSpPr txBox="1"/>
      </xdr:nvSpPr>
      <xdr:spPr>
        <a:xfrm>
          <a:off x="15798800" y="671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153670</xdr:rowOff>
    </xdr:from>
    <xdr:to>
      <xdr:col>22</xdr:col>
      <xdr:colOff>254000</xdr:colOff>
      <xdr:row>39</xdr:row>
      <xdr:rowOff>83820</xdr:rowOff>
    </xdr:to>
    <xdr:sp macro="" textlink="">
      <xdr:nvSpPr>
        <xdr:cNvPr id="405" name="円/楕円 404"/>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68597</xdr:rowOff>
    </xdr:from>
    <xdr:ext cx="762000" cy="259045"/>
    <xdr:sp macro="" textlink="">
      <xdr:nvSpPr>
        <xdr:cNvPr id="406" name="テキスト ボックス 405"/>
        <xdr:cNvSpPr txBox="1"/>
      </xdr:nvSpPr>
      <xdr:spPr>
        <a:xfrm>
          <a:off x="14909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35306</xdr:rowOff>
    </xdr:from>
    <xdr:to>
      <xdr:col>21</xdr:col>
      <xdr:colOff>50800</xdr:colOff>
      <xdr:row>39</xdr:row>
      <xdr:rowOff>136906</xdr:rowOff>
    </xdr:to>
    <xdr:sp macro="" textlink="">
      <xdr:nvSpPr>
        <xdr:cNvPr id="407" name="円/楕円 406"/>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121683</xdr:rowOff>
    </xdr:from>
    <xdr:ext cx="762000" cy="259045"/>
    <xdr:sp macro="" textlink="">
      <xdr:nvSpPr>
        <xdr:cNvPr id="408" name="テキスト ボックス 407"/>
        <xdr:cNvSpPr txBox="1"/>
      </xdr:nvSpPr>
      <xdr:spPr>
        <a:xfrm>
          <a:off x="140208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83566</xdr:rowOff>
    </xdr:from>
    <xdr:to>
      <xdr:col>19</xdr:col>
      <xdr:colOff>533400</xdr:colOff>
      <xdr:row>40</xdr:row>
      <xdr:rowOff>13716</xdr:rowOff>
    </xdr:to>
    <xdr:sp macro="" textlink="">
      <xdr:nvSpPr>
        <xdr:cNvPr id="409" name="円/楕円 408"/>
        <xdr:cNvSpPr/>
      </xdr:nvSpPr>
      <xdr:spPr>
        <a:xfrm>
          <a:off x="13462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169943</xdr:rowOff>
    </xdr:from>
    <xdr:ext cx="762000" cy="259045"/>
    <xdr:sp macro="" textlink="">
      <xdr:nvSpPr>
        <xdr:cNvPr id="410" name="テキスト ボックス 409"/>
        <xdr:cNvSpPr txBox="1"/>
      </xdr:nvSpPr>
      <xdr:spPr>
        <a:xfrm>
          <a:off x="131318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類似団体内平均値を下回っており、前年度と比較して</a:t>
          </a:r>
          <a:r>
            <a:rPr kumimoji="1" lang="en-US" altLang="ja-JP" sz="1200">
              <a:latin typeface="ＭＳ Ｐゴシック"/>
            </a:rPr>
            <a:t>11.1</a:t>
          </a:r>
          <a:r>
            <a:rPr kumimoji="1" lang="ja-JP" altLang="en-US" sz="1200">
              <a:latin typeface="ＭＳ Ｐゴシック"/>
            </a:rPr>
            <a:t>ポイント改善している。</a:t>
          </a:r>
        </a:p>
        <a:p>
          <a:r>
            <a:rPr kumimoji="1" lang="ja-JP" altLang="en-US" sz="1200">
              <a:latin typeface="ＭＳ Ｐゴシック"/>
            </a:rPr>
            <a:t>　要因としては、一部事務組合の地方債現在高が減少し、充当可能基金や充当可能財源等の伸びが改善要因となっている。</a:t>
          </a:r>
        </a:p>
        <a:p>
          <a:r>
            <a:rPr kumimoji="1" lang="ja-JP" altLang="en-US" sz="1200">
              <a:latin typeface="ＭＳ Ｐゴシック"/>
            </a:rPr>
            <a:t>　今後においても、将来負担の軽減を図るため、新規事業の厳選などにより、持続可能な財政構造、健全な財政運営に努める。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134290</xdr:rowOff>
    </xdr:from>
    <xdr:to>
      <xdr:col>24</xdr:col>
      <xdr:colOff>558800</xdr:colOff>
      <xdr:row>15</xdr:row>
      <xdr:rowOff>16408</xdr:rowOff>
    </xdr:to>
    <xdr:cxnSp macro="">
      <xdr:nvCxnSpPr>
        <xdr:cNvPr id="442" name="直線コネクタ 441"/>
        <xdr:cNvCxnSpPr/>
      </xdr:nvCxnSpPr>
      <xdr:spPr>
        <a:xfrm flipV="1">
          <a:off x="16179800" y="2534590"/>
          <a:ext cx="8382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3"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16408</xdr:rowOff>
    </xdr:from>
    <xdr:to>
      <xdr:col>23</xdr:col>
      <xdr:colOff>406400</xdr:colOff>
      <xdr:row>15</xdr:row>
      <xdr:rowOff>48260</xdr:rowOff>
    </xdr:to>
    <xdr:cxnSp macro="">
      <xdr:nvCxnSpPr>
        <xdr:cNvPr id="445" name="直線コネクタ 444"/>
        <xdr:cNvCxnSpPr/>
      </xdr:nvCxnSpPr>
      <xdr:spPr>
        <a:xfrm flipV="1">
          <a:off x="15290800" y="2588158"/>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96385</xdr:rowOff>
    </xdr:from>
    <xdr:ext cx="736600" cy="259045"/>
    <xdr:sp macro="" textlink="">
      <xdr:nvSpPr>
        <xdr:cNvPr id="447" name="テキスト ボックス 446"/>
        <xdr:cNvSpPr txBox="1"/>
      </xdr:nvSpPr>
      <xdr:spPr>
        <a:xfrm>
          <a:off x="15798800" y="2668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48260</xdr:rowOff>
    </xdr:from>
    <xdr:to>
      <xdr:col>22</xdr:col>
      <xdr:colOff>203200</xdr:colOff>
      <xdr:row>15</xdr:row>
      <xdr:rowOff>72873</xdr:rowOff>
    </xdr:to>
    <xdr:cxnSp macro="">
      <xdr:nvCxnSpPr>
        <xdr:cNvPr id="448" name="直線コネクタ 447"/>
        <xdr:cNvCxnSpPr/>
      </xdr:nvCxnSpPr>
      <xdr:spPr>
        <a:xfrm flipV="1">
          <a:off x="14401800" y="2620010"/>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137406</xdr:rowOff>
    </xdr:from>
    <xdr:ext cx="762000" cy="259045"/>
    <xdr:sp macro="" textlink="">
      <xdr:nvSpPr>
        <xdr:cNvPr id="450" name="テキスト ボックス 449"/>
        <xdr:cNvSpPr txBox="1"/>
      </xdr:nvSpPr>
      <xdr:spPr>
        <a:xfrm>
          <a:off x="14909800" y="27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72873</xdr:rowOff>
    </xdr:from>
    <xdr:to>
      <xdr:col>21</xdr:col>
      <xdr:colOff>0</xdr:colOff>
      <xdr:row>15</xdr:row>
      <xdr:rowOff>157328</xdr:rowOff>
    </xdr:to>
    <xdr:cxnSp macro="">
      <xdr:nvCxnSpPr>
        <xdr:cNvPr id="451" name="直線コネクタ 450"/>
        <xdr:cNvCxnSpPr/>
      </xdr:nvCxnSpPr>
      <xdr:spPr>
        <a:xfrm flipV="1">
          <a:off x="13512800" y="264462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11320</xdr:rowOff>
    </xdr:from>
    <xdr:ext cx="762000" cy="259045"/>
    <xdr:sp macro="" textlink="">
      <xdr:nvSpPr>
        <xdr:cNvPr id="453" name="テキスト ボックス 452"/>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156845</xdr:rowOff>
    </xdr:from>
    <xdr:to>
      <xdr:col>19</xdr:col>
      <xdr:colOff>533400</xdr:colOff>
      <xdr:row>15</xdr:row>
      <xdr:rowOff>86995</xdr:rowOff>
    </xdr:to>
    <xdr:sp macro="" textlink="">
      <xdr:nvSpPr>
        <xdr:cNvPr id="454" name="フローチャート : 判断 453"/>
        <xdr:cNvSpPr/>
      </xdr:nvSpPr>
      <xdr:spPr>
        <a:xfrm>
          <a:off x="13462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97172</xdr:rowOff>
    </xdr:from>
    <xdr:ext cx="762000" cy="259045"/>
    <xdr:sp macro="" textlink="">
      <xdr:nvSpPr>
        <xdr:cNvPr id="455" name="テキスト ボックス 454"/>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83490</xdr:rowOff>
    </xdr:from>
    <xdr:to>
      <xdr:col>24</xdr:col>
      <xdr:colOff>609600</xdr:colOff>
      <xdr:row>15</xdr:row>
      <xdr:rowOff>13640</xdr:rowOff>
    </xdr:to>
    <xdr:sp macro="" textlink="">
      <xdr:nvSpPr>
        <xdr:cNvPr id="461" name="円/楕円 460"/>
        <xdr:cNvSpPr/>
      </xdr:nvSpPr>
      <xdr:spPr>
        <a:xfrm>
          <a:off x="16967200" y="24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4767</xdr:rowOff>
    </xdr:from>
    <xdr:ext cx="762000" cy="259045"/>
    <xdr:sp macro="" textlink="">
      <xdr:nvSpPr>
        <xdr:cNvPr id="462" name="将来負担の状況該当値テキスト"/>
        <xdr:cNvSpPr txBox="1"/>
      </xdr:nvSpPr>
      <xdr:spPr>
        <a:xfrm>
          <a:off x="17106900" y="240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137058</xdr:rowOff>
    </xdr:from>
    <xdr:to>
      <xdr:col>23</xdr:col>
      <xdr:colOff>457200</xdr:colOff>
      <xdr:row>15</xdr:row>
      <xdr:rowOff>67208</xdr:rowOff>
    </xdr:to>
    <xdr:sp macro="" textlink="">
      <xdr:nvSpPr>
        <xdr:cNvPr id="463" name="円/楕円 462"/>
        <xdr:cNvSpPr/>
      </xdr:nvSpPr>
      <xdr:spPr>
        <a:xfrm>
          <a:off x="16129000" y="25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77385</xdr:rowOff>
    </xdr:from>
    <xdr:ext cx="736600" cy="259045"/>
    <xdr:sp macro="" textlink="">
      <xdr:nvSpPr>
        <xdr:cNvPr id="464" name="テキスト ボックス 463"/>
        <xdr:cNvSpPr txBox="1"/>
      </xdr:nvSpPr>
      <xdr:spPr>
        <a:xfrm>
          <a:off x="15798800" y="2306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168910</xdr:rowOff>
    </xdr:from>
    <xdr:to>
      <xdr:col>22</xdr:col>
      <xdr:colOff>254000</xdr:colOff>
      <xdr:row>15</xdr:row>
      <xdr:rowOff>99060</xdr:rowOff>
    </xdr:to>
    <xdr:sp macro="" textlink="">
      <xdr:nvSpPr>
        <xdr:cNvPr id="465" name="円/楕円 464"/>
        <xdr:cNvSpPr/>
      </xdr:nvSpPr>
      <xdr:spPr>
        <a:xfrm>
          <a:off x="15240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109237</xdr:rowOff>
    </xdr:from>
    <xdr:ext cx="762000" cy="259045"/>
    <xdr:sp macro="" textlink="">
      <xdr:nvSpPr>
        <xdr:cNvPr id="466" name="テキスト ボックス 465"/>
        <xdr:cNvSpPr txBox="1"/>
      </xdr:nvSpPr>
      <xdr:spPr>
        <a:xfrm>
          <a:off x="14909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22073</xdr:rowOff>
    </xdr:from>
    <xdr:to>
      <xdr:col>21</xdr:col>
      <xdr:colOff>50800</xdr:colOff>
      <xdr:row>15</xdr:row>
      <xdr:rowOff>123673</xdr:rowOff>
    </xdr:to>
    <xdr:sp macro="" textlink="">
      <xdr:nvSpPr>
        <xdr:cNvPr id="467" name="円/楕円 466"/>
        <xdr:cNvSpPr/>
      </xdr:nvSpPr>
      <xdr:spPr>
        <a:xfrm>
          <a:off x="14351000" y="259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133850</xdr:rowOff>
    </xdr:from>
    <xdr:ext cx="762000" cy="259045"/>
    <xdr:sp macro="" textlink="">
      <xdr:nvSpPr>
        <xdr:cNvPr id="468" name="テキスト ボックス 467"/>
        <xdr:cNvSpPr txBox="1"/>
      </xdr:nvSpPr>
      <xdr:spPr>
        <a:xfrm>
          <a:off x="14020800" y="236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106528</xdr:rowOff>
    </xdr:from>
    <xdr:to>
      <xdr:col>19</xdr:col>
      <xdr:colOff>533400</xdr:colOff>
      <xdr:row>16</xdr:row>
      <xdr:rowOff>36678</xdr:rowOff>
    </xdr:to>
    <xdr:sp macro="" textlink="">
      <xdr:nvSpPr>
        <xdr:cNvPr id="469" name="円/楕円 468"/>
        <xdr:cNvSpPr/>
      </xdr:nvSpPr>
      <xdr:spPr>
        <a:xfrm>
          <a:off x="13462000" y="267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21455</xdr:rowOff>
    </xdr:from>
    <xdr:ext cx="762000" cy="259045"/>
    <xdr:sp macro="" textlink="">
      <xdr:nvSpPr>
        <xdr:cNvPr id="470" name="テキスト ボックス 469"/>
        <xdr:cNvSpPr txBox="1"/>
      </xdr:nvSpPr>
      <xdr:spPr>
        <a:xfrm>
          <a:off x="13131800" y="276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139,181
138,010
49.72
60,623,239
57,902,420
1,599,538
27,206,513
35,749,657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人件費ついては、類似団体内平均値を</a:t>
          </a:r>
          <a:r>
            <a:rPr kumimoji="1" lang="en-US" altLang="ja-JP" sz="1200">
              <a:latin typeface="ＭＳ Ｐゴシック"/>
            </a:rPr>
            <a:t>3.3</a:t>
          </a:r>
          <a:r>
            <a:rPr kumimoji="1" lang="ja-JP" altLang="en-US" sz="1200">
              <a:latin typeface="ＭＳ Ｐゴシック"/>
            </a:rPr>
            <a:t>ポイント下回っている。</a:t>
          </a:r>
        </a:p>
        <a:p>
          <a:r>
            <a:rPr kumimoji="1" lang="ja-JP" altLang="en-US" sz="1200">
              <a:latin typeface="ＭＳ Ｐゴシック"/>
            </a:rPr>
            <a:t>　要因としては、本市のラスパイレス指数が類似団体内平均値よりも</a:t>
          </a:r>
          <a:r>
            <a:rPr kumimoji="1" lang="en-US" altLang="ja-JP" sz="1200">
              <a:latin typeface="ＭＳ Ｐゴシック"/>
            </a:rPr>
            <a:t>1.7</a:t>
          </a:r>
          <a:r>
            <a:rPr kumimoji="1" lang="ja-JP" altLang="en-US" sz="1200">
              <a:latin typeface="ＭＳ Ｐゴシック"/>
            </a:rPr>
            <a:t>ポイント低くなっていることが挙げられる。</a:t>
          </a:r>
        </a:p>
        <a:p>
          <a:r>
            <a:rPr kumimoji="1" lang="ja-JP" altLang="en-US" sz="1200">
              <a:latin typeface="ＭＳ Ｐゴシック"/>
            </a:rPr>
            <a:t>　今後においても、給与制度全般についての是正や定員管理等、人件費の抑制に努める。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62230</xdr:rowOff>
    </xdr:from>
    <xdr:to>
      <xdr:col>7</xdr:col>
      <xdr:colOff>15875</xdr:colOff>
      <xdr:row>35</xdr:row>
      <xdr:rowOff>77470</xdr:rowOff>
    </xdr:to>
    <xdr:cxnSp macro="">
      <xdr:nvCxnSpPr>
        <xdr:cNvPr id="64" name="直線コネクタ 63"/>
        <xdr:cNvCxnSpPr/>
      </xdr:nvCxnSpPr>
      <xdr:spPr>
        <a:xfrm>
          <a:off x="3987800" y="6062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62230</xdr:rowOff>
    </xdr:from>
    <xdr:to>
      <xdr:col>5</xdr:col>
      <xdr:colOff>549275</xdr:colOff>
      <xdr:row>36</xdr:row>
      <xdr:rowOff>58420</xdr:rowOff>
    </xdr:to>
    <xdr:cxnSp macro="">
      <xdr:nvCxnSpPr>
        <xdr:cNvPr id="67" name="直線コネクタ 66"/>
        <xdr:cNvCxnSpPr/>
      </xdr:nvCxnSpPr>
      <xdr:spPr>
        <a:xfrm flipV="1">
          <a:off x="3098800" y="6062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37</xdr:row>
      <xdr:rowOff>77470</xdr:rowOff>
    </xdr:to>
    <xdr:cxnSp macro="">
      <xdr:nvCxnSpPr>
        <xdr:cNvPr id="70" name="直線コネクタ 69"/>
        <xdr:cNvCxnSpPr/>
      </xdr:nvCxnSpPr>
      <xdr:spPr>
        <a:xfrm flipV="1">
          <a:off x="2209800" y="62306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77470</xdr:rowOff>
    </xdr:to>
    <xdr:cxnSp macro="">
      <xdr:nvCxnSpPr>
        <xdr:cNvPr id="73" name="直線コネクタ 72"/>
        <xdr:cNvCxnSpPr/>
      </xdr:nvCxnSpPr>
      <xdr:spPr>
        <a:xfrm>
          <a:off x="1320800" y="6299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6" name="フローチャート : 判断 75"/>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77" name="テキスト ボックス 76"/>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26670</xdr:rowOff>
    </xdr:from>
    <xdr:to>
      <xdr:col>7</xdr:col>
      <xdr:colOff>66675</xdr:colOff>
      <xdr:row>35</xdr:row>
      <xdr:rowOff>128270</xdr:rowOff>
    </xdr:to>
    <xdr:sp macro="" textlink="">
      <xdr:nvSpPr>
        <xdr:cNvPr id="83" name="円/楕円 82"/>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43197</xdr:rowOff>
    </xdr:from>
    <xdr:ext cx="762000" cy="259045"/>
    <xdr:sp macro="" textlink="">
      <xdr:nvSpPr>
        <xdr:cNvPr id="84"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11430</xdr:rowOff>
    </xdr:from>
    <xdr:to>
      <xdr:col>5</xdr:col>
      <xdr:colOff>600075</xdr:colOff>
      <xdr:row>35</xdr:row>
      <xdr:rowOff>113030</xdr:rowOff>
    </xdr:to>
    <xdr:sp macro="" textlink="">
      <xdr:nvSpPr>
        <xdr:cNvPr id="85" name="円/楕円 84"/>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123207</xdr:rowOff>
    </xdr:from>
    <xdr:ext cx="736600" cy="259045"/>
    <xdr:sp macro="" textlink="">
      <xdr:nvSpPr>
        <xdr:cNvPr id="86" name="テキスト ボックス 85"/>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7" name="円/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119397</xdr:rowOff>
    </xdr:from>
    <xdr:ext cx="762000" cy="259045"/>
    <xdr:sp macro="" textlink="">
      <xdr:nvSpPr>
        <xdr:cNvPr id="88" name="テキスト ボックス 87"/>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26670</xdr:rowOff>
    </xdr:from>
    <xdr:to>
      <xdr:col>3</xdr:col>
      <xdr:colOff>193675</xdr:colOff>
      <xdr:row>37</xdr:row>
      <xdr:rowOff>128270</xdr:rowOff>
    </xdr:to>
    <xdr:sp macro="" textlink="">
      <xdr:nvSpPr>
        <xdr:cNvPr id="89" name="円/楕円 88"/>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138447</xdr:rowOff>
    </xdr:from>
    <xdr:ext cx="762000" cy="259045"/>
    <xdr:sp macro="" textlink="">
      <xdr:nvSpPr>
        <xdr:cNvPr id="90" name="テキスト ボックス 89"/>
        <xdr:cNvSpPr txBox="1"/>
      </xdr:nvSpPr>
      <xdr:spPr>
        <a:xfrm>
          <a:off x="1828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1" name="円/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物件費については、</a:t>
          </a:r>
          <a:r>
            <a:rPr kumimoji="1" lang="ja-JP" altLang="en-US" sz="1200">
              <a:solidFill>
                <a:schemeClr val="dk1"/>
              </a:solidFill>
              <a:effectLst/>
              <a:latin typeface="+mn-lt"/>
              <a:ea typeface="+mn-ea"/>
              <a:cs typeface="+mn-cs"/>
            </a:rPr>
            <a:t>年々増加傾向にあり</a:t>
          </a:r>
          <a:r>
            <a:rPr kumimoji="1" lang="ja-JP" altLang="ja-JP" sz="1200">
              <a:solidFill>
                <a:schemeClr val="dk1"/>
              </a:solidFill>
              <a:effectLst/>
              <a:latin typeface="+mn-lt"/>
              <a:ea typeface="+mn-ea"/>
              <a:cs typeface="+mn-cs"/>
            </a:rPr>
            <a:t>、前年度と比較して</a:t>
          </a:r>
          <a:r>
            <a:rPr kumimoji="1" lang="en-US" altLang="ja-JP" sz="1200">
              <a:solidFill>
                <a:schemeClr val="dk1"/>
              </a:solidFill>
              <a:effectLst/>
              <a:latin typeface="+mn-lt"/>
              <a:ea typeface="+mn-ea"/>
              <a:cs typeface="+mn-cs"/>
            </a:rPr>
            <a:t>0.9</a:t>
          </a:r>
          <a:r>
            <a:rPr kumimoji="1" lang="ja-JP" altLang="ja-JP" sz="1200">
              <a:solidFill>
                <a:schemeClr val="dk1"/>
              </a:solidFill>
              <a:effectLst/>
              <a:latin typeface="+mn-lt"/>
              <a:ea typeface="+mn-ea"/>
              <a:cs typeface="+mn-cs"/>
            </a:rPr>
            <a:t>ポイント上昇しているが、類似団体内平均値を</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ポイント下回っている。</a:t>
          </a:r>
          <a:endParaRPr lang="ja-JP" altLang="ja-JP" sz="1200">
            <a:effectLst/>
          </a:endParaRPr>
        </a:p>
        <a:p>
          <a:r>
            <a:rPr kumimoji="1" lang="ja-JP" altLang="ja-JP" sz="1200">
              <a:solidFill>
                <a:schemeClr val="dk1"/>
              </a:solidFill>
              <a:effectLst/>
              <a:latin typeface="+mn-lt"/>
              <a:ea typeface="+mn-ea"/>
              <a:cs typeface="+mn-cs"/>
            </a:rPr>
            <a:t>　今後においても、行政事務の合理化や民間委託等を効率的に実施し、効果的な予算編成により物件費の抑制に努める。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15</xdr:row>
      <xdr:rowOff>24130</xdr:rowOff>
    </xdr:to>
    <xdr:cxnSp macro="">
      <xdr:nvCxnSpPr>
        <xdr:cNvPr id="125" name="直線コネクタ 124"/>
        <xdr:cNvCxnSpPr/>
      </xdr:nvCxnSpPr>
      <xdr:spPr>
        <a:xfrm>
          <a:off x="15671800" y="2527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111760</xdr:rowOff>
    </xdr:from>
    <xdr:to>
      <xdr:col>22</xdr:col>
      <xdr:colOff>565150</xdr:colOff>
      <xdr:row>14</xdr:row>
      <xdr:rowOff>127000</xdr:rowOff>
    </xdr:to>
    <xdr:cxnSp macro="">
      <xdr:nvCxnSpPr>
        <xdr:cNvPr id="128" name="直線コネクタ 127"/>
        <xdr:cNvCxnSpPr/>
      </xdr:nvCxnSpPr>
      <xdr:spPr>
        <a:xfrm>
          <a:off x="14782800" y="251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104140</xdr:rowOff>
    </xdr:from>
    <xdr:to>
      <xdr:col>21</xdr:col>
      <xdr:colOff>361950</xdr:colOff>
      <xdr:row>14</xdr:row>
      <xdr:rowOff>111760</xdr:rowOff>
    </xdr:to>
    <xdr:cxnSp macro="">
      <xdr:nvCxnSpPr>
        <xdr:cNvPr id="131" name="直線コネクタ 130"/>
        <xdr:cNvCxnSpPr/>
      </xdr:nvCxnSpPr>
      <xdr:spPr>
        <a:xfrm>
          <a:off x="13893800" y="250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43180</xdr:rowOff>
    </xdr:from>
    <xdr:to>
      <xdr:col>20</xdr:col>
      <xdr:colOff>158750</xdr:colOff>
      <xdr:row>14</xdr:row>
      <xdr:rowOff>104140</xdr:rowOff>
    </xdr:to>
    <xdr:cxnSp macro="">
      <xdr:nvCxnSpPr>
        <xdr:cNvPr id="134" name="直線コネクタ 133"/>
        <xdr:cNvCxnSpPr/>
      </xdr:nvCxnSpPr>
      <xdr:spPr>
        <a:xfrm>
          <a:off x="13004800" y="2443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7" name="フローチャート : 判断 136"/>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151147</xdr:rowOff>
    </xdr:from>
    <xdr:ext cx="762000" cy="259045"/>
    <xdr:sp macro="" textlink="">
      <xdr:nvSpPr>
        <xdr:cNvPr id="138" name="テキスト ボックス 137"/>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144780</xdr:rowOff>
    </xdr:from>
    <xdr:to>
      <xdr:col>24</xdr:col>
      <xdr:colOff>82550</xdr:colOff>
      <xdr:row>15</xdr:row>
      <xdr:rowOff>74930</xdr:rowOff>
    </xdr:to>
    <xdr:sp macro="" textlink="">
      <xdr:nvSpPr>
        <xdr:cNvPr id="144" name="円/楕円 143"/>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161307</xdr:rowOff>
    </xdr:from>
    <xdr:ext cx="762000" cy="259045"/>
    <xdr:sp macro="" textlink="">
      <xdr:nvSpPr>
        <xdr:cNvPr id="145" name="物件費該当値テキスト"/>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6" name="円/楕円 145"/>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47" name="テキスト ボックス 146"/>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60960</xdr:rowOff>
    </xdr:from>
    <xdr:to>
      <xdr:col>21</xdr:col>
      <xdr:colOff>412750</xdr:colOff>
      <xdr:row>14</xdr:row>
      <xdr:rowOff>162560</xdr:rowOff>
    </xdr:to>
    <xdr:sp macro="" textlink="">
      <xdr:nvSpPr>
        <xdr:cNvPr id="148" name="円/楕円 147"/>
        <xdr:cNvSpPr/>
      </xdr:nvSpPr>
      <xdr:spPr>
        <a:xfrm>
          <a:off x="14732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1287</xdr:rowOff>
    </xdr:from>
    <xdr:ext cx="762000" cy="259045"/>
    <xdr:sp macro="" textlink="">
      <xdr:nvSpPr>
        <xdr:cNvPr id="149" name="テキスト ボックス 148"/>
        <xdr:cNvSpPr txBox="1"/>
      </xdr:nvSpPr>
      <xdr:spPr>
        <a:xfrm>
          <a:off x="14401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53340</xdr:rowOff>
    </xdr:from>
    <xdr:to>
      <xdr:col>20</xdr:col>
      <xdr:colOff>209550</xdr:colOff>
      <xdr:row>14</xdr:row>
      <xdr:rowOff>154940</xdr:rowOff>
    </xdr:to>
    <xdr:sp macro="" textlink="">
      <xdr:nvSpPr>
        <xdr:cNvPr id="150" name="円/楕円 149"/>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165117</xdr:rowOff>
    </xdr:from>
    <xdr:ext cx="762000" cy="259045"/>
    <xdr:sp macro="" textlink="">
      <xdr:nvSpPr>
        <xdr:cNvPr id="151" name="テキスト ボックス 150"/>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163830</xdr:rowOff>
    </xdr:from>
    <xdr:to>
      <xdr:col>19</xdr:col>
      <xdr:colOff>6350</xdr:colOff>
      <xdr:row>14</xdr:row>
      <xdr:rowOff>93980</xdr:rowOff>
    </xdr:to>
    <xdr:sp macro="" textlink="">
      <xdr:nvSpPr>
        <xdr:cNvPr id="152" name="円/楕円 151"/>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104157</xdr:rowOff>
    </xdr:from>
    <xdr:ext cx="762000" cy="259045"/>
    <xdr:sp macro="" textlink="">
      <xdr:nvSpPr>
        <xdr:cNvPr id="153" name="テキスト ボックス 152"/>
        <xdr:cNvSpPr txBox="1"/>
      </xdr:nvSpPr>
      <xdr:spPr>
        <a:xfrm>
          <a:off x="12623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扶助費については、年々増加傾向にあり、類似団体内平均値を大幅に上回っている。</a:t>
          </a:r>
          <a:endParaRPr lang="ja-JP" altLang="ja-JP" sz="1200">
            <a:effectLst/>
          </a:endParaRPr>
        </a:p>
        <a:p>
          <a:r>
            <a:rPr kumimoji="1" lang="ja-JP" altLang="ja-JP" sz="1200">
              <a:solidFill>
                <a:schemeClr val="dk1"/>
              </a:solidFill>
              <a:effectLst/>
              <a:latin typeface="+mn-lt"/>
              <a:ea typeface="+mn-ea"/>
              <a:cs typeface="+mn-cs"/>
            </a:rPr>
            <a:t>　前年度と比較して</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ポイント増加した要因としては、生活保護費や介護給付費の増加が大きな影響を与えている。</a:t>
          </a:r>
          <a:endParaRPr lang="ja-JP" altLang="ja-JP" sz="1200">
            <a:effectLst/>
          </a:endParaRPr>
        </a:p>
        <a:p>
          <a:r>
            <a:rPr kumimoji="1" lang="ja-JP" altLang="ja-JP" sz="1200">
              <a:solidFill>
                <a:schemeClr val="dk1"/>
              </a:solidFill>
              <a:effectLst/>
              <a:latin typeface="+mn-lt"/>
              <a:ea typeface="+mn-ea"/>
              <a:cs typeface="+mn-cs"/>
            </a:rPr>
            <a:t>　今後においても、生活保護の適正な実施や住民の健康づくりなどを推進することにより医療費等の抑制に努める。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121557</xdr:rowOff>
    </xdr:from>
    <xdr:to>
      <xdr:col>7</xdr:col>
      <xdr:colOff>15875</xdr:colOff>
      <xdr:row>61</xdr:row>
      <xdr:rowOff>4535</xdr:rowOff>
    </xdr:to>
    <xdr:cxnSp macro="">
      <xdr:nvCxnSpPr>
        <xdr:cNvPr id="188" name="直線コネクタ 187"/>
        <xdr:cNvCxnSpPr/>
      </xdr:nvCxnSpPr>
      <xdr:spPr>
        <a:xfrm>
          <a:off x="3987800" y="104085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99785</xdr:rowOff>
    </xdr:from>
    <xdr:to>
      <xdr:col>5</xdr:col>
      <xdr:colOff>549275</xdr:colOff>
      <xdr:row>60</xdr:row>
      <xdr:rowOff>121557</xdr:rowOff>
    </xdr:to>
    <xdr:cxnSp macro="">
      <xdr:nvCxnSpPr>
        <xdr:cNvPr id="191" name="直線コネクタ 190"/>
        <xdr:cNvCxnSpPr/>
      </xdr:nvCxnSpPr>
      <xdr:spPr>
        <a:xfrm>
          <a:off x="3098800" y="10386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53522</xdr:rowOff>
    </xdr:from>
    <xdr:to>
      <xdr:col>4</xdr:col>
      <xdr:colOff>346075</xdr:colOff>
      <xdr:row>60</xdr:row>
      <xdr:rowOff>99785</xdr:rowOff>
    </xdr:to>
    <xdr:cxnSp macro="">
      <xdr:nvCxnSpPr>
        <xdr:cNvPr id="194" name="直線コネクタ 193"/>
        <xdr:cNvCxnSpPr/>
      </xdr:nvCxnSpPr>
      <xdr:spPr>
        <a:xfrm>
          <a:off x="2209800" y="10169072"/>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53522</xdr:rowOff>
    </xdr:from>
    <xdr:to>
      <xdr:col>3</xdr:col>
      <xdr:colOff>142875</xdr:colOff>
      <xdr:row>59</xdr:row>
      <xdr:rowOff>53522</xdr:rowOff>
    </xdr:to>
    <xdr:cxnSp macro="">
      <xdr:nvCxnSpPr>
        <xdr:cNvPr id="197" name="直線コネクタ 196"/>
        <xdr:cNvCxnSpPr/>
      </xdr:nvCxnSpPr>
      <xdr:spPr>
        <a:xfrm>
          <a:off x="1320800" y="10169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00" name="フローチャート : 判断 199"/>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95449</xdr:rowOff>
    </xdr:from>
    <xdr:ext cx="762000" cy="259045"/>
    <xdr:sp macro="" textlink="">
      <xdr:nvSpPr>
        <xdr:cNvPr id="201" name="テキスト ボックス 200"/>
        <xdr:cNvSpPr txBox="1"/>
      </xdr:nvSpPr>
      <xdr:spPr>
        <a:xfrm>
          <a:off x="939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125185</xdr:rowOff>
    </xdr:from>
    <xdr:to>
      <xdr:col>7</xdr:col>
      <xdr:colOff>66675</xdr:colOff>
      <xdr:row>61</xdr:row>
      <xdr:rowOff>55335</xdr:rowOff>
    </xdr:to>
    <xdr:sp macro="" textlink="">
      <xdr:nvSpPr>
        <xdr:cNvPr id="207" name="円/楕円 206"/>
        <xdr:cNvSpPr/>
      </xdr:nvSpPr>
      <xdr:spPr>
        <a:xfrm>
          <a:off x="47752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33762</xdr:rowOff>
    </xdr:from>
    <xdr:ext cx="762000" cy="259045"/>
    <xdr:sp macro="" textlink="">
      <xdr:nvSpPr>
        <xdr:cNvPr id="208" name="扶助費該当値テキスト"/>
        <xdr:cNvSpPr txBox="1"/>
      </xdr:nvSpPr>
      <xdr:spPr>
        <a:xfrm>
          <a:off x="4914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70757</xdr:rowOff>
    </xdr:from>
    <xdr:to>
      <xdr:col>5</xdr:col>
      <xdr:colOff>600075</xdr:colOff>
      <xdr:row>61</xdr:row>
      <xdr:rowOff>907</xdr:rowOff>
    </xdr:to>
    <xdr:sp macro="" textlink="">
      <xdr:nvSpPr>
        <xdr:cNvPr id="209" name="円/楕円 208"/>
        <xdr:cNvSpPr/>
      </xdr:nvSpPr>
      <xdr:spPr>
        <a:xfrm>
          <a:off x="3937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157134</xdr:rowOff>
    </xdr:from>
    <xdr:ext cx="736600" cy="259045"/>
    <xdr:sp macro="" textlink="">
      <xdr:nvSpPr>
        <xdr:cNvPr id="210" name="テキスト ボックス 209"/>
        <xdr:cNvSpPr txBox="1"/>
      </xdr:nvSpPr>
      <xdr:spPr>
        <a:xfrm>
          <a:off x="3606800" y="1044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48985</xdr:rowOff>
    </xdr:from>
    <xdr:to>
      <xdr:col>4</xdr:col>
      <xdr:colOff>396875</xdr:colOff>
      <xdr:row>60</xdr:row>
      <xdr:rowOff>150585</xdr:rowOff>
    </xdr:to>
    <xdr:sp macro="" textlink="">
      <xdr:nvSpPr>
        <xdr:cNvPr id="211" name="円/楕円 210"/>
        <xdr:cNvSpPr/>
      </xdr:nvSpPr>
      <xdr:spPr>
        <a:xfrm>
          <a:off x="3048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135362</xdr:rowOff>
    </xdr:from>
    <xdr:ext cx="762000" cy="259045"/>
    <xdr:sp macro="" textlink="">
      <xdr:nvSpPr>
        <xdr:cNvPr id="212" name="テキスト ボックス 211"/>
        <xdr:cNvSpPr txBox="1"/>
      </xdr:nvSpPr>
      <xdr:spPr>
        <a:xfrm>
          <a:off x="2717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2722</xdr:rowOff>
    </xdr:from>
    <xdr:to>
      <xdr:col>3</xdr:col>
      <xdr:colOff>193675</xdr:colOff>
      <xdr:row>59</xdr:row>
      <xdr:rowOff>104322</xdr:rowOff>
    </xdr:to>
    <xdr:sp macro="" textlink="">
      <xdr:nvSpPr>
        <xdr:cNvPr id="213" name="円/楕円 212"/>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89099</xdr:rowOff>
    </xdr:from>
    <xdr:ext cx="762000" cy="259045"/>
    <xdr:sp macro="" textlink="">
      <xdr:nvSpPr>
        <xdr:cNvPr id="214" name="テキスト ボックス 213"/>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2722</xdr:rowOff>
    </xdr:from>
    <xdr:to>
      <xdr:col>1</xdr:col>
      <xdr:colOff>676275</xdr:colOff>
      <xdr:row>59</xdr:row>
      <xdr:rowOff>104322</xdr:rowOff>
    </xdr:to>
    <xdr:sp macro="" textlink="">
      <xdr:nvSpPr>
        <xdr:cNvPr id="215" name="円/楕円 214"/>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89099</xdr:rowOff>
    </xdr:from>
    <xdr:ext cx="762000" cy="259045"/>
    <xdr:sp macro="" textlink="">
      <xdr:nvSpPr>
        <xdr:cNvPr id="216" name="テキスト ボックス 215"/>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その他については、国民健康保険事業特別会計繰出金、介護保険事業特別会計繰出金、後期高齢者医療事業特別会計繰出金、下水道事業特別会計繰出金などの増額により、前年度と比較して</a:t>
          </a:r>
          <a:r>
            <a:rPr kumimoji="1" lang="en-US" altLang="ja-JP" sz="1200">
              <a:solidFill>
                <a:schemeClr val="dk1"/>
              </a:solidFill>
              <a:effectLst/>
              <a:latin typeface="+mn-lt"/>
              <a:ea typeface="+mn-ea"/>
              <a:cs typeface="+mn-cs"/>
            </a:rPr>
            <a:t>0.2</a:t>
          </a:r>
          <a:r>
            <a:rPr kumimoji="1" lang="ja-JP" altLang="ja-JP" sz="1200">
              <a:solidFill>
                <a:schemeClr val="dk1"/>
              </a:solidFill>
              <a:effectLst/>
              <a:latin typeface="+mn-lt"/>
              <a:ea typeface="+mn-ea"/>
              <a:cs typeface="+mn-cs"/>
            </a:rPr>
            <a:t>ポイント上昇した。</a:t>
          </a:r>
          <a:endParaRPr lang="ja-JP" altLang="ja-JP" sz="1200">
            <a:effectLst/>
          </a:endParaRPr>
        </a:p>
        <a:p>
          <a:r>
            <a:rPr kumimoji="1" lang="ja-JP" altLang="ja-JP" sz="1200">
              <a:solidFill>
                <a:schemeClr val="dk1"/>
              </a:solidFill>
              <a:effectLst/>
              <a:latin typeface="+mn-lt"/>
              <a:ea typeface="+mn-ea"/>
              <a:cs typeface="+mn-cs"/>
            </a:rPr>
            <a:t>　類似団体内平均値と比較して</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ポイント下回っているものの、今後においても、各特別会計における自主財源の確保など適正な財政運営に努める。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57150</xdr:rowOff>
    </xdr:to>
    <xdr:cxnSp macro="">
      <xdr:nvCxnSpPr>
        <xdr:cNvPr id="249" name="直線コネクタ 248"/>
        <xdr:cNvCxnSpPr/>
      </xdr:nvCxnSpPr>
      <xdr:spPr>
        <a:xfrm>
          <a:off x="15671800" y="9461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19050</xdr:rowOff>
    </xdr:from>
    <xdr:to>
      <xdr:col>22</xdr:col>
      <xdr:colOff>565150</xdr:colOff>
      <xdr:row>55</xdr:row>
      <xdr:rowOff>31750</xdr:rowOff>
    </xdr:to>
    <xdr:cxnSp macro="">
      <xdr:nvCxnSpPr>
        <xdr:cNvPr id="252" name="直線コネクタ 251"/>
        <xdr:cNvCxnSpPr/>
      </xdr:nvCxnSpPr>
      <xdr:spPr>
        <a:xfrm>
          <a:off x="14782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6350</xdr:rowOff>
    </xdr:from>
    <xdr:to>
      <xdr:col>21</xdr:col>
      <xdr:colOff>361950</xdr:colOff>
      <xdr:row>55</xdr:row>
      <xdr:rowOff>19050</xdr:rowOff>
    </xdr:to>
    <xdr:cxnSp macro="">
      <xdr:nvCxnSpPr>
        <xdr:cNvPr id="255" name="直線コネクタ 254"/>
        <xdr:cNvCxnSpPr/>
      </xdr:nvCxnSpPr>
      <xdr:spPr>
        <a:xfrm>
          <a:off x="13893800" y="943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101600</xdr:rowOff>
    </xdr:from>
    <xdr:to>
      <xdr:col>20</xdr:col>
      <xdr:colOff>158750</xdr:colOff>
      <xdr:row>55</xdr:row>
      <xdr:rowOff>6350</xdr:rowOff>
    </xdr:to>
    <xdr:cxnSp macro="">
      <xdr:nvCxnSpPr>
        <xdr:cNvPr id="258" name="直線コネクタ 257"/>
        <xdr:cNvCxnSpPr/>
      </xdr:nvCxnSpPr>
      <xdr:spPr>
        <a:xfrm>
          <a:off x="13004800" y="9359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1" name="フローチャート : 判断 260"/>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62" name="テキスト ボックス 261"/>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6350</xdr:rowOff>
    </xdr:from>
    <xdr:to>
      <xdr:col>24</xdr:col>
      <xdr:colOff>82550</xdr:colOff>
      <xdr:row>55</xdr:row>
      <xdr:rowOff>107950</xdr:rowOff>
    </xdr:to>
    <xdr:sp macro="" textlink="">
      <xdr:nvSpPr>
        <xdr:cNvPr id="268" name="円/楕円 267"/>
        <xdr:cNvSpPr/>
      </xdr:nvSpPr>
      <xdr:spPr>
        <a:xfrm>
          <a:off x="16459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22877</xdr:rowOff>
    </xdr:from>
    <xdr:ext cx="762000" cy="259045"/>
    <xdr:sp macro="" textlink="">
      <xdr:nvSpPr>
        <xdr:cNvPr id="269" name="その他該当値テキスト"/>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70" name="円/楕円 269"/>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92727</xdr:rowOff>
    </xdr:from>
    <xdr:ext cx="736600" cy="259045"/>
    <xdr:sp macro="" textlink="">
      <xdr:nvSpPr>
        <xdr:cNvPr id="271" name="テキスト ボックス 270"/>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139700</xdr:rowOff>
    </xdr:from>
    <xdr:to>
      <xdr:col>21</xdr:col>
      <xdr:colOff>412750</xdr:colOff>
      <xdr:row>55</xdr:row>
      <xdr:rowOff>69850</xdr:rowOff>
    </xdr:to>
    <xdr:sp macro="" textlink="">
      <xdr:nvSpPr>
        <xdr:cNvPr id="272" name="円/楕円 271"/>
        <xdr:cNvSpPr/>
      </xdr:nvSpPr>
      <xdr:spPr>
        <a:xfrm>
          <a:off x="14732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80027</xdr:rowOff>
    </xdr:from>
    <xdr:ext cx="762000" cy="259045"/>
    <xdr:sp macro="" textlink="">
      <xdr:nvSpPr>
        <xdr:cNvPr id="273" name="テキスト ボックス 272"/>
        <xdr:cNvSpPr txBox="1"/>
      </xdr:nvSpPr>
      <xdr:spPr>
        <a:xfrm>
          <a:off x="14401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127000</xdr:rowOff>
    </xdr:from>
    <xdr:to>
      <xdr:col>20</xdr:col>
      <xdr:colOff>209550</xdr:colOff>
      <xdr:row>55</xdr:row>
      <xdr:rowOff>57150</xdr:rowOff>
    </xdr:to>
    <xdr:sp macro="" textlink="">
      <xdr:nvSpPr>
        <xdr:cNvPr id="274" name="円/楕円 273"/>
        <xdr:cNvSpPr/>
      </xdr:nvSpPr>
      <xdr:spPr>
        <a:xfrm>
          <a:off x="13843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67327</xdr:rowOff>
    </xdr:from>
    <xdr:ext cx="762000" cy="259045"/>
    <xdr:sp macro="" textlink="">
      <xdr:nvSpPr>
        <xdr:cNvPr id="275" name="テキスト ボックス 274"/>
        <xdr:cNvSpPr txBox="1"/>
      </xdr:nvSpPr>
      <xdr:spPr>
        <a:xfrm>
          <a:off x="13512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50800</xdr:rowOff>
    </xdr:from>
    <xdr:to>
      <xdr:col>19</xdr:col>
      <xdr:colOff>6350</xdr:colOff>
      <xdr:row>54</xdr:row>
      <xdr:rowOff>152400</xdr:rowOff>
    </xdr:to>
    <xdr:sp macro="" textlink="">
      <xdr:nvSpPr>
        <xdr:cNvPr id="276" name="円/楕円 275"/>
        <xdr:cNvSpPr/>
      </xdr:nvSpPr>
      <xdr:spPr>
        <a:xfrm>
          <a:off x="12954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162577</xdr:rowOff>
    </xdr:from>
    <xdr:ext cx="762000" cy="259045"/>
    <xdr:sp macro="" textlink="">
      <xdr:nvSpPr>
        <xdr:cNvPr id="277" name="テキスト ボックス 276"/>
        <xdr:cNvSpPr txBox="1"/>
      </xdr:nvSpPr>
      <xdr:spPr>
        <a:xfrm>
          <a:off x="12623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補助費等については、類似団体内平均値を</a:t>
          </a:r>
          <a:r>
            <a:rPr kumimoji="1" lang="en-US" altLang="ja-JP" sz="1200">
              <a:latin typeface="ＭＳ Ｐゴシック"/>
            </a:rPr>
            <a:t>3.8</a:t>
          </a:r>
          <a:r>
            <a:rPr kumimoji="1" lang="ja-JP" altLang="en-US" sz="1200">
              <a:latin typeface="ＭＳ Ｐゴシック"/>
            </a:rPr>
            <a:t>ポイント下回っているが、前年度と比較して</a:t>
          </a:r>
          <a:r>
            <a:rPr kumimoji="1" lang="en-US" altLang="ja-JP" sz="1200">
              <a:latin typeface="ＭＳ Ｐゴシック"/>
            </a:rPr>
            <a:t>0.2</a:t>
          </a:r>
          <a:r>
            <a:rPr kumimoji="1" lang="ja-JP" altLang="en-US" sz="1200">
              <a:latin typeface="ＭＳ Ｐゴシック"/>
            </a:rPr>
            <a:t>ポイント増加している。</a:t>
          </a:r>
        </a:p>
        <a:p>
          <a:r>
            <a:rPr kumimoji="1" lang="ja-JP" altLang="en-US" sz="1200">
              <a:latin typeface="ＭＳ Ｐゴシック"/>
            </a:rPr>
            <a:t>　要因としては、倉浜衛生施設組合負担金等の増額によるものである。</a:t>
          </a:r>
        </a:p>
        <a:p>
          <a:r>
            <a:rPr kumimoji="1" lang="ja-JP" altLang="en-US" sz="1200">
              <a:latin typeface="ＭＳ Ｐゴシック"/>
            </a:rPr>
            <a:t>　今後においても、補助金交付対象事業の見直し確認等を適切に実施し、補助費等の適正化に努める。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31750</xdr:rowOff>
    </xdr:from>
    <xdr:to>
      <xdr:col>24</xdr:col>
      <xdr:colOff>31750</xdr:colOff>
      <xdr:row>35</xdr:row>
      <xdr:rowOff>46990</xdr:rowOff>
    </xdr:to>
    <xdr:cxnSp macro="">
      <xdr:nvCxnSpPr>
        <xdr:cNvPr id="309" name="直線コネクタ 308"/>
        <xdr:cNvCxnSpPr/>
      </xdr:nvCxnSpPr>
      <xdr:spPr>
        <a:xfrm>
          <a:off x="15671800" y="6032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165100</xdr:rowOff>
    </xdr:from>
    <xdr:to>
      <xdr:col>22</xdr:col>
      <xdr:colOff>565150</xdr:colOff>
      <xdr:row>35</xdr:row>
      <xdr:rowOff>31750</xdr:rowOff>
    </xdr:to>
    <xdr:cxnSp macro="">
      <xdr:nvCxnSpPr>
        <xdr:cNvPr id="312" name="直線コネクタ 311"/>
        <xdr:cNvCxnSpPr/>
      </xdr:nvCxnSpPr>
      <xdr:spPr>
        <a:xfrm>
          <a:off x="14782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165100</xdr:rowOff>
    </xdr:to>
    <xdr:cxnSp macro="">
      <xdr:nvCxnSpPr>
        <xdr:cNvPr id="315" name="直線コネクタ 314"/>
        <xdr:cNvCxnSpPr/>
      </xdr:nvCxnSpPr>
      <xdr:spPr>
        <a:xfrm>
          <a:off x="13893800" y="595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34</xdr:row>
      <xdr:rowOff>127000</xdr:rowOff>
    </xdr:to>
    <xdr:cxnSp macro="">
      <xdr:nvCxnSpPr>
        <xdr:cNvPr id="318" name="直線コネクタ 317"/>
        <xdr:cNvCxnSpPr/>
      </xdr:nvCxnSpPr>
      <xdr:spPr>
        <a:xfrm>
          <a:off x="13004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1" name="フローチャート : 判断 320"/>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2" name="テキスト ボックス 321"/>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28" name="円/楕円 327"/>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12717</xdr:rowOff>
    </xdr:from>
    <xdr:ext cx="762000" cy="259045"/>
    <xdr:sp macro="" textlink="">
      <xdr:nvSpPr>
        <xdr:cNvPr id="329"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152400</xdr:rowOff>
    </xdr:from>
    <xdr:to>
      <xdr:col>22</xdr:col>
      <xdr:colOff>615950</xdr:colOff>
      <xdr:row>35</xdr:row>
      <xdr:rowOff>82550</xdr:rowOff>
    </xdr:to>
    <xdr:sp macro="" textlink="">
      <xdr:nvSpPr>
        <xdr:cNvPr id="330" name="円/楕円 329"/>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92727</xdr:rowOff>
    </xdr:from>
    <xdr:ext cx="736600" cy="259045"/>
    <xdr:sp macro="" textlink="">
      <xdr:nvSpPr>
        <xdr:cNvPr id="331" name="テキスト ボックス 330"/>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114300</xdr:rowOff>
    </xdr:from>
    <xdr:to>
      <xdr:col>21</xdr:col>
      <xdr:colOff>412750</xdr:colOff>
      <xdr:row>35</xdr:row>
      <xdr:rowOff>44450</xdr:rowOff>
    </xdr:to>
    <xdr:sp macro="" textlink="">
      <xdr:nvSpPr>
        <xdr:cNvPr id="332" name="円/楕円 331"/>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54627</xdr:rowOff>
    </xdr:from>
    <xdr:ext cx="762000" cy="259045"/>
    <xdr:sp macro="" textlink="">
      <xdr:nvSpPr>
        <xdr:cNvPr id="333" name="テキスト ボックス 332"/>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34" name="円/楕円 333"/>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35" name="テキスト ボックス 334"/>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76200</xdr:rowOff>
    </xdr:from>
    <xdr:to>
      <xdr:col>19</xdr:col>
      <xdr:colOff>6350</xdr:colOff>
      <xdr:row>35</xdr:row>
      <xdr:rowOff>6350</xdr:rowOff>
    </xdr:to>
    <xdr:sp macro="" textlink="">
      <xdr:nvSpPr>
        <xdr:cNvPr id="336" name="円/楕円 335"/>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16527</xdr:rowOff>
    </xdr:from>
    <xdr:ext cx="762000" cy="259045"/>
    <xdr:sp macro="" textlink="">
      <xdr:nvSpPr>
        <xdr:cNvPr id="337" name="テキスト ボックス 336"/>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公債費については、平成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年度以降減少傾向にあり、類似団体内平均値を</a:t>
          </a:r>
          <a:r>
            <a:rPr kumimoji="1" lang="en-US" altLang="ja-JP" sz="1200">
              <a:solidFill>
                <a:schemeClr val="dk1"/>
              </a:solidFill>
              <a:effectLst/>
              <a:latin typeface="+mn-lt"/>
              <a:ea typeface="+mn-ea"/>
              <a:cs typeface="+mn-cs"/>
            </a:rPr>
            <a:t>5.4</a:t>
          </a:r>
          <a:r>
            <a:rPr kumimoji="1" lang="ja-JP" altLang="ja-JP" sz="1200">
              <a:solidFill>
                <a:schemeClr val="dk1"/>
              </a:solidFill>
              <a:effectLst/>
              <a:latin typeface="+mn-lt"/>
              <a:ea typeface="+mn-ea"/>
              <a:cs typeface="+mn-cs"/>
            </a:rPr>
            <a:t>ポイント下回っている。</a:t>
          </a:r>
          <a:endParaRPr lang="ja-JP" altLang="ja-JP" sz="1200">
            <a:effectLst/>
          </a:endParaRPr>
        </a:p>
        <a:p>
          <a:r>
            <a:rPr kumimoji="1" lang="ja-JP" altLang="ja-JP" sz="1200">
              <a:solidFill>
                <a:schemeClr val="dk1"/>
              </a:solidFill>
              <a:effectLst/>
              <a:latin typeface="+mn-lt"/>
              <a:ea typeface="+mn-ea"/>
              <a:cs typeface="+mn-cs"/>
            </a:rPr>
            <a:t>　前年度と比較して</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ポイント改善しているが、今後においては、公共施設の老朽化に伴う普通建設事業費の増加が見込まれるため、地方債発行額の抑制により持続可能な財政運営に努める。</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99568</xdr:rowOff>
    </xdr:to>
    <xdr:cxnSp macro="">
      <xdr:nvCxnSpPr>
        <xdr:cNvPr id="367" name="直線コネクタ 366"/>
        <xdr:cNvCxnSpPr/>
      </xdr:nvCxnSpPr>
      <xdr:spPr>
        <a:xfrm flipV="1">
          <a:off x="3987800" y="130977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8"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99568</xdr:rowOff>
    </xdr:from>
    <xdr:to>
      <xdr:col>5</xdr:col>
      <xdr:colOff>549275</xdr:colOff>
      <xdr:row>76</xdr:row>
      <xdr:rowOff>117856</xdr:rowOff>
    </xdr:to>
    <xdr:cxnSp macro="">
      <xdr:nvCxnSpPr>
        <xdr:cNvPr id="370" name="直線コネクタ 369"/>
        <xdr:cNvCxnSpPr/>
      </xdr:nvCxnSpPr>
      <xdr:spPr>
        <a:xfrm flipV="1">
          <a:off x="3098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117856</xdr:rowOff>
    </xdr:from>
    <xdr:to>
      <xdr:col>4</xdr:col>
      <xdr:colOff>346075</xdr:colOff>
      <xdr:row>77</xdr:row>
      <xdr:rowOff>19558</xdr:rowOff>
    </xdr:to>
    <xdr:cxnSp macro="">
      <xdr:nvCxnSpPr>
        <xdr:cNvPr id="373" name="直線コネクタ 372"/>
        <xdr:cNvCxnSpPr/>
      </xdr:nvCxnSpPr>
      <xdr:spPr>
        <a:xfrm flipV="1">
          <a:off x="2209800" y="131480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19558</xdr:rowOff>
    </xdr:from>
    <xdr:to>
      <xdr:col>3</xdr:col>
      <xdr:colOff>142875</xdr:colOff>
      <xdr:row>77</xdr:row>
      <xdr:rowOff>110998</xdr:rowOff>
    </xdr:to>
    <xdr:cxnSp macro="">
      <xdr:nvCxnSpPr>
        <xdr:cNvPr id="376" name="直線コネクタ 375"/>
        <xdr:cNvCxnSpPr/>
      </xdr:nvCxnSpPr>
      <xdr:spPr>
        <a:xfrm flipV="1">
          <a:off x="1320800" y="132212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0" name="テキスト ボックス 379"/>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16763</xdr:rowOff>
    </xdr:from>
    <xdr:to>
      <xdr:col>7</xdr:col>
      <xdr:colOff>66675</xdr:colOff>
      <xdr:row>76</xdr:row>
      <xdr:rowOff>118363</xdr:rowOff>
    </xdr:to>
    <xdr:sp macro="" textlink="">
      <xdr:nvSpPr>
        <xdr:cNvPr id="386" name="円/楕円 385"/>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33291</xdr:rowOff>
    </xdr:from>
    <xdr:ext cx="762000" cy="259045"/>
    <xdr:sp macro="" textlink="">
      <xdr:nvSpPr>
        <xdr:cNvPr id="387"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48768</xdr:rowOff>
    </xdr:from>
    <xdr:to>
      <xdr:col>5</xdr:col>
      <xdr:colOff>600075</xdr:colOff>
      <xdr:row>76</xdr:row>
      <xdr:rowOff>150368</xdr:rowOff>
    </xdr:to>
    <xdr:sp macro="" textlink="">
      <xdr:nvSpPr>
        <xdr:cNvPr id="388" name="円/楕円 387"/>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160545</xdr:rowOff>
    </xdr:from>
    <xdr:ext cx="736600" cy="259045"/>
    <xdr:sp macro="" textlink="">
      <xdr:nvSpPr>
        <xdr:cNvPr id="389" name="テキスト ボックス 388"/>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67056</xdr:rowOff>
    </xdr:from>
    <xdr:to>
      <xdr:col>4</xdr:col>
      <xdr:colOff>396875</xdr:colOff>
      <xdr:row>76</xdr:row>
      <xdr:rowOff>168656</xdr:rowOff>
    </xdr:to>
    <xdr:sp macro="" textlink="">
      <xdr:nvSpPr>
        <xdr:cNvPr id="390" name="円/楕円 389"/>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7383</xdr:rowOff>
    </xdr:from>
    <xdr:ext cx="762000" cy="259045"/>
    <xdr:sp macro="" textlink="">
      <xdr:nvSpPr>
        <xdr:cNvPr id="391" name="テキスト ボックス 390"/>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140208</xdr:rowOff>
    </xdr:from>
    <xdr:to>
      <xdr:col>3</xdr:col>
      <xdr:colOff>193675</xdr:colOff>
      <xdr:row>77</xdr:row>
      <xdr:rowOff>70358</xdr:rowOff>
    </xdr:to>
    <xdr:sp macro="" textlink="">
      <xdr:nvSpPr>
        <xdr:cNvPr id="392" name="円/楕円 391"/>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80535</xdr:rowOff>
    </xdr:from>
    <xdr:ext cx="762000" cy="259045"/>
    <xdr:sp macro="" textlink="">
      <xdr:nvSpPr>
        <xdr:cNvPr id="393" name="テキスト ボックス 392"/>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94" name="円/楕円 393"/>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146575</xdr:rowOff>
    </xdr:from>
    <xdr:ext cx="762000" cy="259045"/>
    <xdr:sp macro="" textlink="">
      <xdr:nvSpPr>
        <xdr:cNvPr id="395" name="テキスト ボックス 394"/>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公債費以外については、前年度と比較して</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しており、類似団体内平均値を</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ポイント下回っている。</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要因としては、人件費、物件費、扶助費などが増加しているものである。</a:t>
          </a:r>
          <a:r>
            <a:rPr kumimoji="1" lang="ja-JP" altLang="ja-JP" sz="1200">
              <a:solidFill>
                <a:schemeClr val="dk1"/>
              </a:solidFill>
              <a:effectLst/>
              <a:latin typeface="+mn-lt"/>
              <a:ea typeface="+mn-ea"/>
              <a:cs typeface="+mn-cs"/>
            </a:rPr>
            <a:t>　今後においても、経常経費の節減を図りつつ積極的に財源の確保に努める。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17272</xdr:rowOff>
    </xdr:from>
    <xdr:to>
      <xdr:col>24</xdr:col>
      <xdr:colOff>31750</xdr:colOff>
      <xdr:row>76</xdr:row>
      <xdr:rowOff>108713</xdr:rowOff>
    </xdr:to>
    <xdr:cxnSp macro="">
      <xdr:nvCxnSpPr>
        <xdr:cNvPr id="426" name="直線コネクタ 425"/>
        <xdr:cNvCxnSpPr/>
      </xdr:nvCxnSpPr>
      <xdr:spPr>
        <a:xfrm>
          <a:off x="15671800" y="13047472"/>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17272</xdr:rowOff>
    </xdr:from>
    <xdr:to>
      <xdr:col>22</xdr:col>
      <xdr:colOff>565150</xdr:colOff>
      <xdr:row>76</xdr:row>
      <xdr:rowOff>72137</xdr:rowOff>
    </xdr:to>
    <xdr:cxnSp macro="">
      <xdr:nvCxnSpPr>
        <xdr:cNvPr id="429" name="直線コネクタ 428"/>
        <xdr:cNvCxnSpPr/>
      </xdr:nvCxnSpPr>
      <xdr:spPr>
        <a:xfrm flipV="1">
          <a:off x="14782800" y="130474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62992</xdr:rowOff>
    </xdr:from>
    <xdr:to>
      <xdr:col>21</xdr:col>
      <xdr:colOff>361950</xdr:colOff>
      <xdr:row>76</xdr:row>
      <xdr:rowOff>72137</xdr:rowOff>
    </xdr:to>
    <xdr:cxnSp macro="">
      <xdr:nvCxnSpPr>
        <xdr:cNvPr id="432" name="直線コネクタ 431"/>
        <xdr:cNvCxnSpPr/>
      </xdr:nvCxnSpPr>
      <xdr:spPr>
        <a:xfrm>
          <a:off x="13893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97282</xdr:rowOff>
    </xdr:from>
    <xdr:to>
      <xdr:col>20</xdr:col>
      <xdr:colOff>158750</xdr:colOff>
      <xdr:row>76</xdr:row>
      <xdr:rowOff>62992</xdr:rowOff>
    </xdr:to>
    <xdr:cxnSp macro="">
      <xdr:nvCxnSpPr>
        <xdr:cNvPr id="435" name="直線コネクタ 434"/>
        <xdr:cNvCxnSpPr/>
      </xdr:nvCxnSpPr>
      <xdr:spPr>
        <a:xfrm>
          <a:off x="13004800" y="129560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38" name="フローチャート : 判断 437"/>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160290</xdr:rowOff>
    </xdr:from>
    <xdr:ext cx="762000" cy="259045"/>
    <xdr:sp macro="" textlink="">
      <xdr:nvSpPr>
        <xdr:cNvPr id="439" name="テキスト ボックス 438"/>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57913</xdr:rowOff>
    </xdr:from>
    <xdr:to>
      <xdr:col>24</xdr:col>
      <xdr:colOff>82550</xdr:colOff>
      <xdr:row>76</xdr:row>
      <xdr:rowOff>159513</xdr:rowOff>
    </xdr:to>
    <xdr:sp macro="" textlink="">
      <xdr:nvSpPr>
        <xdr:cNvPr id="445" name="円/楕円 444"/>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74439</xdr:rowOff>
    </xdr:from>
    <xdr:ext cx="762000" cy="259045"/>
    <xdr:sp macro="" textlink="">
      <xdr:nvSpPr>
        <xdr:cNvPr id="446" name="公債費以外該当値テキスト"/>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137922</xdr:rowOff>
    </xdr:from>
    <xdr:to>
      <xdr:col>22</xdr:col>
      <xdr:colOff>615950</xdr:colOff>
      <xdr:row>76</xdr:row>
      <xdr:rowOff>68072</xdr:rowOff>
    </xdr:to>
    <xdr:sp macro="" textlink="">
      <xdr:nvSpPr>
        <xdr:cNvPr id="447" name="円/楕円 446"/>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78249</xdr:rowOff>
    </xdr:from>
    <xdr:ext cx="736600" cy="259045"/>
    <xdr:sp macro="" textlink="">
      <xdr:nvSpPr>
        <xdr:cNvPr id="448" name="テキスト ボックス 447"/>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21337</xdr:rowOff>
    </xdr:from>
    <xdr:to>
      <xdr:col>21</xdr:col>
      <xdr:colOff>412750</xdr:colOff>
      <xdr:row>76</xdr:row>
      <xdr:rowOff>122937</xdr:rowOff>
    </xdr:to>
    <xdr:sp macro="" textlink="">
      <xdr:nvSpPr>
        <xdr:cNvPr id="449" name="円/楕円 448"/>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133113</xdr:rowOff>
    </xdr:from>
    <xdr:ext cx="762000" cy="259045"/>
    <xdr:sp macro="" textlink="">
      <xdr:nvSpPr>
        <xdr:cNvPr id="450" name="テキスト ボックス 449"/>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xdr:rowOff>
    </xdr:from>
    <xdr:to>
      <xdr:col>20</xdr:col>
      <xdr:colOff>209550</xdr:colOff>
      <xdr:row>76</xdr:row>
      <xdr:rowOff>113792</xdr:rowOff>
    </xdr:to>
    <xdr:sp macro="" textlink="">
      <xdr:nvSpPr>
        <xdr:cNvPr id="451" name="円/楕円 450"/>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123969</xdr:rowOff>
    </xdr:from>
    <xdr:ext cx="762000" cy="259045"/>
    <xdr:sp macro="" textlink="">
      <xdr:nvSpPr>
        <xdr:cNvPr id="452" name="テキスト ボックス 451"/>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46482</xdr:rowOff>
    </xdr:from>
    <xdr:to>
      <xdr:col>19</xdr:col>
      <xdr:colOff>6350</xdr:colOff>
      <xdr:row>75</xdr:row>
      <xdr:rowOff>148081</xdr:rowOff>
    </xdr:to>
    <xdr:sp macro="" textlink="">
      <xdr:nvSpPr>
        <xdr:cNvPr id="453" name="円/楕円 452"/>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158259</xdr:rowOff>
    </xdr:from>
    <xdr:ext cx="762000" cy="259045"/>
    <xdr:sp macro="" textlink="">
      <xdr:nvSpPr>
        <xdr:cNvPr id="454" name="テキスト ボックス 453"/>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沖縄県沖縄市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13462</xdr:rowOff>
    </xdr:from>
    <xdr:to>
      <xdr:col>4</xdr:col>
      <xdr:colOff>1117600</xdr:colOff>
      <xdr:row>17</xdr:row>
      <xdr:rowOff>97685</xdr:rowOff>
    </xdr:to>
    <xdr:cxnSp macro="">
      <xdr:nvCxnSpPr>
        <xdr:cNvPr id="52" name="直線コネクタ 51"/>
        <xdr:cNvCxnSpPr/>
      </xdr:nvCxnSpPr>
      <xdr:spPr bwMode="auto">
        <a:xfrm flipV="1">
          <a:off x="5003800" y="2975737"/>
          <a:ext cx="647700" cy="84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44323</xdr:rowOff>
    </xdr:from>
    <xdr:to>
      <xdr:col>4</xdr:col>
      <xdr:colOff>469900</xdr:colOff>
      <xdr:row>17</xdr:row>
      <xdr:rowOff>97685</xdr:rowOff>
    </xdr:to>
    <xdr:cxnSp macro="">
      <xdr:nvCxnSpPr>
        <xdr:cNvPr id="55" name="直線コネクタ 54"/>
        <xdr:cNvCxnSpPr/>
      </xdr:nvCxnSpPr>
      <xdr:spPr bwMode="auto">
        <a:xfrm>
          <a:off x="4305300" y="3006598"/>
          <a:ext cx="698500" cy="53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33612</xdr:rowOff>
    </xdr:from>
    <xdr:to>
      <xdr:col>3</xdr:col>
      <xdr:colOff>904875</xdr:colOff>
      <xdr:row>17</xdr:row>
      <xdr:rowOff>44323</xdr:rowOff>
    </xdr:to>
    <xdr:cxnSp macro="">
      <xdr:nvCxnSpPr>
        <xdr:cNvPr id="58" name="直線コネクタ 57"/>
        <xdr:cNvCxnSpPr/>
      </xdr:nvCxnSpPr>
      <xdr:spPr bwMode="auto">
        <a:xfrm>
          <a:off x="3606800" y="2995887"/>
          <a:ext cx="698500" cy="1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33612</xdr:rowOff>
    </xdr:from>
    <xdr:to>
      <xdr:col>3</xdr:col>
      <xdr:colOff>206375</xdr:colOff>
      <xdr:row>17</xdr:row>
      <xdr:rowOff>65681</xdr:rowOff>
    </xdr:to>
    <xdr:cxnSp macro="">
      <xdr:nvCxnSpPr>
        <xdr:cNvPr id="61" name="直線コネクタ 60"/>
        <xdr:cNvCxnSpPr/>
      </xdr:nvCxnSpPr>
      <xdr:spPr bwMode="auto">
        <a:xfrm flipV="1">
          <a:off x="2908300" y="2995887"/>
          <a:ext cx="698500" cy="32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156580</xdr:rowOff>
    </xdr:from>
    <xdr:to>
      <xdr:col>2</xdr:col>
      <xdr:colOff>692150</xdr:colOff>
      <xdr:row>16</xdr:row>
      <xdr:rowOff>86730</xdr:rowOff>
    </xdr:to>
    <xdr:sp macro="" textlink="">
      <xdr:nvSpPr>
        <xdr:cNvPr id="64" name="フローチャート : 判断 63"/>
        <xdr:cNvSpPr/>
      </xdr:nvSpPr>
      <xdr:spPr bwMode="auto">
        <a:xfrm>
          <a:off x="28575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96907</xdr:rowOff>
    </xdr:from>
    <xdr:ext cx="762000" cy="259045"/>
    <xdr:sp macro="" textlink="">
      <xdr:nvSpPr>
        <xdr:cNvPr id="65" name="テキスト ボックス 64"/>
        <xdr:cNvSpPr txBox="1"/>
      </xdr:nvSpPr>
      <xdr:spPr>
        <a:xfrm>
          <a:off x="25273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134112</xdr:rowOff>
    </xdr:from>
    <xdr:to>
      <xdr:col>5</xdr:col>
      <xdr:colOff>34925</xdr:colOff>
      <xdr:row>17</xdr:row>
      <xdr:rowOff>64262</xdr:rowOff>
    </xdr:to>
    <xdr:sp macro="" textlink="">
      <xdr:nvSpPr>
        <xdr:cNvPr id="71" name="円/楕円 70"/>
        <xdr:cNvSpPr/>
      </xdr:nvSpPr>
      <xdr:spPr bwMode="auto">
        <a:xfrm>
          <a:off x="5600700" y="2924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106189</xdr:rowOff>
    </xdr:from>
    <xdr:ext cx="762000" cy="259045"/>
    <xdr:sp macro="" textlink="">
      <xdr:nvSpPr>
        <xdr:cNvPr id="72" name="人口1人当たり決算額の推移該当値テキスト130"/>
        <xdr:cNvSpPr txBox="1"/>
      </xdr:nvSpPr>
      <xdr:spPr>
        <a:xfrm>
          <a:off x="5740400" y="289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59,435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46885</xdr:rowOff>
    </xdr:from>
    <xdr:to>
      <xdr:col>4</xdr:col>
      <xdr:colOff>520700</xdr:colOff>
      <xdr:row>17</xdr:row>
      <xdr:rowOff>148485</xdr:rowOff>
    </xdr:to>
    <xdr:sp macro="" textlink="">
      <xdr:nvSpPr>
        <xdr:cNvPr id="73" name="円/楕円 72"/>
        <xdr:cNvSpPr/>
      </xdr:nvSpPr>
      <xdr:spPr bwMode="auto">
        <a:xfrm>
          <a:off x="4953000" y="3009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133262</xdr:rowOff>
    </xdr:from>
    <xdr:ext cx="736600" cy="259045"/>
    <xdr:sp macro="" textlink="">
      <xdr:nvSpPr>
        <xdr:cNvPr id="74" name="テキスト ボックス 73"/>
        <xdr:cNvSpPr txBox="1"/>
      </xdr:nvSpPr>
      <xdr:spPr>
        <a:xfrm>
          <a:off x="4622800" y="3095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56,856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164973</xdr:rowOff>
    </xdr:from>
    <xdr:to>
      <xdr:col>3</xdr:col>
      <xdr:colOff>955675</xdr:colOff>
      <xdr:row>17</xdr:row>
      <xdr:rowOff>95123</xdr:rowOff>
    </xdr:to>
    <xdr:sp macro="" textlink="">
      <xdr:nvSpPr>
        <xdr:cNvPr id="75" name="円/楕円 74"/>
        <xdr:cNvSpPr/>
      </xdr:nvSpPr>
      <xdr:spPr bwMode="auto">
        <a:xfrm>
          <a:off x="4254500" y="2955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79900</xdr:rowOff>
    </xdr:from>
    <xdr:ext cx="762000" cy="259045"/>
    <xdr:sp macro="" textlink="">
      <xdr:nvSpPr>
        <xdr:cNvPr id="76" name="テキスト ボックス 75"/>
        <xdr:cNvSpPr txBox="1"/>
      </xdr:nvSpPr>
      <xdr:spPr>
        <a:xfrm>
          <a:off x="3924300" y="30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58,490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154262</xdr:rowOff>
    </xdr:from>
    <xdr:to>
      <xdr:col>3</xdr:col>
      <xdr:colOff>257175</xdr:colOff>
      <xdr:row>17</xdr:row>
      <xdr:rowOff>84412</xdr:rowOff>
    </xdr:to>
    <xdr:sp macro="" textlink="">
      <xdr:nvSpPr>
        <xdr:cNvPr id="77" name="円/楕円 76"/>
        <xdr:cNvSpPr/>
      </xdr:nvSpPr>
      <xdr:spPr bwMode="auto">
        <a:xfrm>
          <a:off x="3556000" y="2945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69189</xdr:rowOff>
    </xdr:from>
    <xdr:ext cx="762000" cy="259045"/>
    <xdr:sp macro="" textlink="">
      <xdr:nvSpPr>
        <xdr:cNvPr id="78" name="テキスト ボックス 77"/>
        <xdr:cNvSpPr txBox="1"/>
      </xdr:nvSpPr>
      <xdr:spPr>
        <a:xfrm>
          <a:off x="3225800" y="303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58,818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14881</xdr:rowOff>
    </xdr:from>
    <xdr:to>
      <xdr:col>2</xdr:col>
      <xdr:colOff>692150</xdr:colOff>
      <xdr:row>17</xdr:row>
      <xdr:rowOff>116481</xdr:rowOff>
    </xdr:to>
    <xdr:sp macro="" textlink="">
      <xdr:nvSpPr>
        <xdr:cNvPr id="79" name="円/楕円 78"/>
        <xdr:cNvSpPr/>
      </xdr:nvSpPr>
      <xdr:spPr bwMode="auto">
        <a:xfrm>
          <a:off x="2857500" y="297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101258</xdr:rowOff>
    </xdr:from>
    <xdr:ext cx="762000" cy="259045"/>
    <xdr:sp macro="" textlink="">
      <xdr:nvSpPr>
        <xdr:cNvPr id="80" name="テキスト ボックス 79"/>
        <xdr:cNvSpPr txBox="1"/>
      </xdr:nvSpPr>
      <xdr:spPr>
        <a:xfrm>
          <a:off x="2527300" y="306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202340</xdr:rowOff>
    </xdr:from>
    <xdr:to>
      <xdr:col>4</xdr:col>
      <xdr:colOff>1117600</xdr:colOff>
      <xdr:row>35</xdr:row>
      <xdr:rowOff>260110</xdr:rowOff>
    </xdr:to>
    <xdr:cxnSp macro="">
      <xdr:nvCxnSpPr>
        <xdr:cNvPr id="115" name="直線コネクタ 114"/>
        <xdr:cNvCxnSpPr/>
      </xdr:nvCxnSpPr>
      <xdr:spPr bwMode="auto">
        <a:xfrm>
          <a:off x="5003800" y="6812690"/>
          <a:ext cx="647700" cy="57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244888</xdr:rowOff>
    </xdr:from>
    <xdr:ext cx="762000" cy="259045"/>
    <xdr:sp macro="" textlink="">
      <xdr:nvSpPr>
        <xdr:cNvPr id="116" name="人口1人当たり決算額の推移平均値テキスト445"/>
        <xdr:cNvSpPr txBox="1"/>
      </xdr:nvSpPr>
      <xdr:spPr>
        <a:xfrm>
          <a:off x="5740400" y="6855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194796</xdr:rowOff>
    </xdr:from>
    <xdr:to>
      <xdr:col>4</xdr:col>
      <xdr:colOff>469900</xdr:colOff>
      <xdr:row>35</xdr:row>
      <xdr:rowOff>202340</xdr:rowOff>
    </xdr:to>
    <xdr:cxnSp macro="">
      <xdr:nvCxnSpPr>
        <xdr:cNvPr id="118" name="直線コネクタ 117"/>
        <xdr:cNvCxnSpPr/>
      </xdr:nvCxnSpPr>
      <xdr:spPr bwMode="auto">
        <a:xfrm>
          <a:off x="4305300" y="6805146"/>
          <a:ext cx="6985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126706</xdr:rowOff>
    </xdr:from>
    <xdr:to>
      <xdr:col>3</xdr:col>
      <xdr:colOff>904875</xdr:colOff>
      <xdr:row>35</xdr:row>
      <xdr:rowOff>194796</xdr:rowOff>
    </xdr:to>
    <xdr:cxnSp macro="">
      <xdr:nvCxnSpPr>
        <xdr:cNvPr id="121" name="直線コネクタ 120"/>
        <xdr:cNvCxnSpPr/>
      </xdr:nvCxnSpPr>
      <xdr:spPr bwMode="auto">
        <a:xfrm>
          <a:off x="3606800" y="6737056"/>
          <a:ext cx="698500" cy="68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82848</xdr:rowOff>
    </xdr:from>
    <xdr:to>
      <xdr:col>3</xdr:col>
      <xdr:colOff>206375</xdr:colOff>
      <xdr:row>35</xdr:row>
      <xdr:rowOff>126706</xdr:rowOff>
    </xdr:to>
    <xdr:cxnSp macro="">
      <xdr:nvCxnSpPr>
        <xdr:cNvPr id="124" name="直線コネクタ 123"/>
        <xdr:cNvCxnSpPr/>
      </xdr:nvCxnSpPr>
      <xdr:spPr bwMode="auto">
        <a:xfrm>
          <a:off x="2908300" y="6693198"/>
          <a:ext cx="698500" cy="43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281025</xdr:rowOff>
    </xdr:from>
    <xdr:to>
      <xdr:col>2</xdr:col>
      <xdr:colOff>692150</xdr:colOff>
      <xdr:row>36</xdr:row>
      <xdr:rowOff>39725</xdr:rowOff>
    </xdr:to>
    <xdr:sp macro="" textlink="">
      <xdr:nvSpPr>
        <xdr:cNvPr id="127" name="フローチャート : 判断 126"/>
        <xdr:cNvSpPr/>
      </xdr:nvSpPr>
      <xdr:spPr bwMode="auto">
        <a:xfrm>
          <a:off x="2857500" y="6891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24502</xdr:rowOff>
    </xdr:from>
    <xdr:ext cx="762000" cy="259045"/>
    <xdr:sp macro="" textlink="">
      <xdr:nvSpPr>
        <xdr:cNvPr id="128" name="テキスト ボックス 127"/>
        <xdr:cNvSpPr txBox="1"/>
      </xdr:nvSpPr>
      <xdr:spPr>
        <a:xfrm>
          <a:off x="2527300" y="69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209310</xdr:rowOff>
    </xdr:from>
    <xdr:to>
      <xdr:col>5</xdr:col>
      <xdr:colOff>34925</xdr:colOff>
      <xdr:row>35</xdr:row>
      <xdr:rowOff>310910</xdr:rowOff>
    </xdr:to>
    <xdr:sp macro="" textlink="">
      <xdr:nvSpPr>
        <xdr:cNvPr id="134" name="円/楕円 133"/>
        <xdr:cNvSpPr/>
      </xdr:nvSpPr>
      <xdr:spPr bwMode="auto">
        <a:xfrm>
          <a:off x="5600700" y="6819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54387</xdr:rowOff>
    </xdr:from>
    <xdr:ext cx="762000" cy="259045"/>
    <xdr:sp macro="" textlink="">
      <xdr:nvSpPr>
        <xdr:cNvPr id="135" name="人口1人当たり決算額の推移該当値テキスト445"/>
        <xdr:cNvSpPr txBox="1"/>
      </xdr:nvSpPr>
      <xdr:spPr>
        <a:xfrm>
          <a:off x="5740400" y="66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12,674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151540</xdr:rowOff>
    </xdr:from>
    <xdr:to>
      <xdr:col>4</xdr:col>
      <xdr:colOff>520700</xdr:colOff>
      <xdr:row>35</xdr:row>
      <xdr:rowOff>253140</xdr:rowOff>
    </xdr:to>
    <xdr:sp macro="" textlink="">
      <xdr:nvSpPr>
        <xdr:cNvPr id="136" name="円/楕円 135"/>
        <xdr:cNvSpPr/>
      </xdr:nvSpPr>
      <xdr:spPr bwMode="auto">
        <a:xfrm>
          <a:off x="4953000" y="6761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263317</xdr:rowOff>
    </xdr:from>
    <xdr:ext cx="736600" cy="259045"/>
    <xdr:sp macro="" textlink="">
      <xdr:nvSpPr>
        <xdr:cNvPr id="137" name="テキスト ボックス 136"/>
        <xdr:cNvSpPr txBox="1"/>
      </xdr:nvSpPr>
      <xdr:spPr>
        <a:xfrm>
          <a:off x="4622800" y="6530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143996</xdr:rowOff>
    </xdr:from>
    <xdr:to>
      <xdr:col>3</xdr:col>
      <xdr:colOff>955675</xdr:colOff>
      <xdr:row>35</xdr:row>
      <xdr:rowOff>245596</xdr:rowOff>
    </xdr:to>
    <xdr:sp macro="" textlink="">
      <xdr:nvSpPr>
        <xdr:cNvPr id="138" name="円/楕円 137"/>
        <xdr:cNvSpPr/>
      </xdr:nvSpPr>
      <xdr:spPr bwMode="auto">
        <a:xfrm>
          <a:off x="4254500" y="6754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255773</xdr:rowOff>
    </xdr:from>
    <xdr:ext cx="762000" cy="259045"/>
    <xdr:sp macro="" textlink="">
      <xdr:nvSpPr>
        <xdr:cNvPr id="139" name="テキスト ボックス 138"/>
        <xdr:cNvSpPr txBox="1"/>
      </xdr:nvSpPr>
      <xdr:spPr>
        <a:xfrm>
          <a:off x="3924300" y="652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75906</xdr:rowOff>
    </xdr:from>
    <xdr:to>
      <xdr:col>3</xdr:col>
      <xdr:colOff>257175</xdr:colOff>
      <xdr:row>35</xdr:row>
      <xdr:rowOff>177506</xdr:rowOff>
    </xdr:to>
    <xdr:sp macro="" textlink="">
      <xdr:nvSpPr>
        <xdr:cNvPr id="140" name="円/楕円 139"/>
        <xdr:cNvSpPr/>
      </xdr:nvSpPr>
      <xdr:spPr bwMode="auto">
        <a:xfrm>
          <a:off x="3556000" y="6686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187683</xdr:rowOff>
    </xdr:from>
    <xdr:ext cx="762000" cy="259045"/>
    <xdr:sp macro="" textlink="">
      <xdr:nvSpPr>
        <xdr:cNvPr id="141" name="テキスト ボックス 140"/>
        <xdr:cNvSpPr txBox="1"/>
      </xdr:nvSpPr>
      <xdr:spPr>
        <a:xfrm>
          <a:off x="3225800" y="64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16,759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32048</xdr:rowOff>
    </xdr:from>
    <xdr:to>
      <xdr:col>2</xdr:col>
      <xdr:colOff>692150</xdr:colOff>
      <xdr:row>35</xdr:row>
      <xdr:rowOff>133648</xdr:rowOff>
    </xdr:to>
    <xdr:sp macro="" textlink="">
      <xdr:nvSpPr>
        <xdr:cNvPr id="142" name="円/楕円 141"/>
        <xdr:cNvSpPr/>
      </xdr:nvSpPr>
      <xdr:spPr bwMode="auto">
        <a:xfrm>
          <a:off x="2857500" y="6642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143825</xdr:rowOff>
    </xdr:from>
    <xdr:ext cx="762000" cy="259045"/>
    <xdr:sp macro="" textlink="">
      <xdr:nvSpPr>
        <xdr:cNvPr id="143" name="テキスト ボックス 142"/>
        <xdr:cNvSpPr txBox="1"/>
      </xdr:nvSpPr>
      <xdr:spPr>
        <a:xfrm>
          <a:off x="2527300" y="641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実質収支比率については、標準財政規模の増加がみられたものの、実質収支額も増加したことにより前年度と比較して</a:t>
          </a:r>
          <a:r>
            <a:rPr kumimoji="1" lang="en-US" altLang="ja-JP" sz="1300">
              <a:latin typeface="ＭＳ ゴシック" pitchFamily="49" charset="-128"/>
              <a:ea typeface="ＭＳ ゴシック" pitchFamily="49" charset="-128"/>
            </a:rPr>
            <a:t>0.02</a:t>
          </a:r>
          <a:r>
            <a:rPr kumimoji="1" lang="ja-JP" altLang="en-US" sz="1300">
              <a:latin typeface="ＭＳ ゴシック" pitchFamily="49" charset="-128"/>
              <a:ea typeface="ＭＳ ゴシック" pitchFamily="49" charset="-128"/>
            </a:rPr>
            <a:t>ポイント上昇している。要因としては、歳入において地方税の増額がみられたことなどが挙げられる。</a:t>
          </a:r>
        </a:p>
        <a:p>
          <a:r>
            <a:rPr kumimoji="1" lang="ja-JP" altLang="en-US" sz="1300">
              <a:latin typeface="ＭＳ ゴシック" pitchFamily="49" charset="-128"/>
              <a:ea typeface="ＭＳ ゴシック" pitchFamily="49" charset="-128"/>
            </a:rPr>
            <a:t>　実質単年度収支については、前年度と比較して</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ポイント低下しており、基金取り崩し額の増額が影響している。</a:t>
          </a:r>
        </a:p>
        <a:p>
          <a:r>
            <a:rPr kumimoji="1" lang="ja-JP" altLang="en-US" sz="1300">
              <a:latin typeface="ＭＳ ゴシック" pitchFamily="49" charset="-128"/>
              <a:ea typeface="ＭＳ ゴシック" pitchFamily="49" charset="-128"/>
            </a:rPr>
            <a:t>　今後においても、適正な執行管理のもと健全な財政運営に努める。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連結実質赤字比率については、主に水道事業会計の剰余額により黒字額が伸びており、平成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年度においても全会計が黒字の状況となっている。</a:t>
          </a:r>
        </a:p>
        <a:p>
          <a:r>
            <a:rPr kumimoji="1" lang="ja-JP" altLang="en-US" sz="1400">
              <a:latin typeface="ＭＳ ゴシック" pitchFamily="49" charset="-128"/>
              <a:ea typeface="ＭＳ ゴシック" pitchFamily="49" charset="-128"/>
            </a:rPr>
            <a:t>　ただし、一般会計からの繰出金により収支が黒字となっている状況にあり、特に、国民健康保険事業特別会計については、高齢化による医療費の増大が予想されるため、保険料の適正化や健康づくりによる医療費の抑制を推進するとともに、保険料徴収率の向上による財源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元利償還金が年々減少傾向にあるとともに、算入公債費等が増加傾向にあることから、実質公債費比率（分子）については減少している。</a:t>
          </a:r>
        </a:p>
        <a:p>
          <a:r>
            <a:rPr kumimoji="1" lang="ja-JP" altLang="en-US" sz="1400">
              <a:latin typeface="ＭＳ ゴシック" pitchFamily="49" charset="-128"/>
              <a:ea typeface="ＭＳ ゴシック" pitchFamily="49" charset="-128"/>
            </a:rPr>
            <a:t>　今後においても、新規の事業については、十分に精査を行ったうえで効果的な地方債の発行を行うこととし、財政の健全化に努める。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将来負担比率（分子）については、年々減少しており、改善がみられる。</a:t>
          </a:r>
        </a:p>
        <a:p>
          <a:r>
            <a:rPr kumimoji="1" lang="ja-JP" altLang="en-US" sz="1400">
              <a:solidFill>
                <a:schemeClr val="dk1"/>
              </a:solidFill>
              <a:effectLst/>
              <a:latin typeface="+mn-lt"/>
              <a:ea typeface="+mn-ea"/>
              <a:cs typeface="+mn-cs"/>
            </a:rPr>
            <a:t>　要因としては、新たな地方債発行額を抑制することで将来負担額を減少させてきたことと、基金などの充当可能額財源等の増額を図ってきたことによるものである。</a:t>
          </a:r>
        </a:p>
        <a:p>
          <a:r>
            <a:rPr kumimoji="1" lang="ja-JP" altLang="en-US" sz="1400">
              <a:solidFill>
                <a:schemeClr val="dk1"/>
              </a:solidFill>
              <a:effectLst/>
              <a:latin typeface="+mn-lt"/>
              <a:ea typeface="+mn-ea"/>
              <a:cs typeface="+mn-cs"/>
            </a:rPr>
            <a:t>　今後においても、施設の老朽化対策などについて、計画的な充当可能基金積立や地方債発行の適正化を図り、将来負担比率の改善に努める。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60623239</v>
      </c>
      <c r="BO4" s="379"/>
      <c r="BP4" s="379"/>
      <c r="BQ4" s="379"/>
      <c r="BR4" s="379"/>
      <c r="BS4" s="379"/>
      <c r="BT4" s="379"/>
      <c r="BU4" s="380"/>
      <c r="BV4" s="378">
        <v>61996452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5.9</v>
      </c>
      <c r="CU4" s="556"/>
      <c r="CV4" s="556"/>
      <c r="CW4" s="556"/>
      <c r="CX4" s="556"/>
      <c r="CY4" s="556"/>
      <c r="CZ4" s="556"/>
      <c r="DA4" s="557"/>
      <c r="DB4" s="555">
        <v>5.9</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57902420</v>
      </c>
      <c r="BO5" s="384"/>
      <c r="BP5" s="384"/>
      <c r="BQ5" s="384"/>
      <c r="BR5" s="384"/>
      <c r="BS5" s="384"/>
      <c r="BT5" s="384"/>
      <c r="BU5" s="385"/>
      <c r="BV5" s="383">
        <v>59917429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83.3</v>
      </c>
      <c r="CU5" s="354"/>
      <c r="CV5" s="354"/>
      <c r="CW5" s="354"/>
      <c r="CX5" s="354"/>
      <c r="CY5" s="354"/>
      <c r="CZ5" s="354"/>
      <c r="DA5" s="355"/>
      <c r="DB5" s="353">
        <v>82</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2720819</v>
      </c>
      <c r="BO6" s="384"/>
      <c r="BP6" s="384"/>
      <c r="BQ6" s="384"/>
      <c r="BR6" s="384"/>
      <c r="BS6" s="384"/>
      <c r="BT6" s="384"/>
      <c r="BU6" s="385"/>
      <c r="BV6" s="383">
        <v>2079023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89.1</v>
      </c>
      <c r="CU6" s="530"/>
      <c r="CV6" s="530"/>
      <c r="CW6" s="530"/>
      <c r="CX6" s="530"/>
      <c r="CY6" s="530"/>
      <c r="CZ6" s="530"/>
      <c r="DA6" s="531"/>
      <c r="DB6" s="529">
        <v>88.1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1121281</v>
      </c>
      <c r="BO7" s="384"/>
      <c r="BP7" s="384"/>
      <c r="BQ7" s="384"/>
      <c r="BR7" s="384"/>
      <c r="BS7" s="384"/>
      <c r="BT7" s="384"/>
      <c r="BU7" s="385"/>
      <c r="BV7" s="383">
        <v>493456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27206513</v>
      </c>
      <c r="CU7" s="384"/>
      <c r="CV7" s="384"/>
      <c r="CW7" s="384"/>
      <c r="CX7" s="384"/>
      <c r="CY7" s="384"/>
      <c r="CZ7" s="384"/>
      <c r="DA7" s="385"/>
      <c r="DB7" s="383">
        <v>27049809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1599538</v>
      </c>
      <c r="BO8" s="384"/>
      <c r="BP8" s="384"/>
      <c r="BQ8" s="384"/>
      <c r="BR8" s="384"/>
      <c r="BS8" s="384"/>
      <c r="BT8" s="384"/>
      <c r="BU8" s="385"/>
      <c r="BV8" s="383">
        <v>1585567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0.52</v>
      </c>
      <c r="CU8" s="493"/>
      <c r="CV8" s="493"/>
      <c r="CW8" s="493"/>
      <c r="CX8" s="493"/>
      <c r="CY8" s="493"/>
      <c r="CZ8" s="493"/>
      <c r="DA8" s="494"/>
      <c r="DB8" s="492">
        <v>0.51</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130249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13971</v>
      </c>
      <c r="BO9" s="384"/>
      <c r="BP9" s="384"/>
      <c r="BQ9" s="384"/>
      <c r="BR9" s="384"/>
      <c r="BS9" s="384"/>
      <c r="BT9" s="384"/>
      <c r="BU9" s="385"/>
      <c r="BV9" s="383">
        <v>140601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10.8</v>
      </c>
      <c r="CU9" s="354"/>
      <c r="CV9" s="354"/>
      <c r="CW9" s="354"/>
      <c r="CX9" s="354"/>
      <c r="CY9" s="354"/>
      <c r="CZ9" s="354"/>
      <c r="DA9" s="355"/>
      <c r="DB9" s="353">
        <v>10.4</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126400</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793013</v>
      </c>
      <c r="BO10" s="384"/>
      <c r="BP10" s="384"/>
      <c r="BQ10" s="384"/>
      <c r="BR10" s="384"/>
      <c r="BS10" s="384"/>
      <c r="BT10" s="384"/>
      <c r="BU10" s="385"/>
      <c r="BV10" s="383">
        <v>723010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461834</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139181</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1023657</v>
      </c>
      <c r="BO12" s="384"/>
      <c r="BP12" s="384"/>
      <c r="BQ12" s="384"/>
      <c r="BR12" s="384"/>
      <c r="BS12" s="384"/>
      <c r="BT12" s="384"/>
      <c r="BU12" s="385"/>
      <c r="BV12" s="383">
        <v>161602</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138010</v>
      </c>
      <c r="S13" s="485"/>
      <c r="T13" s="485"/>
      <c r="U13" s="485"/>
      <c r="V13" s="486"/>
      <c r="W13" s="472" t="s">
        <v>123</v>
      </c>
      <c r="X13" s="396"/>
      <c r="Y13" s="396"/>
      <c r="Z13" s="396"/>
      <c r="AA13" s="396"/>
      <c r="AB13" s="397"/>
      <c r="AC13" s="359">
        <v>605</v>
      </c>
      <c r="AD13" s="360"/>
      <c r="AE13" s="360"/>
      <c r="AF13" s="360"/>
      <c r="AG13" s="361"/>
      <c r="AH13" s="359">
        <v>730</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245161</v>
      </c>
      <c r="BO13" s="384"/>
      <c r="BP13" s="384"/>
      <c r="BQ13" s="384"/>
      <c r="BR13" s="384"/>
      <c r="BS13" s="384"/>
      <c r="BT13" s="384"/>
      <c r="BU13" s="385"/>
      <c r="BV13" s="383">
        <v>702009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7.9</v>
      </c>
      <c r="CU13" s="354"/>
      <c r="CV13" s="354"/>
      <c r="CW13" s="354"/>
      <c r="CX13" s="354"/>
      <c r="CY13" s="354"/>
      <c r="CZ13" s="354"/>
      <c r="DA13" s="355"/>
      <c r="DB13" s="353">
        <v>8.6999999999999993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138896</v>
      </c>
      <c r="S14" s="485"/>
      <c r="T14" s="485"/>
      <c r="U14" s="485"/>
      <c r="V14" s="486"/>
      <c r="W14" s="487"/>
      <c r="X14" s="399"/>
      <c r="Y14" s="399"/>
      <c r="Z14" s="399"/>
      <c r="AA14" s="399"/>
      <c r="AB14" s="400"/>
      <c r="AC14" s="477">
        <v>1.4</v>
      </c>
      <c r="AD14" s="478"/>
      <c r="AE14" s="478"/>
      <c r="AF14" s="478"/>
      <c r="AG14" s="479"/>
      <c r="AH14" s="477">
        <v>1.5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17.3</v>
      </c>
      <c r="CU14" s="456"/>
      <c r="CV14" s="456"/>
      <c r="CW14" s="456"/>
      <c r="CX14" s="456"/>
      <c r="CY14" s="456"/>
      <c r="CZ14" s="456"/>
      <c r="DA14" s="457"/>
      <c r="DB14" s="488">
        <v>28.4</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137706</v>
      </c>
      <c r="S15" s="485"/>
      <c r="T15" s="485"/>
      <c r="U15" s="485"/>
      <c r="V15" s="486"/>
      <c r="W15" s="472" t="s">
        <v>130</v>
      </c>
      <c r="X15" s="396"/>
      <c r="Y15" s="396"/>
      <c r="Z15" s="396"/>
      <c r="AA15" s="396"/>
      <c r="AB15" s="397"/>
      <c r="AC15" s="359">
        <v>7483</v>
      </c>
      <c r="AD15" s="360"/>
      <c r="AE15" s="360"/>
      <c r="AF15" s="360"/>
      <c r="AG15" s="361"/>
      <c r="AH15" s="359">
        <v>8589</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11652898</v>
      </c>
      <c r="BO15" s="379"/>
      <c r="BP15" s="379"/>
      <c r="BQ15" s="379"/>
      <c r="BR15" s="379"/>
      <c r="BS15" s="379"/>
      <c r="BT15" s="379"/>
      <c r="BU15" s="380"/>
      <c r="BV15" s="378">
        <v>11158457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16.899999999999999</v>
      </c>
      <c r="AD16" s="478"/>
      <c r="AE16" s="478"/>
      <c r="AF16" s="478"/>
      <c r="AG16" s="479"/>
      <c r="AH16" s="477">
        <v>17.7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21744497</v>
      </c>
      <c r="BO16" s="384"/>
      <c r="BP16" s="384"/>
      <c r="BQ16" s="384"/>
      <c r="BR16" s="384"/>
      <c r="BS16" s="384"/>
      <c r="BT16" s="384"/>
      <c r="BU16" s="385"/>
      <c r="BV16" s="383">
        <v>21576787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36309</v>
      </c>
      <c r="AD17" s="360"/>
      <c r="AE17" s="360"/>
      <c r="AF17" s="360"/>
      <c r="AG17" s="361"/>
      <c r="AH17" s="359">
        <v>38221</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15143006</v>
      </c>
      <c r="BO17" s="384"/>
      <c r="BP17" s="384"/>
      <c r="BQ17" s="384"/>
      <c r="BR17" s="384"/>
      <c r="BS17" s="384"/>
      <c r="BT17" s="384"/>
      <c r="BU17" s="385"/>
      <c r="BV17" s="383">
        <v>14601342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49.72</v>
      </c>
      <c r="M18" s="448"/>
      <c r="N18" s="448"/>
      <c r="O18" s="448"/>
      <c r="P18" s="448"/>
      <c r="Q18" s="448"/>
      <c r="R18" s="449"/>
      <c r="S18" s="449"/>
      <c r="T18" s="449"/>
      <c r="U18" s="449"/>
      <c r="V18" s="450"/>
      <c r="W18" s="464"/>
      <c r="X18" s="465"/>
      <c r="Y18" s="465"/>
      <c r="Z18" s="465"/>
      <c r="AA18" s="465"/>
      <c r="AB18" s="473"/>
      <c r="AC18" s="347">
        <v>81.8</v>
      </c>
      <c r="AD18" s="348"/>
      <c r="AE18" s="348"/>
      <c r="AF18" s="348"/>
      <c r="AG18" s="451"/>
      <c r="AH18" s="347">
        <v>78.599999999999994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25031058</v>
      </c>
      <c r="BO18" s="384"/>
      <c r="BP18" s="384"/>
      <c r="BQ18" s="384"/>
      <c r="BR18" s="384"/>
      <c r="BS18" s="384"/>
      <c r="BT18" s="384"/>
      <c r="BU18" s="385"/>
      <c r="BV18" s="383">
        <v>24412067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2620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35363608</v>
      </c>
      <c r="BO19" s="384"/>
      <c r="BP19" s="384"/>
      <c r="BQ19" s="384"/>
      <c r="BR19" s="384"/>
      <c r="BS19" s="384"/>
      <c r="BT19" s="384"/>
      <c r="BU19" s="385"/>
      <c r="BV19" s="383">
        <v>34090685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47999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35749657</v>
      </c>
      <c r="BO23" s="384"/>
      <c r="BP23" s="384"/>
      <c r="BQ23" s="384"/>
      <c r="BR23" s="384"/>
      <c r="BS23" s="384"/>
      <c r="BT23" s="384"/>
      <c r="BU23" s="385"/>
      <c r="BV23" s="383">
        <v>35642322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9030</v>
      </c>
      <c r="R24" s="360"/>
      <c r="S24" s="360"/>
      <c r="T24" s="360"/>
      <c r="U24" s="360"/>
      <c r="V24" s="361"/>
      <c r="W24" s="425"/>
      <c r="X24" s="416"/>
      <c r="Y24" s="417"/>
      <c r="Z24" s="356" t="s">
        <v>153</v>
      </c>
      <c r="AA24" s="357"/>
      <c r="AB24" s="357"/>
      <c r="AC24" s="357"/>
      <c r="AD24" s="357"/>
      <c r="AE24" s="357"/>
      <c r="AF24" s="357"/>
      <c r="AG24" s="358"/>
      <c r="AH24" s="359">
        <v>811</v>
      </c>
      <c r="AI24" s="360"/>
      <c r="AJ24" s="360"/>
      <c r="AK24" s="360"/>
      <c r="AL24" s="361"/>
      <c r="AM24" s="359">
        <v>2307295</v>
      </c>
      <c r="AN24" s="360"/>
      <c r="AO24" s="360"/>
      <c r="AP24" s="360"/>
      <c r="AQ24" s="360"/>
      <c r="AR24" s="361"/>
      <c r="AS24" s="359">
        <v>2845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32161177</v>
      </c>
      <c r="BO24" s="384"/>
      <c r="BP24" s="384"/>
      <c r="BQ24" s="384"/>
      <c r="BR24" s="384"/>
      <c r="BS24" s="384"/>
      <c r="BT24" s="384"/>
      <c r="BU24" s="385"/>
      <c r="BV24" s="383">
        <v>31515501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2</v>
      </c>
      <c r="M25" s="360"/>
      <c r="N25" s="360"/>
      <c r="O25" s="360"/>
      <c r="P25" s="361"/>
      <c r="Q25" s="359">
        <v>7460</v>
      </c>
      <c r="R25" s="360"/>
      <c r="S25" s="360"/>
      <c r="T25" s="360"/>
      <c r="U25" s="360"/>
      <c r="V25" s="361"/>
      <c r="W25" s="425"/>
      <c r="X25" s="416"/>
      <c r="Y25" s="417"/>
      <c r="Z25" s="356" t="s">
        <v>156</v>
      </c>
      <c r="AA25" s="357"/>
      <c r="AB25" s="357"/>
      <c r="AC25" s="357"/>
      <c r="AD25" s="357"/>
      <c r="AE25" s="357"/>
      <c r="AF25" s="357"/>
      <c r="AG25" s="358"/>
      <c r="AH25" s="359">
        <v>111</v>
      </c>
      <c r="AI25" s="360"/>
      <c r="AJ25" s="360"/>
      <c r="AK25" s="360"/>
      <c r="AL25" s="361"/>
      <c r="AM25" s="359">
        <v>297036</v>
      </c>
      <c r="AN25" s="360"/>
      <c r="AO25" s="360"/>
      <c r="AP25" s="360"/>
      <c r="AQ25" s="360"/>
      <c r="AR25" s="361"/>
      <c r="AS25" s="359">
        <v>2676</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8198007</v>
      </c>
      <c r="BO25" s="379"/>
      <c r="BP25" s="379"/>
      <c r="BQ25" s="379"/>
      <c r="BR25" s="379"/>
      <c r="BS25" s="379"/>
      <c r="BT25" s="379"/>
      <c r="BU25" s="380"/>
      <c r="BV25" s="378">
        <v>5485537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6740</v>
      </c>
      <c r="R26" s="360"/>
      <c r="S26" s="360"/>
      <c r="T26" s="360"/>
      <c r="U26" s="360"/>
      <c r="V26" s="361"/>
      <c r="W26" s="425"/>
      <c r="X26" s="416"/>
      <c r="Y26" s="417"/>
      <c r="Z26" s="356" t="s">
        <v>159</v>
      </c>
      <c r="AA26" s="438"/>
      <c r="AB26" s="438"/>
      <c r="AC26" s="438"/>
      <c r="AD26" s="438"/>
      <c r="AE26" s="438"/>
      <c r="AF26" s="438"/>
      <c r="AG26" s="439"/>
      <c r="AH26" s="359">
        <v>41</v>
      </c>
      <c r="AI26" s="360"/>
      <c r="AJ26" s="360"/>
      <c r="AK26" s="360"/>
      <c r="AL26" s="361"/>
      <c r="AM26" s="359">
        <v>130954</v>
      </c>
      <c r="AN26" s="360"/>
      <c r="AO26" s="360"/>
      <c r="AP26" s="360"/>
      <c r="AQ26" s="360"/>
      <c r="AR26" s="361"/>
      <c r="AS26" s="359">
        <v>3194</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5200</v>
      </c>
      <c r="R27" s="360"/>
      <c r="S27" s="360"/>
      <c r="T27" s="360"/>
      <c r="U27" s="360"/>
      <c r="V27" s="361"/>
      <c r="W27" s="425"/>
      <c r="X27" s="416"/>
      <c r="Y27" s="417"/>
      <c r="Z27" s="356" t="s">
        <v>162</v>
      </c>
      <c r="AA27" s="357"/>
      <c r="AB27" s="357"/>
      <c r="AC27" s="357"/>
      <c r="AD27" s="357"/>
      <c r="AE27" s="357"/>
      <c r="AF27" s="357"/>
      <c r="AG27" s="358"/>
      <c r="AH27" s="359">
        <v>63</v>
      </c>
      <c r="AI27" s="360"/>
      <c r="AJ27" s="360"/>
      <c r="AK27" s="360"/>
      <c r="AL27" s="361"/>
      <c r="AM27" s="359">
        <v>181478</v>
      </c>
      <c r="AN27" s="360"/>
      <c r="AO27" s="360"/>
      <c r="AP27" s="360"/>
      <c r="AQ27" s="360"/>
      <c r="AR27" s="361"/>
      <c r="AS27" s="359">
        <v>2881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300000</v>
      </c>
      <c r="BO27" s="387"/>
      <c r="BP27" s="387"/>
      <c r="BQ27" s="387"/>
      <c r="BR27" s="387"/>
      <c r="BS27" s="387"/>
      <c r="BT27" s="387"/>
      <c r="BU27" s="388"/>
      <c r="BV27" s="386">
        <v>300000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4610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4955236</v>
      </c>
      <c r="BO28" s="379"/>
      <c r="BP28" s="379"/>
      <c r="BQ28" s="379"/>
      <c r="BR28" s="379"/>
      <c r="BS28" s="379"/>
      <c r="BT28" s="379"/>
      <c r="BU28" s="380"/>
      <c r="BV28" s="378">
        <v>5185880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28</v>
      </c>
      <c r="M29" s="360"/>
      <c r="N29" s="360"/>
      <c r="O29" s="360"/>
      <c r="P29" s="361"/>
      <c r="Q29" s="359">
        <v>4330</v>
      </c>
      <c r="R29" s="360"/>
      <c r="S29" s="360"/>
      <c r="T29" s="360"/>
      <c r="U29" s="360"/>
      <c r="V29" s="361"/>
      <c r="W29" s="426"/>
      <c r="X29" s="427"/>
      <c r="Y29" s="428"/>
      <c r="Z29" s="356" t="s">
        <v>169</v>
      </c>
      <c r="AA29" s="357"/>
      <c r="AB29" s="357"/>
      <c r="AC29" s="357"/>
      <c r="AD29" s="357"/>
      <c r="AE29" s="357"/>
      <c r="AF29" s="357"/>
      <c r="AG29" s="358"/>
      <c r="AH29" s="359">
        <v>874</v>
      </c>
      <c r="AI29" s="360"/>
      <c r="AJ29" s="360"/>
      <c r="AK29" s="360"/>
      <c r="AL29" s="361"/>
      <c r="AM29" s="359">
        <v>2488773</v>
      </c>
      <c r="AN29" s="360"/>
      <c r="AO29" s="360"/>
      <c r="AP29" s="360"/>
      <c r="AQ29" s="360"/>
      <c r="AR29" s="361"/>
      <c r="AS29" s="359">
        <v>2848</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178500</v>
      </c>
      <c r="BO29" s="384"/>
      <c r="BP29" s="384"/>
      <c r="BQ29" s="384"/>
      <c r="BR29" s="384"/>
      <c r="BS29" s="384"/>
      <c r="BT29" s="384"/>
      <c r="BU29" s="385"/>
      <c r="BV29" s="383">
        <v>177000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6884520</v>
      </c>
      <c r="BO30" s="387"/>
      <c r="BP30" s="387"/>
      <c r="BQ30" s="387"/>
      <c r="BR30" s="387"/>
      <c r="BS30" s="387"/>
      <c r="BT30" s="387"/>
      <c r="BU30" s="388"/>
      <c r="BV30" s="386">
        <v>5942820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倉浜衛生施設組合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沖縄こどもの国</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土地区画整理事業特別会計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沖縄県市町村総合事務組合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沖縄市アメニティプラン</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沖縄県市町村自治会館管理組合</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沖縄市土地開発公社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中部広域市町村圏事務組合（一般会計）</v>
      </c>
      <c r="BZ37" s="342"/>
      <c r="CA37" s="342"/>
      <c r="CB37" s="342"/>
      <c r="CC37" s="342"/>
      <c r="CD37" s="342"/>
      <c r="CE37" s="342"/>
      <c r="CF37" s="342"/>
      <c r="CG37" s="342"/>
      <c r="CH37" s="342"/>
      <c r="CI37" s="342"/>
      <c r="CJ37" s="342"/>
      <c r="CK37" s="342"/>
      <c r="CL37" s="342"/>
      <c r="CM37" s="342"/>
      <c r="CN37" s="165"/>
      <c r="CO37" s="343">
        <f t="shared" si="3"/>
        <v>18</v>
      </c>
      <c r="CP37" s="343"/>
      <c r="CQ37" s="342" t="str">
        <f>IF('各会計、関係団体の財政状況及び健全化判断比率'!BS10="","",'各会計、関係団体の財政状況及び健全化判断比率'!BS10)</f>
        <v>沖縄中部勤労者福祉サービスセンター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中部広域市町村圏事務組合（特別会計）</v>
      </c>
      <c r="BZ38" s="342"/>
      <c r="CA38" s="342"/>
      <c r="CB38" s="342"/>
      <c r="CC38" s="342"/>
      <c r="CD38" s="342"/>
      <c r="CE38" s="342"/>
      <c r="CF38" s="342"/>
      <c r="CG38" s="342"/>
      <c r="CH38" s="342"/>
      <c r="CI38" s="342"/>
      <c r="CJ38" s="342"/>
      <c r="CK38" s="342"/>
      <c r="CL38" s="342"/>
      <c r="CM38" s="342"/>
      <c r="CN38" s="165"/>
      <c r="CO38" s="343">
        <f t="shared" si="3"/>
        <v>19</v>
      </c>
      <c r="CP38" s="343"/>
      <c r="CQ38" s="342" t="str">
        <f>IF('各会計、関係団体の財政状況及び健全化判断比率'!BS11="","",'各会計、関係団体の財政状況及び健全化判断比率'!BS11)</f>
        <v>沖善社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沖縄県後期高齢者医療広域連合（一般会計）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沖縄県後期高齢者医療広域連合（特別会計）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81" t="s">
        <v>24</v>
      </c>
      <c r="C41" s="1182"/>
      <c r="D41" s="81"/>
      <c r="E41" s="1183" t="s">
        <v>25</v>
      </c>
      <c r="F41" s="1183"/>
      <c r="G41" s="1183"/>
      <c r="H41" s="1184"/>
      <c r="I41" s="82">
        <v>36038</v>
      </c>
      <c r="J41" s="83">
        <v>35022</v>
      </c>
      <c r="K41" s="83">
        <v>35402</v>
      </c>
      <c r="L41" s="83">
        <v>35642</v>
      </c>
      <c r="M41" s="84">
        <v>35750</v>
      </c>
    </row>
    <row r="42" spans="2:13" ht="27.75" customHeight="1" x14ac:dyDescent="0.15">
      <c r="B42" s="1171"/>
      <c r="C42" s="1172"/>
      <c r="D42" s="85"/>
      <c r="E42" s="1175" t="s">
        <v>26</v>
      </c>
      <c r="F42" s="1175"/>
      <c r="G42" s="1175"/>
      <c r="H42" s="1176"/>
      <c r="I42" s="86" t="s">
        <v>479</v>
      </c>
      <c r="J42" s="87" t="s">
        <v>479</v>
      </c>
      <c r="K42" s="87" t="s">
        <v>479</v>
      </c>
      <c r="L42" s="87" t="s">
        <v>479</v>
      </c>
      <c r="M42" s="88" t="s">
        <v>479</v>
      </c>
    </row>
    <row r="43" spans="2:13" ht="27.75" customHeight="1" x14ac:dyDescent="0.15">
      <c r="B43" s="1171"/>
      <c r="C43" s="1172"/>
      <c r="D43" s="85"/>
      <c r="E43" s="1175" t="s">
        <v>27</v>
      </c>
      <c r="F43" s="1175"/>
      <c r="G43" s="1175"/>
      <c r="H43" s="1176"/>
      <c r="I43" s="86">
        <v>8098</v>
      </c>
      <c r="J43" s="87">
        <v>7889</v>
      </c>
      <c r="K43" s="87">
        <v>7677</v>
      </c>
      <c r="L43" s="87">
        <v>7889</v>
      </c>
      <c r="M43" s="88">
        <v>7599</v>
      </c>
    </row>
    <row r="44" spans="2:13" ht="27.75" customHeight="1" x14ac:dyDescent="0.15">
      <c r="B44" s="1171"/>
      <c r="C44" s="1172"/>
      <c r="D44" s="85"/>
      <c r="E44" s="1175" t="s">
        <v>28</v>
      </c>
      <c r="F44" s="1175"/>
      <c r="G44" s="1175"/>
      <c r="H44" s="1176"/>
      <c r="I44" s="86">
        <v>4902</v>
      </c>
      <c r="J44" s="87">
        <v>4837</v>
      </c>
      <c r="K44" s="87">
        <v>4645</v>
      </c>
      <c r="L44" s="87">
        <v>4253</v>
      </c>
      <c r="M44" s="88">
        <v>3860</v>
      </c>
    </row>
    <row r="45" spans="2:13" ht="27.75" customHeight="1" x14ac:dyDescent="0.15">
      <c r="B45" s="1171"/>
      <c r="C45" s="1172"/>
      <c r="D45" s="85"/>
      <c r="E45" s="1175" t="s">
        <v>29</v>
      </c>
      <c r="F45" s="1175"/>
      <c r="G45" s="1175"/>
      <c r="H45" s="1176"/>
      <c r="I45" s="86">
        <v>4945</v>
      </c>
      <c r="J45" s="87">
        <v>4294</v>
      </c>
      <c r="K45" s="87">
        <v>4064</v>
      </c>
      <c r="L45" s="87">
        <v>4103</v>
      </c>
      <c r="M45" s="88">
        <v>3875</v>
      </c>
    </row>
    <row r="46" spans="2:13" ht="27.75" customHeight="1" x14ac:dyDescent="0.15">
      <c r="B46" s="1171"/>
      <c r="C46" s="1172"/>
      <c r="D46" s="85"/>
      <c r="E46" s="1175" t="s">
        <v>30</v>
      </c>
      <c r="F46" s="1175"/>
      <c r="G46" s="1175"/>
      <c r="H46" s="1176"/>
      <c r="I46" s="86">
        <v>5</v>
      </c>
      <c r="J46" s="87">
        <v>4</v>
      </c>
      <c r="K46" s="87">
        <v>3</v>
      </c>
      <c r="L46" s="87">
        <v>5</v>
      </c>
      <c r="M46" s="88">
        <v>6</v>
      </c>
    </row>
    <row r="47" spans="2:13" ht="27.75" customHeight="1" x14ac:dyDescent="0.15">
      <c r="B47" s="1171"/>
      <c r="C47" s="1172"/>
      <c r="D47" s="85"/>
      <c r="E47" s="1175" t="s">
        <v>31</v>
      </c>
      <c r="F47" s="1175"/>
      <c r="G47" s="1175"/>
      <c r="H47" s="1176"/>
      <c r="I47" s="86" t="s">
        <v>479</v>
      </c>
      <c r="J47" s="87" t="s">
        <v>479</v>
      </c>
      <c r="K47" s="87" t="s">
        <v>479</v>
      </c>
      <c r="L47" s="87" t="s">
        <v>479</v>
      </c>
      <c r="M47" s="88" t="s">
        <v>479</v>
      </c>
    </row>
    <row r="48" spans="2:13" ht="27.75" customHeight="1" x14ac:dyDescent="0.15">
      <c r="B48" s="1173"/>
      <c r="C48" s="1174"/>
      <c r="D48" s="85"/>
      <c r="E48" s="1175" t="s">
        <v>32</v>
      </c>
      <c r="F48" s="1175"/>
      <c r="G48" s="1175"/>
      <c r="H48" s="1176"/>
      <c r="I48" s="86" t="s">
        <v>479</v>
      </c>
      <c r="J48" s="87" t="s">
        <v>479</v>
      </c>
      <c r="K48" s="87" t="s">
        <v>479</v>
      </c>
      <c r="L48" s="87" t="s">
        <v>479</v>
      </c>
      <c r="M48" s="88" t="s">
        <v>479</v>
      </c>
    </row>
    <row r="49" spans="2:13" ht="27.75" customHeight="1" x14ac:dyDescent="0.15">
      <c r="B49" s="1169" t="s">
        <v>33</v>
      </c>
      <c r="C49" s="1170"/>
      <c r="D49" s="89"/>
      <c r="E49" s="1175" t="s">
        <v>34</v>
      </c>
      <c r="F49" s="1175"/>
      <c r="G49" s="1175"/>
      <c r="H49" s="1176"/>
      <c r="I49" s="86">
        <v>9445</v>
      </c>
      <c r="J49" s="87">
        <v>11418</v>
      </c>
      <c r="K49" s="87">
        <v>11192</v>
      </c>
      <c r="L49" s="87">
        <v>12374</v>
      </c>
      <c r="M49" s="88">
        <v>13051</v>
      </c>
    </row>
    <row r="50" spans="2:13" ht="27.75" customHeight="1" x14ac:dyDescent="0.15">
      <c r="B50" s="1171"/>
      <c r="C50" s="1172"/>
      <c r="D50" s="85"/>
      <c r="E50" s="1175" t="s">
        <v>35</v>
      </c>
      <c r="F50" s="1175"/>
      <c r="G50" s="1175"/>
      <c r="H50" s="1176"/>
      <c r="I50" s="86">
        <v>1848</v>
      </c>
      <c r="J50" s="87">
        <v>1711</v>
      </c>
      <c r="K50" s="87">
        <v>1779</v>
      </c>
      <c r="L50" s="87">
        <v>1825</v>
      </c>
      <c r="M50" s="88">
        <v>1917</v>
      </c>
    </row>
    <row r="51" spans="2:13" ht="27.75" customHeight="1" x14ac:dyDescent="0.15">
      <c r="B51" s="1173"/>
      <c r="C51" s="1174"/>
      <c r="D51" s="85"/>
      <c r="E51" s="1175" t="s">
        <v>36</v>
      </c>
      <c r="F51" s="1175"/>
      <c r="G51" s="1175"/>
      <c r="H51" s="1176"/>
      <c r="I51" s="86">
        <v>29398</v>
      </c>
      <c r="J51" s="87">
        <v>29401</v>
      </c>
      <c r="K51" s="87">
        <v>30431</v>
      </c>
      <c r="L51" s="87">
        <v>30750</v>
      </c>
      <c r="M51" s="88">
        <v>31886</v>
      </c>
    </row>
    <row r="52" spans="2:13" ht="27.75" customHeight="1" thickBot="1" x14ac:dyDescent="0.2">
      <c r="B52" s="1177" t="s">
        <v>37</v>
      </c>
      <c r="C52" s="1178"/>
      <c r="D52" s="90"/>
      <c r="E52" s="1179" t="s">
        <v>38</v>
      </c>
      <c r="F52" s="1179"/>
      <c r="G52" s="1179"/>
      <c r="H52" s="1180"/>
      <c r="I52" s="91">
        <v>13298</v>
      </c>
      <c r="J52" s="92">
        <v>9515</v>
      </c>
      <c r="K52" s="92">
        <v>8390</v>
      </c>
      <c r="L52" s="92">
        <v>6943</v>
      </c>
      <c r="M52" s="93">
        <v>4236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24633</v>
      </c>
      <c r="E3" s="116"/>
      <c r="F3" s="117">
        <v>35965</v>
      </c>
      <c r="G3" s="118"/>
      <c r="H3" s="119"/>
    </row>
    <row r="4" spans="1:8" x14ac:dyDescent="0.15">
      <c r="A4" s="120"/>
      <c r="B4" s="121"/>
      <c r="C4" s="122"/>
      <c r="D4" s="123">
        <v>5309</v>
      </c>
      <c r="E4" s="124"/>
      <c r="F4" s="125">
        <v>20136</v>
      </c>
      <c r="G4" s="126"/>
      <c r="H4" s="127"/>
    </row>
    <row r="5" spans="1:8" x14ac:dyDescent="0.15">
      <c r="A5" s="108" t="s">
        <v>511</v>
      </c>
      <c r="B5" s="113"/>
      <c r="C5" s="114"/>
      <c r="D5" s="115">
        <v>26283</v>
      </c>
      <c r="E5" s="116"/>
      <c r="F5" s="117">
        <v>41433</v>
      </c>
      <c r="G5" s="118"/>
      <c r="H5" s="119"/>
    </row>
    <row r="6" spans="1:8" x14ac:dyDescent="0.15">
      <c r="A6" s="120"/>
      <c r="B6" s="121"/>
      <c r="C6" s="122"/>
      <c r="D6" s="123">
        <v>6602</v>
      </c>
      <c r="E6" s="124"/>
      <c r="F6" s="125">
        <v>22351</v>
      </c>
      <c r="G6" s="126"/>
      <c r="H6" s="127"/>
    </row>
    <row r="7" spans="1:8" x14ac:dyDescent="0.15">
      <c r="A7" s="108" t="s">
        <v>512</v>
      </c>
      <c r="B7" s="113"/>
      <c r="C7" s="114"/>
      <c r="D7" s="115">
        <v>49477</v>
      </c>
      <c r="E7" s="116"/>
      <c r="F7" s="117">
        <v>43493</v>
      </c>
      <c r="G7" s="118"/>
      <c r="H7" s="119"/>
    </row>
    <row r="8" spans="1:8" x14ac:dyDescent="0.15">
      <c r="A8" s="120"/>
      <c r="B8" s="121"/>
      <c r="C8" s="122"/>
      <c r="D8" s="123">
        <v>2784</v>
      </c>
      <c r="E8" s="124"/>
      <c r="F8" s="125">
        <v>23254</v>
      </c>
      <c r="G8" s="126"/>
      <c r="H8" s="127"/>
    </row>
    <row r="9" spans="1:8" x14ac:dyDescent="0.15">
      <c r="A9" s="108" t="s">
        <v>513</v>
      </c>
      <c r="B9" s="113"/>
      <c r="C9" s="114"/>
      <c r="D9" s="115">
        <v>80385</v>
      </c>
      <c r="E9" s="116"/>
      <c r="F9" s="117">
        <v>50840</v>
      </c>
      <c r="G9" s="118"/>
      <c r="H9" s="119"/>
    </row>
    <row r="10" spans="1:8" x14ac:dyDescent="0.15">
      <c r="A10" s="120"/>
      <c r="B10" s="121"/>
      <c r="C10" s="122"/>
      <c r="D10" s="123">
        <v>7851</v>
      </c>
      <c r="E10" s="124"/>
      <c r="F10" s="125">
        <v>25367</v>
      </c>
      <c r="G10" s="126"/>
      <c r="H10" s="127"/>
    </row>
    <row r="11" spans="1:8" x14ac:dyDescent="0.15">
      <c r="A11" s="108" t="s">
        <v>514</v>
      </c>
      <c r="B11" s="113"/>
      <c r="C11" s="114"/>
      <c r="D11" s="115">
        <v>50113</v>
      </c>
      <c r="E11" s="116"/>
      <c r="F11" s="117">
        <v>53605</v>
      </c>
      <c r="G11" s="118"/>
      <c r="H11" s="119"/>
    </row>
    <row r="12" spans="1:8" x14ac:dyDescent="0.15">
      <c r="A12" s="120"/>
      <c r="B12" s="121"/>
      <c r="C12" s="128"/>
      <c r="D12" s="123">
        <v>7764</v>
      </c>
      <c r="E12" s="124"/>
      <c r="F12" s="125">
        <v>28343</v>
      </c>
      <c r="G12" s="126"/>
      <c r="H12" s="127"/>
    </row>
    <row r="13" spans="1:8" x14ac:dyDescent="0.15">
      <c r="A13" s="108"/>
      <c r="B13" s="113"/>
      <c r="C13" s="129"/>
      <c r="D13" s="130">
        <v>46178</v>
      </c>
      <c r="E13" s="131"/>
      <c r="F13" s="132">
        <v>45067</v>
      </c>
      <c r="G13" s="133"/>
      <c r="H13" s="119"/>
    </row>
    <row r="14" spans="1:8" x14ac:dyDescent="0.15">
      <c r="A14" s="120"/>
      <c r="B14" s="121"/>
      <c r="C14" s="122"/>
      <c r="D14" s="123">
        <v>6062</v>
      </c>
      <c r="E14" s="124"/>
      <c r="F14" s="125">
        <v>23890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4.4400000000000004</v>
      </c>
      <c r="C19" s="134">
        <f>ROUND(VALUE(SUBSTITUTE(実質収支比率等に係る経年分析!G$48,"▲","-")),2)</f>
        <v>4.37</v>
      </c>
      <c r="D19" s="134">
        <f>ROUND(VALUE(SUBSTITUTE(実質収支比率等に係る経年分析!H$48,"▲","-")),2)</f>
        <v>5.47</v>
      </c>
      <c r="E19" s="134">
        <f>ROUND(VALUE(SUBSTITUTE(実質収支比率等に係る経年分析!I$48,"▲","-")),2)</f>
        <v>5.86</v>
      </c>
      <c r="F19" s="134">
        <f>ROUND(VALUE(SUBSTITUTE(実質収支比率等に係る経年分析!J$48,"▲","-")),2)</f>
        <v>5.88</v>
      </c>
    </row>
    <row r="20" spans="1:11" x14ac:dyDescent="0.15">
      <c r="A20" s="134" t="s">
        <v>43</v>
      </c>
      <c r="B20" s="134">
        <f>ROUND(VALUE(SUBSTITUTE(実質収支比率等に係る経年分析!F$47,"▲","-")),2)</f>
        <v>15.92</v>
      </c>
      <c r="C20" s="134">
        <f>ROUND(VALUE(SUBSTITUTE(実質収支比率等に係る経年分析!G$47,"▲","-")),2)</f>
        <v>18.579999999999998</v>
      </c>
      <c r="D20" s="134">
        <f>ROUND(VALUE(SUBSTITUTE(実質収支比率等に係る経年分析!H$47,"▲","-")),2)</f>
        <v>17.5</v>
      </c>
      <c r="E20" s="134">
        <f>ROUND(VALUE(SUBSTITUTE(実質収支比率等に係る経年分析!I$47,"▲","-")),2)</f>
        <v>19.170000000000002</v>
      </c>
      <c r="F20" s="134">
        <f>ROUND(VALUE(SUBSTITUTE(実質収支比率等に係る経年分析!J$47,"▲","-")),2)</f>
        <v>18.21</v>
      </c>
    </row>
    <row r="21" spans="1:11" x14ac:dyDescent="0.15">
      <c r="A21" s="134" t="s">
        <v>44</v>
      </c>
      <c r="B21" s="134">
        <f>IF(ISNUMBER(VALUE(SUBSTITUTE(実質収支比率等に係る経年分析!F$49,"▲","-"))),ROUND(VALUE(SUBSTITUTE(実質収支比率等に係る経年分析!F$49,"▲","-")),2),NA())</f>
        <v>6.03</v>
      </c>
      <c r="C21" s="134">
        <f>IF(ISNUMBER(VALUE(SUBSTITUTE(実質収支比率等に係る経年分析!G$49,"▲","-"))),ROUND(VALUE(SUBSTITUTE(実質収支比率等に係る経年分析!G$49,"▲","-")),2),NA())</f>
        <v>3.87</v>
      </c>
      <c r="D21" s="134">
        <f>IF(ISNUMBER(VALUE(SUBSTITUTE(実質収支比率等に係る経年分析!H$49,"▲","-"))),ROUND(VALUE(SUBSTITUTE(実質収支比率等に係る経年分析!H$49,"▲","-")),2),NA())</f>
        <v>0.3</v>
      </c>
      <c r="E21" s="134">
        <f>IF(ISNUMBER(VALUE(SUBSTITUTE(実質収支比率等に係る経年分析!I$49,"▲","-"))),ROUND(VALUE(SUBSTITUTE(実質収支比率等に係る経年分析!I$49,"▲","-")),2),NA())</f>
        <v>2.6</v>
      </c>
      <c r="F21" s="134">
        <f>IF(ISNUMBER(VALUE(SUBSTITUTE(実質収支比率等に係る経年分析!J$49,"▲","-"))),ROUND(VALUE(SUBSTITUTE(実質収支比率等に係る経年分析!J$49,"▲","-")),2),NA())</f>
        <v>0.9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4.2699999999999996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18.190000000000001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2483</v>
      </c>
      <c r="E42" s="136"/>
      <c r="F42" s="136"/>
      <c r="G42" s="136">
        <f>'実質公債費比率（分子）の構造'!L$52</f>
        <v>2605</v>
      </c>
      <c r="H42" s="136"/>
      <c r="I42" s="136"/>
      <c r="J42" s="136">
        <f>'実質公債費比率（分子）の構造'!M$52</f>
        <v>2625</v>
      </c>
      <c r="K42" s="136"/>
      <c r="L42" s="136"/>
      <c r="M42" s="136">
        <f>'実質公債費比率（分子）の構造'!N$52</f>
        <v>2779</v>
      </c>
      <c r="N42" s="136"/>
      <c r="O42" s="136"/>
      <c r="P42" s="136">
        <f>'実質公債費比率（分子）の構造'!O$52</f>
        <v>2866</v>
      </c>
    </row>
    <row r="43" spans="1:16" x14ac:dyDescent="0.15">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170</v>
      </c>
      <c r="C45" s="136"/>
      <c r="D45" s="136"/>
      <c r="E45" s="136">
        <f>'実質公債費比率（分子）の構造'!L$49</f>
        <v>147</v>
      </c>
      <c r="F45" s="136"/>
      <c r="G45" s="136"/>
      <c r="H45" s="136">
        <f>'実質公債費比率（分子）の構造'!M$49</f>
        <v>261</v>
      </c>
      <c r="I45" s="136"/>
      <c r="J45" s="136"/>
      <c r="K45" s="136">
        <f>'実質公債費比率（分子）の構造'!N$49</f>
        <v>448</v>
      </c>
      <c r="L45" s="136"/>
      <c r="M45" s="136"/>
      <c r="N45" s="136">
        <f>'実質公債費比率（分子）の構造'!O$49</f>
        <v>448</v>
      </c>
      <c r="O45" s="136"/>
      <c r="P45" s="136"/>
    </row>
    <row r="46" spans="1:16" x14ac:dyDescent="0.15">
      <c r="A46" s="136" t="s">
        <v>55</v>
      </c>
      <c r="B46" s="136">
        <f>'実質公債費比率（分子）の構造'!K$48</f>
        <v>714</v>
      </c>
      <c r="C46" s="136"/>
      <c r="D46" s="136"/>
      <c r="E46" s="136">
        <f>'実質公債費比率（分子）の構造'!L$48</f>
        <v>757</v>
      </c>
      <c r="F46" s="136"/>
      <c r="G46" s="136"/>
      <c r="H46" s="136">
        <f>'実質公債費比率（分子）の構造'!M$48</f>
        <v>661</v>
      </c>
      <c r="I46" s="136"/>
      <c r="J46" s="136"/>
      <c r="K46" s="136">
        <f>'実質公債費比率（分子）の構造'!N$48</f>
        <v>660</v>
      </c>
      <c r="L46" s="136"/>
      <c r="M46" s="136"/>
      <c r="N46" s="136">
        <f>'実質公債費比率（分子）の構造'!O$48</f>
        <v>668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4050</v>
      </c>
      <c r="C49" s="136"/>
      <c r="D49" s="136"/>
      <c r="E49" s="136">
        <f>'実質公債費比率（分子）の構造'!L$45</f>
        <v>3985</v>
      </c>
      <c r="F49" s="136"/>
      <c r="G49" s="136"/>
      <c r="H49" s="136">
        <f>'実質公債費比率（分子）の構造'!M$45</f>
        <v>3733</v>
      </c>
      <c r="I49" s="136"/>
      <c r="J49" s="136"/>
      <c r="K49" s="136">
        <f>'実質公債費比率（分子）の構造'!N$45</f>
        <v>3677</v>
      </c>
      <c r="L49" s="136"/>
      <c r="M49" s="136"/>
      <c r="N49" s="136">
        <f>'実質公債費比率（分子）の構造'!O$45</f>
        <v>3513</v>
      </c>
      <c r="O49" s="136"/>
      <c r="P49" s="136"/>
    </row>
    <row r="50" spans="1:16" x14ac:dyDescent="0.15">
      <c r="A50" s="136" t="s">
        <v>59</v>
      </c>
      <c r="B50" s="136" t="e">
        <f>NA()</f>
        <v>#N/A</v>
      </c>
      <c r="C50" s="136">
        <f>IF(ISNUMBER('実質公債費比率（分子）の構造'!K$53),'実質公債費比率（分子）の構造'!K$53,NA())</f>
        <v>2451</v>
      </c>
      <c r="D50" s="136" t="e">
        <f>NA()</f>
        <v>#N/A</v>
      </c>
      <c r="E50" s="136" t="e">
        <f>NA()</f>
        <v>#N/A</v>
      </c>
      <c r="F50" s="136">
        <f>IF(ISNUMBER('実質公債費比率（分子）の構造'!L$53),'実質公債費比率（分子）の構造'!L$53,NA())</f>
        <v>2284</v>
      </c>
      <c r="G50" s="136" t="e">
        <f>NA()</f>
        <v>#N/A</v>
      </c>
      <c r="H50" s="136" t="e">
        <f>NA()</f>
        <v>#N/A</v>
      </c>
      <c r="I50" s="136">
        <f>IF(ISNUMBER('実質公債費比率（分子）の構造'!M$53),'実質公債費比率（分子）の構造'!M$53,NA())</f>
        <v>2030</v>
      </c>
      <c r="J50" s="136" t="e">
        <f>NA()</f>
        <v>#N/A</v>
      </c>
      <c r="K50" s="136" t="e">
        <f>NA()</f>
        <v>#N/A</v>
      </c>
      <c r="L50" s="136">
        <f>IF(ISNUMBER('実質公債費比率（分子）の構造'!N$53),'実質公債費比率（分子）の構造'!N$53,NA())</f>
        <v>2006</v>
      </c>
      <c r="M50" s="136" t="e">
        <f>NA()</f>
        <v>#N/A</v>
      </c>
      <c r="N50" s="136" t="e">
        <f>NA()</f>
        <v>#N/A</v>
      </c>
      <c r="O50" s="136">
        <f>IF(ISNUMBER('実質公債費比率（分子）の構造'!O$53),'実質公債費比率（分子）の構造'!O$53,NA())</f>
        <v>1763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29398</v>
      </c>
      <c r="E56" s="135"/>
      <c r="F56" s="135"/>
      <c r="G56" s="135">
        <f>'将来負担比率（分子）の構造'!J$51</f>
        <v>29401</v>
      </c>
      <c r="H56" s="135"/>
      <c r="I56" s="135"/>
      <c r="J56" s="135">
        <f>'将来負担比率（分子）の構造'!K$51</f>
        <v>30431</v>
      </c>
      <c r="K56" s="135"/>
      <c r="L56" s="135"/>
      <c r="M56" s="135">
        <f>'将来負担比率（分子）の構造'!L$51</f>
        <v>30750</v>
      </c>
      <c r="N56" s="135"/>
      <c r="O56" s="135"/>
      <c r="P56" s="135">
        <f>'将来負担比率（分子）の構造'!M$51</f>
        <v>31886</v>
      </c>
    </row>
    <row r="57" spans="1:16" x14ac:dyDescent="0.15">
      <c r="A57" s="135" t="s">
        <v>35</v>
      </c>
      <c r="B57" s="135"/>
      <c r="C57" s="135"/>
      <c r="D57" s="135">
        <f>'将来負担比率（分子）の構造'!I$50</f>
        <v>1848</v>
      </c>
      <c r="E57" s="135"/>
      <c r="F57" s="135"/>
      <c r="G57" s="135">
        <f>'将来負担比率（分子）の構造'!J$50</f>
        <v>1711</v>
      </c>
      <c r="H57" s="135"/>
      <c r="I57" s="135"/>
      <c r="J57" s="135">
        <f>'将来負担比率（分子）の構造'!K$50</f>
        <v>1779</v>
      </c>
      <c r="K57" s="135"/>
      <c r="L57" s="135"/>
      <c r="M57" s="135">
        <f>'将来負担比率（分子）の構造'!L$50</f>
        <v>1825</v>
      </c>
      <c r="N57" s="135"/>
      <c r="O57" s="135"/>
      <c r="P57" s="135">
        <f>'将来負担比率（分子）の構造'!M$50</f>
        <v>1917</v>
      </c>
    </row>
    <row r="58" spans="1:16" x14ac:dyDescent="0.15">
      <c r="A58" s="135" t="s">
        <v>34</v>
      </c>
      <c r="B58" s="135"/>
      <c r="C58" s="135"/>
      <c r="D58" s="135">
        <f>'将来負担比率（分子）の構造'!I$49</f>
        <v>9445</v>
      </c>
      <c r="E58" s="135"/>
      <c r="F58" s="135"/>
      <c r="G58" s="135">
        <f>'将来負担比率（分子）の構造'!J$49</f>
        <v>11418</v>
      </c>
      <c r="H58" s="135"/>
      <c r="I58" s="135"/>
      <c r="J58" s="135">
        <f>'将来負担比率（分子）の構造'!K$49</f>
        <v>11192</v>
      </c>
      <c r="K58" s="135"/>
      <c r="L58" s="135"/>
      <c r="M58" s="135">
        <f>'将来負担比率（分子）の構造'!L$49</f>
        <v>12374</v>
      </c>
      <c r="N58" s="135"/>
      <c r="O58" s="135"/>
      <c r="P58" s="135">
        <f>'将来負担比率（分子）の構造'!M$49</f>
        <v>13051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5</v>
      </c>
      <c r="C61" s="135"/>
      <c r="D61" s="135"/>
      <c r="E61" s="135">
        <f>'将来負担比率（分子）の構造'!J$46</f>
        <v>4</v>
      </c>
      <c r="F61" s="135"/>
      <c r="G61" s="135"/>
      <c r="H61" s="135">
        <f>'将来負担比率（分子）の構造'!K$46</f>
        <v>3</v>
      </c>
      <c r="I61" s="135"/>
      <c r="J61" s="135"/>
      <c r="K61" s="135">
        <f>'将来負担比率（分子）の構造'!L$46</f>
        <v>5</v>
      </c>
      <c r="L61" s="135"/>
      <c r="M61" s="135"/>
      <c r="N61" s="135">
        <f>'将来負担比率（分子）の構造'!M$46</f>
        <v>6</v>
      </c>
      <c r="O61" s="135"/>
      <c r="P61" s="135"/>
    </row>
    <row r="62" spans="1:16" x14ac:dyDescent="0.15">
      <c r="A62" s="135" t="s">
        <v>29</v>
      </c>
      <c r="B62" s="135">
        <f>'将来負担比率（分子）の構造'!I$45</f>
        <v>4945</v>
      </c>
      <c r="C62" s="135"/>
      <c r="D62" s="135"/>
      <c r="E62" s="135">
        <f>'将来負担比率（分子）の構造'!J$45</f>
        <v>4294</v>
      </c>
      <c r="F62" s="135"/>
      <c r="G62" s="135"/>
      <c r="H62" s="135">
        <f>'将来負担比率（分子）の構造'!K$45</f>
        <v>4064</v>
      </c>
      <c r="I62" s="135"/>
      <c r="J62" s="135"/>
      <c r="K62" s="135">
        <f>'将来負担比率（分子）の構造'!L$45</f>
        <v>4103</v>
      </c>
      <c r="L62" s="135"/>
      <c r="M62" s="135"/>
      <c r="N62" s="135">
        <f>'将来負担比率（分子）の構造'!M$45</f>
        <v>3875</v>
      </c>
      <c r="O62" s="135"/>
      <c r="P62" s="135"/>
    </row>
    <row r="63" spans="1:16" x14ac:dyDescent="0.15">
      <c r="A63" s="135" t="s">
        <v>28</v>
      </c>
      <c r="B63" s="135">
        <f>'将来負担比率（分子）の構造'!I$44</f>
        <v>4902</v>
      </c>
      <c r="C63" s="135"/>
      <c r="D63" s="135"/>
      <c r="E63" s="135">
        <f>'将来負担比率（分子）の構造'!J$44</f>
        <v>4837</v>
      </c>
      <c r="F63" s="135"/>
      <c r="G63" s="135"/>
      <c r="H63" s="135">
        <f>'将来負担比率（分子）の構造'!K$44</f>
        <v>4645</v>
      </c>
      <c r="I63" s="135"/>
      <c r="J63" s="135"/>
      <c r="K63" s="135">
        <f>'将来負担比率（分子）の構造'!L$44</f>
        <v>4253</v>
      </c>
      <c r="L63" s="135"/>
      <c r="M63" s="135"/>
      <c r="N63" s="135">
        <f>'将来負担比率（分子）の構造'!M$44</f>
        <v>3860</v>
      </c>
      <c r="O63" s="135"/>
      <c r="P63" s="135"/>
    </row>
    <row r="64" spans="1:16" x14ac:dyDescent="0.15">
      <c r="A64" s="135" t="s">
        <v>27</v>
      </c>
      <c r="B64" s="135">
        <f>'将来負担比率（分子）の構造'!I$43</f>
        <v>8098</v>
      </c>
      <c r="C64" s="135"/>
      <c r="D64" s="135"/>
      <c r="E64" s="135">
        <f>'将来負担比率（分子）の構造'!J$43</f>
        <v>7889</v>
      </c>
      <c r="F64" s="135"/>
      <c r="G64" s="135"/>
      <c r="H64" s="135">
        <f>'将来負担比率（分子）の構造'!K$43</f>
        <v>7677</v>
      </c>
      <c r="I64" s="135"/>
      <c r="J64" s="135"/>
      <c r="K64" s="135">
        <f>'将来負担比率（分子）の構造'!L$43</f>
        <v>7889</v>
      </c>
      <c r="L64" s="135"/>
      <c r="M64" s="135"/>
      <c r="N64" s="135">
        <f>'将来負担比率（分子）の構造'!M$43</f>
        <v>7599</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36038</v>
      </c>
      <c r="C66" s="135"/>
      <c r="D66" s="135"/>
      <c r="E66" s="135">
        <f>'将来負担比率（分子）の構造'!J$41</f>
        <v>35022</v>
      </c>
      <c r="F66" s="135"/>
      <c r="G66" s="135"/>
      <c r="H66" s="135">
        <f>'将来負担比率（分子）の構造'!K$41</f>
        <v>35402</v>
      </c>
      <c r="I66" s="135"/>
      <c r="J66" s="135"/>
      <c r="K66" s="135">
        <f>'将来負担比率（分子）の構造'!L$41</f>
        <v>35642</v>
      </c>
      <c r="L66" s="135"/>
      <c r="M66" s="135"/>
      <c r="N66" s="135">
        <f>'将来負担比率（分子）の構造'!M$41</f>
        <v>35750</v>
      </c>
      <c r="O66" s="135"/>
      <c r="P66" s="135"/>
    </row>
    <row r="67" spans="1:16" x14ac:dyDescent="0.15">
      <c r="A67" s="135" t="s">
        <v>63</v>
      </c>
      <c r="B67" s="135" t="e">
        <f>NA()</f>
        <v>#N/A</v>
      </c>
      <c r="C67" s="135">
        <f>IF(ISNUMBER('将来負担比率（分子）の構造'!I$52), IF('将来負担比率（分子）の構造'!I$52 &lt; 0, 0, '将来負担比率（分子）の構造'!I$52), NA())</f>
        <v>13298</v>
      </c>
      <c r="D67" s="135" t="e">
        <f>NA()</f>
        <v>#N/A</v>
      </c>
      <c r="E67" s="135" t="e">
        <f>NA()</f>
        <v>#N/A</v>
      </c>
      <c r="F67" s="135">
        <f>IF(ISNUMBER('将来負担比率（分子）の構造'!J$52), IF('将来負担比率（分子）の構造'!J$52 &lt; 0, 0, '将来負担比率（分子）の構造'!J$52), NA())</f>
        <v>9515</v>
      </c>
      <c r="G67" s="135" t="e">
        <f>NA()</f>
        <v>#N/A</v>
      </c>
      <c r="H67" s="135" t="e">
        <f>NA()</f>
        <v>#N/A</v>
      </c>
      <c r="I67" s="135">
        <f>IF(ISNUMBER('将来負担比率（分子）の構造'!K$52), IF('将来負担比率（分子）の構造'!K$52 &lt; 0, 0, '将来負担比率（分子）の構造'!K$52), NA())</f>
        <v>8390</v>
      </c>
      <c r="J67" s="135" t="e">
        <f>NA()</f>
        <v>#N/A</v>
      </c>
      <c r="K67" s="135" t="e">
        <f>NA()</f>
        <v>#N/A</v>
      </c>
      <c r="L67" s="135">
        <f>IF(ISNUMBER('将来負担比率（分子）の構造'!L$52), IF('将来負担比率（分子）の構造'!L$52 &lt; 0, 0, '将来負担比率（分子）の構造'!L$52), NA())</f>
        <v>6943</v>
      </c>
      <c r="M67" s="135" t="e">
        <f>NA()</f>
        <v>#N/A</v>
      </c>
      <c r="N67" s="135" t="e">
        <f>NA()</f>
        <v>#N/A</v>
      </c>
      <c r="O67" s="135">
        <f>IF(ISNUMBER('将来負担比率（分子）の構造'!M$52), IF('将来負担比率（分子）の構造'!M$52 &lt; 0, 0, '将来負担比率（分子）の構造'!M$52), NA())</f>
        <v>4236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13866533</v>
      </c>
      <c r="S5" s="639"/>
      <c r="T5" s="639"/>
      <c r="U5" s="639"/>
      <c r="V5" s="639"/>
      <c r="W5" s="639"/>
      <c r="X5" s="639"/>
      <c r="Y5" s="686"/>
      <c r="Z5" s="699">
        <v>22.9</v>
      </c>
      <c r="AA5" s="699"/>
      <c r="AB5" s="699"/>
      <c r="AC5" s="699"/>
      <c r="AD5" s="700">
        <v>13866533</v>
      </c>
      <c r="AE5" s="700"/>
      <c r="AF5" s="700"/>
      <c r="AG5" s="700"/>
      <c r="AH5" s="700"/>
      <c r="AI5" s="700"/>
      <c r="AJ5" s="700"/>
      <c r="AK5" s="700"/>
      <c r="AL5" s="687">
        <v>49.4</v>
      </c>
      <c r="AM5" s="656"/>
      <c r="AN5" s="656"/>
      <c r="AO5" s="688"/>
      <c r="AP5" s="675" t="s">
        <v>207</v>
      </c>
      <c r="AQ5" s="676"/>
      <c r="AR5" s="676"/>
      <c r="AS5" s="676"/>
      <c r="AT5" s="676"/>
      <c r="AU5" s="676"/>
      <c r="AV5" s="676"/>
      <c r="AW5" s="676"/>
      <c r="AX5" s="676"/>
      <c r="AY5" s="676"/>
      <c r="AZ5" s="676"/>
      <c r="BA5" s="676"/>
      <c r="BB5" s="676"/>
      <c r="BC5" s="676"/>
      <c r="BD5" s="676"/>
      <c r="BE5" s="676"/>
      <c r="BF5" s="677"/>
      <c r="BG5" s="588">
        <v>13866533</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231545</v>
      </c>
      <c r="S6" s="589"/>
      <c r="T6" s="589"/>
      <c r="U6" s="589"/>
      <c r="V6" s="589"/>
      <c r="W6" s="589"/>
      <c r="X6" s="589"/>
      <c r="Y6" s="590"/>
      <c r="Z6" s="641">
        <v>0.4</v>
      </c>
      <c r="AA6" s="641"/>
      <c r="AB6" s="641"/>
      <c r="AC6" s="641"/>
      <c r="AD6" s="642">
        <v>231545</v>
      </c>
      <c r="AE6" s="642"/>
      <c r="AF6" s="642"/>
      <c r="AG6" s="642"/>
      <c r="AH6" s="642"/>
      <c r="AI6" s="642"/>
      <c r="AJ6" s="642"/>
      <c r="AK6" s="642"/>
      <c r="AL6" s="611">
        <v>0.8</v>
      </c>
      <c r="AM6" s="643"/>
      <c r="AN6" s="643"/>
      <c r="AO6" s="644"/>
      <c r="AP6" s="585" t="s">
        <v>213</v>
      </c>
      <c r="AQ6" s="586"/>
      <c r="AR6" s="586"/>
      <c r="AS6" s="586"/>
      <c r="AT6" s="586"/>
      <c r="AU6" s="586"/>
      <c r="AV6" s="586"/>
      <c r="AW6" s="586"/>
      <c r="AX6" s="586"/>
      <c r="AY6" s="586"/>
      <c r="AZ6" s="586"/>
      <c r="BA6" s="586"/>
      <c r="BB6" s="586"/>
      <c r="BC6" s="586"/>
      <c r="BD6" s="586"/>
      <c r="BE6" s="586"/>
      <c r="BF6" s="587"/>
      <c r="BG6" s="588">
        <v>13866533</v>
      </c>
      <c r="BH6" s="589"/>
      <c r="BI6" s="589"/>
      <c r="BJ6" s="589"/>
      <c r="BK6" s="589"/>
      <c r="BL6" s="589"/>
      <c r="BM6" s="589"/>
      <c r="BN6" s="590"/>
      <c r="BO6" s="641">
        <v>100</v>
      </c>
      <c r="BP6" s="641"/>
      <c r="BQ6" s="641"/>
      <c r="BR6" s="641"/>
      <c r="BS6" s="642" t="s">
        <v>214</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387841</v>
      </c>
      <c r="CS6" s="589"/>
      <c r="CT6" s="589"/>
      <c r="CU6" s="589"/>
      <c r="CV6" s="589"/>
      <c r="CW6" s="589"/>
      <c r="CX6" s="589"/>
      <c r="CY6" s="590"/>
      <c r="CZ6" s="641">
        <v>0.7</v>
      </c>
      <c r="DA6" s="641"/>
      <c r="DB6" s="641"/>
      <c r="DC6" s="641"/>
      <c r="DD6" s="594" t="s">
        <v>214</v>
      </c>
      <c r="DE6" s="589"/>
      <c r="DF6" s="589"/>
      <c r="DG6" s="589"/>
      <c r="DH6" s="589"/>
      <c r="DI6" s="589"/>
      <c r="DJ6" s="589"/>
      <c r="DK6" s="589"/>
      <c r="DL6" s="589"/>
      <c r="DM6" s="589"/>
      <c r="DN6" s="589"/>
      <c r="DO6" s="589"/>
      <c r="DP6" s="590"/>
      <c r="DQ6" s="594">
        <v>387823</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22369</v>
      </c>
      <c r="S7" s="589"/>
      <c r="T7" s="589"/>
      <c r="U7" s="589"/>
      <c r="V7" s="589"/>
      <c r="W7" s="589"/>
      <c r="X7" s="589"/>
      <c r="Y7" s="590"/>
      <c r="Z7" s="641">
        <v>0</v>
      </c>
      <c r="AA7" s="641"/>
      <c r="AB7" s="641"/>
      <c r="AC7" s="641"/>
      <c r="AD7" s="642">
        <v>22369</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5260273</v>
      </c>
      <c r="BH7" s="589"/>
      <c r="BI7" s="589"/>
      <c r="BJ7" s="589"/>
      <c r="BK7" s="589"/>
      <c r="BL7" s="589"/>
      <c r="BM7" s="589"/>
      <c r="BN7" s="590"/>
      <c r="BO7" s="641">
        <v>37.9</v>
      </c>
      <c r="BP7" s="641"/>
      <c r="BQ7" s="641"/>
      <c r="BR7" s="641"/>
      <c r="BS7" s="642" t="s">
        <v>214</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5986654</v>
      </c>
      <c r="CS7" s="589"/>
      <c r="CT7" s="589"/>
      <c r="CU7" s="589"/>
      <c r="CV7" s="589"/>
      <c r="CW7" s="589"/>
      <c r="CX7" s="589"/>
      <c r="CY7" s="590"/>
      <c r="CZ7" s="641">
        <v>10.3</v>
      </c>
      <c r="DA7" s="641"/>
      <c r="DB7" s="641"/>
      <c r="DC7" s="641"/>
      <c r="DD7" s="594">
        <v>336152</v>
      </c>
      <c r="DE7" s="589"/>
      <c r="DF7" s="589"/>
      <c r="DG7" s="589"/>
      <c r="DH7" s="589"/>
      <c r="DI7" s="589"/>
      <c r="DJ7" s="589"/>
      <c r="DK7" s="589"/>
      <c r="DL7" s="589"/>
      <c r="DM7" s="589"/>
      <c r="DN7" s="589"/>
      <c r="DO7" s="589"/>
      <c r="DP7" s="590"/>
      <c r="DQ7" s="594">
        <v>5161919</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33330</v>
      </c>
      <c r="S8" s="589"/>
      <c r="T8" s="589"/>
      <c r="U8" s="589"/>
      <c r="V8" s="589"/>
      <c r="W8" s="589"/>
      <c r="X8" s="589"/>
      <c r="Y8" s="590"/>
      <c r="Z8" s="641">
        <v>0.1</v>
      </c>
      <c r="AA8" s="641"/>
      <c r="AB8" s="641"/>
      <c r="AC8" s="641"/>
      <c r="AD8" s="642">
        <v>33330</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176931</v>
      </c>
      <c r="BH8" s="589"/>
      <c r="BI8" s="589"/>
      <c r="BJ8" s="589"/>
      <c r="BK8" s="589"/>
      <c r="BL8" s="589"/>
      <c r="BM8" s="589"/>
      <c r="BN8" s="590"/>
      <c r="BO8" s="641">
        <v>1.3</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29632558</v>
      </c>
      <c r="CS8" s="589"/>
      <c r="CT8" s="589"/>
      <c r="CU8" s="589"/>
      <c r="CV8" s="589"/>
      <c r="CW8" s="589"/>
      <c r="CX8" s="589"/>
      <c r="CY8" s="590"/>
      <c r="CZ8" s="641">
        <v>51.2</v>
      </c>
      <c r="DA8" s="641"/>
      <c r="DB8" s="641"/>
      <c r="DC8" s="641"/>
      <c r="DD8" s="594">
        <v>467634</v>
      </c>
      <c r="DE8" s="589"/>
      <c r="DF8" s="589"/>
      <c r="DG8" s="589"/>
      <c r="DH8" s="589"/>
      <c r="DI8" s="589"/>
      <c r="DJ8" s="589"/>
      <c r="DK8" s="589"/>
      <c r="DL8" s="589"/>
      <c r="DM8" s="589"/>
      <c r="DN8" s="589"/>
      <c r="DO8" s="589"/>
      <c r="DP8" s="590"/>
      <c r="DQ8" s="594">
        <v>11728603</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25076</v>
      </c>
      <c r="S9" s="589"/>
      <c r="T9" s="589"/>
      <c r="U9" s="589"/>
      <c r="V9" s="589"/>
      <c r="W9" s="589"/>
      <c r="X9" s="589"/>
      <c r="Y9" s="590"/>
      <c r="Z9" s="641">
        <v>0</v>
      </c>
      <c r="AA9" s="641"/>
      <c r="AB9" s="641"/>
      <c r="AC9" s="641"/>
      <c r="AD9" s="642">
        <v>25076</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4390141</v>
      </c>
      <c r="BH9" s="589"/>
      <c r="BI9" s="589"/>
      <c r="BJ9" s="589"/>
      <c r="BK9" s="589"/>
      <c r="BL9" s="589"/>
      <c r="BM9" s="589"/>
      <c r="BN9" s="590"/>
      <c r="BO9" s="641">
        <v>31.7</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3024982</v>
      </c>
      <c r="CS9" s="589"/>
      <c r="CT9" s="589"/>
      <c r="CU9" s="589"/>
      <c r="CV9" s="589"/>
      <c r="CW9" s="589"/>
      <c r="CX9" s="589"/>
      <c r="CY9" s="590"/>
      <c r="CZ9" s="641">
        <v>5.2</v>
      </c>
      <c r="DA9" s="641"/>
      <c r="DB9" s="641"/>
      <c r="DC9" s="641"/>
      <c r="DD9" s="594" t="s">
        <v>221</v>
      </c>
      <c r="DE9" s="589"/>
      <c r="DF9" s="589"/>
      <c r="DG9" s="589"/>
      <c r="DH9" s="589"/>
      <c r="DI9" s="589"/>
      <c r="DJ9" s="589"/>
      <c r="DK9" s="589"/>
      <c r="DL9" s="589"/>
      <c r="DM9" s="589"/>
      <c r="DN9" s="589"/>
      <c r="DO9" s="589"/>
      <c r="DP9" s="590"/>
      <c r="DQ9" s="594">
        <v>2646948</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1163624</v>
      </c>
      <c r="S10" s="589"/>
      <c r="T10" s="589"/>
      <c r="U10" s="589"/>
      <c r="V10" s="589"/>
      <c r="W10" s="589"/>
      <c r="X10" s="589"/>
      <c r="Y10" s="590"/>
      <c r="Z10" s="641">
        <v>1.9</v>
      </c>
      <c r="AA10" s="641"/>
      <c r="AB10" s="641"/>
      <c r="AC10" s="641"/>
      <c r="AD10" s="642">
        <v>1163624</v>
      </c>
      <c r="AE10" s="642"/>
      <c r="AF10" s="642"/>
      <c r="AG10" s="642"/>
      <c r="AH10" s="642"/>
      <c r="AI10" s="642"/>
      <c r="AJ10" s="642"/>
      <c r="AK10" s="642"/>
      <c r="AL10" s="611">
        <v>4.0999999999999996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209068</v>
      </c>
      <c r="BH10" s="589"/>
      <c r="BI10" s="589"/>
      <c r="BJ10" s="589"/>
      <c r="BK10" s="589"/>
      <c r="BL10" s="589"/>
      <c r="BM10" s="589"/>
      <c r="BN10" s="590"/>
      <c r="BO10" s="641">
        <v>1.5</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369864</v>
      </c>
      <c r="CS10" s="589"/>
      <c r="CT10" s="589"/>
      <c r="CU10" s="589"/>
      <c r="CV10" s="589"/>
      <c r="CW10" s="589"/>
      <c r="CX10" s="589"/>
      <c r="CY10" s="590"/>
      <c r="CZ10" s="641">
        <v>0.6</v>
      </c>
      <c r="DA10" s="641"/>
      <c r="DB10" s="641"/>
      <c r="DC10" s="641"/>
      <c r="DD10" s="594">
        <v>486</v>
      </c>
      <c r="DE10" s="589"/>
      <c r="DF10" s="589"/>
      <c r="DG10" s="589"/>
      <c r="DH10" s="589"/>
      <c r="DI10" s="589"/>
      <c r="DJ10" s="589"/>
      <c r="DK10" s="589"/>
      <c r="DL10" s="589"/>
      <c r="DM10" s="589"/>
      <c r="DN10" s="589"/>
      <c r="DO10" s="589"/>
      <c r="DP10" s="590"/>
      <c r="DQ10" s="594">
        <v>153228</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484133</v>
      </c>
      <c r="BH11" s="589"/>
      <c r="BI11" s="589"/>
      <c r="BJ11" s="589"/>
      <c r="BK11" s="589"/>
      <c r="BL11" s="589"/>
      <c r="BM11" s="589"/>
      <c r="BN11" s="590"/>
      <c r="BO11" s="641">
        <v>3.5</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302204</v>
      </c>
      <c r="CS11" s="589"/>
      <c r="CT11" s="589"/>
      <c r="CU11" s="589"/>
      <c r="CV11" s="589"/>
      <c r="CW11" s="589"/>
      <c r="CX11" s="589"/>
      <c r="CY11" s="590"/>
      <c r="CZ11" s="641">
        <v>0.5</v>
      </c>
      <c r="DA11" s="641"/>
      <c r="DB11" s="641"/>
      <c r="DC11" s="641"/>
      <c r="DD11" s="594">
        <v>24479</v>
      </c>
      <c r="DE11" s="589"/>
      <c r="DF11" s="589"/>
      <c r="DG11" s="589"/>
      <c r="DH11" s="589"/>
      <c r="DI11" s="589"/>
      <c r="DJ11" s="589"/>
      <c r="DK11" s="589"/>
      <c r="DL11" s="589"/>
      <c r="DM11" s="589"/>
      <c r="DN11" s="589"/>
      <c r="DO11" s="589"/>
      <c r="DP11" s="590"/>
      <c r="DQ11" s="594">
        <v>256074</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7575785</v>
      </c>
      <c r="BH12" s="589"/>
      <c r="BI12" s="589"/>
      <c r="BJ12" s="589"/>
      <c r="BK12" s="589"/>
      <c r="BL12" s="589"/>
      <c r="BM12" s="589"/>
      <c r="BN12" s="590"/>
      <c r="BO12" s="641">
        <v>54.6</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1496251</v>
      </c>
      <c r="CS12" s="589"/>
      <c r="CT12" s="589"/>
      <c r="CU12" s="589"/>
      <c r="CV12" s="589"/>
      <c r="CW12" s="589"/>
      <c r="CX12" s="589"/>
      <c r="CY12" s="590"/>
      <c r="CZ12" s="641">
        <v>2.6</v>
      </c>
      <c r="DA12" s="641"/>
      <c r="DB12" s="641"/>
      <c r="DC12" s="641"/>
      <c r="DD12" s="594">
        <v>485791</v>
      </c>
      <c r="DE12" s="589"/>
      <c r="DF12" s="589"/>
      <c r="DG12" s="589"/>
      <c r="DH12" s="589"/>
      <c r="DI12" s="589"/>
      <c r="DJ12" s="589"/>
      <c r="DK12" s="589"/>
      <c r="DL12" s="589"/>
      <c r="DM12" s="589"/>
      <c r="DN12" s="589"/>
      <c r="DO12" s="589"/>
      <c r="DP12" s="590"/>
      <c r="DQ12" s="594">
        <v>733976</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22210</v>
      </c>
      <c r="S13" s="589"/>
      <c r="T13" s="589"/>
      <c r="U13" s="589"/>
      <c r="V13" s="589"/>
      <c r="W13" s="589"/>
      <c r="X13" s="589"/>
      <c r="Y13" s="590"/>
      <c r="Z13" s="641">
        <v>0</v>
      </c>
      <c r="AA13" s="641"/>
      <c r="AB13" s="641"/>
      <c r="AC13" s="641"/>
      <c r="AD13" s="642">
        <v>22210</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7373441</v>
      </c>
      <c r="BH13" s="589"/>
      <c r="BI13" s="589"/>
      <c r="BJ13" s="589"/>
      <c r="BK13" s="589"/>
      <c r="BL13" s="589"/>
      <c r="BM13" s="589"/>
      <c r="BN13" s="590"/>
      <c r="BO13" s="641">
        <v>53.2</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4562655</v>
      </c>
      <c r="CS13" s="589"/>
      <c r="CT13" s="589"/>
      <c r="CU13" s="589"/>
      <c r="CV13" s="589"/>
      <c r="CW13" s="589"/>
      <c r="CX13" s="589"/>
      <c r="CY13" s="590"/>
      <c r="CZ13" s="641">
        <v>7.9</v>
      </c>
      <c r="DA13" s="641"/>
      <c r="DB13" s="641"/>
      <c r="DC13" s="641"/>
      <c r="DD13" s="594">
        <v>2398247</v>
      </c>
      <c r="DE13" s="589"/>
      <c r="DF13" s="589"/>
      <c r="DG13" s="589"/>
      <c r="DH13" s="589"/>
      <c r="DI13" s="589"/>
      <c r="DJ13" s="589"/>
      <c r="DK13" s="589"/>
      <c r="DL13" s="589"/>
      <c r="DM13" s="589"/>
      <c r="DN13" s="589"/>
      <c r="DO13" s="589"/>
      <c r="DP13" s="590"/>
      <c r="DQ13" s="594">
        <v>2489727</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330057</v>
      </c>
      <c r="BH14" s="589"/>
      <c r="BI14" s="589"/>
      <c r="BJ14" s="589"/>
      <c r="BK14" s="589"/>
      <c r="BL14" s="589"/>
      <c r="BM14" s="589"/>
      <c r="BN14" s="590"/>
      <c r="BO14" s="641">
        <v>2.4</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1703075</v>
      </c>
      <c r="CS14" s="589"/>
      <c r="CT14" s="589"/>
      <c r="CU14" s="589"/>
      <c r="CV14" s="589"/>
      <c r="CW14" s="589"/>
      <c r="CX14" s="589"/>
      <c r="CY14" s="590"/>
      <c r="CZ14" s="641">
        <v>2.9</v>
      </c>
      <c r="DA14" s="641"/>
      <c r="DB14" s="641"/>
      <c r="DC14" s="641"/>
      <c r="DD14" s="594">
        <v>760266</v>
      </c>
      <c r="DE14" s="589"/>
      <c r="DF14" s="589"/>
      <c r="DG14" s="589"/>
      <c r="DH14" s="589"/>
      <c r="DI14" s="589"/>
      <c r="DJ14" s="589"/>
      <c r="DK14" s="589"/>
      <c r="DL14" s="589"/>
      <c r="DM14" s="589"/>
      <c r="DN14" s="589"/>
      <c r="DO14" s="589"/>
      <c r="DP14" s="590"/>
      <c r="DQ14" s="594">
        <v>946078</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33234</v>
      </c>
      <c r="S15" s="589"/>
      <c r="T15" s="589"/>
      <c r="U15" s="589"/>
      <c r="V15" s="589"/>
      <c r="W15" s="589"/>
      <c r="X15" s="589"/>
      <c r="Y15" s="590"/>
      <c r="Z15" s="641">
        <v>0.1</v>
      </c>
      <c r="AA15" s="641"/>
      <c r="AB15" s="641"/>
      <c r="AC15" s="641"/>
      <c r="AD15" s="642">
        <v>33234</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700418</v>
      </c>
      <c r="BH15" s="589"/>
      <c r="BI15" s="589"/>
      <c r="BJ15" s="589"/>
      <c r="BK15" s="589"/>
      <c r="BL15" s="589"/>
      <c r="BM15" s="589"/>
      <c r="BN15" s="590"/>
      <c r="BO15" s="641">
        <v>5.0999999999999996</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6427429</v>
      </c>
      <c r="CS15" s="589"/>
      <c r="CT15" s="589"/>
      <c r="CU15" s="589"/>
      <c r="CV15" s="589"/>
      <c r="CW15" s="589"/>
      <c r="CX15" s="589"/>
      <c r="CY15" s="590"/>
      <c r="CZ15" s="641">
        <v>11.1</v>
      </c>
      <c r="DA15" s="641"/>
      <c r="DB15" s="641"/>
      <c r="DC15" s="641"/>
      <c r="DD15" s="594">
        <v>2501687</v>
      </c>
      <c r="DE15" s="589"/>
      <c r="DF15" s="589"/>
      <c r="DG15" s="589"/>
      <c r="DH15" s="589"/>
      <c r="DI15" s="589"/>
      <c r="DJ15" s="589"/>
      <c r="DK15" s="589"/>
      <c r="DL15" s="589"/>
      <c r="DM15" s="589"/>
      <c r="DN15" s="589"/>
      <c r="DO15" s="589"/>
      <c r="DP15" s="590"/>
      <c r="DQ15" s="594">
        <v>4273917</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11090783</v>
      </c>
      <c r="S16" s="589"/>
      <c r="T16" s="589"/>
      <c r="U16" s="589"/>
      <c r="V16" s="589"/>
      <c r="W16" s="589"/>
      <c r="X16" s="589"/>
      <c r="Y16" s="590"/>
      <c r="Z16" s="641">
        <v>18.3</v>
      </c>
      <c r="AA16" s="641"/>
      <c r="AB16" s="641"/>
      <c r="AC16" s="641"/>
      <c r="AD16" s="642">
        <v>10103493</v>
      </c>
      <c r="AE16" s="642"/>
      <c r="AF16" s="642"/>
      <c r="AG16" s="642"/>
      <c r="AH16" s="642"/>
      <c r="AI16" s="642"/>
      <c r="AJ16" s="642"/>
      <c r="AK16" s="642"/>
      <c r="AL16" s="611">
        <v>36</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33592</v>
      </c>
      <c r="CS16" s="589"/>
      <c r="CT16" s="589"/>
      <c r="CU16" s="589"/>
      <c r="CV16" s="589"/>
      <c r="CW16" s="589"/>
      <c r="CX16" s="589"/>
      <c r="CY16" s="590"/>
      <c r="CZ16" s="641">
        <v>0.1</v>
      </c>
      <c r="DA16" s="641"/>
      <c r="DB16" s="641"/>
      <c r="DC16" s="641"/>
      <c r="DD16" s="594" t="s">
        <v>221</v>
      </c>
      <c r="DE16" s="589"/>
      <c r="DF16" s="589"/>
      <c r="DG16" s="589"/>
      <c r="DH16" s="589"/>
      <c r="DI16" s="589"/>
      <c r="DJ16" s="589"/>
      <c r="DK16" s="589"/>
      <c r="DL16" s="589"/>
      <c r="DM16" s="589"/>
      <c r="DN16" s="589"/>
      <c r="DO16" s="589"/>
      <c r="DP16" s="590"/>
      <c r="DQ16" s="594">
        <v>28913</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10103493</v>
      </c>
      <c r="S17" s="589"/>
      <c r="T17" s="589"/>
      <c r="U17" s="589"/>
      <c r="V17" s="589"/>
      <c r="W17" s="589"/>
      <c r="X17" s="589"/>
      <c r="Y17" s="590"/>
      <c r="Z17" s="641">
        <v>16.7</v>
      </c>
      <c r="AA17" s="641"/>
      <c r="AB17" s="641"/>
      <c r="AC17" s="641"/>
      <c r="AD17" s="642">
        <v>10103493</v>
      </c>
      <c r="AE17" s="642"/>
      <c r="AF17" s="642"/>
      <c r="AG17" s="642"/>
      <c r="AH17" s="642"/>
      <c r="AI17" s="642"/>
      <c r="AJ17" s="642"/>
      <c r="AK17" s="642"/>
      <c r="AL17" s="611">
        <v>36</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3975315</v>
      </c>
      <c r="CS17" s="589"/>
      <c r="CT17" s="589"/>
      <c r="CU17" s="589"/>
      <c r="CV17" s="589"/>
      <c r="CW17" s="589"/>
      <c r="CX17" s="589"/>
      <c r="CY17" s="590"/>
      <c r="CZ17" s="641">
        <v>6.9</v>
      </c>
      <c r="DA17" s="641"/>
      <c r="DB17" s="641"/>
      <c r="DC17" s="641"/>
      <c r="DD17" s="594" t="s">
        <v>221</v>
      </c>
      <c r="DE17" s="589"/>
      <c r="DF17" s="589"/>
      <c r="DG17" s="589"/>
      <c r="DH17" s="589"/>
      <c r="DI17" s="589"/>
      <c r="DJ17" s="589"/>
      <c r="DK17" s="589"/>
      <c r="DL17" s="589"/>
      <c r="DM17" s="589"/>
      <c r="DN17" s="589"/>
      <c r="DO17" s="589"/>
      <c r="DP17" s="590"/>
      <c r="DQ17" s="594">
        <v>3835583</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987290</v>
      </c>
      <c r="S18" s="589"/>
      <c r="T18" s="589"/>
      <c r="U18" s="589"/>
      <c r="V18" s="589"/>
      <c r="W18" s="589"/>
      <c r="X18" s="589"/>
      <c r="Y18" s="590"/>
      <c r="Z18" s="641">
        <v>1.6</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1" t="s">
        <v>221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26488704</v>
      </c>
      <c r="S20" s="589"/>
      <c r="T20" s="589"/>
      <c r="U20" s="589"/>
      <c r="V20" s="589"/>
      <c r="W20" s="589"/>
      <c r="X20" s="589"/>
      <c r="Y20" s="590"/>
      <c r="Z20" s="641">
        <v>43.7</v>
      </c>
      <c r="AA20" s="641"/>
      <c r="AB20" s="641"/>
      <c r="AC20" s="641"/>
      <c r="AD20" s="642">
        <v>25501414</v>
      </c>
      <c r="AE20" s="642"/>
      <c r="AF20" s="642"/>
      <c r="AG20" s="642"/>
      <c r="AH20" s="642"/>
      <c r="AI20" s="642"/>
      <c r="AJ20" s="642"/>
      <c r="AK20" s="642"/>
      <c r="AL20" s="611">
        <v>90.8</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57902420</v>
      </c>
      <c r="CS20" s="589"/>
      <c r="CT20" s="589"/>
      <c r="CU20" s="589"/>
      <c r="CV20" s="589"/>
      <c r="CW20" s="589"/>
      <c r="CX20" s="589"/>
      <c r="CY20" s="590"/>
      <c r="CZ20" s="641">
        <v>100</v>
      </c>
      <c r="DA20" s="641"/>
      <c r="DB20" s="641"/>
      <c r="DC20" s="641"/>
      <c r="DD20" s="594">
        <v>6974742</v>
      </c>
      <c r="DE20" s="589"/>
      <c r="DF20" s="589"/>
      <c r="DG20" s="589"/>
      <c r="DH20" s="589"/>
      <c r="DI20" s="589"/>
      <c r="DJ20" s="589"/>
      <c r="DK20" s="589"/>
      <c r="DL20" s="589"/>
      <c r="DM20" s="589"/>
      <c r="DN20" s="589"/>
      <c r="DO20" s="589"/>
      <c r="DP20" s="590"/>
      <c r="DQ20" s="594">
        <v>32642789</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18411</v>
      </c>
      <c r="S21" s="589"/>
      <c r="T21" s="589"/>
      <c r="U21" s="589"/>
      <c r="V21" s="589"/>
      <c r="W21" s="589"/>
      <c r="X21" s="589"/>
      <c r="Y21" s="590"/>
      <c r="Z21" s="641">
        <v>0</v>
      </c>
      <c r="AA21" s="641"/>
      <c r="AB21" s="641"/>
      <c r="AC21" s="641"/>
      <c r="AD21" s="642">
        <v>18411</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573987</v>
      </c>
      <c r="S22" s="589"/>
      <c r="T22" s="589"/>
      <c r="U22" s="589"/>
      <c r="V22" s="589"/>
      <c r="W22" s="589"/>
      <c r="X22" s="589"/>
      <c r="Y22" s="590"/>
      <c r="Z22" s="641">
        <v>0.9</v>
      </c>
      <c r="AA22" s="641"/>
      <c r="AB22" s="641"/>
      <c r="AC22" s="641"/>
      <c r="AD22" s="642">
        <v>90</v>
      </c>
      <c r="AE22" s="642"/>
      <c r="AF22" s="642"/>
      <c r="AG22" s="642"/>
      <c r="AH22" s="642"/>
      <c r="AI22" s="642"/>
      <c r="AJ22" s="642"/>
      <c r="AK22" s="642"/>
      <c r="AL22" s="611">
        <v>0</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497305</v>
      </c>
      <c r="S23" s="589"/>
      <c r="T23" s="589"/>
      <c r="U23" s="589"/>
      <c r="V23" s="589"/>
      <c r="W23" s="589"/>
      <c r="X23" s="589"/>
      <c r="Y23" s="590"/>
      <c r="Z23" s="641">
        <v>0.8</v>
      </c>
      <c r="AA23" s="641"/>
      <c r="AB23" s="641"/>
      <c r="AC23" s="641"/>
      <c r="AD23" s="642">
        <v>663</v>
      </c>
      <c r="AE23" s="642"/>
      <c r="AF23" s="642"/>
      <c r="AG23" s="642"/>
      <c r="AH23" s="642"/>
      <c r="AI23" s="642"/>
      <c r="AJ23" s="642"/>
      <c r="AK23" s="642"/>
      <c r="AL23" s="611">
        <v>0</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232459</v>
      </c>
      <c r="S24" s="589"/>
      <c r="T24" s="589"/>
      <c r="U24" s="589"/>
      <c r="V24" s="589"/>
      <c r="W24" s="589"/>
      <c r="X24" s="589"/>
      <c r="Y24" s="590"/>
      <c r="Z24" s="641">
        <v>0.4</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32684384</v>
      </c>
      <c r="CS24" s="639"/>
      <c r="CT24" s="639"/>
      <c r="CU24" s="639"/>
      <c r="CV24" s="639"/>
      <c r="CW24" s="639"/>
      <c r="CX24" s="639"/>
      <c r="CY24" s="686"/>
      <c r="CZ24" s="690">
        <v>56.4</v>
      </c>
      <c r="DA24" s="691"/>
      <c r="DB24" s="691"/>
      <c r="DC24" s="692"/>
      <c r="DD24" s="685">
        <v>16192634</v>
      </c>
      <c r="DE24" s="639"/>
      <c r="DF24" s="639"/>
      <c r="DG24" s="639"/>
      <c r="DH24" s="639"/>
      <c r="DI24" s="639"/>
      <c r="DJ24" s="639"/>
      <c r="DK24" s="686"/>
      <c r="DL24" s="685">
        <v>15320978</v>
      </c>
      <c r="DM24" s="639"/>
      <c r="DN24" s="639"/>
      <c r="DO24" s="639"/>
      <c r="DP24" s="639"/>
      <c r="DQ24" s="639"/>
      <c r="DR24" s="639"/>
      <c r="DS24" s="639"/>
      <c r="DT24" s="639"/>
      <c r="DU24" s="639"/>
      <c r="DV24" s="686"/>
      <c r="DW24" s="687">
        <v>51</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15455232</v>
      </c>
      <c r="S25" s="589"/>
      <c r="T25" s="589"/>
      <c r="U25" s="589"/>
      <c r="V25" s="589"/>
      <c r="W25" s="589"/>
      <c r="X25" s="589"/>
      <c r="Y25" s="590"/>
      <c r="Z25" s="641">
        <v>25.5</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7079366</v>
      </c>
      <c r="CS25" s="607"/>
      <c r="CT25" s="607"/>
      <c r="CU25" s="607"/>
      <c r="CV25" s="607"/>
      <c r="CW25" s="607"/>
      <c r="CX25" s="607"/>
      <c r="CY25" s="608"/>
      <c r="CZ25" s="591">
        <v>12.2</v>
      </c>
      <c r="DA25" s="609"/>
      <c r="DB25" s="609"/>
      <c r="DC25" s="610"/>
      <c r="DD25" s="594">
        <v>6598815</v>
      </c>
      <c r="DE25" s="607"/>
      <c r="DF25" s="607"/>
      <c r="DG25" s="607"/>
      <c r="DH25" s="607"/>
      <c r="DI25" s="607"/>
      <c r="DJ25" s="607"/>
      <c r="DK25" s="608"/>
      <c r="DL25" s="594">
        <v>6191961</v>
      </c>
      <c r="DM25" s="607"/>
      <c r="DN25" s="607"/>
      <c r="DO25" s="607"/>
      <c r="DP25" s="607"/>
      <c r="DQ25" s="607"/>
      <c r="DR25" s="607"/>
      <c r="DS25" s="607"/>
      <c r="DT25" s="607"/>
      <c r="DU25" s="607"/>
      <c r="DV25" s="608"/>
      <c r="DW25" s="611">
        <v>20.6</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v>1332458</v>
      </c>
      <c r="S26" s="589"/>
      <c r="T26" s="589"/>
      <c r="U26" s="589"/>
      <c r="V26" s="589"/>
      <c r="W26" s="589"/>
      <c r="X26" s="589"/>
      <c r="Y26" s="590"/>
      <c r="Z26" s="641">
        <v>2.2000000000000002</v>
      </c>
      <c r="AA26" s="641"/>
      <c r="AB26" s="641"/>
      <c r="AC26" s="641"/>
      <c r="AD26" s="642">
        <v>1332458</v>
      </c>
      <c r="AE26" s="642"/>
      <c r="AF26" s="642"/>
      <c r="AG26" s="642"/>
      <c r="AH26" s="642"/>
      <c r="AI26" s="642"/>
      <c r="AJ26" s="642"/>
      <c r="AK26" s="642"/>
      <c r="AL26" s="611">
        <v>4.7</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4360988</v>
      </c>
      <c r="CS26" s="589"/>
      <c r="CT26" s="589"/>
      <c r="CU26" s="589"/>
      <c r="CV26" s="589"/>
      <c r="CW26" s="589"/>
      <c r="CX26" s="589"/>
      <c r="CY26" s="590"/>
      <c r="CZ26" s="591">
        <v>7.5</v>
      </c>
      <c r="DA26" s="609"/>
      <c r="DB26" s="609"/>
      <c r="DC26" s="610"/>
      <c r="DD26" s="594">
        <v>4103676</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7231276</v>
      </c>
      <c r="S27" s="589"/>
      <c r="T27" s="589"/>
      <c r="U27" s="589"/>
      <c r="V27" s="589"/>
      <c r="W27" s="589"/>
      <c r="X27" s="589"/>
      <c r="Y27" s="590"/>
      <c r="Z27" s="641">
        <v>11.9</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13866533</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21629703</v>
      </c>
      <c r="CS27" s="607"/>
      <c r="CT27" s="607"/>
      <c r="CU27" s="607"/>
      <c r="CV27" s="607"/>
      <c r="CW27" s="607"/>
      <c r="CX27" s="607"/>
      <c r="CY27" s="608"/>
      <c r="CZ27" s="591">
        <v>37.4</v>
      </c>
      <c r="DA27" s="609"/>
      <c r="DB27" s="609"/>
      <c r="DC27" s="610"/>
      <c r="DD27" s="594">
        <v>5758236</v>
      </c>
      <c r="DE27" s="607"/>
      <c r="DF27" s="607"/>
      <c r="DG27" s="607"/>
      <c r="DH27" s="607"/>
      <c r="DI27" s="607"/>
      <c r="DJ27" s="607"/>
      <c r="DK27" s="608"/>
      <c r="DL27" s="594">
        <v>5755268</v>
      </c>
      <c r="DM27" s="607"/>
      <c r="DN27" s="607"/>
      <c r="DO27" s="607"/>
      <c r="DP27" s="607"/>
      <c r="DQ27" s="607"/>
      <c r="DR27" s="607"/>
      <c r="DS27" s="607"/>
      <c r="DT27" s="607"/>
      <c r="DU27" s="607"/>
      <c r="DV27" s="608"/>
      <c r="DW27" s="611">
        <v>19.2</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1234275</v>
      </c>
      <c r="S28" s="589"/>
      <c r="T28" s="589"/>
      <c r="U28" s="589"/>
      <c r="V28" s="589"/>
      <c r="W28" s="589"/>
      <c r="X28" s="589"/>
      <c r="Y28" s="590"/>
      <c r="Z28" s="641">
        <v>2</v>
      </c>
      <c r="AA28" s="641"/>
      <c r="AB28" s="641"/>
      <c r="AC28" s="641"/>
      <c r="AD28" s="642">
        <v>1166658</v>
      </c>
      <c r="AE28" s="642"/>
      <c r="AF28" s="642"/>
      <c r="AG28" s="642"/>
      <c r="AH28" s="642"/>
      <c r="AI28" s="642"/>
      <c r="AJ28" s="642"/>
      <c r="AK28" s="642"/>
      <c r="AL28" s="611">
        <v>4.2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3975315</v>
      </c>
      <c r="CS28" s="589"/>
      <c r="CT28" s="589"/>
      <c r="CU28" s="589"/>
      <c r="CV28" s="589"/>
      <c r="CW28" s="589"/>
      <c r="CX28" s="589"/>
      <c r="CY28" s="590"/>
      <c r="CZ28" s="591">
        <v>6.9</v>
      </c>
      <c r="DA28" s="609"/>
      <c r="DB28" s="609"/>
      <c r="DC28" s="610"/>
      <c r="DD28" s="594">
        <v>3835583</v>
      </c>
      <c r="DE28" s="589"/>
      <c r="DF28" s="589"/>
      <c r="DG28" s="589"/>
      <c r="DH28" s="589"/>
      <c r="DI28" s="589"/>
      <c r="DJ28" s="589"/>
      <c r="DK28" s="590"/>
      <c r="DL28" s="594">
        <v>3373749</v>
      </c>
      <c r="DM28" s="589"/>
      <c r="DN28" s="589"/>
      <c r="DO28" s="589"/>
      <c r="DP28" s="589"/>
      <c r="DQ28" s="589"/>
      <c r="DR28" s="589"/>
      <c r="DS28" s="589"/>
      <c r="DT28" s="589"/>
      <c r="DU28" s="589"/>
      <c r="DV28" s="590"/>
      <c r="DW28" s="611">
        <v>11.2</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1954</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3975315</v>
      </c>
      <c r="CS29" s="607"/>
      <c r="CT29" s="607"/>
      <c r="CU29" s="607"/>
      <c r="CV29" s="607"/>
      <c r="CW29" s="607"/>
      <c r="CX29" s="607"/>
      <c r="CY29" s="608"/>
      <c r="CZ29" s="591">
        <v>6.9</v>
      </c>
      <c r="DA29" s="609"/>
      <c r="DB29" s="609"/>
      <c r="DC29" s="610"/>
      <c r="DD29" s="594">
        <v>3835583</v>
      </c>
      <c r="DE29" s="607"/>
      <c r="DF29" s="607"/>
      <c r="DG29" s="607"/>
      <c r="DH29" s="607"/>
      <c r="DI29" s="607"/>
      <c r="DJ29" s="607"/>
      <c r="DK29" s="608"/>
      <c r="DL29" s="594">
        <v>3373749</v>
      </c>
      <c r="DM29" s="607"/>
      <c r="DN29" s="607"/>
      <c r="DO29" s="607"/>
      <c r="DP29" s="607"/>
      <c r="DQ29" s="607"/>
      <c r="DR29" s="607"/>
      <c r="DS29" s="607"/>
      <c r="DT29" s="607"/>
      <c r="DU29" s="607"/>
      <c r="DV29" s="608"/>
      <c r="DW29" s="611">
        <v>11.2</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1403569</v>
      </c>
      <c r="S30" s="589"/>
      <c r="T30" s="589"/>
      <c r="U30" s="589"/>
      <c r="V30" s="589"/>
      <c r="W30" s="589"/>
      <c r="X30" s="589"/>
      <c r="Y30" s="590"/>
      <c r="Z30" s="641">
        <v>2.2999999999999998</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169</v>
      </c>
      <c r="AY30" s="676"/>
      <c r="AZ30" s="676"/>
      <c r="BA30" s="676"/>
      <c r="BB30" s="676"/>
      <c r="BC30" s="676"/>
      <c r="BD30" s="676"/>
      <c r="BE30" s="676"/>
      <c r="BF30" s="677"/>
      <c r="BG30" s="654">
        <v>97.6</v>
      </c>
      <c r="BH30" s="655"/>
      <c r="BI30" s="655"/>
      <c r="BJ30" s="655"/>
      <c r="BK30" s="655"/>
      <c r="BL30" s="655"/>
      <c r="BM30" s="656">
        <v>92.3</v>
      </c>
      <c r="BN30" s="655"/>
      <c r="BO30" s="655"/>
      <c r="BP30" s="655"/>
      <c r="BQ30" s="657"/>
      <c r="BR30" s="654">
        <v>97.3</v>
      </c>
      <c r="BS30" s="655"/>
      <c r="BT30" s="655"/>
      <c r="BU30" s="655"/>
      <c r="BV30" s="655"/>
      <c r="BW30" s="655"/>
      <c r="BX30" s="656">
        <v>90.8</v>
      </c>
      <c r="BY30" s="655"/>
      <c r="BZ30" s="655"/>
      <c r="CA30" s="655"/>
      <c r="CB30" s="657"/>
      <c r="CD30" s="660"/>
      <c r="CE30" s="661"/>
      <c r="CF30" s="625" t="s">
        <v>293</v>
      </c>
      <c r="CG30" s="622"/>
      <c r="CH30" s="622"/>
      <c r="CI30" s="622"/>
      <c r="CJ30" s="622"/>
      <c r="CK30" s="622"/>
      <c r="CL30" s="622"/>
      <c r="CM30" s="622"/>
      <c r="CN30" s="622"/>
      <c r="CO30" s="622"/>
      <c r="CP30" s="622"/>
      <c r="CQ30" s="623"/>
      <c r="CR30" s="588">
        <v>3490679</v>
      </c>
      <c r="CS30" s="589"/>
      <c r="CT30" s="589"/>
      <c r="CU30" s="589"/>
      <c r="CV30" s="589"/>
      <c r="CW30" s="589"/>
      <c r="CX30" s="589"/>
      <c r="CY30" s="590"/>
      <c r="CZ30" s="591">
        <v>6</v>
      </c>
      <c r="DA30" s="609"/>
      <c r="DB30" s="609"/>
      <c r="DC30" s="610"/>
      <c r="DD30" s="594">
        <v>3365726</v>
      </c>
      <c r="DE30" s="589"/>
      <c r="DF30" s="589"/>
      <c r="DG30" s="589"/>
      <c r="DH30" s="589"/>
      <c r="DI30" s="589"/>
      <c r="DJ30" s="589"/>
      <c r="DK30" s="590"/>
      <c r="DL30" s="594">
        <v>2907435</v>
      </c>
      <c r="DM30" s="589"/>
      <c r="DN30" s="589"/>
      <c r="DO30" s="589"/>
      <c r="DP30" s="589"/>
      <c r="DQ30" s="589"/>
      <c r="DR30" s="589"/>
      <c r="DS30" s="589"/>
      <c r="DT30" s="589"/>
      <c r="DU30" s="589"/>
      <c r="DV30" s="590"/>
      <c r="DW30" s="611">
        <v>9.6999999999999993</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2079023</v>
      </c>
      <c r="S31" s="589"/>
      <c r="T31" s="589"/>
      <c r="U31" s="589"/>
      <c r="V31" s="589"/>
      <c r="W31" s="589"/>
      <c r="X31" s="589"/>
      <c r="Y31" s="590"/>
      <c r="Z31" s="641">
        <v>3.4</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v>
      </c>
      <c r="BH31" s="607"/>
      <c r="BI31" s="607"/>
      <c r="BJ31" s="607"/>
      <c r="BK31" s="607"/>
      <c r="BL31" s="607"/>
      <c r="BM31" s="643">
        <v>95.2</v>
      </c>
      <c r="BN31" s="653"/>
      <c r="BO31" s="653"/>
      <c r="BP31" s="653"/>
      <c r="BQ31" s="617"/>
      <c r="BR31" s="652">
        <v>97.9</v>
      </c>
      <c r="BS31" s="607"/>
      <c r="BT31" s="607"/>
      <c r="BU31" s="607"/>
      <c r="BV31" s="607"/>
      <c r="BW31" s="607"/>
      <c r="BX31" s="643">
        <v>94.7</v>
      </c>
      <c r="BY31" s="653"/>
      <c r="BZ31" s="653"/>
      <c r="CA31" s="653"/>
      <c r="CB31" s="617"/>
      <c r="CD31" s="660"/>
      <c r="CE31" s="661"/>
      <c r="CF31" s="625" t="s">
        <v>297</v>
      </c>
      <c r="CG31" s="622"/>
      <c r="CH31" s="622"/>
      <c r="CI31" s="622"/>
      <c r="CJ31" s="622"/>
      <c r="CK31" s="622"/>
      <c r="CL31" s="622"/>
      <c r="CM31" s="622"/>
      <c r="CN31" s="622"/>
      <c r="CO31" s="622"/>
      <c r="CP31" s="622"/>
      <c r="CQ31" s="623"/>
      <c r="CR31" s="588">
        <v>484636</v>
      </c>
      <c r="CS31" s="607"/>
      <c r="CT31" s="607"/>
      <c r="CU31" s="607"/>
      <c r="CV31" s="607"/>
      <c r="CW31" s="607"/>
      <c r="CX31" s="607"/>
      <c r="CY31" s="608"/>
      <c r="CZ31" s="591">
        <v>0.8</v>
      </c>
      <c r="DA31" s="609"/>
      <c r="DB31" s="609"/>
      <c r="DC31" s="610"/>
      <c r="DD31" s="594">
        <v>469857</v>
      </c>
      <c r="DE31" s="607"/>
      <c r="DF31" s="607"/>
      <c r="DG31" s="607"/>
      <c r="DH31" s="607"/>
      <c r="DI31" s="607"/>
      <c r="DJ31" s="607"/>
      <c r="DK31" s="608"/>
      <c r="DL31" s="594">
        <v>466314</v>
      </c>
      <c r="DM31" s="607"/>
      <c r="DN31" s="607"/>
      <c r="DO31" s="607"/>
      <c r="DP31" s="607"/>
      <c r="DQ31" s="607"/>
      <c r="DR31" s="607"/>
      <c r="DS31" s="607"/>
      <c r="DT31" s="607"/>
      <c r="DU31" s="607"/>
      <c r="DV31" s="608"/>
      <c r="DW31" s="611">
        <v>1.6</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476572</v>
      </c>
      <c r="S32" s="589"/>
      <c r="T32" s="589"/>
      <c r="U32" s="589"/>
      <c r="V32" s="589"/>
      <c r="W32" s="589"/>
      <c r="X32" s="589"/>
      <c r="Y32" s="590"/>
      <c r="Z32" s="641">
        <v>0.8</v>
      </c>
      <c r="AA32" s="641"/>
      <c r="AB32" s="641"/>
      <c r="AC32" s="641"/>
      <c r="AD32" s="642">
        <v>62461</v>
      </c>
      <c r="AE32" s="642"/>
      <c r="AF32" s="642"/>
      <c r="AG32" s="642"/>
      <c r="AH32" s="642"/>
      <c r="AI32" s="642"/>
      <c r="AJ32" s="642"/>
      <c r="AK32" s="642"/>
      <c r="AL32" s="611">
        <v>0.2</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97.1</v>
      </c>
      <c r="BH32" s="573"/>
      <c r="BI32" s="573"/>
      <c r="BJ32" s="573"/>
      <c r="BK32" s="573"/>
      <c r="BL32" s="573"/>
      <c r="BM32" s="636">
        <v>89.6</v>
      </c>
      <c r="BN32" s="573"/>
      <c r="BO32" s="573"/>
      <c r="BP32" s="573"/>
      <c r="BQ32" s="630"/>
      <c r="BR32" s="651">
        <v>96.6</v>
      </c>
      <c r="BS32" s="573"/>
      <c r="BT32" s="573"/>
      <c r="BU32" s="573"/>
      <c r="BV32" s="573"/>
      <c r="BW32" s="573"/>
      <c r="BX32" s="636">
        <v>87.3</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3598014</v>
      </c>
      <c r="S33" s="589"/>
      <c r="T33" s="589"/>
      <c r="U33" s="589"/>
      <c r="V33" s="589"/>
      <c r="W33" s="589"/>
      <c r="X33" s="589"/>
      <c r="Y33" s="590"/>
      <c r="Z33" s="641">
        <v>5.9</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18209702</v>
      </c>
      <c r="CS33" s="607"/>
      <c r="CT33" s="607"/>
      <c r="CU33" s="607"/>
      <c r="CV33" s="607"/>
      <c r="CW33" s="607"/>
      <c r="CX33" s="607"/>
      <c r="CY33" s="608"/>
      <c r="CZ33" s="591">
        <v>31.4</v>
      </c>
      <c r="DA33" s="609"/>
      <c r="DB33" s="609"/>
      <c r="DC33" s="610"/>
      <c r="DD33" s="594">
        <v>14671594</v>
      </c>
      <c r="DE33" s="607"/>
      <c r="DF33" s="607"/>
      <c r="DG33" s="607"/>
      <c r="DH33" s="607"/>
      <c r="DI33" s="607"/>
      <c r="DJ33" s="607"/>
      <c r="DK33" s="608"/>
      <c r="DL33" s="594">
        <v>9710080</v>
      </c>
      <c r="DM33" s="607"/>
      <c r="DN33" s="607"/>
      <c r="DO33" s="607"/>
      <c r="DP33" s="607"/>
      <c r="DQ33" s="607"/>
      <c r="DR33" s="607"/>
      <c r="DS33" s="607"/>
      <c r="DT33" s="607"/>
      <c r="DU33" s="607"/>
      <c r="DV33" s="608"/>
      <c r="DW33" s="611">
        <v>32.299999999999997</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7531193</v>
      </c>
      <c r="CS34" s="589"/>
      <c r="CT34" s="589"/>
      <c r="CU34" s="589"/>
      <c r="CV34" s="589"/>
      <c r="CW34" s="589"/>
      <c r="CX34" s="589"/>
      <c r="CY34" s="590"/>
      <c r="CZ34" s="591">
        <v>13</v>
      </c>
      <c r="DA34" s="609"/>
      <c r="DB34" s="609"/>
      <c r="DC34" s="610"/>
      <c r="DD34" s="594">
        <v>5708314</v>
      </c>
      <c r="DE34" s="589"/>
      <c r="DF34" s="589"/>
      <c r="DG34" s="589"/>
      <c r="DH34" s="589"/>
      <c r="DI34" s="589"/>
      <c r="DJ34" s="589"/>
      <c r="DK34" s="590"/>
      <c r="DL34" s="594">
        <v>4466749</v>
      </c>
      <c r="DM34" s="589"/>
      <c r="DN34" s="589"/>
      <c r="DO34" s="589"/>
      <c r="DP34" s="589"/>
      <c r="DQ34" s="589"/>
      <c r="DR34" s="589"/>
      <c r="DS34" s="589"/>
      <c r="DT34" s="589"/>
      <c r="DU34" s="589"/>
      <c r="DV34" s="590"/>
      <c r="DW34" s="611">
        <v>14.9</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1960014</v>
      </c>
      <c r="S35" s="589"/>
      <c r="T35" s="589"/>
      <c r="U35" s="589"/>
      <c r="V35" s="589"/>
      <c r="W35" s="589"/>
      <c r="X35" s="589"/>
      <c r="Y35" s="590"/>
      <c r="Z35" s="641">
        <v>3.2</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5727757</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635984</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163563</v>
      </c>
      <c r="CS35" s="607"/>
      <c r="CT35" s="607"/>
      <c r="CU35" s="607"/>
      <c r="CV35" s="607"/>
      <c r="CW35" s="607"/>
      <c r="CX35" s="607"/>
      <c r="CY35" s="608"/>
      <c r="CZ35" s="591">
        <v>0.3</v>
      </c>
      <c r="DA35" s="609"/>
      <c r="DB35" s="609"/>
      <c r="DC35" s="610"/>
      <c r="DD35" s="594">
        <v>81005</v>
      </c>
      <c r="DE35" s="607"/>
      <c r="DF35" s="607"/>
      <c r="DG35" s="607"/>
      <c r="DH35" s="607"/>
      <c r="DI35" s="607"/>
      <c r="DJ35" s="607"/>
      <c r="DK35" s="608"/>
      <c r="DL35" s="594">
        <v>79240</v>
      </c>
      <c r="DM35" s="607"/>
      <c r="DN35" s="607"/>
      <c r="DO35" s="607"/>
      <c r="DP35" s="607"/>
      <c r="DQ35" s="607"/>
      <c r="DR35" s="607"/>
      <c r="DS35" s="607"/>
      <c r="DT35" s="607"/>
      <c r="DU35" s="607"/>
      <c r="DV35" s="608"/>
      <c r="DW35" s="611">
        <v>0.3</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60623239</v>
      </c>
      <c r="S36" s="629"/>
      <c r="T36" s="629"/>
      <c r="U36" s="629"/>
      <c r="V36" s="629"/>
      <c r="W36" s="629"/>
      <c r="X36" s="629"/>
      <c r="Y36" s="632"/>
      <c r="Z36" s="633">
        <v>100</v>
      </c>
      <c r="AA36" s="633"/>
      <c r="AB36" s="633"/>
      <c r="AC36" s="633"/>
      <c r="AD36" s="634">
        <v>28082155</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892093</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-684700</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2746001</v>
      </c>
      <c r="CS36" s="589"/>
      <c r="CT36" s="589"/>
      <c r="CU36" s="589"/>
      <c r="CV36" s="589"/>
      <c r="CW36" s="589"/>
      <c r="CX36" s="589"/>
      <c r="CY36" s="590"/>
      <c r="CZ36" s="591">
        <v>4.7</v>
      </c>
      <c r="DA36" s="609"/>
      <c r="DB36" s="609"/>
      <c r="DC36" s="610"/>
      <c r="DD36" s="594">
        <v>2086154</v>
      </c>
      <c r="DE36" s="589"/>
      <c r="DF36" s="589"/>
      <c r="DG36" s="589"/>
      <c r="DH36" s="589"/>
      <c r="DI36" s="589"/>
      <c r="DJ36" s="589"/>
      <c r="DK36" s="590"/>
      <c r="DL36" s="594">
        <v>1566104</v>
      </c>
      <c r="DM36" s="589"/>
      <c r="DN36" s="589"/>
      <c r="DO36" s="589"/>
      <c r="DP36" s="589"/>
      <c r="DQ36" s="589"/>
      <c r="DR36" s="589"/>
      <c r="DS36" s="589"/>
      <c r="DT36" s="589"/>
      <c r="DU36" s="589"/>
      <c r="DV36" s="590"/>
      <c r="DW36" s="611">
        <v>5.2</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17275</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25220</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1033831</v>
      </c>
      <c r="CS37" s="607"/>
      <c r="CT37" s="607"/>
      <c r="CU37" s="607"/>
      <c r="CV37" s="607"/>
      <c r="CW37" s="607"/>
      <c r="CX37" s="607"/>
      <c r="CY37" s="608"/>
      <c r="CZ37" s="591">
        <v>1.8</v>
      </c>
      <c r="DA37" s="609"/>
      <c r="DB37" s="609"/>
      <c r="DC37" s="610"/>
      <c r="DD37" s="594">
        <v>1031412</v>
      </c>
      <c r="DE37" s="607"/>
      <c r="DF37" s="607"/>
      <c r="DG37" s="607"/>
      <c r="DH37" s="607"/>
      <c r="DI37" s="607"/>
      <c r="DJ37" s="607"/>
      <c r="DK37" s="608"/>
      <c r="DL37" s="594">
        <v>1031412</v>
      </c>
      <c r="DM37" s="607"/>
      <c r="DN37" s="607"/>
      <c r="DO37" s="607"/>
      <c r="DP37" s="607"/>
      <c r="DQ37" s="607"/>
      <c r="DR37" s="607"/>
      <c r="DS37" s="607"/>
      <c r="DT37" s="607"/>
      <c r="DU37" s="607"/>
      <c r="DV37" s="608"/>
      <c r="DW37" s="611">
        <v>3.4</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49163</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5710482</v>
      </c>
      <c r="CS38" s="589"/>
      <c r="CT38" s="589"/>
      <c r="CU38" s="589"/>
      <c r="CV38" s="589"/>
      <c r="CW38" s="589"/>
      <c r="CX38" s="589"/>
      <c r="CY38" s="590"/>
      <c r="CZ38" s="591">
        <v>9.9</v>
      </c>
      <c r="DA38" s="609"/>
      <c r="DB38" s="609"/>
      <c r="DC38" s="610"/>
      <c r="DD38" s="594">
        <v>4905262</v>
      </c>
      <c r="DE38" s="589"/>
      <c r="DF38" s="589"/>
      <c r="DG38" s="589"/>
      <c r="DH38" s="589"/>
      <c r="DI38" s="589"/>
      <c r="DJ38" s="589"/>
      <c r="DK38" s="590"/>
      <c r="DL38" s="594">
        <v>3597987</v>
      </c>
      <c r="DM38" s="589"/>
      <c r="DN38" s="589"/>
      <c r="DO38" s="589"/>
      <c r="DP38" s="589"/>
      <c r="DQ38" s="589"/>
      <c r="DR38" s="589"/>
      <c r="DS38" s="589"/>
      <c r="DT38" s="589"/>
      <c r="DU38" s="589"/>
      <c r="DV38" s="590"/>
      <c r="DW38" s="611">
        <v>12</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62</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2038463</v>
      </c>
      <c r="CS39" s="607"/>
      <c r="CT39" s="607"/>
      <c r="CU39" s="607"/>
      <c r="CV39" s="607"/>
      <c r="CW39" s="607"/>
      <c r="CX39" s="607"/>
      <c r="CY39" s="608"/>
      <c r="CZ39" s="591">
        <v>3.5</v>
      </c>
      <c r="DA39" s="609"/>
      <c r="DB39" s="609"/>
      <c r="DC39" s="610"/>
      <c r="DD39" s="594">
        <v>1890859</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2421976</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161</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20000</v>
      </c>
      <c r="CS40" s="589"/>
      <c r="CT40" s="589"/>
      <c r="CU40" s="589"/>
      <c r="CV40" s="589"/>
      <c r="CW40" s="589"/>
      <c r="CX40" s="589"/>
      <c r="CY40" s="590"/>
      <c r="CZ40" s="591">
        <v>0</v>
      </c>
      <c r="DA40" s="609"/>
      <c r="DB40" s="609"/>
      <c r="DC40" s="610"/>
      <c r="DD40" s="594" t="s">
        <v>319</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2396413</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219</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7008334</v>
      </c>
      <c r="CS42" s="589"/>
      <c r="CT42" s="589"/>
      <c r="CU42" s="589"/>
      <c r="CV42" s="589"/>
      <c r="CW42" s="589"/>
      <c r="CX42" s="589"/>
      <c r="CY42" s="590"/>
      <c r="CZ42" s="591">
        <v>12.1</v>
      </c>
      <c r="DA42" s="592"/>
      <c r="DB42" s="592"/>
      <c r="DC42" s="593"/>
      <c r="DD42" s="594">
        <v>1778561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78898</v>
      </c>
      <c r="CS43" s="607"/>
      <c r="CT43" s="607"/>
      <c r="CU43" s="607"/>
      <c r="CV43" s="607"/>
      <c r="CW43" s="607"/>
      <c r="CX43" s="607"/>
      <c r="CY43" s="608"/>
      <c r="CZ43" s="591">
        <v>0.1</v>
      </c>
      <c r="DA43" s="609"/>
      <c r="DB43" s="609"/>
      <c r="DC43" s="610"/>
      <c r="DD43" s="594">
        <v>16707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288</v>
      </c>
      <c r="CE44" s="602"/>
      <c r="CF44" s="585" t="s">
        <v>337</v>
      </c>
      <c r="CG44" s="586"/>
      <c r="CH44" s="586"/>
      <c r="CI44" s="586"/>
      <c r="CJ44" s="586"/>
      <c r="CK44" s="586"/>
      <c r="CL44" s="586"/>
      <c r="CM44" s="586"/>
      <c r="CN44" s="586"/>
      <c r="CO44" s="586"/>
      <c r="CP44" s="586"/>
      <c r="CQ44" s="587"/>
      <c r="CR44" s="588">
        <v>6974742</v>
      </c>
      <c r="CS44" s="589"/>
      <c r="CT44" s="589"/>
      <c r="CU44" s="589"/>
      <c r="CV44" s="589"/>
      <c r="CW44" s="589"/>
      <c r="CX44" s="589"/>
      <c r="CY44" s="590"/>
      <c r="CZ44" s="591">
        <v>12</v>
      </c>
      <c r="DA44" s="592"/>
      <c r="DB44" s="592"/>
      <c r="DC44" s="593"/>
      <c r="DD44" s="594">
        <v>1749648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5894085</v>
      </c>
      <c r="CS45" s="607"/>
      <c r="CT45" s="607"/>
      <c r="CU45" s="607"/>
      <c r="CV45" s="607"/>
      <c r="CW45" s="607"/>
      <c r="CX45" s="607"/>
      <c r="CY45" s="608"/>
      <c r="CZ45" s="591">
        <v>10.199999999999999</v>
      </c>
      <c r="DA45" s="609"/>
      <c r="DB45" s="609"/>
      <c r="DC45" s="610"/>
      <c r="DD45" s="594">
        <v>1012519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1080657</v>
      </c>
      <c r="CS46" s="589"/>
      <c r="CT46" s="589"/>
      <c r="CU46" s="589"/>
      <c r="CV46" s="589"/>
      <c r="CW46" s="589"/>
      <c r="CX46" s="589"/>
      <c r="CY46" s="590"/>
      <c r="CZ46" s="591">
        <v>1.9</v>
      </c>
      <c r="DA46" s="592"/>
      <c r="DB46" s="592"/>
      <c r="DC46" s="593"/>
      <c r="DD46" s="594">
        <v>737129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33592</v>
      </c>
      <c r="CS47" s="607"/>
      <c r="CT47" s="607"/>
      <c r="CU47" s="607"/>
      <c r="CV47" s="607"/>
      <c r="CW47" s="607"/>
      <c r="CX47" s="607"/>
      <c r="CY47" s="608"/>
      <c r="CZ47" s="591">
        <v>0.1</v>
      </c>
      <c r="DA47" s="609"/>
      <c r="DB47" s="609"/>
      <c r="DC47" s="610"/>
      <c r="DD47" s="594">
        <v>28913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57902420</v>
      </c>
      <c r="CS49" s="573"/>
      <c r="CT49" s="573"/>
      <c r="CU49" s="573"/>
      <c r="CV49" s="573"/>
      <c r="CW49" s="573"/>
      <c r="CX49" s="573"/>
      <c r="CY49" s="574"/>
      <c r="CZ49" s="575">
        <v>100</v>
      </c>
      <c r="DA49" s="576"/>
      <c r="DB49" s="576"/>
      <c r="DC49" s="577"/>
      <c r="DD49" s="578">
        <v>32642789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60621</v>
      </c>
      <c r="R7" s="1101"/>
      <c r="S7" s="1101"/>
      <c r="T7" s="1101"/>
      <c r="U7" s="1101"/>
      <c r="V7" s="1101">
        <v>57936</v>
      </c>
      <c r="W7" s="1101"/>
      <c r="X7" s="1101"/>
      <c r="Y7" s="1101"/>
      <c r="Z7" s="1101"/>
      <c r="AA7" s="1101">
        <v>2685</v>
      </c>
      <c r="AB7" s="1101"/>
      <c r="AC7" s="1101"/>
      <c r="AD7" s="1101"/>
      <c r="AE7" s="1102"/>
      <c r="AF7" s="1103">
        <v>1598</v>
      </c>
      <c r="AG7" s="1104"/>
      <c r="AH7" s="1104"/>
      <c r="AI7" s="1104"/>
      <c r="AJ7" s="1105"/>
      <c r="AK7" s="1087">
        <v>1406</v>
      </c>
      <c r="AL7" s="1088"/>
      <c r="AM7" s="1088"/>
      <c r="AN7" s="1088"/>
      <c r="AO7" s="1088"/>
      <c r="AP7" s="1088">
        <v>34526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531</v>
      </c>
      <c r="BT7" s="1092"/>
      <c r="BU7" s="1092"/>
      <c r="BV7" s="1092"/>
      <c r="BW7" s="1092"/>
      <c r="BX7" s="1092"/>
      <c r="BY7" s="1092"/>
      <c r="BZ7" s="1092"/>
      <c r="CA7" s="1092"/>
      <c r="CB7" s="1092"/>
      <c r="CC7" s="1092"/>
      <c r="CD7" s="1092"/>
      <c r="CE7" s="1092"/>
      <c r="CF7" s="1092"/>
      <c r="CG7" s="1093"/>
      <c r="CH7" s="1084">
        <v>-40</v>
      </c>
      <c r="CI7" s="1085"/>
      <c r="CJ7" s="1085"/>
      <c r="CK7" s="1085"/>
      <c r="CL7" s="1086"/>
      <c r="CM7" s="1084">
        <v>750</v>
      </c>
      <c r="CN7" s="1085"/>
      <c r="CO7" s="1085"/>
      <c r="CP7" s="1085"/>
      <c r="CQ7" s="1086"/>
      <c r="CR7" s="1084">
        <v>30</v>
      </c>
      <c r="CS7" s="1085"/>
      <c r="CT7" s="1085"/>
      <c r="CU7" s="1085"/>
      <c r="CV7" s="1086"/>
      <c r="CW7" s="1084">
        <v>11</v>
      </c>
      <c r="CX7" s="1085"/>
      <c r="CY7" s="1085"/>
      <c r="CZ7" s="1085"/>
      <c r="DA7" s="1086"/>
      <c r="DB7" s="1084" t="s">
        <v>479</v>
      </c>
      <c r="DC7" s="1085"/>
      <c r="DD7" s="1085"/>
      <c r="DE7" s="1085"/>
      <c r="DF7" s="1086"/>
      <c r="DG7" s="1084" t="s">
        <v>479</v>
      </c>
      <c r="DH7" s="1085"/>
      <c r="DI7" s="1085"/>
      <c r="DJ7" s="1085"/>
      <c r="DK7" s="1086"/>
      <c r="DL7" s="1084" t="s">
        <v>479</v>
      </c>
      <c r="DM7" s="1085"/>
      <c r="DN7" s="1085"/>
      <c r="DO7" s="1085"/>
      <c r="DP7" s="1086"/>
      <c r="DQ7" s="1084" t="s">
        <v>479</v>
      </c>
      <c r="DR7" s="1085"/>
      <c r="DS7" s="1085"/>
      <c r="DT7" s="1085"/>
      <c r="DU7" s="1086"/>
      <c r="DV7" s="1111"/>
      <c r="DW7" s="1112"/>
      <c r="DX7" s="1112"/>
      <c r="DY7" s="1112"/>
      <c r="DZ7" s="1113"/>
      <c r="EA7" s="205"/>
    </row>
    <row r="8" spans="1:131" s="206" customFormat="1" ht="26.25" customHeight="1" x14ac:dyDescent="0.15">
      <c r="A8" s="212">
        <v>2</v>
      </c>
      <c r="B8" s="1033" t="s">
        <v>366</v>
      </c>
      <c r="C8" s="1034"/>
      <c r="D8" s="1034"/>
      <c r="E8" s="1034"/>
      <c r="F8" s="1034"/>
      <c r="G8" s="1034"/>
      <c r="H8" s="1034"/>
      <c r="I8" s="1034"/>
      <c r="J8" s="1034"/>
      <c r="K8" s="1034"/>
      <c r="L8" s="1034"/>
      <c r="M8" s="1034"/>
      <c r="N8" s="1034"/>
      <c r="O8" s="1034"/>
      <c r="P8" s="1035"/>
      <c r="Q8" s="1039">
        <v>480</v>
      </c>
      <c r="R8" s="1040"/>
      <c r="S8" s="1040"/>
      <c r="T8" s="1040"/>
      <c r="U8" s="1040"/>
      <c r="V8" s="1040">
        <v>432</v>
      </c>
      <c r="W8" s="1040"/>
      <c r="X8" s="1040"/>
      <c r="Y8" s="1040"/>
      <c r="Z8" s="1040"/>
      <c r="AA8" s="1040">
        <v>49</v>
      </c>
      <c r="AB8" s="1040"/>
      <c r="AC8" s="1040"/>
      <c r="AD8" s="1040"/>
      <c r="AE8" s="1041"/>
      <c r="AF8" s="1015">
        <v>4</v>
      </c>
      <c r="AG8" s="1016"/>
      <c r="AH8" s="1016"/>
      <c r="AI8" s="1016"/>
      <c r="AJ8" s="1017"/>
      <c r="AK8" s="1082">
        <v>448</v>
      </c>
      <c r="AL8" s="1083"/>
      <c r="AM8" s="1083"/>
      <c r="AN8" s="1083"/>
      <c r="AO8" s="1083"/>
      <c r="AP8" s="1083">
        <v>1223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532</v>
      </c>
      <c r="BT8" s="1011"/>
      <c r="BU8" s="1011"/>
      <c r="BV8" s="1011"/>
      <c r="BW8" s="1011"/>
      <c r="BX8" s="1011"/>
      <c r="BY8" s="1011"/>
      <c r="BZ8" s="1011"/>
      <c r="CA8" s="1011"/>
      <c r="CB8" s="1011"/>
      <c r="CC8" s="1011"/>
      <c r="CD8" s="1011"/>
      <c r="CE8" s="1011"/>
      <c r="CF8" s="1011"/>
      <c r="CG8" s="1012"/>
      <c r="CH8" s="985" t="s">
        <v>479</v>
      </c>
      <c r="CI8" s="986"/>
      <c r="CJ8" s="986"/>
      <c r="CK8" s="986"/>
      <c r="CL8" s="987"/>
      <c r="CM8" s="985" t="s">
        <v>479</v>
      </c>
      <c r="CN8" s="986"/>
      <c r="CO8" s="986"/>
      <c r="CP8" s="986"/>
      <c r="CQ8" s="987"/>
      <c r="CR8" s="985" t="s">
        <v>479</v>
      </c>
      <c r="CS8" s="986"/>
      <c r="CT8" s="986"/>
      <c r="CU8" s="986"/>
      <c r="CV8" s="987"/>
      <c r="CW8" s="985" t="s">
        <v>537</v>
      </c>
      <c r="CX8" s="986"/>
      <c r="CY8" s="986"/>
      <c r="CZ8" s="986"/>
      <c r="DA8" s="987"/>
      <c r="DB8" s="985" t="s">
        <v>479</v>
      </c>
      <c r="DC8" s="986"/>
      <c r="DD8" s="986"/>
      <c r="DE8" s="986"/>
      <c r="DF8" s="987"/>
      <c r="DG8" s="985" t="s">
        <v>479</v>
      </c>
      <c r="DH8" s="986"/>
      <c r="DI8" s="986"/>
      <c r="DJ8" s="986"/>
      <c r="DK8" s="987"/>
      <c r="DL8" s="985" t="s">
        <v>479</v>
      </c>
      <c r="DM8" s="986"/>
      <c r="DN8" s="986"/>
      <c r="DO8" s="986"/>
      <c r="DP8" s="987"/>
      <c r="DQ8" s="985" t="s">
        <v>479</v>
      </c>
      <c r="DR8" s="986"/>
      <c r="DS8" s="986"/>
      <c r="DT8" s="986"/>
      <c r="DU8" s="987"/>
      <c r="DV8" s="988" t="s">
        <v>547</v>
      </c>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t="s">
        <v>536</v>
      </c>
      <c r="BS9" s="1010" t="s">
        <v>533</v>
      </c>
      <c r="BT9" s="1011"/>
      <c r="BU9" s="1011"/>
      <c r="BV9" s="1011"/>
      <c r="BW9" s="1011"/>
      <c r="BX9" s="1011"/>
      <c r="BY9" s="1011"/>
      <c r="BZ9" s="1011"/>
      <c r="CA9" s="1011"/>
      <c r="CB9" s="1011"/>
      <c r="CC9" s="1011"/>
      <c r="CD9" s="1011"/>
      <c r="CE9" s="1011"/>
      <c r="CF9" s="1011"/>
      <c r="CG9" s="1012"/>
      <c r="CH9" s="985">
        <v>0</v>
      </c>
      <c r="CI9" s="986"/>
      <c r="CJ9" s="986"/>
      <c r="CK9" s="986"/>
      <c r="CL9" s="987"/>
      <c r="CM9" s="985">
        <v>86</v>
      </c>
      <c r="CN9" s="986"/>
      <c r="CO9" s="986"/>
      <c r="CP9" s="986"/>
      <c r="CQ9" s="987"/>
      <c r="CR9" s="985">
        <v>5</v>
      </c>
      <c r="CS9" s="986"/>
      <c r="CT9" s="986"/>
      <c r="CU9" s="986"/>
      <c r="CV9" s="987"/>
      <c r="CW9" s="985" t="s">
        <v>479</v>
      </c>
      <c r="CX9" s="986"/>
      <c r="CY9" s="986"/>
      <c r="CZ9" s="986"/>
      <c r="DA9" s="987"/>
      <c r="DB9" s="985">
        <v>25</v>
      </c>
      <c r="DC9" s="986"/>
      <c r="DD9" s="986"/>
      <c r="DE9" s="986"/>
      <c r="DF9" s="987"/>
      <c r="DG9" s="985" t="s">
        <v>479</v>
      </c>
      <c r="DH9" s="986"/>
      <c r="DI9" s="986"/>
      <c r="DJ9" s="986"/>
      <c r="DK9" s="987"/>
      <c r="DL9" s="985" t="s">
        <v>479</v>
      </c>
      <c r="DM9" s="986"/>
      <c r="DN9" s="986"/>
      <c r="DO9" s="986"/>
      <c r="DP9" s="987"/>
      <c r="DQ9" s="985" t="s">
        <v>479</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534</v>
      </c>
      <c r="BT10" s="1011"/>
      <c r="BU10" s="1011"/>
      <c r="BV10" s="1011"/>
      <c r="BW10" s="1011"/>
      <c r="BX10" s="1011"/>
      <c r="BY10" s="1011"/>
      <c r="BZ10" s="1011"/>
      <c r="CA10" s="1011"/>
      <c r="CB10" s="1011"/>
      <c r="CC10" s="1011"/>
      <c r="CD10" s="1011"/>
      <c r="CE10" s="1011"/>
      <c r="CF10" s="1011"/>
      <c r="CG10" s="1012"/>
      <c r="CH10" s="985">
        <v>2</v>
      </c>
      <c r="CI10" s="986"/>
      <c r="CJ10" s="986"/>
      <c r="CK10" s="986"/>
      <c r="CL10" s="987"/>
      <c r="CM10" s="985">
        <v>68</v>
      </c>
      <c r="CN10" s="986"/>
      <c r="CO10" s="986"/>
      <c r="CP10" s="986"/>
      <c r="CQ10" s="987"/>
      <c r="CR10" s="985">
        <v>22</v>
      </c>
      <c r="CS10" s="986"/>
      <c r="CT10" s="986"/>
      <c r="CU10" s="986"/>
      <c r="CV10" s="987"/>
      <c r="CW10" s="985">
        <v>10</v>
      </c>
      <c r="CX10" s="986"/>
      <c r="CY10" s="986"/>
      <c r="CZ10" s="986"/>
      <c r="DA10" s="987"/>
      <c r="DB10" s="985" t="s">
        <v>479</v>
      </c>
      <c r="DC10" s="986"/>
      <c r="DD10" s="986"/>
      <c r="DE10" s="986"/>
      <c r="DF10" s="987"/>
      <c r="DG10" s="985" t="s">
        <v>479</v>
      </c>
      <c r="DH10" s="986"/>
      <c r="DI10" s="986"/>
      <c r="DJ10" s="986"/>
      <c r="DK10" s="987"/>
      <c r="DL10" s="985" t="s">
        <v>479</v>
      </c>
      <c r="DM10" s="986"/>
      <c r="DN10" s="986"/>
      <c r="DO10" s="986"/>
      <c r="DP10" s="987"/>
      <c r="DQ10" s="985" t="s">
        <v>479</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535</v>
      </c>
      <c r="BT11" s="1011"/>
      <c r="BU11" s="1011"/>
      <c r="BV11" s="1011"/>
      <c r="BW11" s="1011"/>
      <c r="BX11" s="1011"/>
      <c r="BY11" s="1011"/>
      <c r="BZ11" s="1011"/>
      <c r="CA11" s="1011"/>
      <c r="CB11" s="1011"/>
      <c r="CC11" s="1011"/>
      <c r="CD11" s="1011"/>
      <c r="CE11" s="1011"/>
      <c r="CF11" s="1011"/>
      <c r="CG11" s="1012"/>
      <c r="CH11" s="985">
        <v>22</v>
      </c>
      <c r="CI11" s="986"/>
      <c r="CJ11" s="986"/>
      <c r="CK11" s="986"/>
      <c r="CL11" s="987"/>
      <c r="CM11" s="985">
        <v>503</v>
      </c>
      <c r="CN11" s="986"/>
      <c r="CO11" s="986"/>
      <c r="CP11" s="986"/>
      <c r="CQ11" s="987"/>
      <c r="CR11" s="985">
        <v>3</v>
      </c>
      <c r="CS11" s="986"/>
      <c r="CT11" s="986"/>
      <c r="CU11" s="986"/>
      <c r="CV11" s="987"/>
      <c r="CW11" s="985" t="s">
        <v>479</v>
      </c>
      <c r="CX11" s="986"/>
      <c r="CY11" s="986"/>
      <c r="CZ11" s="986"/>
      <c r="DA11" s="987"/>
      <c r="DB11" s="985" t="s">
        <v>479</v>
      </c>
      <c r="DC11" s="986"/>
      <c r="DD11" s="986"/>
      <c r="DE11" s="986"/>
      <c r="DF11" s="987"/>
      <c r="DG11" s="985" t="s">
        <v>479</v>
      </c>
      <c r="DH11" s="986"/>
      <c r="DI11" s="986"/>
      <c r="DJ11" s="986"/>
      <c r="DK11" s="987"/>
      <c r="DL11" s="985" t="s">
        <v>479</v>
      </c>
      <c r="DM11" s="986"/>
      <c r="DN11" s="986"/>
      <c r="DO11" s="986"/>
      <c r="DP11" s="987"/>
      <c r="DQ11" s="985" t="s">
        <v>479</v>
      </c>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61101</v>
      </c>
      <c r="R23" s="1065"/>
      <c r="S23" s="1065"/>
      <c r="T23" s="1065"/>
      <c r="U23" s="1065"/>
      <c r="V23" s="1065">
        <v>58367</v>
      </c>
      <c r="W23" s="1065"/>
      <c r="X23" s="1065"/>
      <c r="Y23" s="1065"/>
      <c r="Z23" s="1065"/>
      <c r="AA23" s="1065">
        <v>2734</v>
      </c>
      <c r="AB23" s="1065"/>
      <c r="AC23" s="1065"/>
      <c r="AD23" s="1065"/>
      <c r="AE23" s="1066"/>
      <c r="AF23" s="1067">
        <v>1603</v>
      </c>
      <c r="AG23" s="1065"/>
      <c r="AH23" s="1065"/>
      <c r="AI23" s="1065"/>
      <c r="AJ23" s="1068"/>
      <c r="AK23" s="1069"/>
      <c r="AL23" s="1070"/>
      <c r="AM23" s="1070"/>
      <c r="AN23" s="1070"/>
      <c r="AO23" s="1070"/>
      <c r="AP23" s="1065">
        <v>35750</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19532</v>
      </c>
      <c r="R28" s="1050"/>
      <c r="S28" s="1050"/>
      <c r="T28" s="1050"/>
      <c r="U28" s="1050"/>
      <c r="V28" s="1050">
        <v>18896</v>
      </c>
      <c r="W28" s="1050"/>
      <c r="X28" s="1050"/>
      <c r="Y28" s="1050"/>
      <c r="Z28" s="1050"/>
      <c r="AA28" s="1050">
        <v>636</v>
      </c>
      <c r="AB28" s="1050"/>
      <c r="AC28" s="1050"/>
      <c r="AD28" s="1050"/>
      <c r="AE28" s="1051"/>
      <c r="AF28" s="1052">
        <v>636</v>
      </c>
      <c r="AG28" s="1050"/>
      <c r="AH28" s="1050"/>
      <c r="AI28" s="1050"/>
      <c r="AJ28" s="1053"/>
      <c r="AK28" s="1054">
        <v>2787</v>
      </c>
      <c r="AL28" s="1042"/>
      <c r="AM28" s="1042"/>
      <c r="AN28" s="1042"/>
      <c r="AO28" s="1042"/>
      <c r="AP28" s="1042" t="s">
        <v>479</v>
      </c>
      <c r="AQ28" s="1042"/>
      <c r="AR28" s="1042"/>
      <c r="AS28" s="1042"/>
      <c r="AT28" s="1042"/>
      <c r="AU28" s="1042" t="s">
        <v>479</v>
      </c>
      <c r="AV28" s="1042"/>
      <c r="AW28" s="1042"/>
      <c r="AX28" s="1042"/>
      <c r="AY28" s="1042"/>
      <c r="AZ28" s="1043" t="s">
        <v>479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9">
        <v>8563</v>
      </c>
      <c r="R29" s="1040"/>
      <c r="S29" s="1040"/>
      <c r="T29" s="1040"/>
      <c r="U29" s="1040"/>
      <c r="V29" s="1040">
        <v>8397</v>
      </c>
      <c r="W29" s="1040"/>
      <c r="X29" s="1040"/>
      <c r="Y29" s="1040"/>
      <c r="Z29" s="1040"/>
      <c r="AA29" s="1040">
        <v>167</v>
      </c>
      <c r="AB29" s="1040"/>
      <c r="AC29" s="1040"/>
      <c r="AD29" s="1040"/>
      <c r="AE29" s="1041"/>
      <c r="AF29" s="1015">
        <v>163</v>
      </c>
      <c r="AG29" s="1016"/>
      <c r="AH29" s="1016"/>
      <c r="AI29" s="1016"/>
      <c r="AJ29" s="1017"/>
      <c r="AK29" s="976">
        <v>1388</v>
      </c>
      <c r="AL29" s="967"/>
      <c r="AM29" s="967"/>
      <c r="AN29" s="967"/>
      <c r="AO29" s="967"/>
      <c r="AP29" s="967" t="s">
        <v>479</v>
      </c>
      <c r="AQ29" s="967"/>
      <c r="AR29" s="967"/>
      <c r="AS29" s="967"/>
      <c r="AT29" s="967"/>
      <c r="AU29" s="967" t="s">
        <v>479</v>
      </c>
      <c r="AV29" s="967"/>
      <c r="AW29" s="967"/>
      <c r="AX29" s="967"/>
      <c r="AY29" s="967"/>
      <c r="AZ29" s="1038" t="s">
        <v>479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9">
        <v>1205</v>
      </c>
      <c r="R30" s="1040"/>
      <c r="S30" s="1040"/>
      <c r="T30" s="1040"/>
      <c r="U30" s="1040"/>
      <c r="V30" s="1040">
        <v>1155</v>
      </c>
      <c r="W30" s="1040"/>
      <c r="X30" s="1040"/>
      <c r="Y30" s="1040"/>
      <c r="Z30" s="1040"/>
      <c r="AA30" s="1040">
        <v>50</v>
      </c>
      <c r="AB30" s="1040"/>
      <c r="AC30" s="1040"/>
      <c r="AD30" s="1040"/>
      <c r="AE30" s="1041"/>
      <c r="AF30" s="1015">
        <v>50</v>
      </c>
      <c r="AG30" s="1016"/>
      <c r="AH30" s="1016"/>
      <c r="AI30" s="1016"/>
      <c r="AJ30" s="1017"/>
      <c r="AK30" s="976">
        <v>274</v>
      </c>
      <c r="AL30" s="967"/>
      <c r="AM30" s="967"/>
      <c r="AN30" s="967"/>
      <c r="AO30" s="967"/>
      <c r="AP30" s="967" t="s">
        <v>479</v>
      </c>
      <c r="AQ30" s="967"/>
      <c r="AR30" s="967"/>
      <c r="AS30" s="967"/>
      <c r="AT30" s="967"/>
      <c r="AU30" s="967" t="s">
        <v>479</v>
      </c>
      <c r="AV30" s="967"/>
      <c r="AW30" s="967"/>
      <c r="AX30" s="967"/>
      <c r="AY30" s="967"/>
      <c r="AZ30" s="1038" t="s">
        <v>479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3614</v>
      </c>
      <c r="R31" s="1040"/>
      <c r="S31" s="1040"/>
      <c r="T31" s="1040"/>
      <c r="U31" s="1040"/>
      <c r="V31" s="1040">
        <v>3175</v>
      </c>
      <c r="W31" s="1040"/>
      <c r="X31" s="1040"/>
      <c r="Y31" s="1040"/>
      <c r="Z31" s="1040"/>
      <c r="AA31" s="1040">
        <v>439</v>
      </c>
      <c r="AB31" s="1040"/>
      <c r="AC31" s="1040"/>
      <c r="AD31" s="1040"/>
      <c r="AE31" s="1041"/>
      <c r="AF31" s="1015">
        <v>5877</v>
      </c>
      <c r="AG31" s="1016"/>
      <c r="AH31" s="1016"/>
      <c r="AI31" s="1016"/>
      <c r="AJ31" s="1017"/>
      <c r="AK31" s="976" t="s">
        <v>479</v>
      </c>
      <c r="AL31" s="967"/>
      <c r="AM31" s="967"/>
      <c r="AN31" s="967"/>
      <c r="AO31" s="967"/>
      <c r="AP31" s="967">
        <v>752</v>
      </c>
      <c r="AQ31" s="967"/>
      <c r="AR31" s="967"/>
      <c r="AS31" s="967"/>
      <c r="AT31" s="967"/>
      <c r="AU31" s="967" t="s">
        <v>479</v>
      </c>
      <c r="AV31" s="967"/>
      <c r="AW31" s="967"/>
      <c r="AX31" s="967"/>
      <c r="AY31" s="967"/>
      <c r="AZ31" s="1038" t="s">
        <v>479</v>
      </c>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385</v>
      </c>
      <c r="C32" s="1034"/>
      <c r="D32" s="1034"/>
      <c r="E32" s="1034"/>
      <c r="F32" s="1034"/>
      <c r="G32" s="1034"/>
      <c r="H32" s="1034"/>
      <c r="I32" s="1034"/>
      <c r="J32" s="1034"/>
      <c r="K32" s="1034"/>
      <c r="L32" s="1034"/>
      <c r="M32" s="1034"/>
      <c r="N32" s="1034"/>
      <c r="O32" s="1034"/>
      <c r="P32" s="1035"/>
      <c r="Q32" s="1039">
        <v>3075</v>
      </c>
      <c r="R32" s="1040"/>
      <c r="S32" s="1040"/>
      <c r="T32" s="1040"/>
      <c r="U32" s="1040"/>
      <c r="V32" s="1040">
        <v>2952</v>
      </c>
      <c r="W32" s="1040"/>
      <c r="X32" s="1040"/>
      <c r="Y32" s="1040"/>
      <c r="Z32" s="1040"/>
      <c r="AA32" s="1040">
        <v>123</v>
      </c>
      <c r="AB32" s="1040"/>
      <c r="AC32" s="1040"/>
      <c r="AD32" s="1040"/>
      <c r="AE32" s="1041"/>
      <c r="AF32" s="1015">
        <v>46</v>
      </c>
      <c r="AG32" s="1016"/>
      <c r="AH32" s="1016"/>
      <c r="AI32" s="1016"/>
      <c r="AJ32" s="1017"/>
      <c r="AK32" s="976">
        <v>892</v>
      </c>
      <c r="AL32" s="967"/>
      <c r="AM32" s="967"/>
      <c r="AN32" s="967"/>
      <c r="AO32" s="967"/>
      <c r="AP32" s="967">
        <v>11948</v>
      </c>
      <c r="AQ32" s="967"/>
      <c r="AR32" s="967"/>
      <c r="AS32" s="967"/>
      <c r="AT32" s="967"/>
      <c r="AU32" s="967">
        <v>7599</v>
      </c>
      <c r="AV32" s="967"/>
      <c r="AW32" s="967"/>
      <c r="AX32" s="967"/>
      <c r="AY32" s="967"/>
      <c r="AZ32" s="1038" t="s">
        <v>479</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6772</v>
      </c>
      <c r="AG63" s="955"/>
      <c r="AH63" s="955"/>
      <c r="AI63" s="955"/>
      <c r="AJ63" s="1026"/>
      <c r="AK63" s="1027"/>
      <c r="AL63" s="959"/>
      <c r="AM63" s="959"/>
      <c r="AN63" s="959"/>
      <c r="AO63" s="959"/>
      <c r="AP63" s="955">
        <v>12700</v>
      </c>
      <c r="AQ63" s="955"/>
      <c r="AR63" s="955"/>
      <c r="AS63" s="955"/>
      <c r="AT63" s="955"/>
      <c r="AU63" s="955">
        <v>7599</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390</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391</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538</v>
      </c>
      <c r="C68" s="982"/>
      <c r="D68" s="982"/>
      <c r="E68" s="982"/>
      <c r="F68" s="982"/>
      <c r="G68" s="982"/>
      <c r="H68" s="982"/>
      <c r="I68" s="982"/>
      <c r="J68" s="982"/>
      <c r="K68" s="982"/>
      <c r="L68" s="982"/>
      <c r="M68" s="982"/>
      <c r="N68" s="982"/>
      <c r="O68" s="982"/>
      <c r="P68" s="983"/>
      <c r="Q68" s="984">
        <v>2627</v>
      </c>
      <c r="R68" s="978"/>
      <c r="S68" s="978"/>
      <c r="T68" s="978"/>
      <c r="U68" s="978"/>
      <c r="V68" s="978">
        <v>2439</v>
      </c>
      <c r="W68" s="978"/>
      <c r="X68" s="978"/>
      <c r="Y68" s="978"/>
      <c r="Z68" s="978"/>
      <c r="AA68" s="978">
        <v>188</v>
      </c>
      <c r="AB68" s="978"/>
      <c r="AC68" s="978"/>
      <c r="AD68" s="978"/>
      <c r="AE68" s="978"/>
      <c r="AF68" s="978">
        <v>42</v>
      </c>
      <c r="AG68" s="978"/>
      <c r="AH68" s="978"/>
      <c r="AI68" s="978"/>
      <c r="AJ68" s="978"/>
      <c r="AK68" s="978">
        <v>192</v>
      </c>
      <c r="AL68" s="978"/>
      <c r="AM68" s="978"/>
      <c r="AN68" s="978"/>
      <c r="AO68" s="978"/>
      <c r="AP68" s="978">
        <v>5241</v>
      </c>
      <c r="AQ68" s="978"/>
      <c r="AR68" s="978"/>
      <c r="AS68" s="978"/>
      <c r="AT68" s="978"/>
      <c r="AU68" s="978">
        <v>3860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539</v>
      </c>
      <c r="C69" s="971"/>
      <c r="D69" s="971"/>
      <c r="E69" s="971"/>
      <c r="F69" s="971"/>
      <c r="G69" s="971"/>
      <c r="H69" s="971"/>
      <c r="I69" s="971"/>
      <c r="J69" s="971"/>
      <c r="K69" s="971"/>
      <c r="L69" s="971"/>
      <c r="M69" s="971"/>
      <c r="N69" s="971"/>
      <c r="O69" s="971"/>
      <c r="P69" s="972"/>
      <c r="Q69" s="973">
        <v>13848</v>
      </c>
      <c r="R69" s="967"/>
      <c r="S69" s="967"/>
      <c r="T69" s="967"/>
      <c r="U69" s="967"/>
      <c r="V69" s="967">
        <v>13741</v>
      </c>
      <c r="W69" s="967"/>
      <c r="X69" s="967"/>
      <c r="Y69" s="967"/>
      <c r="Z69" s="967"/>
      <c r="AA69" s="967">
        <v>107</v>
      </c>
      <c r="AB69" s="967"/>
      <c r="AC69" s="967"/>
      <c r="AD69" s="967"/>
      <c r="AE69" s="967"/>
      <c r="AF69" s="967">
        <v>107</v>
      </c>
      <c r="AG69" s="967"/>
      <c r="AH69" s="967"/>
      <c r="AI69" s="967"/>
      <c r="AJ69" s="967"/>
      <c r="AK69" s="967">
        <v>7</v>
      </c>
      <c r="AL69" s="967"/>
      <c r="AM69" s="967"/>
      <c r="AN69" s="967"/>
      <c r="AO69" s="967"/>
      <c r="AP69" s="967" t="s">
        <v>479</v>
      </c>
      <c r="AQ69" s="967"/>
      <c r="AR69" s="967"/>
      <c r="AS69" s="967"/>
      <c r="AT69" s="967"/>
      <c r="AU69" s="967" t="s">
        <v>479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540</v>
      </c>
      <c r="C70" s="971"/>
      <c r="D70" s="971"/>
      <c r="E70" s="971"/>
      <c r="F70" s="971"/>
      <c r="G70" s="971"/>
      <c r="H70" s="971"/>
      <c r="I70" s="971"/>
      <c r="J70" s="971"/>
      <c r="K70" s="971"/>
      <c r="L70" s="971"/>
      <c r="M70" s="971"/>
      <c r="N70" s="971"/>
      <c r="O70" s="971"/>
      <c r="P70" s="972"/>
      <c r="Q70" s="973">
        <v>664</v>
      </c>
      <c r="R70" s="967"/>
      <c r="S70" s="967"/>
      <c r="T70" s="967"/>
      <c r="U70" s="967"/>
      <c r="V70" s="967">
        <v>655</v>
      </c>
      <c r="W70" s="967"/>
      <c r="X70" s="967"/>
      <c r="Y70" s="967"/>
      <c r="Z70" s="967"/>
      <c r="AA70" s="967">
        <v>9</v>
      </c>
      <c r="AB70" s="967"/>
      <c r="AC70" s="967"/>
      <c r="AD70" s="967"/>
      <c r="AE70" s="967"/>
      <c r="AF70" s="967">
        <v>9</v>
      </c>
      <c r="AG70" s="967"/>
      <c r="AH70" s="967"/>
      <c r="AI70" s="967"/>
      <c r="AJ70" s="967"/>
      <c r="AK70" s="967" t="s">
        <v>545</v>
      </c>
      <c r="AL70" s="967"/>
      <c r="AM70" s="967"/>
      <c r="AN70" s="967"/>
      <c r="AO70" s="967"/>
      <c r="AP70" s="967" t="s">
        <v>479</v>
      </c>
      <c r="AQ70" s="967"/>
      <c r="AR70" s="967"/>
      <c r="AS70" s="967"/>
      <c r="AT70" s="967"/>
      <c r="AU70" s="967" t="s">
        <v>479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541</v>
      </c>
      <c r="C71" s="971"/>
      <c r="D71" s="971"/>
      <c r="E71" s="971"/>
      <c r="F71" s="971"/>
      <c r="G71" s="971"/>
      <c r="H71" s="971"/>
      <c r="I71" s="971"/>
      <c r="J71" s="971"/>
      <c r="K71" s="971"/>
      <c r="L71" s="971"/>
      <c r="M71" s="971"/>
      <c r="N71" s="971"/>
      <c r="O71" s="971"/>
      <c r="P71" s="972"/>
      <c r="Q71" s="973">
        <v>157</v>
      </c>
      <c r="R71" s="967"/>
      <c r="S71" s="967"/>
      <c r="T71" s="967"/>
      <c r="U71" s="967"/>
      <c r="V71" s="967">
        <v>146</v>
      </c>
      <c r="W71" s="967"/>
      <c r="X71" s="967"/>
      <c r="Y71" s="967"/>
      <c r="Z71" s="967"/>
      <c r="AA71" s="967">
        <v>10</v>
      </c>
      <c r="AB71" s="967"/>
      <c r="AC71" s="967"/>
      <c r="AD71" s="967"/>
      <c r="AE71" s="967"/>
      <c r="AF71" s="967">
        <v>10</v>
      </c>
      <c r="AG71" s="967"/>
      <c r="AH71" s="967"/>
      <c r="AI71" s="967"/>
      <c r="AJ71" s="967"/>
      <c r="AK71" s="967">
        <v>18</v>
      </c>
      <c r="AL71" s="967"/>
      <c r="AM71" s="967"/>
      <c r="AN71" s="967"/>
      <c r="AO71" s="967"/>
      <c r="AP71" s="967" t="s">
        <v>479</v>
      </c>
      <c r="AQ71" s="967"/>
      <c r="AR71" s="967"/>
      <c r="AS71" s="967"/>
      <c r="AT71" s="967"/>
      <c r="AU71" s="967" t="s">
        <v>479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542</v>
      </c>
      <c r="C72" s="971"/>
      <c r="D72" s="971"/>
      <c r="E72" s="971"/>
      <c r="F72" s="971"/>
      <c r="G72" s="971"/>
      <c r="H72" s="971"/>
      <c r="I72" s="971"/>
      <c r="J72" s="971"/>
      <c r="K72" s="971"/>
      <c r="L72" s="971"/>
      <c r="M72" s="971"/>
      <c r="N72" s="971"/>
      <c r="O72" s="971"/>
      <c r="P72" s="972"/>
      <c r="Q72" s="973">
        <v>34</v>
      </c>
      <c r="R72" s="967"/>
      <c r="S72" s="967"/>
      <c r="T72" s="967"/>
      <c r="U72" s="967"/>
      <c r="V72" s="967">
        <v>15</v>
      </c>
      <c r="W72" s="967"/>
      <c r="X72" s="967"/>
      <c r="Y72" s="967"/>
      <c r="Z72" s="967"/>
      <c r="AA72" s="967">
        <v>19</v>
      </c>
      <c r="AB72" s="967"/>
      <c r="AC72" s="967"/>
      <c r="AD72" s="967"/>
      <c r="AE72" s="967"/>
      <c r="AF72" s="967">
        <v>19</v>
      </c>
      <c r="AG72" s="967"/>
      <c r="AH72" s="967"/>
      <c r="AI72" s="967"/>
      <c r="AJ72" s="967"/>
      <c r="AK72" s="967" t="s">
        <v>545</v>
      </c>
      <c r="AL72" s="967"/>
      <c r="AM72" s="967"/>
      <c r="AN72" s="967"/>
      <c r="AO72" s="967"/>
      <c r="AP72" s="967" t="s">
        <v>479</v>
      </c>
      <c r="AQ72" s="967"/>
      <c r="AR72" s="967"/>
      <c r="AS72" s="967"/>
      <c r="AT72" s="967"/>
      <c r="AU72" s="967" t="s">
        <v>479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543</v>
      </c>
      <c r="C73" s="971"/>
      <c r="D73" s="971"/>
      <c r="E73" s="971"/>
      <c r="F73" s="971"/>
      <c r="G73" s="971"/>
      <c r="H73" s="971"/>
      <c r="I73" s="971"/>
      <c r="J73" s="971"/>
      <c r="K73" s="971"/>
      <c r="L73" s="971"/>
      <c r="M73" s="971"/>
      <c r="N73" s="971"/>
      <c r="O73" s="971"/>
      <c r="P73" s="972"/>
      <c r="Q73" s="973">
        <v>1181</v>
      </c>
      <c r="R73" s="967"/>
      <c r="S73" s="967"/>
      <c r="T73" s="967"/>
      <c r="U73" s="967"/>
      <c r="V73" s="967">
        <v>1153</v>
      </c>
      <c r="W73" s="967"/>
      <c r="X73" s="967"/>
      <c r="Y73" s="967"/>
      <c r="Z73" s="967"/>
      <c r="AA73" s="967">
        <v>27</v>
      </c>
      <c r="AB73" s="967"/>
      <c r="AC73" s="967"/>
      <c r="AD73" s="967"/>
      <c r="AE73" s="967"/>
      <c r="AF73" s="967">
        <v>27</v>
      </c>
      <c r="AG73" s="967"/>
      <c r="AH73" s="967"/>
      <c r="AI73" s="967"/>
      <c r="AJ73" s="967"/>
      <c r="AK73" s="967" t="s">
        <v>545</v>
      </c>
      <c r="AL73" s="967"/>
      <c r="AM73" s="967"/>
      <c r="AN73" s="967"/>
      <c r="AO73" s="967"/>
      <c r="AP73" s="967" t="s">
        <v>479</v>
      </c>
      <c r="AQ73" s="967"/>
      <c r="AR73" s="967"/>
      <c r="AS73" s="967"/>
      <c r="AT73" s="967"/>
      <c r="AU73" s="967" t="s">
        <v>479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544</v>
      </c>
      <c r="C74" s="971"/>
      <c r="D74" s="971"/>
      <c r="E74" s="971"/>
      <c r="F74" s="971"/>
      <c r="G74" s="971"/>
      <c r="H74" s="971"/>
      <c r="I74" s="971"/>
      <c r="J74" s="971"/>
      <c r="K74" s="971"/>
      <c r="L74" s="971"/>
      <c r="M74" s="971"/>
      <c r="N74" s="971"/>
      <c r="O74" s="971"/>
      <c r="P74" s="972"/>
      <c r="Q74" s="973">
        <v>136669</v>
      </c>
      <c r="R74" s="967"/>
      <c r="S74" s="967"/>
      <c r="T74" s="967"/>
      <c r="U74" s="967"/>
      <c r="V74" s="967">
        <v>129997</v>
      </c>
      <c r="W74" s="967"/>
      <c r="X74" s="967"/>
      <c r="Y74" s="967"/>
      <c r="Z74" s="967"/>
      <c r="AA74" s="967">
        <v>6671</v>
      </c>
      <c r="AB74" s="967"/>
      <c r="AC74" s="967"/>
      <c r="AD74" s="967"/>
      <c r="AE74" s="967"/>
      <c r="AF74" s="967">
        <v>6671</v>
      </c>
      <c r="AG74" s="967"/>
      <c r="AH74" s="967"/>
      <c r="AI74" s="967"/>
      <c r="AJ74" s="967"/>
      <c r="AK74" s="967">
        <v>1851</v>
      </c>
      <c r="AL74" s="967"/>
      <c r="AM74" s="967"/>
      <c r="AN74" s="967"/>
      <c r="AO74" s="967"/>
      <c r="AP74" s="967" t="s">
        <v>479</v>
      </c>
      <c r="AQ74" s="967"/>
      <c r="AR74" s="967"/>
      <c r="AS74" s="967"/>
      <c r="AT74" s="967"/>
      <c r="AU74" s="967" t="s">
        <v>479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6886</v>
      </c>
      <c r="AG88" s="955"/>
      <c r="AH88" s="955"/>
      <c r="AI88" s="955"/>
      <c r="AJ88" s="955"/>
      <c r="AK88" s="959"/>
      <c r="AL88" s="959"/>
      <c r="AM88" s="959"/>
      <c r="AN88" s="959"/>
      <c r="AO88" s="959"/>
      <c r="AP88" s="955">
        <v>5241</v>
      </c>
      <c r="AQ88" s="955"/>
      <c r="AR88" s="955"/>
      <c r="AS88" s="955"/>
      <c r="AT88" s="955"/>
      <c r="AU88" s="955">
        <v>3860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60</v>
      </c>
      <c r="CS102" s="947"/>
      <c r="CT102" s="947"/>
      <c r="CU102" s="947"/>
      <c r="CV102" s="948"/>
      <c r="CW102" s="946">
        <v>22</v>
      </c>
      <c r="CX102" s="947"/>
      <c r="CY102" s="947"/>
      <c r="CZ102" s="947"/>
      <c r="DA102" s="948"/>
      <c r="DB102" s="946">
        <v>25</v>
      </c>
      <c r="DC102" s="947"/>
      <c r="DD102" s="947"/>
      <c r="DE102" s="947"/>
      <c r="DF102" s="948"/>
      <c r="DG102" s="946" t="s">
        <v>546</v>
      </c>
      <c r="DH102" s="947"/>
      <c r="DI102" s="947"/>
      <c r="DJ102" s="947"/>
      <c r="DK102" s="948"/>
      <c r="DL102" s="946" t="s">
        <v>546</v>
      </c>
      <c r="DM102" s="947"/>
      <c r="DN102" s="947"/>
      <c r="DO102" s="947"/>
      <c r="DP102" s="948"/>
      <c r="DQ102" s="946" t="s">
        <v>546</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287</v>
      </c>
      <c r="AG109" s="888"/>
      <c r="AH109" s="888"/>
      <c r="AI109" s="888"/>
      <c r="AJ109" s="889"/>
      <c r="AK109" s="890" t="s">
        <v>286</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287</v>
      </c>
      <c r="BW109" s="888"/>
      <c r="BX109" s="888"/>
      <c r="BY109" s="888"/>
      <c r="BZ109" s="889"/>
      <c r="CA109" s="890" t="s">
        <v>286</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287</v>
      </c>
      <c r="DM109" s="888"/>
      <c r="DN109" s="888"/>
      <c r="DO109" s="888"/>
      <c r="DP109" s="889"/>
      <c r="DQ109" s="890" t="s">
        <v>286</v>
      </c>
      <c r="DR109" s="888"/>
      <c r="DS109" s="888"/>
      <c r="DT109" s="888"/>
      <c r="DU109" s="889"/>
      <c r="DV109" s="890" t="s">
        <v>402</v>
      </c>
      <c r="DW109" s="888"/>
      <c r="DX109" s="888"/>
      <c r="DY109" s="888"/>
      <c r="DZ109" s="919"/>
    </row>
    <row r="110" spans="1:131" s="197" customFormat="1" ht="26.25" customHeight="1" x14ac:dyDescent="0.15">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3733236</v>
      </c>
      <c r="AB110" s="873"/>
      <c r="AC110" s="873"/>
      <c r="AD110" s="873"/>
      <c r="AE110" s="874"/>
      <c r="AF110" s="875">
        <v>3677108</v>
      </c>
      <c r="AG110" s="873"/>
      <c r="AH110" s="873"/>
      <c r="AI110" s="873"/>
      <c r="AJ110" s="874"/>
      <c r="AK110" s="875">
        <v>3513481</v>
      </c>
      <c r="AL110" s="873"/>
      <c r="AM110" s="873"/>
      <c r="AN110" s="873"/>
      <c r="AO110" s="874"/>
      <c r="AP110" s="876">
        <v>14.4</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35402445</v>
      </c>
      <c r="BR110" s="800"/>
      <c r="BS110" s="800"/>
      <c r="BT110" s="800"/>
      <c r="BU110" s="800"/>
      <c r="BV110" s="800">
        <v>35642322</v>
      </c>
      <c r="BW110" s="800"/>
      <c r="BX110" s="800"/>
      <c r="BY110" s="800"/>
      <c r="BZ110" s="800"/>
      <c r="CA110" s="800">
        <v>35749657</v>
      </c>
      <c r="CB110" s="800"/>
      <c r="CC110" s="800"/>
      <c r="CD110" s="800"/>
      <c r="CE110" s="800"/>
      <c r="CF110" s="861">
        <v>146</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t="s">
        <v>410</v>
      </c>
      <c r="BR111" s="771"/>
      <c r="BS111" s="771"/>
      <c r="BT111" s="771"/>
      <c r="BU111" s="771"/>
      <c r="BV111" s="771" t="s">
        <v>410</v>
      </c>
      <c r="BW111" s="771"/>
      <c r="BX111" s="771"/>
      <c r="BY111" s="771"/>
      <c r="BZ111" s="771"/>
      <c r="CA111" s="771" t="s">
        <v>410</v>
      </c>
      <c r="CB111" s="771"/>
      <c r="CC111" s="771"/>
      <c r="CD111" s="771"/>
      <c r="CE111" s="771"/>
      <c r="CF111" s="848" t="s">
        <v>410</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410</v>
      </c>
      <c r="DH111" s="771"/>
      <c r="DI111" s="771"/>
      <c r="DJ111" s="771"/>
      <c r="DK111" s="771"/>
      <c r="DL111" s="771" t="s">
        <v>410</v>
      </c>
      <c r="DM111" s="771"/>
      <c r="DN111" s="771"/>
      <c r="DO111" s="771"/>
      <c r="DP111" s="771"/>
      <c r="DQ111" s="771" t="s">
        <v>410</v>
      </c>
      <c r="DR111" s="771"/>
      <c r="DS111" s="771"/>
      <c r="DT111" s="771"/>
      <c r="DU111" s="771"/>
      <c r="DV111" s="823" t="s">
        <v>410</v>
      </c>
      <c r="DW111" s="823"/>
      <c r="DX111" s="823"/>
      <c r="DY111" s="823"/>
      <c r="DZ111" s="824"/>
    </row>
    <row r="112" spans="1:131" s="197" customFormat="1" ht="26.25" customHeight="1" x14ac:dyDescent="0.15">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414</v>
      </c>
      <c r="AB112" s="784"/>
      <c r="AC112" s="784"/>
      <c r="AD112" s="784"/>
      <c r="AE112" s="785"/>
      <c r="AF112" s="786" t="s">
        <v>414</v>
      </c>
      <c r="AG112" s="784"/>
      <c r="AH112" s="784"/>
      <c r="AI112" s="784"/>
      <c r="AJ112" s="785"/>
      <c r="AK112" s="786" t="s">
        <v>414</v>
      </c>
      <c r="AL112" s="784"/>
      <c r="AM112" s="784"/>
      <c r="AN112" s="784"/>
      <c r="AO112" s="785"/>
      <c r="AP112" s="754" t="s">
        <v>414</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7676631</v>
      </c>
      <c r="BR112" s="771"/>
      <c r="BS112" s="771"/>
      <c r="BT112" s="771"/>
      <c r="BU112" s="771"/>
      <c r="BV112" s="771">
        <v>7888699</v>
      </c>
      <c r="BW112" s="771"/>
      <c r="BX112" s="771"/>
      <c r="BY112" s="771"/>
      <c r="BZ112" s="771"/>
      <c r="CA112" s="771">
        <v>7599155</v>
      </c>
      <c r="CB112" s="771"/>
      <c r="CC112" s="771"/>
      <c r="CD112" s="771"/>
      <c r="CE112" s="771"/>
      <c r="CF112" s="848">
        <v>31</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414</v>
      </c>
      <c r="DH112" s="771"/>
      <c r="DI112" s="771"/>
      <c r="DJ112" s="771"/>
      <c r="DK112" s="771"/>
      <c r="DL112" s="771" t="s">
        <v>414</v>
      </c>
      <c r="DM112" s="771"/>
      <c r="DN112" s="771"/>
      <c r="DO112" s="771"/>
      <c r="DP112" s="771"/>
      <c r="DQ112" s="771" t="s">
        <v>414</v>
      </c>
      <c r="DR112" s="771"/>
      <c r="DS112" s="771"/>
      <c r="DT112" s="771"/>
      <c r="DU112" s="771"/>
      <c r="DV112" s="823" t="s">
        <v>414</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660500</v>
      </c>
      <c r="AB113" s="909"/>
      <c r="AC113" s="909"/>
      <c r="AD113" s="909"/>
      <c r="AE113" s="910"/>
      <c r="AF113" s="911">
        <v>660006</v>
      </c>
      <c r="AG113" s="909"/>
      <c r="AH113" s="909"/>
      <c r="AI113" s="909"/>
      <c r="AJ113" s="910"/>
      <c r="AK113" s="911">
        <v>668145</v>
      </c>
      <c r="AL113" s="909"/>
      <c r="AM113" s="909"/>
      <c r="AN113" s="909"/>
      <c r="AO113" s="910"/>
      <c r="AP113" s="912">
        <v>2.7</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4645022</v>
      </c>
      <c r="BR113" s="771"/>
      <c r="BS113" s="771"/>
      <c r="BT113" s="771"/>
      <c r="BU113" s="771"/>
      <c r="BV113" s="771">
        <v>4253184</v>
      </c>
      <c r="BW113" s="771"/>
      <c r="BX113" s="771"/>
      <c r="BY113" s="771"/>
      <c r="BZ113" s="771"/>
      <c r="CA113" s="771">
        <v>3859931</v>
      </c>
      <c r="CB113" s="771"/>
      <c r="CC113" s="771"/>
      <c r="CD113" s="771"/>
      <c r="CE113" s="771"/>
      <c r="CF113" s="848">
        <v>15.8</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414</v>
      </c>
      <c r="DH113" s="784"/>
      <c r="DI113" s="784"/>
      <c r="DJ113" s="784"/>
      <c r="DK113" s="785"/>
      <c r="DL113" s="786" t="s">
        <v>414</v>
      </c>
      <c r="DM113" s="784"/>
      <c r="DN113" s="784"/>
      <c r="DO113" s="784"/>
      <c r="DP113" s="785"/>
      <c r="DQ113" s="786" t="s">
        <v>414</v>
      </c>
      <c r="DR113" s="784"/>
      <c r="DS113" s="784"/>
      <c r="DT113" s="784"/>
      <c r="DU113" s="785"/>
      <c r="DV113" s="754" t="s">
        <v>414</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261221</v>
      </c>
      <c r="AB114" s="784"/>
      <c r="AC114" s="784"/>
      <c r="AD114" s="784"/>
      <c r="AE114" s="785"/>
      <c r="AF114" s="786">
        <v>447694</v>
      </c>
      <c r="AG114" s="784"/>
      <c r="AH114" s="784"/>
      <c r="AI114" s="784"/>
      <c r="AJ114" s="785"/>
      <c r="AK114" s="786">
        <v>447546</v>
      </c>
      <c r="AL114" s="784"/>
      <c r="AM114" s="784"/>
      <c r="AN114" s="784"/>
      <c r="AO114" s="785"/>
      <c r="AP114" s="754">
        <v>1.8</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4064072</v>
      </c>
      <c r="BR114" s="771"/>
      <c r="BS114" s="771"/>
      <c r="BT114" s="771"/>
      <c r="BU114" s="771"/>
      <c r="BV114" s="771">
        <v>4103013</v>
      </c>
      <c r="BW114" s="771"/>
      <c r="BX114" s="771"/>
      <c r="BY114" s="771"/>
      <c r="BZ114" s="771"/>
      <c r="CA114" s="771">
        <v>3874896</v>
      </c>
      <c r="CB114" s="771"/>
      <c r="CC114" s="771"/>
      <c r="CD114" s="771"/>
      <c r="CE114" s="771"/>
      <c r="CF114" s="848">
        <v>15.8</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414</v>
      </c>
      <c r="DH114" s="784"/>
      <c r="DI114" s="784"/>
      <c r="DJ114" s="784"/>
      <c r="DK114" s="785"/>
      <c r="DL114" s="786" t="s">
        <v>414</v>
      </c>
      <c r="DM114" s="784"/>
      <c r="DN114" s="784"/>
      <c r="DO114" s="784"/>
      <c r="DP114" s="785"/>
      <c r="DQ114" s="786" t="s">
        <v>414</v>
      </c>
      <c r="DR114" s="784"/>
      <c r="DS114" s="784"/>
      <c r="DT114" s="784"/>
      <c r="DU114" s="785"/>
      <c r="DV114" s="754" t="s">
        <v>414</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414</v>
      </c>
      <c r="AB115" s="909"/>
      <c r="AC115" s="909"/>
      <c r="AD115" s="909"/>
      <c r="AE115" s="910"/>
      <c r="AF115" s="911" t="s">
        <v>414</v>
      </c>
      <c r="AG115" s="909"/>
      <c r="AH115" s="909"/>
      <c r="AI115" s="909"/>
      <c r="AJ115" s="910"/>
      <c r="AK115" s="911" t="s">
        <v>414</v>
      </c>
      <c r="AL115" s="909"/>
      <c r="AM115" s="909"/>
      <c r="AN115" s="909"/>
      <c r="AO115" s="910"/>
      <c r="AP115" s="912" t="s">
        <v>414</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2993</v>
      </c>
      <c r="BR115" s="771"/>
      <c r="BS115" s="771"/>
      <c r="BT115" s="771"/>
      <c r="BU115" s="771"/>
      <c r="BV115" s="771">
        <v>4898</v>
      </c>
      <c r="BW115" s="771"/>
      <c r="BX115" s="771"/>
      <c r="BY115" s="771"/>
      <c r="BZ115" s="771"/>
      <c r="CA115" s="771">
        <v>6203</v>
      </c>
      <c r="CB115" s="771"/>
      <c r="CC115" s="771"/>
      <c r="CD115" s="771"/>
      <c r="CE115" s="771"/>
      <c r="CF115" s="848">
        <v>0</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414</v>
      </c>
      <c r="DH115" s="784"/>
      <c r="DI115" s="784"/>
      <c r="DJ115" s="784"/>
      <c r="DK115" s="785"/>
      <c r="DL115" s="786" t="s">
        <v>414</v>
      </c>
      <c r="DM115" s="784"/>
      <c r="DN115" s="784"/>
      <c r="DO115" s="784"/>
      <c r="DP115" s="785"/>
      <c r="DQ115" s="786" t="s">
        <v>414</v>
      </c>
      <c r="DR115" s="784"/>
      <c r="DS115" s="784"/>
      <c r="DT115" s="784"/>
      <c r="DU115" s="785"/>
      <c r="DV115" s="754" t="s">
        <v>414</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80</v>
      </c>
      <c r="AB116" s="784"/>
      <c r="AC116" s="784"/>
      <c r="AD116" s="784"/>
      <c r="AE116" s="785"/>
      <c r="AF116" s="786">
        <v>203</v>
      </c>
      <c r="AG116" s="784"/>
      <c r="AH116" s="784"/>
      <c r="AI116" s="784"/>
      <c r="AJ116" s="785"/>
      <c r="AK116" s="786" t="s">
        <v>414</v>
      </c>
      <c r="AL116" s="784"/>
      <c r="AM116" s="784"/>
      <c r="AN116" s="784"/>
      <c r="AO116" s="785"/>
      <c r="AP116" s="754" t="s">
        <v>414</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414</v>
      </c>
      <c r="BR116" s="771"/>
      <c r="BS116" s="771"/>
      <c r="BT116" s="771"/>
      <c r="BU116" s="771"/>
      <c r="BV116" s="771" t="s">
        <v>414</v>
      </c>
      <c r="BW116" s="771"/>
      <c r="BX116" s="771"/>
      <c r="BY116" s="771"/>
      <c r="BZ116" s="771"/>
      <c r="CA116" s="771" t="s">
        <v>414</v>
      </c>
      <c r="CB116" s="771"/>
      <c r="CC116" s="771"/>
      <c r="CD116" s="771"/>
      <c r="CE116" s="771"/>
      <c r="CF116" s="848" t="s">
        <v>414</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414</v>
      </c>
      <c r="DH116" s="784"/>
      <c r="DI116" s="784"/>
      <c r="DJ116" s="784"/>
      <c r="DK116" s="785"/>
      <c r="DL116" s="786" t="s">
        <v>414</v>
      </c>
      <c r="DM116" s="784"/>
      <c r="DN116" s="784"/>
      <c r="DO116" s="784"/>
      <c r="DP116" s="785"/>
      <c r="DQ116" s="786" t="s">
        <v>414</v>
      </c>
      <c r="DR116" s="784"/>
      <c r="DS116" s="784"/>
      <c r="DT116" s="784"/>
      <c r="DU116" s="785"/>
      <c r="DV116" s="754" t="s">
        <v>414</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4655037</v>
      </c>
      <c r="AB117" s="895"/>
      <c r="AC117" s="895"/>
      <c r="AD117" s="895"/>
      <c r="AE117" s="896"/>
      <c r="AF117" s="898">
        <v>4785011</v>
      </c>
      <c r="AG117" s="895"/>
      <c r="AH117" s="895"/>
      <c r="AI117" s="895"/>
      <c r="AJ117" s="896"/>
      <c r="AK117" s="898">
        <v>4629172</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287</v>
      </c>
      <c r="AG118" s="888"/>
      <c r="AH118" s="888"/>
      <c r="AI118" s="888"/>
      <c r="AJ118" s="889"/>
      <c r="AK118" s="890" t="s">
        <v>286</v>
      </c>
      <c r="AL118" s="888"/>
      <c r="AM118" s="888"/>
      <c r="AN118" s="888"/>
      <c r="AO118" s="889"/>
      <c r="AP118" s="891" t="s">
        <v>402</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432</v>
      </c>
      <c r="BP118" s="838"/>
      <c r="BQ118" s="857">
        <v>51791163</v>
      </c>
      <c r="BR118" s="858"/>
      <c r="BS118" s="858"/>
      <c r="BT118" s="858"/>
      <c r="BU118" s="858"/>
      <c r="BV118" s="858">
        <v>51892116</v>
      </c>
      <c r="BW118" s="858"/>
      <c r="BX118" s="858"/>
      <c r="BY118" s="858"/>
      <c r="BZ118" s="858"/>
      <c r="CA118" s="858">
        <v>51089842</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11191549</v>
      </c>
      <c r="BR119" s="800"/>
      <c r="BS119" s="800"/>
      <c r="BT119" s="800"/>
      <c r="BU119" s="800"/>
      <c r="BV119" s="800">
        <v>12374279</v>
      </c>
      <c r="BW119" s="800"/>
      <c r="BX119" s="800"/>
      <c r="BY119" s="800"/>
      <c r="BZ119" s="800"/>
      <c r="CA119" s="800">
        <v>13050928</v>
      </c>
      <c r="CB119" s="800"/>
      <c r="CC119" s="800"/>
      <c r="CD119" s="800"/>
      <c r="CE119" s="800"/>
      <c r="CF119" s="861">
        <v>53.3</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1778767</v>
      </c>
      <c r="BR120" s="771"/>
      <c r="BS120" s="771"/>
      <c r="BT120" s="771"/>
      <c r="BU120" s="771"/>
      <c r="BV120" s="771">
        <v>1825180</v>
      </c>
      <c r="BW120" s="771"/>
      <c r="BX120" s="771"/>
      <c r="BY120" s="771"/>
      <c r="BZ120" s="771"/>
      <c r="CA120" s="771">
        <v>1916938</v>
      </c>
      <c r="CB120" s="771"/>
      <c r="CC120" s="771"/>
      <c r="CD120" s="771"/>
      <c r="CE120" s="771"/>
      <c r="CF120" s="848">
        <v>7.8</v>
      </c>
      <c r="CG120" s="849"/>
      <c r="CH120" s="849"/>
      <c r="CI120" s="849"/>
      <c r="CJ120" s="849"/>
      <c r="CK120" s="850" t="s">
        <v>438</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7676631</v>
      </c>
      <c r="DH120" s="800"/>
      <c r="DI120" s="800"/>
      <c r="DJ120" s="800"/>
      <c r="DK120" s="800"/>
      <c r="DL120" s="800">
        <v>7888699</v>
      </c>
      <c r="DM120" s="800"/>
      <c r="DN120" s="800"/>
      <c r="DO120" s="800"/>
      <c r="DP120" s="800"/>
      <c r="DQ120" s="800">
        <v>7599155</v>
      </c>
      <c r="DR120" s="800"/>
      <c r="DS120" s="800"/>
      <c r="DT120" s="800"/>
      <c r="DU120" s="800"/>
      <c r="DV120" s="801">
        <v>31</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30430579</v>
      </c>
      <c r="BR121" s="858"/>
      <c r="BS121" s="858"/>
      <c r="BT121" s="858"/>
      <c r="BU121" s="858"/>
      <c r="BV121" s="858">
        <v>30749736</v>
      </c>
      <c r="BW121" s="858"/>
      <c r="BX121" s="858"/>
      <c r="BY121" s="858"/>
      <c r="BZ121" s="858"/>
      <c r="CA121" s="858">
        <v>31886350</v>
      </c>
      <c r="CB121" s="858"/>
      <c r="CC121" s="858"/>
      <c r="CD121" s="858"/>
      <c r="CE121" s="858"/>
      <c r="CF121" s="859">
        <v>130.19999999999999</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t="s">
        <v>111</v>
      </c>
      <c r="DH121" s="771"/>
      <c r="DI121" s="771"/>
      <c r="DJ121" s="771"/>
      <c r="DK121" s="771"/>
      <c r="DL121" s="771" t="s">
        <v>111</v>
      </c>
      <c r="DM121" s="771"/>
      <c r="DN121" s="771"/>
      <c r="DO121" s="771"/>
      <c r="DP121" s="771"/>
      <c r="DQ121" s="771" t="s">
        <v>111</v>
      </c>
      <c r="DR121" s="771"/>
      <c r="DS121" s="771"/>
      <c r="DT121" s="771"/>
      <c r="DU121" s="771"/>
      <c r="DV121" s="823" t="s">
        <v>111</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441</v>
      </c>
      <c r="BP122" s="838"/>
      <c r="BQ122" s="839">
        <v>43400895</v>
      </c>
      <c r="BR122" s="840"/>
      <c r="BS122" s="840"/>
      <c r="BT122" s="840"/>
      <c r="BU122" s="840"/>
      <c r="BV122" s="840">
        <v>44949195</v>
      </c>
      <c r="BW122" s="840"/>
      <c r="BX122" s="840"/>
      <c r="BY122" s="840"/>
      <c r="BZ122" s="840"/>
      <c r="CA122" s="840">
        <v>46854216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35</v>
      </c>
      <c r="BR123" s="832"/>
      <c r="BS123" s="832"/>
      <c r="BT123" s="832"/>
      <c r="BU123" s="832"/>
      <c r="BV123" s="832">
        <v>28.4</v>
      </c>
      <c r="BW123" s="832"/>
      <c r="BX123" s="832"/>
      <c r="BY123" s="832"/>
      <c r="BZ123" s="832"/>
      <c r="CA123" s="832">
        <v>17.3</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443</v>
      </c>
      <c r="AB124" s="784"/>
      <c r="AC124" s="784"/>
      <c r="AD124" s="784"/>
      <c r="AE124" s="785"/>
      <c r="AF124" s="786" t="s">
        <v>443</v>
      </c>
      <c r="AG124" s="784"/>
      <c r="AH124" s="784"/>
      <c r="AI124" s="784"/>
      <c r="AJ124" s="785"/>
      <c r="AK124" s="786" t="s">
        <v>443</v>
      </c>
      <c r="AL124" s="784"/>
      <c r="AM124" s="784"/>
      <c r="AN124" s="784"/>
      <c r="AO124" s="785"/>
      <c r="AP124" s="754" t="s">
        <v>443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443</v>
      </c>
      <c r="DH124" s="717"/>
      <c r="DI124" s="717"/>
      <c r="DJ124" s="717"/>
      <c r="DK124" s="718"/>
      <c r="DL124" s="719" t="s">
        <v>443</v>
      </c>
      <c r="DM124" s="717"/>
      <c r="DN124" s="717"/>
      <c r="DO124" s="717"/>
      <c r="DP124" s="718"/>
      <c r="DQ124" s="719" t="s">
        <v>443</v>
      </c>
      <c r="DR124" s="717"/>
      <c r="DS124" s="717"/>
      <c r="DT124" s="717"/>
      <c r="DU124" s="718"/>
      <c r="DV124" s="807" t="s">
        <v>443</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443</v>
      </c>
      <c r="AB125" s="784"/>
      <c r="AC125" s="784"/>
      <c r="AD125" s="784"/>
      <c r="AE125" s="785"/>
      <c r="AF125" s="786" t="s">
        <v>443</v>
      </c>
      <c r="AG125" s="784"/>
      <c r="AH125" s="784"/>
      <c r="AI125" s="784"/>
      <c r="AJ125" s="785"/>
      <c r="AK125" s="786" t="s">
        <v>443</v>
      </c>
      <c r="AL125" s="784"/>
      <c r="AM125" s="784"/>
      <c r="AN125" s="784"/>
      <c r="AO125" s="785"/>
      <c r="AP125" s="754" t="s">
        <v>443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443</v>
      </c>
      <c r="DH125" s="800"/>
      <c r="DI125" s="800"/>
      <c r="DJ125" s="800"/>
      <c r="DK125" s="800"/>
      <c r="DL125" s="800" t="s">
        <v>443</v>
      </c>
      <c r="DM125" s="800"/>
      <c r="DN125" s="800"/>
      <c r="DO125" s="800"/>
      <c r="DP125" s="800"/>
      <c r="DQ125" s="800" t="s">
        <v>443</v>
      </c>
      <c r="DR125" s="800"/>
      <c r="DS125" s="800"/>
      <c r="DT125" s="800"/>
      <c r="DU125" s="800"/>
      <c r="DV125" s="801" t="s">
        <v>443</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443</v>
      </c>
      <c r="AB126" s="784"/>
      <c r="AC126" s="784"/>
      <c r="AD126" s="784"/>
      <c r="AE126" s="785"/>
      <c r="AF126" s="786" t="s">
        <v>443</v>
      </c>
      <c r="AG126" s="784"/>
      <c r="AH126" s="784"/>
      <c r="AI126" s="784"/>
      <c r="AJ126" s="785"/>
      <c r="AK126" s="786" t="s">
        <v>443</v>
      </c>
      <c r="AL126" s="784"/>
      <c r="AM126" s="784"/>
      <c r="AN126" s="784"/>
      <c r="AO126" s="785"/>
      <c r="AP126" s="754" t="s">
        <v>443</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443</v>
      </c>
      <c r="DH126" s="771"/>
      <c r="DI126" s="771"/>
      <c r="DJ126" s="771"/>
      <c r="DK126" s="771"/>
      <c r="DL126" s="771" t="s">
        <v>443</v>
      </c>
      <c r="DM126" s="771"/>
      <c r="DN126" s="771"/>
      <c r="DO126" s="771"/>
      <c r="DP126" s="771"/>
      <c r="DQ126" s="771" t="s">
        <v>443</v>
      </c>
      <c r="DR126" s="771"/>
      <c r="DS126" s="771"/>
      <c r="DT126" s="771"/>
      <c r="DU126" s="771"/>
      <c r="DV126" s="823" t="s">
        <v>443</v>
      </c>
      <c r="DW126" s="823"/>
      <c r="DX126" s="823"/>
      <c r="DY126" s="823"/>
      <c r="DZ126" s="824"/>
    </row>
    <row r="127" spans="1:130" s="197" customFormat="1" ht="26.25" customHeight="1" thickBot="1" x14ac:dyDescent="0.2">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443</v>
      </c>
      <c r="AB127" s="784"/>
      <c r="AC127" s="784"/>
      <c r="AD127" s="784"/>
      <c r="AE127" s="785"/>
      <c r="AF127" s="786" t="s">
        <v>443</v>
      </c>
      <c r="AG127" s="784"/>
      <c r="AH127" s="784"/>
      <c r="AI127" s="784"/>
      <c r="AJ127" s="785"/>
      <c r="AK127" s="786" t="s">
        <v>443</v>
      </c>
      <c r="AL127" s="784"/>
      <c r="AM127" s="784"/>
      <c r="AN127" s="784"/>
      <c r="AO127" s="785"/>
      <c r="AP127" s="754" t="s">
        <v>443</v>
      </c>
      <c r="AQ127" s="755"/>
      <c r="AR127" s="755"/>
      <c r="AS127" s="755"/>
      <c r="AT127" s="756"/>
      <c r="AU127" s="233"/>
      <c r="AV127" s="233"/>
      <c r="AW127" s="233"/>
      <c r="AX127" s="757" t="s">
        <v>453</v>
      </c>
      <c r="AY127" s="758"/>
      <c r="AZ127" s="758"/>
      <c r="BA127" s="758"/>
      <c r="BB127" s="758"/>
      <c r="BC127" s="758"/>
      <c r="BD127" s="758"/>
      <c r="BE127" s="759"/>
      <c r="BF127" s="760" t="s">
        <v>443</v>
      </c>
      <c r="BG127" s="761"/>
      <c r="BH127" s="761"/>
      <c r="BI127" s="761"/>
      <c r="BJ127" s="761"/>
      <c r="BK127" s="761"/>
      <c r="BL127" s="762"/>
      <c r="BM127" s="760">
        <v>11.95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v>2993</v>
      </c>
      <c r="DH127" s="820"/>
      <c r="DI127" s="820"/>
      <c r="DJ127" s="820"/>
      <c r="DK127" s="820"/>
      <c r="DL127" s="820">
        <v>4898</v>
      </c>
      <c r="DM127" s="820"/>
      <c r="DN127" s="820"/>
      <c r="DO127" s="820"/>
      <c r="DP127" s="820"/>
      <c r="DQ127" s="820">
        <v>6203</v>
      </c>
      <c r="DR127" s="820"/>
      <c r="DS127" s="820"/>
      <c r="DT127" s="820"/>
      <c r="DU127" s="820"/>
      <c r="DV127" s="821">
        <v>0</v>
      </c>
      <c r="DW127" s="821"/>
      <c r="DX127" s="821"/>
      <c r="DY127" s="821"/>
      <c r="DZ127" s="822"/>
    </row>
    <row r="128" spans="1:130" s="197" customFormat="1" ht="26.25" customHeight="1" x14ac:dyDescent="0.15">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127421</v>
      </c>
      <c r="AB128" s="724"/>
      <c r="AC128" s="724"/>
      <c r="AD128" s="724"/>
      <c r="AE128" s="725"/>
      <c r="AF128" s="726">
        <v>147234</v>
      </c>
      <c r="AG128" s="724"/>
      <c r="AH128" s="724"/>
      <c r="AI128" s="724"/>
      <c r="AJ128" s="725"/>
      <c r="AK128" s="726">
        <v>139732</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111</v>
      </c>
      <c r="BG128" s="791"/>
      <c r="BH128" s="791"/>
      <c r="BI128" s="791"/>
      <c r="BJ128" s="791"/>
      <c r="BK128" s="791"/>
      <c r="BL128" s="792"/>
      <c r="BM128" s="790">
        <v>16.95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26423727</v>
      </c>
      <c r="AB129" s="784"/>
      <c r="AC129" s="784"/>
      <c r="AD129" s="784"/>
      <c r="AE129" s="785"/>
      <c r="AF129" s="786">
        <v>27049809</v>
      </c>
      <c r="AG129" s="784"/>
      <c r="AH129" s="784"/>
      <c r="AI129" s="784"/>
      <c r="AJ129" s="785"/>
      <c r="AK129" s="786">
        <v>27206513</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7.9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2497358</v>
      </c>
      <c r="AB130" s="784"/>
      <c r="AC130" s="784"/>
      <c r="AD130" s="784"/>
      <c r="AE130" s="785"/>
      <c r="AF130" s="786">
        <v>2631728</v>
      </c>
      <c r="AG130" s="784"/>
      <c r="AH130" s="784"/>
      <c r="AI130" s="784"/>
      <c r="AJ130" s="785"/>
      <c r="AK130" s="786">
        <v>2725428</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17.3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23926369</v>
      </c>
      <c r="AB131" s="717"/>
      <c r="AC131" s="717"/>
      <c r="AD131" s="717"/>
      <c r="AE131" s="718"/>
      <c r="AF131" s="719">
        <v>24418081</v>
      </c>
      <c r="AG131" s="717"/>
      <c r="AH131" s="717"/>
      <c r="AI131" s="717"/>
      <c r="AJ131" s="718"/>
      <c r="AK131" s="719">
        <v>24481085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8.4854413139999991</v>
      </c>
      <c r="AB132" s="740"/>
      <c r="AC132" s="740"/>
      <c r="AD132" s="740"/>
      <c r="AE132" s="741"/>
      <c r="AF132" s="742">
        <v>8.2154244639999998</v>
      </c>
      <c r="AG132" s="740"/>
      <c r="AH132" s="740"/>
      <c r="AI132" s="740"/>
      <c r="AJ132" s="741"/>
      <c r="AK132" s="742">
        <v>7.205612006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9.5</v>
      </c>
      <c r="AB133" s="749"/>
      <c r="AC133" s="749"/>
      <c r="AD133" s="749"/>
      <c r="AE133" s="750"/>
      <c r="AF133" s="748">
        <v>8.6999999999999993</v>
      </c>
      <c r="AG133" s="749"/>
      <c r="AH133" s="749"/>
      <c r="AI133" s="749"/>
      <c r="AJ133" s="750"/>
      <c r="AK133" s="748">
        <v>7.9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9" t="s">
        <v>469</v>
      </c>
      <c r="L7" s="254"/>
      <c r="M7" s="255" t="s">
        <v>470</v>
      </c>
      <c r="N7" s="256"/>
    </row>
    <row r="8" spans="1:16" x14ac:dyDescent="0.15">
      <c r="A8" s="248"/>
      <c r="B8" s="244"/>
      <c r="C8" s="244"/>
      <c r="D8" s="244"/>
      <c r="E8" s="244"/>
      <c r="F8" s="244"/>
      <c r="G8" s="257"/>
      <c r="H8" s="258"/>
      <c r="I8" s="258"/>
      <c r="J8" s="259"/>
      <c r="K8" s="1120"/>
      <c r="L8" s="260" t="s">
        <v>471</v>
      </c>
      <c r="M8" s="261" t="s">
        <v>472</v>
      </c>
      <c r="N8" s="262" t="s">
        <v>473</v>
      </c>
    </row>
    <row r="9" spans="1:16" x14ac:dyDescent="0.15">
      <c r="A9" s="248"/>
      <c r="B9" s="244"/>
      <c r="C9" s="244"/>
      <c r="D9" s="244"/>
      <c r="E9" s="244"/>
      <c r="F9" s="244"/>
      <c r="G9" s="1133" t="s">
        <v>474</v>
      </c>
      <c r="H9" s="1134"/>
      <c r="I9" s="1134"/>
      <c r="J9" s="1135"/>
      <c r="K9" s="263">
        <v>7079366</v>
      </c>
      <c r="L9" s="264">
        <v>50864</v>
      </c>
      <c r="M9" s="265">
        <v>58961</v>
      </c>
      <c r="N9" s="266">
        <v>-13.7</v>
      </c>
    </row>
    <row r="10" spans="1:16" x14ac:dyDescent="0.15">
      <c r="A10" s="248"/>
      <c r="B10" s="244"/>
      <c r="C10" s="244"/>
      <c r="D10" s="244"/>
      <c r="E10" s="244"/>
      <c r="F10" s="244"/>
      <c r="G10" s="1133" t="s">
        <v>475</v>
      </c>
      <c r="H10" s="1134"/>
      <c r="I10" s="1134"/>
      <c r="J10" s="1135"/>
      <c r="K10" s="267">
        <v>1007399</v>
      </c>
      <c r="L10" s="268">
        <v>7238</v>
      </c>
      <c r="M10" s="269">
        <v>3996</v>
      </c>
      <c r="N10" s="270">
        <v>81.099999999999994</v>
      </c>
    </row>
    <row r="11" spans="1:16" ht="13.5" customHeight="1" x14ac:dyDescent="0.15">
      <c r="A11" s="248"/>
      <c r="B11" s="244"/>
      <c r="C11" s="244"/>
      <c r="D11" s="244"/>
      <c r="E11" s="244"/>
      <c r="F11" s="244"/>
      <c r="G11" s="1133" t="s">
        <v>476</v>
      </c>
      <c r="H11" s="1134"/>
      <c r="I11" s="1134"/>
      <c r="J11" s="1135"/>
      <c r="K11" s="267">
        <v>173167</v>
      </c>
      <c r="L11" s="268">
        <v>1244</v>
      </c>
      <c r="M11" s="269">
        <v>3773</v>
      </c>
      <c r="N11" s="270">
        <v>-67</v>
      </c>
    </row>
    <row r="12" spans="1:16" ht="13.5" customHeight="1" x14ac:dyDescent="0.15">
      <c r="A12" s="248"/>
      <c r="B12" s="244"/>
      <c r="C12" s="244"/>
      <c r="D12" s="244"/>
      <c r="E12" s="244"/>
      <c r="F12" s="244"/>
      <c r="G12" s="1133" t="s">
        <v>477</v>
      </c>
      <c r="H12" s="1134"/>
      <c r="I12" s="1134"/>
      <c r="J12" s="1135"/>
      <c r="K12" s="267">
        <v>331</v>
      </c>
      <c r="L12" s="268">
        <v>2</v>
      </c>
      <c r="M12" s="269">
        <v>594</v>
      </c>
      <c r="N12" s="270">
        <v>-99.7</v>
      </c>
    </row>
    <row r="13" spans="1:16" ht="13.5" customHeight="1" x14ac:dyDescent="0.15">
      <c r="A13" s="248"/>
      <c r="B13" s="244"/>
      <c r="C13" s="244"/>
      <c r="D13" s="244"/>
      <c r="E13" s="244"/>
      <c r="F13" s="244"/>
      <c r="G13" s="1133" t="s">
        <v>478</v>
      </c>
      <c r="H13" s="1134"/>
      <c r="I13" s="1134"/>
      <c r="J13" s="1135"/>
      <c r="K13" s="267" t="s">
        <v>479</v>
      </c>
      <c r="L13" s="268" t="s">
        <v>479</v>
      </c>
      <c r="M13" s="269">
        <v>1</v>
      </c>
      <c r="N13" s="270" t="s">
        <v>479</v>
      </c>
    </row>
    <row r="14" spans="1:16" ht="13.5" customHeight="1" x14ac:dyDescent="0.15">
      <c r="A14" s="248"/>
      <c r="B14" s="244"/>
      <c r="C14" s="244"/>
      <c r="D14" s="244"/>
      <c r="E14" s="244"/>
      <c r="F14" s="244"/>
      <c r="G14" s="1133" t="s">
        <v>480</v>
      </c>
      <c r="H14" s="1134"/>
      <c r="I14" s="1134"/>
      <c r="J14" s="1135"/>
      <c r="K14" s="267">
        <v>398417</v>
      </c>
      <c r="L14" s="268">
        <v>2863</v>
      </c>
      <c r="M14" s="269">
        <v>2438</v>
      </c>
      <c r="N14" s="270">
        <v>17.399999999999999</v>
      </c>
    </row>
    <row r="15" spans="1:16" ht="13.5" customHeight="1" x14ac:dyDescent="0.15">
      <c r="A15" s="248"/>
      <c r="B15" s="244"/>
      <c r="C15" s="244"/>
      <c r="D15" s="244"/>
      <c r="E15" s="244"/>
      <c r="F15" s="244"/>
      <c r="G15" s="1133" t="s">
        <v>481</v>
      </c>
      <c r="H15" s="1134"/>
      <c r="I15" s="1134"/>
      <c r="J15" s="1135"/>
      <c r="K15" s="267">
        <v>78898</v>
      </c>
      <c r="L15" s="268">
        <v>567</v>
      </c>
      <c r="M15" s="269">
        <v>1435</v>
      </c>
      <c r="N15" s="270">
        <v>-60.5</v>
      </c>
    </row>
    <row r="16" spans="1:16" x14ac:dyDescent="0.15">
      <c r="A16" s="248"/>
      <c r="B16" s="244"/>
      <c r="C16" s="244"/>
      <c r="D16" s="244"/>
      <c r="E16" s="244"/>
      <c r="F16" s="244"/>
      <c r="G16" s="1136" t="s">
        <v>482</v>
      </c>
      <c r="H16" s="1137"/>
      <c r="I16" s="1137"/>
      <c r="J16" s="1138"/>
      <c r="K16" s="268">
        <v>-465317</v>
      </c>
      <c r="L16" s="268">
        <v>-3343</v>
      </c>
      <c r="M16" s="269">
        <v>-6041</v>
      </c>
      <c r="N16" s="270">
        <v>-44.7</v>
      </c>
    </row>
    <row r="17" spans="1:16" x14ac:dyDescent="0.15">
      <c r="A17" s="248"/>
      <c r="B17" s="244"/>
      <c r="C17" s="244"/>
      <c r="D17" s="244"/>
      <c r="E17" s="244"/>
      <c r="F17" s="244"/>
      <c r="G17" s="1136" t="s">
        <v>169</v>
      </c>
      <c r="H17" s="1137"/>
      <c r="I17" s="1137"/>
      <c r="J17" s="1138"/>
      <c r="K17" s="268">
        <v>8272261</v>
      </c>
      <c r="L17" s="268">
        <v>59435</v>
      </c>
      <c r="M17" s="269">
        <v>65157</v>
      </c>
      <c r="N17" s="270">
        <v>-8.8000000000000007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30" t="s">
        <v>487</v>
      </c>
      <c r="H21" s="1131"/>
      <c r="I21" s="1131"/>
      <c r="J21" s="1132"/>
      <c r="K21" s="280">
        <v>6.28</v>
      </c>
      <c r="L21" s="281">
        <v>6.38</v>
      </c>
      <c r="M21" s="282">
        <v>-0.1</v>
      </c>
      <c r="N21" s="249"/>
      <c r="O21" s="283"/>
      <c r="P21" s="279"/>
    </row>
    <row r="22" spans="1:16" s="284" customFormat="1" x14ac:dyDescent="0.15">
      <c r="A22" s="279"/>
      <c r="B22" s="249"/>
      <c r="C22" s="249"/>
      <c r="D22" s="249"/>
      <c r="E22" s="249"/>
      <c r="F22" s="249"/>
      <c r="G22" s="1130" t="s">
        <v>488</v>
      </c>
      <c r="H22" s="1131"/>
      <c r="I22" s="1131"/>
      <c r="J22" s="1132"/>
      <c r="K22" s="285">
        <v>97</v>
      </c>
      <c r="L22" s="286">
        <v>99.2</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9" t="s">
        <v>469</v>
      </c>
      <c r="L30" s="254"/>
      <c r="M30" s="255" t="s">
        <v>470</v>
      </c>
      <c r="N30" s="256"/>
    </row>
    <row r="31" spans="1:16" x14ac:dyDescent="0.15">
      <c r="A31" s="248"/>
      <c r="B31" s="244"/>
      <c r="C31" s="244"/>
      <c r="D31" s="244"/>
      <c r="E31" s="244"/>
      <c r="F31" s="244"/>
      <c r="G31" s="257"/>
      <c r="H31" s="258"/>
      <c r="I31" s="258"/>
      <c r="J31" s="259"/>
      <c r="K31" s="1120"/>
      <c r="L31" s="260" t="s">
        <v>471</v>
      </c>
      <c r="M31" s="261" t="s">
        <v>472</v>
      </c>
      <c r="N31" s="262" t="s">
        <v>473</v>
      </c>
    </row>
    <row r="32" spans="1:16" ht="27" customHeight="1" x14ac:dyDescent="0.15">
      <c r="A32" s="248"/>
      <c r="B32" s="244"/>
      <c r="C32" s="244"/>
      <c r="D32" s="244"/>
      <c r="E32" s="244"/>
      <c r="F32" s="244"/>
      <c r="G32" s="1121" t="s">
        <v>491</v>
      </c>
      <c r="H32" s="1122"/>
      <c r="I32" s="1122"/>
      <c r="J32" s="1123"/>
      <c r="K32" s="294">
        <v>3513481</v>
      </c>
      <c r="L32" s="294">
        <v>25244</v>
      </c>
      <c r="M32" s="295">
        <v>38103</v>
      </c>
      <c r="N32" s="296">
        <v>-33.700000000000003</v>
      </c>
    </row>
    <row r="33" spans="1:16" ht="13.5" customHeight="1" x14ac:dyDescent="0.15">
      <c r="A33" s="248"/>
      <c r="B33" s="244"/>
      <c r="C33" s="244"/>
      <c r="D33" s="244"/>
      <c r="E33" s="244"/>
      <c r="F33" s="244"/>
      <c r="G33" s="1121" t="s">
        <v>492</v>
      </c>
      <c r="H33" s="1122"/>
      <c r="I33" s="1122"/>
      <c r="J33" s="1123"/>
      <c r="K33" s="294" t="s">
        <v>479</v>
      </c>
      <c r="L33" s="294" t="s">
        <v>479</v>
      </c>
      <c r="M33" s="295" t="s">
        <v>479</v>
      </c>
      <c r="N33" s="296" t="s">
        <v>479</v>
      </c>
    </row>
    <row r="34" spans="1:16" ht="27" customHeight="1" x14ac:dyDescent="0.15">
      <c r="A34" s="248"/>
      <c r="B34" s="244"/>
      <c r="C34" s="244"/>
      <c r="D34" s="244"/>
      <c r="E34" s="244"/>
      <c r="F34" s="244"/>
      <c r="G34" s="1121" t="s">
        <v>493</v>
      </c>
      <c r="H34" s="1122"/>
      <c r="I34" s="1122"/>
      <c r="J34" s="1123"/>
      <c r="K34" s="294" t="s">
        <v>479</v>
      </c>
      <c r="L34" s="294" t="s">
        <v>479</v>
      </c>
      <c r="M34" s="295">
        <v>32</v>
      </c>
      <c r="N34" s="296" t="s">
        <v>479</v>
      </c>
    </row>
    <row r="35" spans="1:16" ht="27" customHeight="1" x14ac:dyDescent="0.15">
      <c r="A35" s="248"/>
      <c r="B35" s="244"/>
      <c r="C35" s="244"/>
      <c r="D35" s="244"/>
      <c r="E35" s="244"/>
      <c r="F35" s="244"/>
      <c r="G35" s="1121" t="s">
        <v>494</v>
      </c>
      <c r="H35" s="1122"/>
      <c r="I35" s="1122"/>
      <c r="J35" s="1123"/>
      <c r="K35" s="294">
        <v>668145</v>
      </c>
      <c r="L35" s="294">
        <v>4801</v>
      </c>
      <c r="M35" s="295">
        <v>9772</v>
      </c>
      <c r="N35" s="296">
        <v>-50.9</v>
      </c>
    </row>
    <row r="36" spans="1:16" ht="27" customHeight="1" x14ac:dyDescent="0.15">
      <c r="A36" s="248"/>
      <c r="B36" s="244"/>
      <c r="C36" s="244"/>
      <c r="D36" s="244"/>
      <c r="E36" s="244"/>
      <c r="F36" s="244"/>
      <c r="G36" s="1121" t="s">
        <v>495</v>
      </c>
      <c r="H36" s="1122"/>
      <c r="I36" s="1122"/>
      <c r="J36" s="1123"/>
      <c r="K36" s="294">
        <v>447546</v>
      </c>
      <c r="L36" s="294">
        <v>3216</v>
      </c>
      <c r="M36" s="295">
        <v>1367</v>
      </c>
      <c r="N36" s="296">
        <v>135.30000000000001</v>
      </c>
    </row>
    <row r="37" spans="1:16" ht="13.5" customHeight="1" x14ac:dyDescent="0.15">
      <c r="A37" s="248"/>
      <c r="B37" s="244"/>
      <c r="C37" s="244"/>
      <c r="D37" s="244"/>
      <c r="E37" s="244"/>
      <c r="F37" s="244"/>
      <c r="G37" s="1121" t="s">
        <v>496</v>
      </c>
      <c r="H37" s="1122"/>
      <c r="I37" s="1122"/>
      <c r="J37" s="1123"/>
      <c r="K37" s="294" t="s">
        <v>479</v>
      </c>
      <c r="L37" s="294" t="s">
        <v>479</v>
      </c>
      <c r="M37" s="295">
        <v>888</v>
      </c>
      <c r="N37" s="296" t="s">
        <v>479</v>
      </c>
    </row>
    <row r="38" spans="1:16" ht="27" customHeight="1" x14ac:dyDescent="0.15">
      <c r="A38" s="248"/>
      <c r="B38" s="244"/>
      <c r="C38" s="244"/>
      <c r="D38" s="244"/>
      <c r="E38" s="244"/>
      <c r="F38" s="244"/>
      <c r="G38" s="1124" t="s">
        <v>497</v>
      </c>
      <c r="H38" s="1125"/>
      <c r="I38" s="1125"/>
      <c r="J38" s="1126"/>
      <c r="K38" s="297" t="s">
        <v>479</v>
      </c>
      <c r="L38" s="297" t="s">
        <v>479</v>
      </c>
      <c r="M38" s="298">
        <v>2</v>
      </c>
      <c r="N38" s="299" t="s">
        <v>479</v>
      </c>
      <c r="O38" s="293"/>
    </row>
    <row r="39" spans="1:16" x14ac:dyDescent="0.15">
      <c r="A39" s="248"/>
      <c r="B39" s="244"/>
      <c r="C39" s="244"/>
      <c r="D39" s="244"/>
      <c r="E39" s="244"/>
      <c r="F39" s="244"/>
      <c r="G39" s="1124" t="s">
        <v>498</v>
      </c>
      <c r="H39" s="1125"/>
      <c r="I39" s="1125"/>
      <c r="J39" s="1126"/>
      <c r="K39" s="300">
        <v>-139732</v>
      </c>
      <c r="L39" s="300">
        <v>-1004</v>
      </c>
      <c r="M39" s="301">
        <v>-6931</v>
      </c>
      <c r="N39" s="302">
        <v>-85.5</v>
      </c>
      <c r="O39" s="293"/>
    </row>
    <row r="40" spans="1:16" ht="27" customHeight="1" x14ac:dyDescent="0.15">
      <c r="A40" s="248"/>
      <c r="B40" s="244"/>
      <c r="C40" s="244"/>
      <c r="D40" s="244"/>
      <c r="E40" s="244"/>
      <c r="F40" s="244"/>
      <c r="G40" s="1121" t="s">
        <v>499</v>
      </c>
      <c r="H40" s="1122"/>
      <c r="I40" s="1122"/>
      <c r="J40" s="1123"/>
      <c r="K40" s="300">
        <v>-2725428</v>
      </c>
      <c r="L40" s="300">
        <v>-19582</v>
      </c>
      <c r="M40" s="301">
        <v>-31548</v>
      </c>
      <c r="N40" s="302">
        <v>-37.9</v>
      </c>
      <c r="O40" s="293"/>
    </row>
    <row r="41" spans="1:16" x14ac:dyDescent="0.15">
      <c r="A41" s="248"/>
      <c r="B41" s="244"/>
      <c r="C41" s="244"/>
      <c r="D41" s="244"/>
      <c r="E41" s="244"/>
      <c r="F41" s="244"/>
      <c r="G41" s="1127" t="s">
        <v>281</v>
      </c>
      <c r="H41" s="1128"/>
      <c r="I41" s="1128"/>
      <c r="J41" s="1129"/>
      <c r="K41" s="294">
        <v>1764012</v>
      </c>
      <c r="L41" s="300">
        <v>12674</v>
      </c>
      <c r="M41" s="301">
        <v>11686</v>
      </c>
      <c r="N41" s="302">
        <v>8.5</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4" t="s">
        <v>469</v>
      </c>
      <c r="J49" s="1116" t="s">
        <v>503</v>
      </c>
      <c r="K49" s="1117"/>
      <c r="L49" s="1117"/>
      <c r="M49" s="1117"/>
      <c r="N49" s="1118"/>
    </row>
    <row r="50" spans="1:14" x14ac:dyDescent="0.15">
      <c r="A50" s="248"/>
      <c r="B50" s="244"/>
      <c r="C50" s="244"/>
      <c r="D50" s="244"/>
      <c r="E50" s="244"/>
      <c r="F50" s="244"/>
      <c r="G50" s="312"/>
      <c r="H50" s="313"/>
      <c r="I50" s="1115"/>
      <c r="J50" s="314" t="s">
        <v>504</v>
      </c>
      <c r="K50" s="315" t="s">
        <v>505</v>
      </c>
      <c r="L50" s="316" t="s">
        <v>506</v>
      </c>
      <c r="M50" s="317" t="s">
        <v>507</v>
      </c>
      <c r="N50" s="318" t="s">
        <v>508</v>
      </c>
    </row>
    <row r="51" spans="1:14" x14ac:dyDescent="0.15">
      <c r="A51" s="248"/>
      <c r="B51" s="244"/>
      <c r="C51" s="244"/>
      <c r="D51" s="244"/>
      <c r="E51" s="244"/>
      <c r="F51" s="244"/>
      <c r="G51" s="310" t="s">
        <v>509</v>
      </c>
      <c r="H51" s="311"/>
      <c r="I51" s="319">
        <v>3334432</v>
      </c>
      <c r="J51" s="320">
        <v>24633</v>
      </c>
      <c r="K51" s="321">
        <v>-29.1</v>
      </c>
      <c r="L51" s="322">
        <v>35965</v>
      </c>
      <c r="M51" s="323">
        <v>4.7</v>
      </c>
      <c r="N51" s="324">
        <v>-33.799999999999997</v>
      </c>
    </row>
    <row r="52" spans="1:14" x14ac:dyDescent="0.15">
      <c r="A52" s="248"/>
      <c r="B52" s="244"/>
      <c r="C52" s="244"/>
      <c r="D52" s="244"/>
      <c r="E52" s="244"/>
      <c r="F52" s="244"/>
      <c r="G52" s="325"/>
      <c r="H52" s="326" t="s">
        <v>510</v>
      </c>
      <c r="I52" s="327">
        <v>718603</v>
      </c>
      <c r="J52" s="328">
        <v>5309</v>
      </c>
      <c r="K52" s="329">
        <v>-20.9</v>
      </c>
      <c r="L52" s="330">
        <v>20136</v>
      </c>
      <c r="M52" s="331">
        <v>1.6</v>
      </c>
      <c r="N52" s="332">
        <v>-22.5</v>
      </c>
    </row>
    <row r="53" spans="1:14" x14ac:dyDescent="0.15">
      <c r="A53" s="248"/>
      <c r="B53" s="244"/>
      <c r="C53" s="244"/>
      <c r="D53" s="244"/>
      <c r="E53" s="244"/>
      <c r="F53" s="244"/>
      <c r="G53" s="310" t="s">
        <v>511</v>
      </c>
      <c r="H53" s="311"/>
      <c r="I53" s="319">
        <v>3583114</v>
      </c>
      <c r="J53" s="320">
        <v>26283</v>
      </c>
      <c r="K53" s="321">
        <v>6.7</v>
      </c>
      <c r="L53" s="322">
        <v>41433</v>
      </c>
      <c r="M53" s="323">
        <v>15.2</v>
      </c>
      <c r="N53" s="324">
        <v>-8.5</v>
      </c>
    </row>
    <row r="54" spans="1:14" x14ac:dyDescent="0.15">
      <c r="A54" s="248"/>
      <c r="B54" s="244"/>
      <c r="C54" s="244"/>
      <c r="D54" s="244"/>
      <c r="E54" s="244"/>
      <c r="F54" s="244"/>
      <c r="G54" s="325"/>
      <c r="H54" s="326" t="s">
        <v>510</v>
      </c>
      <c r="I54" s="327">
        <v>900117</v>
      </c>
      <c r="J54" s="328">
        <v>6602</v>
      </c>
      <c r="K54" s="329">
        <v>24.4</v>
      </c>
      <c r="L54" s="330">
        <v>22351</v>
      </c>
      <c r="M54" s="331">
        <v>11</v>
      </c>
      <c r="N54" s="332">
        <v>13.4</v>
      </c>
    </row>
    <row r="55" spans="1:14" x14ac:dyDescent="0.15">
      <c r="A55" s="248"/>
      <c r="B55" s="244"/>
      <c r="C55" s="244"/>
      <c r="D55" s="244"/>
      <c r="E55" s="244"/>
      <c r="F55" s="244"/>
      <c r="G55" s="310" t="s">
        <v>512</v>
      </c>
      <c r="H55" s="311"/>
      <c r="I55" s="319">
        <v>6845691</v>
      </c>
      <c r="J55" s="320">
        <v>49477</v>
      </c>
      <c r="K55" s="321">
        <v>88.2</v>
      </c>
      <c r="L55" s="322">
        <v>43493</v>
      </c>
      <c r="M55" s="323">
        <v>5</v>
      </c>
      <c r="N55" s="324">
        <v>83.2</v>
      </c>
    </row>
    <row r="56" spans="1:14" x14ac:dyDescent="0.15">
      <c r="A56" s="248"/>
      <c r="B56" s="244"/>
      <c r="C56" s="244"/>
      <c r="D56" s="244"/>
      <c r="E56" s="244"/>
      <c r="F56" s="244"/>
      <c r="G56" s="325"/>
      <c r="H56" s="326" t="s">
        <v>510</v>
      </c>
      <c r="I56" s="327">
        <v>385178</v>
      </c>
      <c r="J56" s="328">
        <v>2784</v>
      </c>
      <c r="K56" s="329">
        <v>-57.8</v>
      </c>
      <c r="L56" s="330">
        <v>23254</v>
      </c>
      <c r="M56" s="331">
        <v>4</v>
      </c>
      <c r="N56" s="332">
        <v>-61.8</v>
      </c>
    </row>
    <row r="57" spans="1:14" x14ac:dyDescent="0.15">
      <c r="A57" s="248"/>
      <c r="B57" s="244"/>
      <c r="C57" s="244"/>
      <c r="D57" s="244"/>
      <c r="E57" s="244"/>
      <c r="F57" s="244"/>
      <c r="G57" s="310" t="s">
        <v>513</v>
      </c>
      <c r="H57" s="311"/>
      <c r="I57" s="319">
        <v>11165108</v>
      </c>
      <c r="J57" s="320">
        <v>80385</v>
      </c>
      <c r="K57" s="321">
        <v>62.5</v>
      </c>
      <c r="L57" s="322">
        <v>50840</v>
      </c>
      <c r="M57" s="323">
        <v>16.899999999999999</v>
      </c>
      <c r="N57" s="324">
        <v>45.6</v>
      </c>
    </row>
    <row r="58" spans="1:14" x14ac:dyDescent="0.15">
      <c r="A58" s="248"/>
      <c r="B58" s="244"/>
      <c r="C58" s="244"/>
      <c r="D58" s="244"/>
      <c r="E58" s="244"/>
      <c r="F58" s="244"/>
      <c r="G58" s="325"/>
      <c r="H58" s="326" t="s">
        <v>510</v>
      </c>
      <c r="I58" s="327">
        <v>1090470</v>
      </c>
      <c r="J58" s="328">
        <v>7851</v>
      </c>
      <c r="K58" s="329">
        <v>182</v>
      </c>
      <c r="L58" s="330">
        <v>25367</v>
      </c>
      <c r="M58" s="331">
        <v>9.1</v>
      </c>
      <c r="N58" s="332">
        <v>172.9</v>
      </c>
    </row>
    <row r="59" spans="1:14" x14ac:dyDescent="0.15">
      <c r="A59" s="248"/>
      <c r="B59" s="244"/>
      <c r="C59" s="244"/>
      <c r="D59" s="244"/>
      <c r="E59" s="244"/>
      <c r="F59" s="244"/>
      <c r="G59" s="310" t="s">
        <v>514</v>
      </c>
      <c r="H59" s="311"/>
      <c r="I59" s="319">
        <v>6974742</v>
      </c>
      <c r="J59" s="320">
        <v>50113</v>
      </c>
      <c r="K59" s="321">
        <v>-37.700000000000003</v>
      </c>
      <c r="L59" s="322">
        <v>53605</v>
      </c>
      <c r="M59" s="323">
        <v>5.4</v>
      </c>
      <c r="N59" s="324">
        <v>-43.1</v>
      </c>
    </row>
    <row r="60" spans="1:14" x14ac:dyDescent="0.15">
      <c r="A60" s="248"/>
      <c r="B60" s="244"/>
      <c r="C60" s="244"/>
      <c r="D60" s="244"/>
      <c r="E60" s="244"/>
      <c r="F60" s="244"/>
      <c r="G60" s="325"/>
      <c r="H60" s="326" t="s">
        <v>510</v>
      </c>
      <c r="I60" s="333">
        <v>1080657</v>
      </c>
      <c r="J60" s="328">
        <v>7764</v>
      </c>
      <c r="K60" s="329">
        <v>-1.1000000000000001</v>
      </c>
      <c r="L60" s="330">
        <v>28343</v>
      </c>
      <c r="M60" s="331">
        <v>11.7</v>
      </c>
      <c r="N60" s="332">
        <v>-12.8</v>
      </c>
    </row>
    <row r="61" spans="1:14" x14ac:dyDescent="0.15">
      <c r="A61" s="248"/>
      <c r="B61" s="244"/>
      <c r="C61" s="244"/>
      <c r="D61" s="244"/>
      <c r="E61" s="244"/>
      <c r="F61" s="244"/>
      <c r="G61" s="310" t="s">
        <v>515</v>
      </c>
      <c r="H61" s="334"/>
      <c r="I61" s="335">
        <v>6380617</v>
      </c>
      <c r="J61" s="336">
        <v>46178</v>
      </c>
      <c r="K61" s="337">
        <v>18.100000000000001</v>
      </c>
      <c r="L61" s="338">
        <v>45067</v>
      </c>
      <c r="M61" s="339">
        <v>9.4</v>
      </c>
      <c r="N61" s="324">
        <v>8.6999999999999993</v>
      </c>
    </row>
    <row r="62" spans="1:14" x14ac:dyDescent="0.15">
      <c r="A62" s="248"/>
      <c r="B62" s="244"/>
      <c r="C62" s="244"/>
      <c r="D62" s="244"/>
      <c r="E62" s="244"/>
      <c r="F62" s="244"/>
      <c r="G62" s="325"/>
      <c r="H62" s="326" t="s">
        <v>510</v>
      </c>
      <c r="I62" s="327">
        <v>835005</v>
      </c>
      <c r="J62" s="328">
        <v>6062</v>
      </c>
      <c r="K62" s="329">
        <v>25.3</v>
      </c>
      <c r="L62" s="330">
        <v>23890</v>
      </c>
      <c r="M62" s="331">
        <v>7.5</v>
      </c>
      <c r="N62" s="332">
        <v>17.8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15.92</v>
      </c>
      <c r="G47" s="12">
        <v>18.579999999999998</v>
      </c>
      <c r="H47" s="12">
        <v>17.5</v>
      </c>
      <c r="I47" s="12">
        <v>19.170000000000002</v>
      </c>
      <c r="J47" s="13">
        <v>18.21</v>
      </c>
    </row>
    <row r="48" spans="2:10" ht="57.75" customHeight="1" x14ac:dyDescent="0.15">
      <c r="B48" s="14"/>
      <c r="C48" s="1141" t="s">
        <v>4</v>
      </c>
      <c r="D48" s="1141"/>
      <c r="E48" s="1142"/>
      <c r="F48" s="15">
        <v>4.4400000000000004</v>
      </c>
      <c r="G48" s="16">
        <v>4.37</v>
      </c>
      <c r="H48" s="16">
        <v>5.47</v>
      </c>
      <c r="I48" s="16">
        <v>5.86</v>
      </c>
      <c r="J48" s="17">
        <v>5.88</v>
      </c>
    </row>
    <row r="49" spans="2:10" ht="57.75" customHeight="1" thickBot="1" x14ac:dyDescent="0.2">
      <c r="B49" s="18"/>
      <c r="C49" s="1143" t="s">
        <v>5</v>
      </c>
      <c r="D49" s="1143"/>
      <c r="E49" s="1144"/>
      <c r="F49" s="19">
        <v>6.03</v>
      </c>
      <c r="G49" s="20">
        <v>3.87</v>
      </c>
      <c r="H49" s="20">
        <v>0.3</v>
      </c>
      <c r="I49" s="20">
        <v>2.6</v>
      </c>
      <c r="J49" s="21">
        <v>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522</v>
      </c>
      <c r="D34" s="1151"/>
      <c r="E34" s="1152"/>
      <c r="F34" s="32">
        <v>16.03</v>
      </c>
      <c r="G34" s="33">
        <v>18.190000000000001</v>
      </c>
      <c r="H34" s="33">
        <v>20.27</v>
      </c>
      <c r="I34" s="33">
        <v>21.22</v>
      </c>
      <c r="J34" s="34">
        <v>21.6</v>
      </c>
      <c r="K34" s="22"/>
      <c r="L34" s="22"/>
      <c r="M34" s="22"/>
      <c r="N34" s="22"/>
      <c r="O34" s="22"/>
      <c r="P34" s="22"/>
    </row>
    <row r="35" spans="1:16" ht="39" customHeight="1" x14ac:dyDescent="0.15">
      <c r="A35" s="22"/>
      <c r="B35" s="35"/>
      <c r="C35" s="1145" t="s">
        <v>523</v>
      </c>
      <c r="D35" s="1146"/>
      <c r="E35" s="1147"/>
      <c r="F35" s="36">
        <v>4.42</v>
      </c>
      <c r="G35" s="37">
        <v>4.2699999999999996</v>
      </c>
      <c r="H35" s="37">
        <v>5.46</v>
      </c>
      <c r="I35" s="37">
        <v>5.84</v>
      </c>
      <c r="J35" s="38">
        <v>5.87</v>
      </c>
      <c r="K35" s="22"/>
      <c r="L35" s="22"/>
      <c r="M35" s="22"/>
      <c r="N35" s="22"/>
      <c r="O35" s="22"/>
      <c r="P35" s="22"/>
    </row>
    <row r="36" spans="1:16" ht="39" customHeight="1" x14ac:dyDescent="0.15">
      <c r="A36" s="22"/>
      <c r="B36" s="35"/>
      <c r="C36" s="1145" t="s">
        <v>524</v>
      </c>
      <c r="D36" s="1146"/>
      <c r="E36" s="1147"/>
      <c r="F36" s="36">
        <v>3.26</v>
      </c>
      <c r="G36" s="37">
        <v>2.36</v>
      </c>
      <c r="H36" s="37">
        <v>2.75</v>
      </c>
      <c r="I36" s="37">
        <v>2.67</v>
      </c>
      <c r="J36" s="38">
        <v>2.33</v>
      </c>
      <c r="K36" s="22"/>
      <c r="L36" s="22"/>
      <c r="M36" s="22"/>
      <c r="N36" s="22"/>
      <c r="O36" s="22"/>
      <c r="P36" s="22"/>
    </row>
    <row r="37" spans="1:16" ht="39" customHeight="1" x14ac:dyDescent="0.15">
      <c r="A37" s="22"/>
      <c r="B37" s="35"/>
      <c r="C37" s="1145" t="s">
        <v>525</v>
      </c>
      <c r="D37" s="1146"/>
      <c r="E37" s="1147"/>
      <c r="F37" s="36">
        <v>0.41</v>
      </c>
      <c r="G37" s="37">
        <v>0.5</v>
      </c>
      <c r="H37" s="37">
        <v>0.69</v>
      </c>
      <c r="I37" s="37">
        <v>0.38</v>
      </c>
      <c r="J37" s="38">
        <v>0.59</v>
      </c>
      <c r="K37" s="22"/>
      <c r="L37" s="22"/>
      <c r="M37" s="22"/>
      <c r="N37" s="22"/>
      <c r="O37" s="22"/>
      <c r="P37" s="22"/>
    </row>
    <row r="38" spans="1:16" ht="39" customHeight="1" x14ac:dyDescent="0.15">
      <c r="A38" s="22"/>
      <c r="B38" s="35"/>
      <c r="C38" s="1145" t="s">
        <v>526</v>
      </c>
      <c r="D38" s="1146"/>
      <c r="E38" s="1147"/>
      <c r="F38" s="36">
        <v>0.13</v>
      </c>
      <c r="G38" s="37">
        <v>0.14000000000000001</v>
      </c>
      <c r="H38" s="37">
        <v>0.17</v>
      </c>
      <c r="I38" s="37">
        <v>0.15</v>
      </c>
      <c r="J38" s="38">
        <v>0.18</v>
      </c>
      <c r="K38" s="22"/>
      <c r="L38" s="22"/>
      <c r="M38" s="22"/>
      <c r="N38" s="22"/>
      <c r="O38" s="22"/>
      <c r="P38" s="22"/>
    </row>
    <row r="39" spans="1:16" ht="39" customHeight="1" x14ac:dyDescent="0.15">
      <c r="A39" s="22"/>
      <c r="B39" s="35"/>
      <c r="C39" s="1145" t="s">
        <v>527</v>
      </c>
      <c r="D39" s="1146"/>
      <c r="E39" s="1147"/>
      <c r="F39" s="36">
        <v>0.27</v>
      </c>
      <c r="G39" s="37">
        <v>0.78</v>
      </c>
      <c r="H39" s="37">
        <v>0.13</v>
      </c>
      <c r="I39" s="37">
        <v>0.19</v>
      </c>
      <c r="J39" s="38">
        <v>0.16</v>
      </c>
      <c r="K39" s="22"/>
      <c r="L39" s="22"/>
      <c r="M39" s="22"/>
      <c r="N39" s="22"/>
      <c r="O39" s="22"/>
      <c r="P39" s="22"/>
    </row>
    <row r="40" spans="1:16" ht="39" customHeight="1" x14ac:dyDescent="0.15">
      <c r="A40" s="22"/>
      <c r="B40" s="35"/>
      <c r="C40" s="1145" t="s">
        <v>528</v>
      </c>
      <c r="D40" s="1146"/>
      <c r="E40" s="1147"/>
      <c r="F40" s="36">
        <v>0.02</v>
      </c>
      <c r="G40" s="37">
        <v>0.17</v>
      </c>
      <c r="H40" s="37">
        <v>0.08</v>
      </c>
      <c r="I40" s="37">
        <v>0.02</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529</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530</v>
      </c>
      <c r="D43" s="1149"/>
      <c r="E43" s="1150"/>
      <c r="F43" s="41">
        <v>0</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U47" sqref="U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4050</v>
      </c>
      <c r="L45" s="60">
        <v>3985</v>
      </c>
      <c r="M45" s="60">
        <v>3733</v>
      </c>
      <c r="N45" s="60">
        <v>3677</v>
      </c>
      <c r="O45" s="61">
        <v>3513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714</v>
      </c>
      <c r="L48" s="64">
        <v>757</v>
      </c>
      <c r="M48" s="64">
        <v>661</v>
      </c>
      <c r="N48" s="64">
        <v>660</v>
      </c>
      <c r="O48" s="65">
        <v>668</v>
      </c>
      <c r="P48" s="48"/>
      <c r="Q48" s="48"/>
      <c r="R48" s="48"/>
      <c r="S48" s="48"/>
      <c r="T48" s="48"/>
      <c r="U48" s="48"/>
    </row>
    <row r="49" spans="1:21" ht="30.75" customHeight="1" x14ac:dyDescent="0.15">
      <c r="A49" s="48"/>
      <c r="B49" s="1163"/>
      <c r="C49" s="1164"/>
      <c r="D49" s="62"/>
      <c r="E49" s="1155" t="s">
        <v>16</v>
      </c>
      <c r="F49" s="1155"/>
      <c r="G49" s="1155"/>
      <c r="H49" s="1155"/>
      <c r="I49" s="1155"/>
      <c r="J49" s="1156"/>
      <c r="K49" s="63">
        <v>170</v>
      </c>
      <c r="L49" s="64">
        <v>147</v>
      </c>
      <c r="M49" s="64">
        <v>261</v>
      </c>
      <c r="N49" s="64">
        <v>448</v>
      </c>
      <c r="O49" s="65">
        <v>448</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479</v>
      </c>
      <c r="L50" s="64" t="s">
        <v>479</v>
      </c>
      <c r="M50" s="64" t="s">
        <v>479</v>
      </c>
      <c r="N50" s="64" t="s">
        <v>479</v>
      </c>
      <c r="O50" s="65" t="s">
        <v>479</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479</v>
      </c>
      <c r="L51" s="64" t="s">
        <v>479</v>
      </c>
      <c r="M51" s="64">
        <v>0</v>
      </c>
      <c r="N51" s="64">
        <v>0</v>
      </c>
      <c r="O51" s="65" t="s">
        <v>479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2483</v>
      </c>
      <c r="L52" s="64">
        <v>2605</v>
      </c>
      <c r="M52" s="64">
        <v>2625</v>
      </c>
      <c r="N52" s="64">
        <v>2779</v>
      </c>
      <c r="O52" s="65">
        <v>2866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2451</v>
      </c>
      <c r="L53" s="69">
        <v>2284</v>
      </c>
      <c r="M53" s="69">
        <v>2030</v>
      </c>
      <c r="N53" s="69">
        <v>2006</v>
      </c>
      <c r="O53" s="70">
        <v>1763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2016-04-20T07:50:18Z</cp:lastPrinted>
  <dcterms:created xsi:type="dcterms:W3CDTF">2016-02-15T02:30:26Z</dcterms:created>
  <dcterms:modified xsi:type="dcterms:W3CDTF">2016-04-28T09:31:24Z</dcterms:modified>
  <cp:category/>
</cp:coreProperties>
</file>