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20" windowHeight="11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W36" i="9"/>
  <c r="BW37" i="9" s="1"/>
  <c r="BW38" i="9" s="1"/>
  <c r="BW39" i="9" s="1"/>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<sst xmlns="http://schemas.openxmlformats.org/spreadsheetml/2006/main" count="1058" uniqueCount="542">
  <si>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</si>
  <si>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</si>
  <si>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</si>
  <si>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</si>
  <si>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</si>
  <si>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</si>
  <si>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</si>
  <si>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</si>
  <si>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</si>
  <si>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</si>
  <si>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</si>
  <si>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</si>
  <si>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</si>
  <si>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</si>
  <si>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</si>
  <si>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</si>
  <si>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</si>
  <si>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</si>
  <si>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</si>
  <si>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</si>
  <si>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</si>
  <si>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</si>
  <si>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</si>
  <si>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</si>
  <si>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</si>
  <si>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</si>
  <si>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</si>
  <si>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</si>
  <si>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</si>
  <si>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</si>
  <si>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</si>
  <si>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</si>
  <si>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</si>
  <si>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</si>
  <si>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</si>
  <si>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</si>
  <si>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</si>
  <si>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</si>
  <si>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</si>
  <si>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</si>
  <si>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</si>
  <si>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</si>
  <si>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</si>
  <si>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</si>
  <si>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</si>
  <si>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</si>
  <si>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</si>
  <si>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</si>
  <si>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</si>
  <si>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</si>
  <si>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</si>
  <si>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</si>
  <si>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</si>
  <si>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</si>
  <si>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</si>
  <si>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</si>
  <si>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</si>
  <si>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</si>
  <si>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</si>
  <si>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</si>
  <si>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</si>
  <si>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</si>
  <si>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</si>
  <si>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</si>
  <si>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</si>
  <si>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</si>
  <si>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</si>
  <si>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</si>
  <si>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</si>
  <si>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</si>
  <si>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</si>
  <si>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</si>
  <si>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</si>
  <si>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</si>
  <si>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</si>
  <si>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</si>
  <si>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</si>
  <si>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</si>
  <si>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</si>
  <si>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</si>
  <si>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</si>
  <si>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</si>
  <si>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</si>
  <si>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</si>
  <si>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</si>
  <si>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</si>
  <si>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</si>
  <si>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</si>
  <si>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</si>
  <si>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</si>
  <si>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</si>
  <si>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</si>
  <si>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</si>
  <si>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</si>
  <si>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</si>
  <si>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</si>
  <si>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</si>
  <si>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</si>
  <si>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</si>
  <si>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</si>
  <si>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</si>
  <si>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</si>
  <si>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</si>
  <si>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</si>
  <si>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</si>
  <si>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</si>
  <si>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</si>
  <si>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</si>
  <si>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</si>
  <si>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</si>
  <si>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</si>
  <si>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</si>
  <si>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</si>
  <si>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</si>
  <si>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</si>
  <si>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</si>
  <si>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</si>
  <si>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</si>
  <si>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</si>
  <si>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</si>
  <si>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</si>
  <si>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</si>
  <si>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</si>
  <si>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</si>
  <si>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</si>
  <si>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</si>
  <si>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</si>
  <si>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</si>
  <si>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</si>
  <si>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</si>
  <si>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</si>
  <si>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</si>
  <si>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</si>
  <si>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</si>
  <si>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14.4</t>
    <phoneticPr fontId="5"/>
  </si>
  <si>
    <t>基準財政需要額</t>
    <phoneticPr fontId="18"/>
  </si>
  <si>
    <t>うち日本人(％)</t>
    <phoneticPr fontId="5"/>
  </si>
  <si>
    <t>14.3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</si>
  <si>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</si>
  <si>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</si>
  <si>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</si>
  <si>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</si>
  <si>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</si>
  <si>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</si>
  <si>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</si>
  <si>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</si>
  <si>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</si>
  <si>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</si>
  <si>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</si>
  <si>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</si>
  <si>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</si>
  <si>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</si>
  <si>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</si>
  <si>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</si>
  <si>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</si>
  <si>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</si>
  <si>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</si>
  <si>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</si>
  <si>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</si>
  <si>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</si>
  <si>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</si>
  <si>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</si>
  <si>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</si>
  <si>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</si>
  <si>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</si>
  <si>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</si>
  <si>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</si>
  <si>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</si>
  <si>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</si>
  <si>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</si>
  <si>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</si>
  <si>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</si>
  <si>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</si>
  <si>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</si>
  <si>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</si>
  <si>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</si>
  <si>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</si>
  <si>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</si>
  <si>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</si>
  <si>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</si>
  <si>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</si>
  <si>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</si>
  <si>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</si>
  <si>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</si>
  <si>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</si>
  <si>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</si>
  <si>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</si>
  <si>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</si>
  <si>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</si>
  <si>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</si>
  <si>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</si>
  <si>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</si>
  <si>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</si>
  <si>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</si>
  <si>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</si>
  <si>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</si>
  <si>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沖縄県与那国町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</si>
  <si>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</si>
  <si>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</si>
  <si>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</si>
  <si>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</si>
  <si>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</si>
  <si>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</si>
  <si>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</si>
  <si>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</si>
  <si>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</si>
  <si>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</si>
  <si>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</si>
  <si>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</si>
  <si>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</si>
  <si>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</si>
  <si>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</si>
  <si>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</si>
  <si>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</si>
  <si>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</si>
  <si>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</si>
  <si>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</si>
  <si>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</si>
  <si>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</si>
  <si>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</si>
  <si>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</si>
  <si>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</si>
  <si>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</si>
  <si>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</si>
  <si>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</si>
  <si>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</si>
  <si>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</si>
  <si>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</si>
  <si>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</si>
  <si>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</si>
  <si>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</si>
  <si>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</si>
  <si>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</si>
  <si>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</si>
  <si>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</si>
  <si>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</si>
  <si>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</si>
  <si>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</si>
  <si>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</si>
  <si>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</si>
  <si>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</si>
  <si>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</si>
  <si>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</si>
  <si>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</si>
  <si>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</si>
  <si>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</si>
  <si>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</si>
  <si>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</si>
  <si>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</si>
  <si>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</si>
  <si>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</si>
  <si>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</si>
  <si>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</si>
  <si>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</si>
  <si>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</si>
  <si>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</si>
  <si>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</si>
  <si>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</si>
  <si>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</si>
  <si>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</si>
  <si>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</si>
  <si>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</si>
  <si>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</si>
  <si>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</si>
  <si>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</si>
  <si>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</si>
  <si>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</si>
  <si>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</si>
  <si>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</si>
  <si>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</si>
  <si>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</si>
  <si>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</si>
  <si>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</si>
  <si>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</si>
  <si>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</si>
  <si>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</si>
  <si>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</si>
  <si>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</si>
  <si>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</si>
  <si>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</si>
  <si>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</si>
  <si>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</si>
  <si>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</si>
  <si>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</si>
  <si>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</si>
  <si>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</si>
  <si>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</si>
  <si>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</si>
  <si>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</si>
  <si>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</si>
  <si>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</si>
  <si>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</si>
  <si>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</si>
  <si>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</si>
  <si>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</si>
  <si>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</si>
  <si>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</si>
  <si>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</si>
  <si>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</si>
  <si>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</si>
  <si>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</si>
  <si>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</si>
  <si>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</si>
  <si>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</si>
  <si>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</si>
  <si>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</si>
  <si>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</si>
  <si>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</si>
  <si>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</si>
  <si>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</si>
  <si>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</si>
  <si>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</si>
  <si>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</si>
  <si>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</si>
  <si>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</si>
  <si>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</si>
  <si>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</si>
  <si>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</si>
  <si>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</si>
  <si>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</si>
  <si>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</si>
  <si>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</si>
  <si>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</si>
  <si>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</si>
  <si>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</si>
  <si>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</si>
  <si>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</si>
  <si>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</si>
  <si>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</si>
  <si>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</si>
  <si>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</si>
  <si>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</si>
  <si>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</si>
  <si>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</si>
  <si>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</si>
  <si>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</si>
  <si>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</si>
  <si>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</si>
  <si>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</si>
  <si>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</si>
  <si>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</si>
  <si>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</si>
  <si>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</si>
  <si>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</si>
  <si>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</si>
  <si>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沖縄県与那国町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</si>
  <si>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</si>
  <si>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</si>
  <si>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</si>
  <si>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</si>
  <si>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</si>
  <si>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</si>
  <si>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</si>
  <si>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</si>
  <si>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</si>
  <si>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</si>
  <si>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</si>
  <si>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</si>
  <si>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</si>
  <si>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</si>
  <si>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</si>
  <si>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</si>
  <si>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</si>
  <si>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</si>
  <si>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</si>
  <si>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</si>
  <si>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</si>
  <si>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</si>
  <si>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</si>
  <si>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</si>
  <si>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</si>
  <si>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</si>
  <si>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</si>
  <si>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</si>
  <si>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</si>
  <si>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</si>
  <si>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</si>
  <si>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</si>
  <si>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</si>
  <si>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</si>
  <si>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</si>
  <si>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</si>
  <si>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</si>
  <si>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</si>
  <si>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</si>
  <si>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</si>
  <si>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</si>
  <si>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</si>
  <si>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</si>
  <si>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</si>
  <si>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</si>
  <si>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</si>
  <si>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</si>
  <si>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</si>
  <si>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</si>
  <si>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</si>
  <si>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</si>
  <si>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</si>
  <si>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</si>
  <si>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</si>
  <si>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</si>
  <si>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</si>
  <si>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</si>
  <si>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</si>
  <si>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</si>
  <si>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</si>
  <si>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</si>
  <si>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</si>
  <si>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</si>
  <si>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</si>
  <si>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</si>
  <si>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</si>
  <si>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</si>
  <si>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</si>
  <si>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</si>
  <si>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</si>
  <si>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</si>
  <si>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</si>
  <si>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</si>
  <si>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</si>
  <si>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</si>
  <si>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</si>
  <si>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</si>
  <si>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</si>
  <si>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</si>
  <si>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</si>
  <si>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</si>
  <si>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</si>
  <si>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</si>
  <si>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</si>
  <si>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</si>
  <si>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</si>
  <si>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</si>
  <si>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</si>
  <si>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</si>
  <si>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</si>
  <si>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</si>
  <si>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</si>
  <si>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</si>
  <si>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</si>
  <si>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</si>
  <si>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</si>
  <si>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</si>
  <si>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</si>
  <si>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</si>
  <si>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</si>
  <si>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</si>
  <si>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</si>
  <si>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</si>
  <si>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</si>
  <si>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</si>
  <si>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</si>
  <si>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</si>
  <si>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</si>
  <si>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</si>
  <si>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</si>
  <si>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</si>
  <si>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</si>
  <si>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</si>
  <si>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</si>
  <si>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</si>
  <si>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</si>
  <si>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</si>
  <si>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</si>
  <si>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</si>
  <si>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</si>
  <si>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</si>
  <si>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</si>
  <si>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</si>
  <si>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</si>
  <si>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</si>
  <si>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</si>
  <si>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</si>
  <si>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</si>
  <si>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</si>
  <si>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</si>
  <si>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</si>
  <si>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</si>
  <si>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</si>
  <si>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</si>
  <si>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</si>
  <si>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</si>
  <si>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</si>
  <si>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</si>
  <si>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</si>
  <si>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</si>
  <si>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</si>
  <si>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</si>
  <si>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</si>
  <si>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</si>
  <si>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</si>
  <si>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</si>
  <si>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</si>
  <si>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</si>
  <si>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</si>
  <si>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</si>
  <si>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</si>
  <si>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</si>
  <si>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</si>
  <si>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</si>
  <si>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</si>
  <si>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</si>
  <si>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</si>
  <si>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</si>
  <si>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</si>
  <si>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</si>
  <si>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</si>
  <si>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</si>
  <si>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</si>
  <si>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</si>
  <si>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</si>
  <si>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</si>
  <si>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</si>
  <si>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</si>
  <si>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</si>
  <si>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</si>
  <si>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</si>
  <si>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</si>
  <si>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</si>
  <si>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</si>
  <si>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</si>
  <si>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</si>
  <si>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</si>
  <si>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</si>
  <si>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</si>
  <si>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</si>
  <si>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2.87</t>
  </si>
  <si>
    <t>一般会計</t>
  </si>
  <si>
    <t>国民健康保険事業特別会計</t>
  </si>
  <si>
    <t>簡易水道事業特別会計</t>
  </si>
  <si>
    <t>介護保険事業特別会計</t>
  </si>
  <si>
    <t>漁業集落排水事業特別会計</t>
  </si>
  <si>
    <t>農業集落排水事業特別会計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</si>
  <si>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</si>
  <si>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</si>
  <si>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</si>
  <si>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</si>
  <si>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</si>
  <si>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</si>
  <si>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沖縄県後期高齢者医療広域連合（事業勘定）</t>
    <rPh sb="15" eb="17">
      <t>ジギョウ</t>
    </rPh>
    <rPh sb="17" eb="19">
      <t>カンジョウ</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</si>
  <si>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</si>
  <si>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沖縄県町村交通災害共済組合</t>
    <rPh sb="3" eb="5">
      <t>チョウソン</t>
    </rPh>
    <rPh sb="5" eb="7">
      <t>コウツウ</t>
    </rPh>
    <rPh sb="7" eb="9">
      <t>サイガイ</t>
    </rPh>
    <rPh sb="9" eb="11">
      <t>キョウサイ</t>
    </rPh>
    <rPh sb="11" eb="1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</si>
</sst>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237994</c:v>
                </c:pt>
              </c:numCache>
            </c:numRef>
          </c:val>
          <c:smooth val="0"/>
          <c:extLst xmlns:c16r2="http://schemas.microsoft.com/office/drawing/2015/06/chart">
            <c:ext xmlns:c16="http://schemas.microsoft.com/office/drawing/2014/chart" uri="{C3380CC4-5D6E-409C-BE32-E72D297353CC}">
              <c16:uniqueId val="{00000000-9387-4E40-BA8E-8A88DA911F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258647</c:v>
                </c:pt>
                <c:pt idx="1">
                  <c:v>565215</c:v>
                </c:pt>
                <c:pt idx="2">
                  <c:v>1099397</c:v>
                </c:pt>
                <c:pt idx="3">
                  <c:v>1832029</c:v>
                </c:pt>
                <c:pt idx="4">
                  <c:v>300586</c:v>
                </c:pt>
              </c:numCache>
            </c:numRef>
          </c:val>
          <c:smooth val="0"/>
          <c:extLst xmlns:c16r2="http://schemas.microsoft.com/office/drawing/2015/06/chart">
            <c:ext xmlns:c16="http://schemas.microsoft.com/office/drawing/2014/chart" uri="{C3380CC4-5D6E-409C-BE32-E72D297353CC}">
              <c16:uniqueId val="{00000001-9387-4E40-BA8E-8A88DA911F59}"/>
            </c:ext>
          </c:extLst>
        </c:ser>
        <c:dLbls>
          <c:showLegendKey val="0"/>
          <c:showVal val="0"/>
          <c:showCatName val="0"/>
          <c:showSerName val="0"/>
          <c:showPercent val="0"/>
          <c:showBubbleSize val="0"/>
        </c:dLbls>
        <c:marker val="1"/>
        <c:smooth val="0"/>
        <c:axId val="111554944"/>
        <c:axId val="111556864"/>
      </c:lineChart>
      <c:catAx>
        <c:axId val="11155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56864"/>
        <c:crosses val="autoZero"/>
        <c:auto val="1"/>
        <c:lblAlgn val="ctr"/>
        <c:lblOffset val="100"/>
        <c:tickLblSkip val="1"/>
        <c:tickMarkSkip val="1"/>
        <c:noMultiLvlLbl val="0"/>
      </c:catAx>
      <c:valAx>
        <c:axId val="111556864"/>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5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20.78</c:v>
                </c:pt>
                <c:pt idx="1">
                  <c:v>15.3</c:v>
                </c:pt>
                <c:pt idx="2">
                  <c:v>19.89</c:v>
                </c:pt>
                <c:pt idx="3">
                  <c:v>13.85</c:v>
                </c:pt>
                <c:pt idx="4">
                  <c:v>24.4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53.18</c:v>
                </c:pt>
                <c:pt idx="1">
                  <c:v>71.64</c:v>
                </c:pt>
                <c:pt idx="2">
                  <c:v>64.38</c:v>
                </c:pt>
                <c:pt idx="3">
                  <c:v>67.930000000000007</c:v>
                </c:pt>
                <c:pt idx="4">
                  <c:v>74.989999999999995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446656"/>
        <c:axId val="12546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4.1399999999999997</c:v>
                </c:pt>
                <c:pt idx="1">
                  <c:v>12.89</c:v>
                </c:pt>
                <c:pt idx="2">
                  <c:v>-2.87</c:v>
                </c:pt>
                <c:pt idx="3">
                  <c:v>6.25</c:v>
                </c:pt>
                <c:pt idx="4">
                  <c:v>20.420000000000002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446656"/>
        <c:axId val="125469440"/>
      </c:lineChart>
      <c:catAx>
        <c:axId val="1114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469440"/>
        <c:crosses val="autoZero"/>
        <c:auto val="1"/>
        <c:lblAlgn val="ctr"/>
        <c:lblOffset val="100"/>
        <c:tickLblSkip val="1"/>
        <c:tickMarkSkip val="1"/>
        <c:noMultiLvlLbl val="0"/>
      </c:catAx>
      <c:valAx>
        <c:axId val="12546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0.25</c:v>
                </c:pt>
                <c:pt idx="2">
                  <c:v>#N/A</c:v>
                </c:pt>
                <c:pt idx="3">
                  <c:v>0.4</c:v>
                </c:pt>
                <c:pt idx="4">
                  <c:v>#N/A</c:v>
                </c:pt>
                <c:pt idx="5">
                  <c:v>0.37</c:v>
                </c:pt>
                <c:pt idx="6">
                  <c:v>#N/A</c:v>
                </c:pt>
                <c:pt idx="7">
                  <c:v>0.32</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0.32</c:v>
                </c:pt>
                <c:pt idx="4">
                  <c:v>#N/A</c:v>
                </c:pt>
                <c:pt idx="5">
                  <c:v>2.08</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0.17</c:v>
                </c:pt>
                <c:pt idx="4">
                  <c:v>#N/A</c:v>
                </c:pt>
                <c:pt idx="5">
                  <c:v>0.44</c:v>
                </c:pt>
                <c:pt idx="6">
                  <c:v>#N/A</c:v>
                </c:pt>
                <c:pt idx="7">
                  <c:v>0.34</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0.25</c:v>
                </c:pt>
                <c:pt idx="2">
                  <c:v>#N/A</c:v>
                </c:pt>
                <c:pt idx="3">
                  <c:v>1.44</c:v>
                </c:pt>
                <c:pt idx="4">
                  <c:v>#N/A</c:v>
                </c:pt>
                <c:pt idx="5">
                  <c:v>0.69</c:v>
                </c:pt>
                <c:pt idx="6">
                  <c:v>#N/A</c:v>
                </c:pt>
                <c:pt idx="7">
                  <c:v>0.05</c:v>
                </c:pt>
                <c:pt idx="8">
                  <c:v>#N/A</c:v>
                </c:pt>
                <c:pt idx="9">
                  <c:v>0.46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0.3</c:v>
                </c:pt>
                <c:pt idx="4">
                  <c:v>#N/A</c:v>
                </c:pt>
                <c:pt idx="5">
                  <c:v>5.21</c:v>
                </c:pt>
                <c:pt idx="6">
                  <c:v>#N/A</c:v>
                </c:pt>
                <c:pt idx="7">
                  <c:v>1.7</c:v>
                </c:pt>
                <c:pt idx="8">
                  <c:v>#N/A</c:v>
                </c:pt>
                <c:pt idx="9">
                  <c:v>1.25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2.2999999999999998</c:v>
                </c:pt>
                <c:pt idx="2">
                  <c:v>#N/A</c:v>
                </c:pt>
                <c:pt idx="3">
                  <c:v>1.21</c:v>
                </c:pt>
                <c:pt idx="4">
                  <c:v>#N/A</c:v>
                </c:pt>
                <c:pt idx="5">
                  <c:v>1.31</c:v>
                </c:pt>
                <c:pt idx="6">
                  <c:v>#N/A</c:v>
                </c:pt>
                <c:pt idx="7">
                  <c:v>3.13</c:v>
                </c:pt>
                <c:pt idx="8">
                  <c:v>#N/A</c:v>
                </c:pt>
                <c:pt idx="9">
                  <c:v>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20.77</c:v>
                </c:pt>
                <c:pt idx="2">
                  <c:v>#N/A</c:v>
                </c:pt>
                <c:pt idx="3">
                  <c:v>15.3</c:v>
                </c:pt>
                <c:pt idx="4">
                  <c:v>#N/A</c:v>
                </c:pt>
                <c:pt idx="5">
                  <c:v>19.88</c:v>
                </c:pt>
                <c:pt idx="6">
                  <c:v>#N/A</c:v>
                </c:pt>
                <c:pt idx="7">
                  <c:v>13.85</c:v>
                </c:pt>
                <c:pt idx="8">
                  <c:v>#N/A</c:v>
                </c:pt>
                <c:pt idx="9">
                  <c:v>24.39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343040"/>
        <c:axId val="124344576"/>
      </c:barChart>
      <c:catAx>
        <c:axId val="1243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44576"/>
        <c:crosses val="autoZero"/>
        <c:auto val="1"/>
        <c:lblAlgn val="ctr"/>
        <c:lblOffset val="100"/>
        <c:tickLblSkip val="1"/>
        <c:tickMarkSkip val="1"/>
        <c:noMultiLvlLbl val="0"/>
      </c:catAx>
      <c:valAx>
        <c:axId val="12434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c:v>
                </c:pt>
                <c:pt idx="5">
                  <c:v>161</c:v>
                </c:pt>
                <c:pt idx="8">
                  <c:v>168</c:v>
                </c:pt>
                <c:pt idx="11">
                  <c:v>193</c:v>
                </c:pt>
                <c:pt idx="14">
                  <c:v>206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c:v>
                </c:pt>
                <c:pt idx="3">
                  <c:v>32</c:v>
                </c:pt>
                <c:pt idx="6">
                  <c:v>38</c:v>
                </c:pt>
                <c:pt idx="9">
                  <c:v>35</c:v>
                </c:pt>
                <c:pt idx="12">
                  <c:v>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219</c:v>
                </c:pt>
                <c:pt idx="3">
                  <c:v>214</c:v>
                </c:pt>
                <c:pt idx="6">
                  <c:v>207</c:v>
                </c:pt>
                <c:pt idx="9">
                  <c:v>228</c:v>
                </c:pt>
                <c:pt idx="12">
                  <c:v>231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410560"/>
        <c:axId val="12425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c:v>
                </c:pt>
                <c:pt idx="2">
                  <c:v>#N/A</c:v>
                </c:pt>
                <c:pt idx="3">
                  <c:v>#N/A</c:v>
                </c:pt>
                <c:pt idx="4">
                  <c:v>85</c:v>
                </c:pt>
                <c:pt idx="5">
                  <c:v>#N/A</c:v>
                </c:pt>
                <c:pt idx="6">
                  <c:v>#N/A</c:v>
                </c:pt>
                <c:pt idx="7">
                  <c:v>78</c:v>
                </c:pt>
                <c:pt idx="8">
                  <c:v>#N/A</c:v>
                </c:pt>
                <c:pt idx="9">
                  <c:v>#N/A</c:v>
                </c:pt>
                <c:pt idx="10">
                  <c:v>70</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410560"/>
        <c:axId val="124257792"/>
      </c:lineChart>
      <c:catAx>
        <c:axId val="1114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57792"/>
        <c:crosses val="autoZero"/>
        <c:auto val="1"/>
        <c:lblAlgn val="ctr"/>
        <c:lblOffset val="100"/>
        <c:tickLblSkip val="1"/>
        <c:tickMarkSkip val="1"/>
        <c:noMultiLvlLbl val="0"/>
      </c:catAx>
      <c:valAx>
        <c:axId val="12425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1126</c:v>
                </c:pt>
                <c:pt idx="5">
                  <c:v>1549</c:v>
                </c:pt>
                <c:pt idx="8">
                  <c:v>1645</c:v>
                </c:pt>
                <c:pt idx="11">
                  <c:v>1672</c:v>
                </c:pt>
                <c:pt idx="14">
                  <c:v>1858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34</c:v>
                </c:pt>
                <c:pt idx="8">
                  <c:v>32</c:v>
                </c:pt>
                <c:pt idx="11">
                  <c:v>29</c:v>
                </c:pt>
                <c:pt idx="14">
                  <c:v>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1019</c:v>
                </c:pt>
                <c:pt idx="5">
                  <c:v>1341</c:v>
                </c:pt>
                <c:pt idx="8">
                  <c:v>1354</c:v>
                </c:pt>
                <c:pt idx="11">
                  <c:v>1697</c:v>
                </c:pt>
                <c:pt idx="14">
                  <c:v>1967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411</c:v>
                </c:pt>
                <c:pt idx="3">
                  <c:v>344</c:v>
                </c:pt>
                <c:pt idx="6">
                  <c:v>311</c:v>
                </c:pt>
                <c:pt idx="9">
                  <c:v>227</c:v>
                </c:pt>
                <c:pt idx="12">
                  <c:v>178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448</c:v>
                </c:pt>
                <c:pt idx="3">
                  <c:v>459</c:v>
                </c:pt>
                <c:pt idx="6">
                  <c:v>462</c:v>
                </c:pt>
                <c:pt idx="9">
                  <c:v>449</c:v>
                </c:pt>
                <c:pt idx="12">
                  <c:v>354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2107</c:v>
                </c:pt>
                <c:pt idx="3">
                  <c:v>2109</c:v>
                </c:pt>
                <c:pt idx="6">
                  <c:v>2176</c:v>
                </c:pt>
                <c:pt idx="9">
                  <c:v>2490</c:v>
                </c:pt>
                <c:pt idx="12">
                  <c:v>2463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309760"/>
        <c:axId val="13231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309760"/>
        <c:axId val="132311680"/>
      </c:lineChart>
      <c:catAx>
        <c:axId val="1323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311680"/>
        <c:crosses val="autoZero"/>
        <c:auto val="1"/>
        <c:lblAlgn val="ctr"/>
        <c:lblOffset val="100"/>
        <c:tickLblSkip val="1"/>
        <c:tickMarkSkip val="1"/>
        <c:noMultiLvlLbl val="0"/>
      </c:catAx>
      <c:valAx>
        <c:axId val="13231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0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実質公債費率は、早期健全化基準値の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％と適正な範囲と内となっている。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算定の分子となる元利償還金の額は、地方債の発行額を計画的に抑制してきたことで適正なバランスを保っている。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しかし、公共施設の老朽化が進み更新時期に至る施設が増加傾向にあることから、地方債発行計画も含めた公共施設等の総合管理計画に基づき、健全な地方債運用に努める。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しかしながら、沖縄振興特別交付金を活用した各事業や公共施設等の老朽化への対応が増えていくことが予測されることから、これまでの状況を維持し財政健全化に努める。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産年齢人口の減少や高齢化と伴に、当町の主要産業である第一次産業の生産が低迷していること、順調に推移している観光産業ではあるが、観光客の輸送能力や島内の受け入れ態勢が十分でないこと等から現在のところ客数の大幅増は見込めなく、財政基盤が依然不安定であることから財政力指数は類似団体を下回り、昨年度と同様の</a:t>
          </a:r>
          <a:r>
            <a:rPr kumimoji="1" lang="en-US" altLang="ja-JP" sz="1300">
              <a:latin typeface="ＭＳ Ｐゴシック"/>
            </a:rPr>
            <a:t>0.13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陸上自衛隊配備による消費経済行動による効果は今後徐々に反映されると見込める。また、今後土地改良農地の面積の拡大、観光産業のテコ入れによる第一次、三次産業の振興が財政力基盤の安定化は重要な課題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3" name="直線コネクタ 62"/>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131445</xdr:rowOff>
    </xdr:from>
    <xdr:to>
      <xdr:col>6</xdr:col>
      <xdr:colOff>0</xdr:colOff>
      <xdr:row>43</xdr:row>
      <xdr:rowOff>137478</xdr:rowOff>
    </xdr:to>
    <xdr:cxnSp macro="">
      <xdr:nvCxnSpPr>
        <xdr:cNvPr id="66" name="直線コネクタ 65"/>
        <xdr:cNvCxnSpPr/>
      </xdr:nvCxnSpPr>
      <xdr:spPr>
        <a:xfrm>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167640</xdr:rowOff>
    </xdr:from>
    <xdr:to>
      <xdr:col>6</xdr:col>
      <xdr:colOff>50800</xdr:colOff>
      <xdr:row>43</xdr:row>
      <xdr:rowOff>97790</xdr:rowOff>
    </xdr:to>
    <xdr:sp macro="" textlink="">
      <xdr:nvSpPr>
        <xdr:cNvPr id="67" name="フローチャート : 判断 66"/>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107967</xdr:rowOff>
    </xdr:from>
    <xdr:ext cx="736600" cy="259045"/>
    <xdr:sp macro="" textlink="">
      <xdr:nvSpPr>
        <xdr:cNvPr id="68" name="テキスト ボックス 67"/>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131445</xdr:rowOff>
    </xdr:from>
    <xdr:to>
      <xdr:col>4</xdr:col>
      <xdr:colOff>482600</xdr:colOff>
      <xdr:row>43</xdr:row>
      <xdr:rowOff>131445</xdr:rowOff>
    </xdr:to>
    <xdr:cxnSp macro="">
      <xdr:nvCxnSpPr>
        <xdr:cNvPr id="69" name="直線コネクタ 68"/>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131445</xdr:rowOff>
    </xdr:to>
    <xdr:cxnSp macro="">
      <xdr:nvCxnSpPr>
        <xdr:cNvPr id="72" name="直線コネクタ 71"/>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80645</xdr:rowOff>
    </xdr:from>
    <xdr:to>
      <xdr:col>4</xdr:col>
      <xdr:colOff>533400</xdr:colOff>
      <xdr:row>44</xdr:row>
      <xdr:rowOff>10795</xdr:rowOff>
    </xdr:to>
    <xdr:sp macro="" textlink="">
      <xdr:nvSpPr>
        <xdr:cNvPr id="86" name="円/楕円 85"/>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167022</xdr:rowOff>
    </xdr:from>
    <xdr:ext cx="762000" cy="259045"/>
    <xdr:sp macro="" textlink="">
      <xdr:nvSpPr>
        <xdr:cNvPr id="87" name="テキスト ボックス 86"/>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80645</xdr:rowOff>
    </xdr:from>
    <xdr:to>
      <xdr:col>3</xdr:col>
      <xdr:colOff>330200</xdr:colOff>
      <xdr:row>44</xdr:row>
      <xdr:rowOff>10795</xdr:rowOff>
    </xdr:to>
    <xdr:sp macro="" textlink="">
      <xdr:nvSpPr>
        <xdr:cNvPr id="88" name="円/楕円 87"/>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167022</xdr:rowOff>
    </xdr:from>
    <xdr:ext cx="762000" cy="259045"/>
    <xdr:sp macro="" textlink="">
      <xdr:nvSpPr>
        <xdr:cNvPr id="89" name="テキスト ボックス 88"/>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経常収支比率は平成</a:t>
          </a:r>
          <a:r>
            <a:rPr kumimoji="1" lang="en-US" altLang="ja-JP" sz="1300">
              <a:latin typeface="ＭＳ Ｐゴシック"/>
            </a:rPr>
            <a:t>25</a:t>
          </a:r>
          <a:r>
            <a:rPr kumimoji="1" lang="ja-JP" altLang="en-US" sz="1300">
              <a:latin typeface="ＭＳ Ｐゴシック"/>
            </a:rPr>
            <a:t>年度以降減少傾向にあり今年度は</a:t>
          </a:r>
          <a:r>
            <a:rPr kumimoji="1" lang="en-US" altLang="ja-JP" sz="1300">
              <a:latin typeface="ＭＳ Ｐゴシック"/>
            </a:rPr>
            <a:t>74.9</a:t>
          </a:r>
          <a:r>
            <a:rPr kumimoji="1" lang="ja-JP" altLang="en-US" sz="1300">
              <a:latin typeface="ＭＳ Ｐゴシック"/>
            </a:rPr>
            <a:t>と昨年度より</a:t>
          </a:r>
          <a:r>
            <a:rPr kumimoji="1" lang="en-US" altLang="ja-JP" sz="1300">
              <a:latin typeface="ＭＳ Ｐゴシック"/>
            </a:rPr>
            <a:t>6.8</a:t>
          </a:r>
          <a:r>
            <a:rPr kumimoji="1" lang="ja-JP" altLang="en-US" sz="1300">
              <a:latin typeface="ＭＳ Ｐゴシック"/>
            </a:rPr>
            <a:t>ポイント大幅に低下した。</a:t>
          </a:r>
          <a:endParaRPr kumimoji="1" lang="en-US" altLang="ja-JP" sz="1300">
            <a:latin typeface="ＭＳ Ｐゴシック"/>
          </a:endParaRPr>
        </a:p>
        <a:p>
          <a:r>
            <a:rPr kumimoji="1" lang="ja-JP" altLang="en-US" sz="1300">
              <a:latin typeface="ＭＳ Ｐゴシック"/>
            </a:rPr>
            <a:t>自主財源の少なさから、財政は依然地方交付税に依存する割合が非常に大きく、離島における様々な課題を抱える現状から、社会福祉費への経常的な財政負担は年々増加傾向にあるため今後も厳しい状況が続く。</a:t>
          </a:r>
          <a:endParaRPr kumimoji="1" lang="en-US" altLang="ja-JP" sz="1300">
            <a:latin typeface="ＭＳ Ｐゴシック"/>
          </a:endParaRPr>
        </a:p>
        <a:p>
          <a:r>
            <a:rPr kumimoji="1" lang="ja-JP" altLang="en-US" sz="1300">
              <a:latin typeface="ＭＳ Ｐゴシック"/>
            </a:rPr>
            <a:t>さらなる改善へ向けては、自主財源の確保が最大の課題であり、新たな施策による産業の活性化等の取り組みが必要である。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62</xdr:row>
      <xdr:rowOff>5842</xdr:rowOff>
    </xdr:to>
    <xdr:cxnSp macro="">
      <xdr:nvCxnSpPr>
        <xdr:cNvPr id="124" name="直線コネクタ 123"/>
        <xdr:cNvCxnSpPr/>
      </xdr:nvCxnSpPr>
      <xdr:spPr>
        <a:xfrm flipV="1">
          <a:off x="4114800" y="10307574"/>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63</xdr:row>
      <xdr:rowOff>37084</xdr:rowOff>
    </xdr:to>
    <xdr:cxnSp macro="">
      <xdr:nvCxnSpPr>
        <xdr:cNvPr id="127" name="直線コネクタ 126"/>
        <xdr:cNvCxnSpPr/>
      </xdr:nvCxnSpPr>
      <xdr:spPr>
        <a:xfrm flipV="1">
          <a:off x="3225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10668</xdr:rowOff>
    </xdr:from>
    <xdr:to>
      <xdr:col>6</xdr:col>
      <xdr:colOff>50800</xdr:colOff>
      <xdr:row>61</xdr:row>
      <xdr:rowOff>112268</xdr:rowOff>
    </xdr:to>
    <xdr:sp macro="" textlink="">
      <xdr:nvSpPr>
        <xdr:cNvPr id="128" name="フローチャート : 判断 127"/>
        <xdr:cNvSpPr/>
      </xdr:nvSpPr>
      <xdr:spPr>
        <a:xfrm>
          <a:off x="4064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122445</xdr:rowOff>
    </xdr:from>
    <xdr:ext cx="736600" cy="259045"/>
    <xdr:sp macro="" textlink="">
      <xdr:nvSpPr>
        <xdr:cNvPr id="129" name="テキスト ボックス 128"/>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64</xdr:row>
      <xdr:rowOff>20066</xdr:rowOff>
    </xdr:to>
    <xdr:cxnSp macro="">
      <xdr:nvCxnSpPr>
        <xdr:cNvPr id="130" name="直線コネクタ 129"/>
        <xdr:cNvCxnSpPr/>
      </xdr:nvCxnSpPr>
      <xdr:spPr>
        <a:xfrm flipV="1">
          <a:off x="2336800" y="1083843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20066</xdr:rowOff>
    </xdr:to>
    <xdr:cxnSp macro="">
      <xdr:nvCxnSpPr>
        <xdr:cNvPr id="133" name="直線コネクタ 132"/>
        <xdr:cNvCxnSpPr/>
      </xdr:nvCxnSpPr>
      <xdr:spPr>
        <a:xfrm>
          <a:off x="1447800" y="1096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141224</xdr:rowOff>
    </xdr:from>
    <xdr:to>
      <xdr:col>7</xdr:col>
      <xdr:colOff>203200</xdr:colOff>
      <xdr:row>60</xdr:row>
      <xdr:rowOff>71374</xdr:rowOff>
    </xdr:to>
    <xdr:sp macro="" textlink="">
      <xdr:nvSpPr>
        <xdr:cNvPr id="143" name="円/楕円 142"/>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157751</xdr:rowOff>
    </xdr:from>
    <xdr:ext cx="762000" cy="259045"/>
    <xdr:sp macro="" textlink="">
      <xdr:nvSpPr>
        <xdr:cNvPr id="144"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45" name="円/楕円 144"/>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46" name="テキスト ボックス 145"/>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47" name="円/楕円 146"/>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48" name="テキスト ボックス 14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49" name="円/楕円 148"/>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0" name="テキスト ボックス 149"/>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1" name="円/楕円 150"/>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2" name="テキスト ボックス 151"/>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人当たりの人件費・物件費等の決算額は、</a:t>
          </a:r>
          <a:r>
            <a:rPr kumimoji="1" lang="en-US" altLang="ja-JP" sz="1300">
              <a:latin typeface="ＭＳ Ｐゴシック"/>
            </a:rPr>
            <a:t>600,006</a:t>
          </a:r>
          <a:r>
            <a:rPr kumimoji="1" lang="ja-JP" altLang="en-US" sz="1300">
              <a:latin typeface="ＭＳ Ｐゴシック"/>
            </a:rPr>
            <a:t>円と前年度より</a:t>
          </a:r>
          <a:r>
            <a:rPr kumimoji="1" lang="en-US" altLang="ja-JP" sz="1300">
              <a:latin typeface="ＭＳ Ｐゴシック"/>
            </a:rPr>
            <a:t>83,685</a:t>
          </a:r>
          <a:r>
            <a:rPr kumimoji="1" lang="ja-JP" altLang="en-US" sz="1300">
              <a:latin typeface="ＭＳ Ｐゴシック"/>
            </a:rPr>
            <a:t>円減少したが、依然として全国平均、沖縄平均を大きく上回っている。</a:t>
          </a:r>
          <a:endParaRPr kumimoji="1" lang="en-US" altLang="ja-JP" sz="1300">
            <a:latin typeface="ＭＳ Ｐゴシック"/>
          </a:endParaRPr>
        </a:p>
        <a:p>
          <a:r>
            <a:rPr kumimoji="1" lang="ja-JP" altLang="en-US" sz="1300">
              <a:latin typeface="ＭＳ Ｐゴシック"/>
            </a:rPr>
            <a:t>島内の特殊事情により、保育所、幼稚園、空港管理等における職員数が多いこと、各小中学校において学習支援員、学童、町営学習塾等の指導員を町で賃金職員等としていることが要因となり人件費・物件費が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30849</xdr:rowOff>
    </xdr:from>
    <xdr:to>
      <xdr:col>7</xdr:col>
      <xdr:colOff>152400</xdr:colOff>
      <xdr:row>84</xdr:row>
      <xdr:rowOff>127008</xdr:rowOff>
    </xdr:to>
    <xdr:cxnSp macro="">
      <xdr:nvCxnSpPr>
        <xdr:cNvPr id="188" name="直線コネクタ 187"/>
        <xdr:cNvCxnSpPr/>
      </xdr:nvCxnSpPr>
      <xdr:spPr>
        <a:xfrm flipV="1">
          <a:off x="4114800" y="14432649"/>
          <a:ext cx="8382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86003</xdr:rowOff>
    </xdr:from>
    <xdr:to>
      <xdr:col>6</xdr:col>
      <xdr:colOff>0</xdr:colOff>
      <xdr:row>84</xdr:row>
      <xdr:rowOff>127008</xdr:rowOff>
    </xdr:to>
    <xdr:cxnSp macro="">
      <xdr:nvCxnSpPr>
        <xdr:cNvPr id="191" name="直線コネクタ 190"/>
        <xdr:cNvCxnSpPr/>
      </xdr:nvCxnSpPr>
      <xdr:spPr>
        <a:xfrm>
          <a:off x="3225800" y="14487803"/>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2" name="フローチャート : 判断 191"/>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143325</xdr:rowOff>
    </xdr:from>
    <xdr:ext cx="736600" cy="259045"/>
    <xdr:sp macro="" textlink="">
      <xdr:nvSpPr>
        <xdr:cNvPr id="193" name="テキスト ボックス 192"/>
        <xdr:cNvSpPr txBox="1"/>
      </xdr:nvSpPr>
      <xdr:spPr>
        <a:xfrm>
          <a:off x="3733800" y="140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86003</xdr:rowOff>
    </xdr:from>
    <xdr:to>
      <xdr:col>4</xdr:col>
      <xdr:colOff>482600</xdr:colOff>
      <xdr:row>84</xdr:row>
      <xdr:rowOff>135776</xdr:rowOff>
    </xdr:to>
    <xdr:cxnSp macro="">
      <xdr:nvCxnSpPr>
        <xdr:cNvPr id="194" name="直線コネクタ 193"/>
        <xdr:cNvCxnSpPr/>
      </xdr:nvCxnSpPr>
      <xdr:spPr>
        <a:xfrm flipV="1">
          <a:off x="2336800" y="14487803"/>
          <a:ext cx="889000" cy="4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32021</xdr:rowOff>
    </xdr:from>
    <xdr:to>
      <xdr:col>3</xdr:col>
      <xdr:colOff>279400</xdr:colOff>
      <xdr:row>84</xdr:row>
      <xdr:rowOff>135776</xdr:rowOff>
    </xdr:to>
    <xdr:cxnSp macro="">
      <xdr:nvCxnSpPr>
        <xdr:cNvPr id="197" name="直線コネクタ 196"/>
        <xdr:cNvCxnSpPr/>
      </xdr:nvCxnSpPr>
      <xdr:spPr>
        <a:xfrm>
          <a:off x="1447800" y="14433821"/>
          <a:ext cx="889000" cy="10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151499</xdr:rowOff>
    </xdr:from>
    <xdr:to>
      <xdr:col>7</xdr:col>
      <xdr:colOff>203200</xdr:colOff>
      <xdr:row>84</xdr:row>
      <xdr:rowOff>81649</xdr:rowOff>
    </xdr:to>
    <xdr:sp macro="" textlink="">
      <xdr:nvSpPr>
        <xdr:cNvPr id="207" name="円/楕円 206"/>
        <xdr:cNvSpPr/>
      </xdr:nvSpPr>
      <xdr:spPr>
        <a:xfrm>
          <a:off x="49022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123576</xdr:rowOff>
    </xdr:from>
    <xdr:ext cx="762000" cy="259045"/>
    <xdr:sp macro="" textlink="">
      <xdr:nvSpPr>
        <xdr:cNvPr id="208" name="人件費・物件費等の状況該当値テキスト"/>
        <xdr:cNvSpPr txBox="1"/>
      </xdr:nvSpPr>
      <xdr:spPr>
        <a:xfrm>
          <a:off x="5041900" y="1435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600,006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76208</xdr:rowOff>
    </xdr:from>
    <xdr:to>
      <xdr:col>6</xdr:col>
      <xdr:colOff>50800</xdr:colOff>
      <xdr:row>85</xdr:row>
      <xdr:rowOff>6358</xdr:rowOff>
    </xdr:to>
    <xdr:sp macro="" textlink="">
      <xdr:nvSpPr>
        <xdr:cNvPr id="209" name="円/楕円 208"/>
        <xdr:cNvSpPr/>
      </xdr:nvSpPr>
      <xdr:spPr>
        <a:xfrm>
          <a:off x="4064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162585</xdr:rowOff>
    </xdr:from>
    <xdr:ext cx="736600" cy="259045"/>
    <xdr:sp macro="" textlink="">
      <xdr:nvSpPr>
        <xdr:cNvPr id="210" name="テキスト ボックス 209"/>
        <xdr:cNvSpPr txBox="1"/>
      </xdr:nvSpPr>
      <xdr:spPr>
        <a:xfrm>
          <a:off x="3733800" y="1456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683,691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35203</xdr:rowOff>
    </xdr:from>
    <xdr:to>
      <xdr:col>4</xdr:col>
      <xdr:colOff>533400</xdr:colOff>
      <xdr:row>84</xdr:row>
      <xdr:rowOff>136803</xdr:rowOff>
    </xdr:to>
    <xdr:sp macro="" textlink="">
      <xdr:nvSpPr>
        <xdr:cNvPr id="211" name="円/楕円 210"/>
        <xdr:cNvSpPr/>
      </xdr:nvSpPr>
      <xdr:spPr>
        <a:xfrm>
          <a:off x="3175000" y="144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121580</xdr:rowOff>
    </xdr:from>
    <xdr:ext cx="762000" cy="259045"/>
    <xdr:sp macro="" textlink="">
      <xdr:nvSpPr>
        <xdr:cNvPr id="212" name="テキスト ボックス 211"/>
        <xdr:cNvSpPr txBox="1"/>
      </xdr:nvSpPr>
      <xdr:spPr>
        <a:xfrm>
          <a:off x="2844800" y="145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648,005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84976</xdr:rowOff>
    </xdr:from>
    <xdr:to>
      <xdr:col>3</xdr:col>
      <xdr:colOff>330200</xdr:colOff>
      <xdr:row>85</xdr:row>
      <xdr:rowOff>15126</xdr:rowOff>
    </xdr:to>
    <xdr:sp macro="" textlink="">
      <xdr:nvSpPr>
        <xdr:cNvPr id="213" name="円/楕円 212"/>
        <xdr:cNvSpPr/>
      </xdr:nvSpPr>
      <xdr:spPr>
        <a:xfrm>
          <a:off x="2286000" y="144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171353</xdr:rowOff>
    </xdr:from>
    <xdr:ext cx="762000" cy="259045"/>
    <xdr:sp macro="" textlink="">
      <xdr:nvSpPr>
        <xdr:cNvPr id="214" name="テキスト ボックス 213"/>
        <xdr:cNvSpPr txBox="1"/>
      </xdr:nvSpPr>
      <xdr:spPr>
        <a:xfrm>
          <a:off x="1955800" y="1457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691,322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152671</xdr:rowOff>
    </xdr:from>
    <xdr:to>
      <xdr:col>2</xdr:col>
      <xdr:colOff>127000</xdr:colOff>
      <xdr:row>84</xdr:row>
      <xdr:rowOff>82821</xdr:rowOff>
    </xdr:to>
    <xdr:sp macro="" textlink="">
      <xdr:nvSpPr>
        <xdr:cNvPr id="215" name="円/楕円 214"/>
        <xdr:cNvSpPr/>
      </xdr:nvSpPr>
      <xdr:spPr>
        <a:xfrm>
          <a:off x="1397000" y="143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67598</xdr:rowOff>
    </xdr:from>
    <xdr:ext cx="762000" cy="259045"/>
    <xdr:sp macro="" textlink="">
      <xdr:nvSpPr>
        <xdr:cNvPr id="216" name="テキスト ボックス 215"/>
        <xdr:cNvSpPr txBox="1"/>
      </xdr:nvSpPr>
      <xdr:spPr>
        <a:xfrm>
          <a:off x="1066800" y="144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ラスパイレス指数は、昨年度より</a:t>
          </a:r>
          <a:r>
            <a:rPr kumimoji="1" lang="en-US" altLang="ja-JP" sz="1300">
              <a:latin typeface="ＭＳ Ｐゴシック"/>
            </a:rPr>
            <a:t>2</a:t>
          </a:r>
          <a:r>
            <a:rPr kumimoji="1" lang="ja-JP" altLang="en-US" sz="1300">
              <a:latin typeface="ＭＳ Ｐゴシック"/>
            </a:rPr>
            <a:t>ポイント改善し</a:t>
          </a:r>
          <a:r>
            <a:rPr kumimoji="1" lang="en-US" altLang="ja-JP" sz="1300">
              <a:latin typeface="ＭＳ Ｐゴシック"/>
            </a:rPr>
            <a:t>84.6</a:t>
          </a:r>
          <a:r>
            <a:rPr kumimoji="1" lang="ja-JP" altLang="en-US" sz="1300">
              <a:latin typeface="ＭＳ Ｐゴシック"/>
            </a:rPr>
            <a:t>となったが、依然として低水準である。</a:t>
          </a:r>
          <a:endParaRPr kumimoji="1" lang="en-US" altLang="ja-JP" sz="1300">
            <a:latin typeface="ＭＳ Ｐゴシック"/>
          </a:endParaRPr>
        </a:p>
        <a:p>
          <a:r>
            <a:rPr kumimoji="1" lang="ja-JP" altLang="en-US" sz="1300">
              <a:latin typeface="ＭＳ Ｐゴシック"/>
            </a:rPr>
            <a:t>財政状況の厳しい中、人件費等を抑制することが最大の手段である事から必要な対応となっている。</a:t>
          </a:r>
          <a:endParaRPr kumimoji="1" lang="en-US" altLang="ja-JP" sz="1300">
            <a:latin typeface="ＭＳ Ｐゴシック"/>
          </a:endParaRPr>
        </a:p>
        <a:p>
          <a:r>
            <a:rPr kumimoji="1" lang="ja-JP" altLang="en-US" sz="1300">
              <a:latin typeface="ＭＳ Ｐゴシック"/>
            </a:rPr>
            <a:t>しかしながら、全国平均を極端に下回る状況を踏まえて、職員の行動力のモチベーションを維持するためにもある程度の緩和策は必要と思われる。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111761</xdr:rowOff>
    </xdr:from>
    <xdr:to>
      <xdr:col>24</xdr:col>
      <xdr:colOff>558800</xdr:colOff>
      <xdr:row>89</xdr:row>
      <xdr:rowOff>102023</xdr:rowOff>
    </xdr:to>
    <xdr:cxnSp macro="">
      <xdr:nvCxnSpPr>
        <xdr:cNvPr id="245" name="直線コネクタ 244"/>
        <xdr:cNvCxnSpPr/>
      </xdr:nvCxnSpPr>
      <xdr:spPr>
        <a:xfrm flipV="1">
          <a:off x="17018000" y="14170661"/>
          <a:ext cx="0" cy="1190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74100</xdr:rowOff>
    </xdr:from>
    <xdr:ext cx="762000" cy="259045"/>
    <xdr:sp macro="" textlink="">
      <xdr:nvSpPr>
        <xdr:cNvPr id="246" name="給与水準   （国との比較）最小値テキスト"/>
        <xdr:cNvSpPr txBox="1"/>
      </xdr:nvSpPr>
      <xdr:spPr>
        <a:xfrm>
          <a:off x="17106900" y="15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102023</xdr:rowOff>
    </xdr:from>
    <xdr:to>
      <xdr:col>24</xdr:col>
      <xdr:colOff>647700</xdr:colOff>
      <xdr:row>89</xdr:row>
      <xdr:rowOff>102023</xdr:rowOff>
    </xdr:to>
    <xdr:cxnSp macro="">
      <xdr:nvCxnSpPr>
        <xdr:cNvPr id="247" name="直線コネクタ 246"/>
        <xdr:cNvCxnSpPr/>
      </xdr:nvCxnSpPr>
      <xdr:spPr>
        <a:xfrm>
          <a:off x="16929100" y="1536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26688</xdr:rowOff>
    </xdr:from>
    <xdr:ext cx="762000" cy="259045"/>
    <xdr:sp macro="" textlink="">
      <xdr:nvSpPr>
        <xdr:cNvPr id="248"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49" name="直線コネクタ 248"/>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122343</xdr:rowOff>
    </xdr:from>
    <xdr:to>
      <xdr:col>24</xdr:col>
      <xdr:colOff>558800</xdr:colOff>
      <xdr:row>82</xdr:row>
      <xdr:rowOff>111761</xdr:rowOff>
    </xdr:to>
    <xdr:cxnSp macro="">
      <xdr:nvCxnSpPr>
        <xdr:cNvPr id="250" name="直線コネクタ 249"/>
        <xdr:cNvCxnSpPr/>
      </xdr:nvCxnSpPr>
      <xdr:spPr>
        <a:xfrm>
          <a:off x="16179800" y="14009793"/>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159614</xdr:rowOff>
    </xdr:from>
    <xdr:ext cx="762000" cy="259045"/>
    <xdr:sp macro="" textlink="">
      <xdr:nvSpPr>
        <xdr:cNvPr id="251" name="給与水準   （国との比較）平均値テキスト"/>
        <xdr:cNvSpPr txBox="1"/>
      </xdr:nvSpPr>
      <xdr:spPr>
        <a:xfrm>
          <a:off x="17106900" y="14904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16087</xdr:rowOff>
    </xdr:from>
    <xdr:to>
      <xdr:col>24</xdr:col>
      <xdr:colOff>609600</xdr:colOff>
      <xdr:row>87</xdr:row>
      <xdr:rowOff>117687</xdr:rowOff>
    </xdr:to>
    <xdr:sp macro="" textlink="">
      <xdr:nvSpPr>
        <xdr:cNvPr id="252" name="フローチャート : 判断 251"/>
        <xdr:cNvSpPr/>
      </xdr:nvSpPr>
      <xdr:spPr>
        <a:xfrm>
          <a:off x="169672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90170</xdr:rowOff>
    </xdr:from>
    <xdr:to>
      <xdr:col>23</xdr:col>
      <xdr:colOff>406400</xdr:colOff>
      <xdr:row>81</xdr:row>
      <xdr:rowOff>122343</xdr:rowOff>
    </xdr:to>
    <xdr:cxnSp macro="">
      <xdr:nvCxnSpPr>
        <xdr:cNvPr id="253" name="直線コネクタ 252"/>
        <xdr:cNvCxnSpPr/>
      </xdr:nvCxnSpPr>
      <xdr:spPr>
        <a:xfrm>
          <a:off x="15290800" y="139776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4" name="フローチャート : 判断 253"/>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55" name="テキスト ボックス 25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17780</xdr:rowOff>
    </xdr:from>
    <xdr:to>
      <xdr:col>22</xdr:col>
      <xdr:colOff>203200</xdr:colOff>
      <xdr:row>81</xdr:row>
      <xdr:rowOff>90170</xdr:rowOff>
    </xdr:to>
    <xdr:cxnSp macro="">
      <xdr:nvCxnSpPr>
        <xdr:cNvPr id="256" name="直線コネクタ 255"/>
        <xdr:cNvCxnSpPr/>
      </xdr:nvCxnSpPr>
      <xdr:spPr>
        <a:xfrm>
          <a:off x="144018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91016</xdr:rowOff>
    </xdr:from>
    <xdr:to>
      <xdr:col>22</xdr:col>
      <xdr:colOff>254000</xdr:colOff>
      <xdr:row>87</xdr:row>
      <xdr:rowOff>21166</xdr:rowOff>
    </xdr:to>
    <xdr:sp macro="" textlink="">
      <xdr:nvSpPr>
        <xdr:cNvPr id="257" name="フローチャート : 判断 256"/>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5943</xdr:rowOff>
    </xdr:from>
    <xdr:ext cx="762000" cy="259045"/>
    <xdr:sp macro="" textlink="">
      <xdr:nvSpPr>
        <xdr:cNvPr id="258" name="テキスト ボックス 257"/>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17780</xdr:rowOff>
    </xdr:from>
    <xdr:to>
      <xdr:col>21</xdr:col>
      <xdr:colOff>0</xdr:colOff>
      <xdr:row>85</xdr:row>
      <xdr:rowOff>7620</xdr:rowOff>
    </xdr:to>
    <xdr:cxnSp macro="">
      <xdr:nvCxnSpPr>
        <xdr:cNvPr id="259" name="直線コネクタ 258"/>
        <xdr:cNvCxnSpPr/>
      </xdr:nvCxnSpPr>
      <xdr:spPr>
        <a:xfrm flipV="1">
          <a:off x="13512800" y="1390523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82973</xdr:rowOff>
    </xdr:from>
    <xdr:to>
      <xdr:col>21</xdr:col>
      <xdr:colOff>50800</xdr:colOff>
      <xdr:row>87</xdr:row>
      <xdr:rowOff>13123</xdr:rowOff>
    </xdr:to>
    <xdr:sp macro="" textlink="">
      <xdr:nvSpPr>
        <xdr:cNvPr id="260" name="フローチャート : 判断 259"/>
        <xdr:cNvSpPr/>
      </xdr:nvSpPr>
      <xdr:spPr>
        <a:xfrm>
          <a:off x="14351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169350</xdr:rowOff>
    </xdr:from>
    <xdr:ext cx="762000" cy="259045"/>
    <xdr:sp macro="" textlink="">
      <xdr:nvSpPr>
        <xdr:cNvPr id="261" name="テキスト ボックス 260"/>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62" name="フローチャート : 判断 261"/>
        <xdr:cNvSpPr/>
      </xdr:nvSpPr>
      <xdr:spPr>
        <a:xfrm>
          <a:off x="13462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63" name="テキスト ボックス 262"/>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69" name="円/楕円 268"/>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153688</xdr:rowOff>
    </xdr:from>
    <xdr:ext cx="762000" cy="259045"/>
    <xdr:sp macro="" textlink="">
      <xdr:nvSpPr>
        <xdr:cNvPr id="270"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1" name="円/楕円 270"/>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72" name="テキスト ボックス 271"/>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39370</xdr:rowOff>
    </xdr:from>
    <xdr:to>
      <xdr:col>22</xdr:col>
      <xdr:colOff>254000</xdr:colOff>
      <xdr:row>81</xdr:row>
      <xdr:rowOff>140970</xdr:rowOff>
    </xdr:to>
    <xdr:sp macro="" textlink="">
      <xdr:nvSpPr>
        <xdr:cNvPr id="273" name="円/楕円 272"/>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151147</xdr:rowOff>
    </xdr:from>
    <xdr:ext cx="762000" cy="259045"/>
    <xdr:sp macro="" textlink="">
      <xdr:nvSpPr>
        <xdr:cNvPr id="274" name="テキスト ボックス 273"/>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138430</xdr:rowOff>
    </xdr:from>
    <xdr:to>
      <xdr:col>21</xdr:col>
      <xdr:colOff>50800</xdr:colOff>
      <xdr:row>81</xdr:row>
      <xdr:rowOff>68580</xdr:rowOff>
    </xdr:to>
    <xdr:sp macro="" textlink="">
      <xdr:nvSpPr>
        <xdr:cNvPr id="275" name="円/楕円 274"/>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78757</xdr:rowOff>
    </xdr:from>
    <xdr:ext cx="762000" cy="259045"/>
    <xdr:sp macro="" textlink="">
      <xdr:nvSpPr>
        <xdr:cNvPr id="276" name="テキスト ボックス 275"/>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7" name="円/楕円 276"/>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8" name="テキスト ボックス 277"/>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人口千人当たりの職員数は、沖縄県平均を大きく上回る</a:t>
          </a:r>
          <a:r>
            <a:rPr kumimoji="1" lang="en-US" altLang="ja-JP" sz="1300">
              <a:latin typeface="ＭＳ Ｐゴシック"/>
            </a:rPr>
            <a:t>38.73</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島内の特殊事情により保育所、幼稚園、空港管理事務所、給食共同調理施設および福祉関係の事業等の職員を単純に削減することができない業務を多数抱えていることが大きな要因である。数値として沖縄県平均値とは大きく上回っているが、実情として行政サービスを維持するために一定の職員数は必要であり、定員を整理する事は難しい状況であ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122228</xdr:rowOff>
    </xdr:from>
    <xdr:to>
      <xdr:col>24</xdr:col>
      <xdr:colOff>558800</xdr:colOff>
      <xdr:row>64</xdr:row>
      <xdr:rowOff>50056</xdr:rowOff>
    </xdr:to>
    <xdr:cxnSp macro="">
      <xdr:nvCxnSpPr>
        <xdr:cNvPr id="315" name="直線コネクタ 314"/>
        <xdr:cNvCxnSpPr/>
      </xdr:nvCxnSpPr>
      <xdr:spPr>
        <a:xfrm flipV="1">
          <a:off x="16179800" y="10923578"/>
          <a:ext cx="8382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50056</xdr:rowOff>
    </xdr:from>
    <xdr:to>
      <xdr:col>23</xdr:col>
      <xdr:colOff>406400</xdr:colOff>
      <xdr:row>64</xdr:row>
      <xdr:rowOff>158641</xdr:rowOff>
    </xdr:to>
    <xdr:cxnSp macro="">
      <xdr:nvCxnSpPr>
        <xdr:cNvPr id="318" name="直線コネクタ 317"/>
        <xdr:cNvCxnSpPr/>
      </xdr:nvCxnSpPr>
      <xdr:spPr>
        <a:xfrm flipV="1">
          <a:off x="15290800" y="1102285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24239</xdr:rowOff>
    </xdr:from>
    <xdr:to>
      <xdr:col>23</xdr:col>
      <xdr:colOff>457200</xdr:colOff>
      <xdr:row>60</xdr:row>
      <xdr:rowOff>125839</xdr:rowOff>
    </xdr:to>
    <xdr:sp macro="" textlink="">
      <xdr:nvSpPr>
        <xdr:cNvPr id="319" name="フローチャート : 判断 318"/>
        <xdr:cNvSpPr/>
      </xdr:nvSpPr>
      <xdr:spPr>
        <a:xfrm>
          <a:off x="16129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136016</xdr:rowOff>
    </xdr:from>
    <xdr:ext cx="736600" cy="259045"/>
    <xdr:sp macro="" textlink="">
      <xdr:nvSpPr>
        <xdr:cNvPr id="320" name="テキスト ボックス 319"/>
        <xdr:cNvSpPr txBox="1"/>
      </xdr:nvSpPr>
      <xdr:spPr>
        <a:xfrm>
          <a:off x="15798800" y="1008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104866</xdr:rowOff>
    </xdr:from>
    <xdr:to>
      <xdr:col>22</xdr:col>
      <xdr:colOff>203200</xdr:colOff>
      <xdr:row>64</xdr:row>
      <xdr:rowOff>158641</xdr:rowOff>
    </xdr:to>
    <xdr:cxnSp macro="">
      <xdr:nvCxnSpPr>
        <xdr:cNvPr id="321" name="直線コネクタ 320"/>
        <xdr:cNvCxnSpPr/>
      </xdr:nvCxnSpPr>
      <xdr:spPr>
        <a:xfrm>
          <a:off x="14401800" y="11077666"/>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2" name="フローチャート : 判断 321"/>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123262</xdr:rowOff>
    </xdr:from>
    <xdr:ext cx="762000" cy="259045"/>
    <xdr:sp macro="" textlink="">
      <xdr:nvSpPr>
        <xdr:cNvPr id="323" name="テキスト ボックス 322"/>
        <xdr:cNvSpPr txBox="1"/>
      </xdr:nvSpPr>
      <xdr:spPr>
        <a:xfrm>
          <a:off x="14909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104866</xdr:rowOff>
    </xdr:from>
    <xdr:to>
      <xdr:col>21</xdr:col>
      <xdr:colOff>0</xdr:colOff>
      <xdr:row>64</xdr:row>
      <xdr:rowOff>166225</xdr:rowOff>
    </xdr:to>
    <xdr:cxnSp macro="">
      <xdr:nvCxnSpPr>
        <xdr:cNvPr id="324" name="直線コネクタ 323"/>
        <xdr:cNvCxnSpPr/>
      </xdr:nvCxnSpPr>
      <xdr:spPr>
        <a:xfrm flipV="1">
          <a:off x="13512800" y="11077666"/>
          <a:ext cx="8890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5" name="フローチャート : 判断 324"/>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6" name="テキスト ボックス 325"/>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7" name="フローチャート : 判断 326"/>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8" name="テキスト ボックス 327"/>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71428</xdr:rowOff>
    </xdr:from>
    <xdr:to>
      <xdr:col>24</xdr:col>
      <xdr:colOff>609600</xdr:colOff>
      <xdr:row>64</xdr:row>
      <xdr:rowOff>1578</xdr:rowOff>
    </xdr:to>
    <xdr:sp macro="" textlink="">
      <xdr:nvSpPr>
        <xdr:cNvPr id="334" name="円/楕円 333"/>
        <xdr:cNvSpPr/>
      </xdr:nvSpPr>
      <xdr:spPr>
        <a:xfrm>
          <a:off x="16967200" y="108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43505</xdr:rowOff>
    </xdr:from>
    <xdr:ext cx="762000" cy="259045"/>
    <xdr:sp macro="" textlink="">
      <xdr:nvSpPr>
        <xdr:cNvPr id="335" name="定員管理の状況該当値テキスト"/>
        <xdr:cNvSpPr txBox="1"/>
      </xdr:nvSpPr>
      <xdr:spPr>
        <a:xfrm>
          <a:off x="17106900" y="1084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170706</xdr:rowOff>
    </xdr:from>
    <xdr:to>
      <xdr:col>23</xdr:col>
      <xdr:colOff>457200</xdr:colOff>
      <xdr:row>64</xdr:row>
      <xdr:rowOff>100856</xdr:rowOff>
    </xdr:to>
    <xdr:sp macro="" textlink="">
      <xdr:nvSpPr>
        <xdr:cNvPr id="336" name="円/楕円 335"/>
        <xdr:cNvSpPr/>
      </xdr:nvSpPr>
      <xdr:spPr>
        <a:xfrm>
          <a:off x="16129000" y="109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85633</xdr:rowOff>
    </xdr:from>
    <xdr:ext cx="736600" cy="259045"/>
    <xdr:sp macro="" textlink="">
      <xdr:nvSpPr>
        <xdr:cNvPr id="337" name="テキスト ボックス 336"/>
        <xdr:cNvSpPr txBox="1"/>
      </xdr:nvSpPr>
      <xdr:spPr>
        <a:xfrm>
          <a:off x="15798800" y="1105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107841</xdr:rowOff>
    </xdr:from>
    <xdr:to>
      <xdr:col>22</xdr:col>
      <xdr:colOff>254000</xdr:colOff>
      <xdr:row>65</xdr:row>
      <xdr:rowOff>37991</xdr:rowOff>
    </xdr:to>
    <xdr:sp macro="" textlink="">
      <xdr:nvSpPr>
        <xdr:cNvPr id="338" name="円/楕円 337"/>
        <xdr:cNvSpPr/>
      </xdr:nvSpPr>
      <xdr:spPr>
        <a:xfrm>
          <a:off x="15240000" y="110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22768</xdr:rowOff>
    </xdr:from>
    <xdr:ext cx="762000" cy="259045"/>
    <xdr:sp macro="" textlink="">
      <xdr:nvSpPr>
        <xdr:cNvPr id="339" name="テキスト ボックス 338"/>
        <xdr:cNvSpPr txBox="1"/>
      </xdr:nvSpPr>
      <xdr:spPr>
        <a:xfrm>
          <a:off x="14909800" y="1116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54066</xdr:rowOff>
    </xdr:from>
    <xdr:to>
      <xdr:col>21</xdr:col>
      <xdr:colOff>50800</xdr:colOff>
      <xdr:row>64</xdr:row>
      <xdr:rowOff>155666</xdr:rowOff>
    </xdr:to>
    <xdr:sp macro="" textlink="">
      <xdr:nvSpPr>
        <xdr:cNvPr id="340" name="円/楕円 339"/>
        <xdr:cNvSpPr/>
      </xdr:nvSpPr>
      <xdr:spPr>
        <a:xfrm>
          <a:off x="14351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140443</xdr:rowOff>
    </xdr:from>
    <xdr:ext cx="762000" cy="259045"/>
    <xdr:sp macro="" textlink="">
      <xdr:nvSpPr>
        <xdr:cNvPr id="341" name="テキスト ボックス 340"/>
        <xdr:cNvSpPr txBox="1"/>
      </xdr:nvSpPr>
      <xdr:spPr>
        <a:xfrm>
          <a:off x="14020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115425</xdr:rowOff>
    </xdr:from>
    <xdr:to>
      <xdr:col>19</xdr:col>
      <xdr:colOff>533400</xdr:colOff>
      <xdr:row>65</xdr:row>
      <xdr:rowOff>45575</xdr:rowOff>
    </xdr:to>
    <xdr:sp macro="" textlink="">
      <xdr:nvSpPr>
        <xdr:cNvPr id="342" name="円/楕円 341"/>
        <xdr:cNvSpPr/>
      </xdr:nvSpPr>
      <xdr:spPr>
        <a:xfrm>
          <a:off x="13462000" y="110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30352</xdr:rowOff>
    </xdr:from>
    <xdr:ext cx="762000" cy="259045"/>
    <xdr:sp macro="" textlink="">
      <xdr:nvSpPr>
        <xdr:cNvPr id="343" name="テキスト ボックス 342"/>
        <xdr:cNvSpPr txBox="1"/>
      </xdr:nvSpPr>
      <xdr:spPr>
        <a:xfrm>
          <a:off x="13131800" y="111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実質公債費比率は、昨年度よりさらに改善し</a:t>
          </a:r>
          <a:r>
            <a:rPr kumimoji="1" lang="en-US" altLang="ja-JP" sz="1300">
              <a:latin typeface="ＭＳ Ｐゴシック"/>
            </a:rPr>
            <a:t>5.4</a:t>
          </a:r>
          <a:r>
            <a:rPr kumimoji="1" lang="ja-JP" altLang="en-US" sz="1300">
              <a:latin typeface="ＭＳ Ｐゴシック"/>
            </a:rPr>
            <a:t>ポイントととなった。</a:t>
          </a:r>
          <a:endParaRPr kumimoji="1" lang="en-US" altLang="ja-JP" sz="1300">
            <a:latin typeface="ＭＳ Ｐゴシック"/>
          </a:endParaRPr>
        </a:p>
        <a:p>
          <a:r>
            <a:rPr kumimoji="1" lang="ja-JP" altLang="en-US" sz="1300">
              <a:latin typeface="ＭＳ Ｐゴシック"/>
            </a:rPr>
            <a:t>各年度の起債額を抑えてきたことで、公債費が抑制されている状況にあることが大きな要因であると思われる。</a:t>
          </a:r>
          <a:endParaRPr kumimoji="1" lang="en-US" altLang="ja-JP" sz="1300">
            <a:latin typeface="ＭＳ Ｐゴシック"/>
          </a:endParaRPr>
        </a:p>
        <a:p>
          <a:r>
            <a:rPr kumimoji="1" lang="ja-JP" altLang="en-US" sz="1300">
              <a:latin typeface="ＭＳ Ｐゴシック"/>
            </a:rPr>
            <a:t>しかしながら、次々と老朽化が進んでいる公共施設等の更新や維持管理にかかる経費が年々増加傾向にあることから、地方債に依存する割合は明らかに増加すると思われる。そのためにも地方債計画の策定による対策が重要とな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42</xdr:row>
      <xdr:rowOff>2419</xdr:rowOff>
    </xdr:to>
    <xdr:cxnSp macro="">
      <xdr:nvCxnSpPr>
        <xdr:cNvPr id="378" name="直線コネクタ 377"/>
        <xdr:cNvCxnSpPr/>
      </xdr:nvCxnSpPr>
      <xdr:spPr>
        <a:xfrm flipV="1">
          <a:off x="16179800" y="708841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94343</xdr:rowOff>
    </xdr:to>
    <xdr:cxnSp macro="">
      <xdr:nvCxnSpPr>
        <xdr:cNvPr id="381" name="直線コネクタ 380"/>
        <xdr:cNvCxnSpPr/>
      </xdr:nvCxnSpPr>
      <xdr:spPr>
        <a:xfrm flipV="1">
          <a:off x="15290800" y="72033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123069</xdr:rowOff>
    </xdr:from>
    <xdr:to>
      <xdr:col>23</xdr:col>
      <xdr:colOff>457200</xdr:colOff>
      <xdr:row>42</xdr:row>
      <xdr:rowOff>53219</xdr:rowOff>
    </xdr:to>
    <xdr:sp macro="" textlink="">
      <xdr:nvSpPr>
        <xdr:cNvPr id="382" name="フローチャート : 判断 381"/>
        <xdr:cNvSpPr/>
      </xdr:nvSpPr>
      <xdr:spPr>
        <a:xfrm>
          <a:off x="16129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63396</xdr:rowOff>
    </xdr:from>
    <xdr:ext cx="736600" cy="259045"/>
    <xdr:sp macro="" textlink="">
      <xdr:nvSpPr>
        <xdr:cNvPr id="383" name="テキスト ボックス 382"/>
        <xdr:cNvSpPr txBox="1"/>
      </xdr:nvSpPr>
      <xdr:spPr>
        <a:xfrm>
          <a:off x="15798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14817</xdr:rowOff>
    </xdr:to>
    <xdr:cxnSp macro="">
      <xdr:nvCxnSpPr>
        <xdr:cNvPr id="384" name="直線コネクタ 383"/>
        <xdr:cNvCxnSpPr/>
      </xdr:nvCxnSpPr>
      <xdr:spPr>
        <a:xfrm flipV="1">
          <a:off x="14401800" y="72952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5" name="フローチャート : 判断 384"/>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6" name="テキスト ボックス 385"/>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43</xdr:row>
      <xdr:rowOff>95250</xdr:rowOff>
    </xdr:to>
    <xdr:cxnSp macro="">
      <xdr:nvCxnSpPr>
        <xdr:cNvPr id="387" name="直線コネクタ 386"/>
        <xdr:cNvCxnSpPr/>
      </xdr:nvCxnSpPr>
      <xdr:spPr>
        <a:xfrm flipV="1">
          <a:off x="13512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8" name="フローチャート : 判断 387"/>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9" name="テキスト ボックス 388"/>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0" name="フローチャート : 判断 389"/>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91" name="テキスト ボックス 390"/>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7" name="円/楕円 396"/>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24692</xdr:rowOff>
    </xdr:from>
    <xdr:ext cx="762000" cy="259045"/>
    <xdr:sp macro="" textlink="">
      <xdr:nvSpPr>
        <xdr:cNvPr id="398"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399" name="円/楕円 398"/>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0" name="テキスト ボックス 399"/>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1" name="円/楕円 400"/>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402" name="テキスト ボックス 401"/>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03" name="円/楕円 402"/>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75794</xdr:rowOff>
    </xdr:from>
    <xdr:ext cx="762000" cy="259045"/>
    <xdr:sp macro="" textlink="">
      <xdr:nvSpPr>
        <xdr:cNvPr id="404" name="テキスト ボックス 403"/>
        <xdr:cNvSpPr txBox="1"/>
      </xdr:nvSpPr>
      <xdr:spPr>
        <a:xfrm>
          <a:off x="14020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5" name="円/楕円 404"/>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6" name="テキスト ボックス 405"/>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将来負担率は、前年度同様</a:t>
          </a:r>
          <a:r>
            <a:rPr kumimoji="1" lang="en-US" altLang="ja-JP" sz="1300">
              <a:latin typeface="ＭＳ Ｐゴシック"/>
            </a:rPr>
            <a:t>0</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しかしながら、平成</a:t>
          </a:r>
          <a:r>
            <a:rPr kumimoji="1" lang="en-US" altLang="ja-JP" sz="1300">
              <a:latin typeface="ＭＳ Ｐゴシック"/>
            </a:rPr>
            <a:t>30</a:t>
          </a:r>
          <a:r>
            <a:rPr kumimoji="1" lang="ja-JP" altLang="en-US" sz="1300">
              <a:latin typeface="ＭＳ Ｐゴシック"/>
            </a:rPr>
            <a:t>年度よりゴミ焼却炉や水道事業の本格改修工事が本格化することから、普通建設事業費が大幅増となり、起債額も増額となる。そのことにより、今後公債費が年々増加することが予想される。</a:t>
          </a:r>
          <a:endParaRPr kumimoji="1" lang="en-US" altLang="ja-JP" sz="1300">
            <a:latin typeface="ＭＳ Ｐゴシック"/>
          </a:endParaRPr>
        </a:p>
        <a:p>
          <a:r>
            <a:rPr kumimoji="1" lang="ja-JP" altLang="en-US" sz="1300">
              <a:latin typeface="ＭＳ Ｐゴシック"/>
            </a:rPr>
            <a:t>財政の健全化を維持するため、今後も計画的な財政調整基金の上積みなどの対策が必要となる。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17</xdr:row>
      <xdr:rowOff>110732</xdr:rowOff>
    </xdr:from>
    <xdr:to>
      <xdr:col>19</xdr:col>
      <xdr:colOff>533400</xdr:colOff>
      <xdr:row>18</xdr:row>
      <xdr:rowOff>40882</xdr:rowOff>
    </xdr:to>
    <xdr:sp macro="" textlink="">
      <xdr:nvSpPr>
        <xdr:cNvPr id="457" name="円/楕円 456"/>
        <xdr:cNvSpPr/>
      </xdr:nvSpPr>
      <xdr:spPr>
        <a:xfrm>
          <a:off x="13462000" y="30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25659</xdr:rowOff>
    </xdr:from>
    <xdr:ext cx="762000" cy="259045"/>
    <xdr:sp macro="" textlink="">
      <xdr:nvSpPr>
        <xdr:cNvPr id="458" name="テキスト ボックス 457"/>
        <xdr:cNvSpPr txBox="1"/>
      </xdr:nvSpPr>
      <xdr:spPr>
        <a:xfrm>
          <a:off x="13131800" y="311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a:t>
          </a:r>
          <a:r>
            <a:rPr kumimoji="1" lang="en-US" altLang="ja-JP" sz="1300">
              <a:latin typeface="ＭＳ Ｐゴシック"/>
            </a:rPr>
            <a:t>29.0</a:t>
          </a:r>
          <a:r>
            <a:rPr kumimoji="1" lang="ja-JP" altLang="en-US" sz="1300">
              <a:latin typeface="ＭＳ Ｐゴシック"/>
            </a:rPr>
            <a:t>ポイントと全国、県平均より高い水準にあるが年々改善されてきている。</a:t>
          </a:r>
          <a:endParaRPr kumimoji="1" lang="en-US" altLang="ja-JP" sz="1300">
            <a:latin typeface="ＭＳ Ｐゴシック"/>
          </a:endParaRPr>
        </a:p>
        <a:p>
          <a:r>
            <a:rPr kumimoji="1" lang="ja-JP" altLang="en-US" sz="1300">
              <a:latin typeface="ＭＳ Ｐゴシック"/>
            </a:rPr>
            <a:t>地域の特殊事情から行政が担う住民サービスの範囲は広く、住民サービスの維持には一定の職員数が必要なため、安易な職員数の削減ができない状況である。</a:t>
          </a:r>
          <a:endParaRPr kumimoji="1" lang="en-US" altLang="ja-JP" sz="1300">
            <a:latin typeface="ＭＳ Ｐゴシック"/>
          </a:endParaRPr>
        </a:p>
        <a:p>
          <a:r>
            <a:rPr kumimoji="1" lang="ja-JP" altLang="en-US" sz="1300">
              <a:latin typeface="ＭＳ Ｐゴシック"/>
            </a:rPr>
            <a:t>今後とも民間でも実施可能なサービスについては、指定管理者制度等の活用により委託化をすすめ人件費の削減に努める。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149860</xdr:rowOff>
    </xdr:to>
    <xdr:cxnSp macro="">
      <xdr:nvCxnSpPr>
        <xdr:cNvPr id="66" name="直線コネクタ 65"/>
        <xdr:cNvCxnSpPr/>
      </xdr:nvCxnSpPr>
      <xdr:spPr>
        <a:xfrm flipV="1">
          <a:off x="3987800" y="637540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149860</xdr:rowOff>
    </xdr:from>
    <xdr:to>
      <xdr:col>5</xdr:col>
      <xdr:colOff>549275</xdr:colOff>
      <xdr:row>39</xdr:row>
      <xdr:rowOff>58420</xdr:rowOff>
    </xdr:to>
    <xdr:cxnSp macro="">
      <xdr:nvCxnSpPr>
        <xdr:cNvPr id="69" name="直線コネクタ 68"/>
        <xdr:cNvCxnSpPr/>
      </xdr:nvCxnSpPr>
      <xdr:spPr>
        <a:xfrm flipV="1">
          <a:off x="3098800" y="649351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148590</xdr:rowOff>
    </xdr:from>
    <xdr:to>
      <xdr:col>5</xdr:col>
      <xdr:colOff>600075</xdr:colOff>
      <xdr:row>36</xdr:row>
      <xdr:rowOff>78740</xdr:rowOff>
    </xdr:to>
    <xdr:sp macro="" textlink="">
      <xdr:nvSpPr>
        <xdr:cNvPr id="70" name="フローチャート :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58420</xdr:rowOff>
    </xdr:from>
    <xdr:to>
      <xdr:col>4</xdr:col>
      <xdr:colOff>346075</xdr:colOff>
      <xdr:row>39</xdr:row>
      <xdr:rowOff>107950</xdr:rowOff>
    </xdr:to>
    <xdr:cxnSp macro="">
      <xdr:nvCxnSpPr>
        <xdr:cNvPr id="72" name="直線コネクタ 71"/>
        <xdr:cNvCxnSpPr/>
      </xdr:nvCxnSpPr>
      <xdr:spPr>
        <a:xfrm flipV="1">
          <a:off x="2209800" y="6744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142240</xdr:rowOff>
    </xdr:to>
    <xdr:cxnSp macro="">
      <xdr:nvCxnSpPr>
        <xdr:cNvPr id="75" name="直線コネクタ 74"/>
        <xdr:cNvCxnSpPr/>
      </xdr:nvCxnSpPr>
      <xdr:spPr>
        <a:xfrm flipV="1">
          <a:off x="1320800" y="6794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99060</xdr:rowOff>
    </xdr:from>
    <xdr:to>
      <xdr:col>5</xdr:col>
      <xdr:colOff>600075</xdr:colOff>
      <xdr:row>38</xdr:row>
      <xdr:rowOff>29210</xdr:rowOff>
    </xdr:to>
    <xdr:sp macro="" textlink="">
      <xdr:nvSpPr>
        <xdr:cNvPr id="87" name="円/楕円 86"/>
        <xdr:cNvSpPr/>
      </xdr:nvSpPr>
      <xdr:spPr>
        <a:xfrm>
          <a:off x="3937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13987</xdr:rowOff>
    </xdr:from>
    <xdr:ext cx="736600" cy="259045"/>
    <xdr:sp macro="" textlink="">
      <xdr:nvSpPr>
        <xdr:cNvPr id="88" name="テキスト ボックス 87"/>
        <xdr:cNvSpPr txBox="1"/>
      </xdr:nvSpPr>
      <xdr:spPr>
        <a:xfrm>
          <a:off x="3606800" y="65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7620</xdr:rowOff>
    </xdr:from>
    <xdr:to>
      <xdr:col>4</xdr:col>
      <xdr:colOff>396875</xdr:colOff>
      <xdr:row>39</xdr:row>
      <xdr:rowOff>109220</xdr:rowOff>
    </xdr:to>
    <xdr:sp macro="" textlink="">
      <xdr:nvSpPr>
        <xdr:cNvPr id="89" name="円/楕円 88"/>
        <xdr:cNvSpPr/>
      </xdr:nvSpPr>
      <xdr:spPr>
        <a:xfrm>
          <a:off x="3048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93997</xdr:rowOff>
    </xdr:from>
    <xdr:ext cx="762000" cy="259045"/>
    <xdr:sp macro="" textlink="">
      <xdr:nvSpPr>
        <xdr:cNvPr id="90" name="テキスト ボックス 89"/>
        <xdr:cNvSpPr txBox="1"/>
      </xdr:nvSpPr>
      <xdr:spPr>
        <a:xfrm>
          <a:off x="2717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91440</xdr:rowOff>
    </xdr:from>
    <xdr:to>
      <xdr:col>1</xdr:col>
      <xdr:colOff>676275</xdr:colOff>
      <xdr:row>40</xdr:row>
      <xdr:rowOff>21590</xdr:rowOff>
    </xdr:to>
    <xdr:sp macro="" textlink="">
      <xdr:nvSpPr>
        <xdr:cNvPr id="93" name="円/楕円 92"/>
        <xdr:cNvSpPr/>
      </xdr:nvSpPr>
      <xdr:spPr>
        <a:xfrm>
          <a:off x="12700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6367</xdr:rowOff>
    </xdr:from>
    <xdr:ext cx="762000" cy="259045"/>
    <xdr:sp macro="" textlink="">
      <xdr:nvSpPr>
        <xdr:cNvPr id="94" name="テキスト ボックス 93"/>
        <xdr:cNvSpPr txBox="1"/>
      </xdr:nvSpPr>
      <xdr:spPr>
        <a:xfrm>
          <a:off x="939800" y="68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物件費については類似団体平均を上回る</a:t>
          </a:r>
          <a:r>
            <a:rPr kumimoji="1" lang="en-US" altLang="ja-JP" sz="1300">
              <a:latin typeface="ＭＳ Ｐゴシック"/>
            </a:rPr>
            <a:t>19.3</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全体に占める物件費の割合が全国、県平均よりも高く、沖縄振興特別推進市町村交付金等を活用した各施策を実施するための物件費が増加している状況にある。</a:t>
          </a:r>
          <a:endParaRPr kumimoji="1" lang="en-US" altLang="ja-JP" sz="1300">
            <a:latin typeface="ＭＳ Ｐゴシック"/>
          </a:endParaRPr>
        </a:p>
        <a:p>
          <a:r>
            <a:rPr kumimoji="1" lang="ja-JP" altLang="en-US" sz="1300">
              <a:latin typeface="ＭＳ Ｐゴシック"/>
            </a:rPr>
            <a:t>今後も一定の割合の経費が必要となることから、効果と効率を重視した経費抑制に努める。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12700</xdr:rowOff>
    </xdr:from>
    <xdr:to>
      <xdr:col>24</xdr:col>
      <xdr:colOff>31750</xdr:colOff>
      <xdr:row>17</xdr:row>
      <xdr:rowOff>43180</xdr:rowOff>
    </xdr:to>
    <xdr:cxnSp macro="">
      <xdr:nvCxnSpPr>
        <xdr:cNvPr id="126" name="直線コネクタ 125"/>
        <xdr:cNvCxnSpPr/>
      </xdr:nvCxnSpPr>
      <xdr:spPr>
        <a:xfrm>
          <a:off x="15671800" y="2927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5080</xdr:rowOff>
    </xdr:from>
    <xdr:to>
      <xdr:col>22</xdr:col>
      <xdr:colOff>565150</xdr:colOff>
      <xdr:row>17</xdr:row>
      <xdr:rowOff>12700</xdr:rowOff>
    </xdr:to>
    <xdr:cxnSp macro="">
      <xdr:nvCxnSpPr>
        <xdr:cNvPr id="129" name="直線コネクタ 128"/>
        <xdr:cNvCxnSpPr/>
      </xdr:nvCxnSpPr>
      <xdr:spPr>
        <a:xfrm>
          <a:off x="14782800" y="2919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118110</xdr:rowOff>
    </xdr:from>
    <xdr:to>
      <xdr:col>22</xdr:col>
      <xdr:colOff>615950</xdr:colOff>
      <xdr:row>16</xdr:row>
      <xdr:rowOff>48260</xdr:rowOff>
    </xdr:to>
    <xdr:sp macro="" textlink="">
      <xdr:nvSpPr>
        <xdr:cNvPr id="130" name="フローチャート : 判断 129"/>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31" name="テキスト ボックス 130"/>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5080</xdr:rowOff>
    </xdr:from>
    <xdr:to>
      <xdr:col>21</xdr:col>
      <xdr:colOff>361950</xdr:colOff>
      <xdr:row>17</xdr:row>
      <xdr:rowOff>31750</xdr:rowOff>
    </xdr:to>
    <xdr:cxnSp macro="">
      <xdr:nvCxnSpPr>
        <xdr:cNvPr id="132" name="直線コネクタ 131"/>
        <xdr:cNvCxnSpPr/>
      </xdr:nvCxnSpPr>
      <xdr:spPr>
        <a:xfrm flipV="1">
          <a:off x="13893800" y="2919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31750</xdr:rowOff>
    </xdr:to>
    <xdr:cxnSp macro="">
      <xdr:nvCxnSpPr>
        <xdr:cNvPr id="135" name="直線コネクタ 134"/>
        <xdr:cNvCxnSpPr/>
      </xdr:nvCxnSpPr>
      <xdr:spPr>
        <a:xfrm>
          <a:off x="13004800" y="282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163830</xdr:rowOff>
    </xdr:from>
    <xdr:to>
      <xdr:col>24</xdr:col>
      <xdr:colOff>82550</xdr:colOff>
      <xdr:row>17</xdr:row>
      <xdr:rowOff>93980</xdr:rowOff>
    </xdr:to>
    <xdr:sp macro="" textlink="">
      <xdr:nvSpPr>
        <xdr:cNvPr id="145" name="円/楕円 144"/>
        <xdr:cNvSpPr/>
      </xdr:nvSpPr>
      <xdr:spPr>
        <a:xfrm>
          <a:off x="16459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135907</xdr:rowOff>
    </xdr:from>
    <xdr:ext cx="762000" cy="259045"/>
    <xdr:sp macro="" textlink="">
      <xdr:nvSpPr>
        <xdr:cNvPr id="146" name="物件費該当値テキスト"/>
        <xdr:cNvSpPr txBox="1"/>
      </xdr:nvSpPr>
      <xdr:spPr>
        <a:xfrm>
          <a:off x="16598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133350</xdr:rowOff>
    </xdr:from>
    <xdr:to>
      <xdr:col>22</xdr:col>
      <xdr:colOff>615950</xdr:colOff>
      <xdr:row>17</xdr:row>
      <xdr:rowOff>63500</xdr:rowOff>
    </xdr:to>
    <xdr:sp macro="" textlink="">
      <xdr:nvSpPr>
        <xdr:cNvPr id="147" name="円/楕円 146"/>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48277</xdr:rowOff>
    </xdr:from>
    <xdr:ext cx="736600" cy="259045"/>
    <xdr:sp macro="" textlink="">
      <xdr:nvSpPr>
        <xdr:cNvPr id="148" name="テキスト ボックス 147"/>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125730</xdr:rowOff>
    </xdr:from>
    <xdr:to>
      <xdr:col>21</xdr:col>
      <xdr:colOff>412750</xdr:colOff>
      <xdr:row>17</xdr:row>
      <xdr:rowOff>55880</xdr:rowOff>
    </xdr:to>
    <xdr:sp macro="" textlink="">
      <xdr:nvSpPr>
        <xdr:cNvPr id="149" name="円/楕円 148"/>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40657</xdr:rowOff>
    </xdr:from>
    <xdr:ext cx="762000" cy="259045"/>
    <xdr:sp macro="" textlink="">
      <xdr:nvSpPr>
        <xdr:cNvPr id="150" name="テキスト ボックス 149"/>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1" name="円/楕円 150"/>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2" name="テキスト ボックス 151"/>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3" name="円/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4" name="テキスト ボックス 153"/>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扶助費については、前回より</a:t>
          </a:r>
          <a:r>
            <a:rPr kumimoji="1" lang="en-US" altLang="ja-JP" sz="1300">
              <a:latin typeface="ＭＳ Ｐゴシック"/>
            </a:rPr>
            <a:t>0.2</a:t>
          </a:r>
          <a:r>
            <a:rPr kumimoji="1" lang="ja-JP" altLang="en-US" sz="1300">
              <a:latin typeface="ＭＳ Ｐゴシック"/>
            </a:rPr>
            <a:t>ポイント低下し</a:t>
          </a:r>
          <a:r>
            <a:rPr kumimoji="1" lang="en-US" altLang="ja-JP" sz="1300">
              <a:latin typeface="ＭＳ Ｐゴシック"/>
            </a:rPr>
            <a:t>1.9</a:t>
          </a:r>
          <a:r>
            <a:rPr kumimoji="1" lang="ja-JP" altLang="en-US" sz="1300">
              <a:latin typeface="ＭＳ Ｐゴシック"/>
            </a:rPr>
            <a:t>ポイントとなった。人口減少に歯止めをかけるためにも住民が安心・安全に子供を産み育てる環境の充実に努める必要がある。</a:t>
          </a:r>
          <a:endParaRPr kumimoji="1" lang="en-US" altLang="ja-JP" sz="1300">
            <a:latin typeface="ＭＳ Ｐゴシック"/>
          </a:endParaRPr>
        </a:p>
        <a:p>
          <a:r>
            <a:rPr kumimoji="1" lang="ja-JP" altLang="en-US" sz="1300">
              <a:latin typeface="ＭＳ Ｐゴシック"/>
            </a:rPr>
            <a:t>そのために、継続的な施策の実施が重要でありその経費負担は必要である。</a:t>
          </a:r>
          <a:endParaRPr kumimoji="1" lang="en-US" altLang="ja-JP" sz="1300">
            <a:latin typeface="ＭＳ Ｐゴシック"/>
          </a:endParaRPr>
        </a:p>
        <a:p>
          <a:r>
            <a:rPr kumimoji="1" lang="ja-JP" altLang="en-US" sz="1300">
              <a:latin typeface="ＭＳ Ｐゴシック"/>
            </a:rPr>
            <a:t>扶助費にかかる経費は、今後も一定の割合で必要となるが、より効率的な施策の実施に取り組む</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50800</xdr:rowOff>
    </xdr:to>
    <xdr:cxnSp macro="">
      <xdr:nvCxnSpPr>
        <xdr:cNvPr id="186" name="直線コネクタ 185"/>
        <xdr:cNvCxnSpPr/>
      </xdr:nvCxnSpPr>
      <xdr:spPr>
        <a:xfrm flipV="1">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146050</xdr:rowOff>
    </xdr:to>
    <xdr:cxnSp macro="">
      <xdr:nvCxnSpPr>
        <xdr:cNvPr id="189" name="直線コネクタ 188"/>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107950</xdr:rowOff>
    </xdr:to>
    <xdr:cxnSp macro="">
      <xdr:nvCxnSpPr>
        <xdr:cNvPr id="192" name="直線コネクタ 191"/>
        <xdr:cNvCxnSpPr/>
      </xdr:nvCxnSpPr>
      <xdr:spPr>
        <a:xfrm flipV="1">
          <a:off x="2209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107950</xdr:rowOff>
    </xdr:to>
    <xdr:cxnSp macro="">
      <xdr:nvCxnSpPr>
        <xdr:cNvPr id="195" name="直線コネクタ 194"/>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5" name="円/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1" name="円/楕円 210"/>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2" name="テキスト ボックス 211"/>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その他の経費については、昨年度より</a:t>
          </a:r>
          <a:r>
            <a:rPr kumimoji="1" lang="en-US" altLang="ja-JP" sz="1300">
              <a:latin typeface="ＭＳ Ｐゴシック"/>
            </a:rPr>
            <a:t>4.1</a:t>
          </a:r>
          <a:r>
            <a:rPr kumimoji="1" lang="ja-JP" altLang="en-US" sz="1300">
              <a:latin typeface="ＭＳ Ｐゴシック"/>
            </a:rPr>
            <a:t>ポイント下回り類似団体、全国、県平均より下回っている。</a:t>
          </a:r>
          <a:endParaRPr kumimoji="1" lang="en-US" altLang="ja-JP" sz="1300">
            <a:latin typeface="ＭＳ Ｐゴシック"/>
          </a:endParaRPr>
        </a:p>
        <a:p>
          <a:r>
            <a:rPr kumimoji="1" lang="ja-JP" altLang="en-US" sz="1300">
              <a:latin typeface="ＭＳ Ｐゴシック"/>
            </a:rPr>
            <a:t>昨年度は</a:t>
          </a:r>
          <a:r>
            <a:rPr kumimoji="1" lang="en-US" altLang="ja-JP" sz="1300">
              <a:latin typeface="ＭＳ Ｐゴシック"/>
            </a:rPr>
            <a:t>H27</a:t>
          </a:r>
          <a:r>
            <a:rPr kumimoji="1" lang="ja-JP" altLang="en-US" sz="1300">
              <a:latin typeface="ＭＳ Ｐゴシック"/>
            </a:rPr>
            <a:t>の台風</a:t>
          </a:r>
          <a:r>
            <a:rPr kumimoji="1" lang="en-US" altLang="ja-JP" sz="1300">
              <a:latin typeface="ＭＳ Ｐゴシック"/>
            </a:rPr>
            <a:t>21</a:t>
          </a:r>
          <a:r>
            <a:rPr kumimoji="1" lang="ja-JP" altLang="en-US" sz="1300">
              <a:latin typeface="ＭＳ Ｐゴシック"/>
            </a:rPr>
            <a:t>号による島内の甚大な被害への対応に必要であった災害復旧費による臨時的経費であったが落ち着いたため例年に戻った。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56</xdr:row>
      <xdr:rowOff>49276</xdr:rowOff>
    </xdr:to>
    <xdr:cxnSp macro="">
      <xdr:nvCxnSpPr>
        <xdr:cNvPr id="244" name="直線コネクタ 243"/>
        <xdr:cNvCxnSpPr/>
      </xdr:nvCxnSpPr>
      <xdr:spPr>
        <a:xfrm flipV="1">
          <a:off x="15671800" y="946302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56</xdr:row>
      <xdr:rowOff>49276</xdr:rowOff>
    </xdr:to>
    <xdr:cxnSp macro="">
      <xdr:nvCxnSpPr>
        <xdr:cNvPr id="247" name="直線コネクタ 246"/>
        <xdr:cNvCxnSpPr/>
      </xdr:nvCxnSpPr>
      <xdr:spPr>
        <a:xfrm>
          <a:off x="14782800" y="94584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78994</xdr:rowOff>
    </xdr:to>
    <xdr:cxnSp macro="">
      <xdr:nvCxnSpPr>
        <xdr:cNvPr id="250" name="直線コネクタ 249"/>
        <xdr:cNvCxnSpPr/>
      </xdr:nvCxnSpPr>
      <xdr:spPr>
        <a:xfrm flipV="1">
          <a:off x="13893800" y="9458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78994</xdr:rowOff>
    </xdr:to>
    <xdr:cxnSp macro="">
      <xdr:nvCxnSpPr>
        <xdr:cNvPr id="253" name="直線コネクタ 252"/>
        <xdr:cNvCxnSpPr/>
      </xdr:nvCxnSpPr>
      <xdr:spPr>
        <a:xfrm>
          <a:off x="13004800" y="94127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153924</xdr:rowOff>
    </xdr:from>
    <xdr:to>
      <xdr:col>24</xdr:col>
      <xdr:colOff>82550</xdr:colOff>
      <xdr:row>55</xdr:row>
      <xdr:rowOff>84074</xdr:rowOff>
    </xdr:to>
    <xdr:sp macro="" textlink="">
      <xdr:nvSpPr>
        <xdr:cNvPr id="263" name="円/楕円 262"/>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170451</xdr:rowOff>
    </xdr:from>
    <xdr:ext cx="762000" cy="259045"/>
    <xdr:sp macro="" textlink="">
      <xdr:nvSpPr>
        <xdr:cNvPr id="264" name="その他該当値テキスト"/>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5" name="円/楕円 264"/>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84853</xdr:rowOff>
    </xdr:from>
    <xdr:ext cx="736600" cy="259045"/>
    <xdr:sp macro="" textlink="">
      <xdr:nvSpPr>
        <xdr:cNvPr id="266" name="テキスト ボックス 265"/>
        <xdr:cNvSpPr txBox="1"/>
      </xdr:nvSpPr>
      <xdr:spPr>
        <a:xfrm>
          <a:off x="15290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149352</xdr:rowOff>
    </xdr:from>
    <xdr:to>
      <xdr:col>21</xdr:col>
      <xdr:colOff>412750</xdr:colOff>
      <xdr:row>55</xdr:row>
      <xdr:rowOff>79502</xdr:rowOff>
    </xdr:to>
    <xdr:sp macro="" textlink="">
      <xdr:nvSpPr>
        <xdr:cNvPr id="267" name="円/楕円 266"/>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89679</xdr:rowOff>
    </xdr:from>
    <xdr:ext cx="762000" cy="259045"/>
    <xdr:sp macro="" textlink="">
      <xdr:nvSpPr>
        <xdr:cNvPr id="268" name="テキスト ボックス 267"/>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69" name="円/楕円 268"/>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0" name="テキスト ボックス 269"/>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1" name="円/楕円 270"/>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2" name="テキスト ボックス 271"/>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補助費については、類似団体平均を大幅に下回っているが昨年度より</a:t>
          </a:r>
          <a:r>
            <a:rPr kumimoji="1" lang="en-US" altLang="ja-JP" sz="1300">
              <a:latin typeface="ＭＳ Ｐゴシック"/>
            </a:rPr>
            <a:t>0.4</a:t>
          </a:r>
          <a:r>
            <a:rPr kumimoji="1" lang="ja-JP" altLang="en-US" sz="1300">
              <a:latin typeface="ＭＳ Ｐゴシック"/>
            </a:rPr>
            <a:t>ポイント上がり</a:t>
          </a:r>
          <a:r>
            <a:rPr kumimoji="1" lang="en-US" altLang="ja-JP" sz="1300">
              <a:latin typeface="ＭＳ Ｐゴシック"/>
            </a:rPr>
            <a:t>3.9</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社会福祉費に係る施策として、安心・安全のまちづくりのための補助費等の経費は重要な施策であることから、将来的な展開も視野に入れより効果的な執行に努める。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104140</xdr:rowOff>
    </xdr:from>
    <xdr:to>
      <xdr:col>24</xdr:col>
      <xdr:colOff>31750</xdr:colOff>
      <xdr:row>32</xdr:row>
      <xdr:rowOff>140716</xdr:rowOff>
    </xdr:to>
    <xdr:cxnSp macro="">
      <xdr:nvCxnSpPr>
        <xdr:cNvPr id="303" name="直線コネクタ 302"/>
        <xdr:cNvCxnSpPr/>
      </xdr:nvCxnSpPr>
      <xdr:spPr>
        <a:xfrm>
          <a:off x="15671800" y="5590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104140</xdr:rowOff>
    </xdr:from>
    <xdr:to>
      <xdr:col>22</xdr:col>
      <xdr:colOff>565150</xdr:colOff>
      <xdr:row>33</xdr:row>
      <xdr:rowOff>42418</xdr:rowOff>
    </xdr:to>
    <xdr:cxnSp macro="">
      <xdr:nvCxnSpPr>
        <xdr:cNvPr id="306" name="直線コネクタ 305"/>
        <xdr:cNvCxnSpPr/>
      </xdr:nvCxnSpPr>
      <xdr:spPr>
        <a:xfrm flipV="1">
          <a:off x="14782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07" name="フローチャート : 判断 306"/>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08" name="テキスト ボックス 30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131572</xdr:rowOff>
    </xdr:from>
    <xdr:to>
      <xdr:col>21</xdr:col>
      <xdr:colOff>361950</xdr:colOff>
      <xdr:row>33</xdr:row>
      <xdr:rowOff>42418</xdr:rowOff>
    </xdr:to>
    <xdr:cxnSp macro="">
      <xdr:nvCxnSpPr>
        <xdr:cNvPr id="309" name="直線コネクタ 308"/>
        <xdr:cNvCxnSpPr/>
      </xdr:nvCxnSpPr>
      <xdr:spPr>
        <a:xfrm>
          <a:off x="13893800" y="5617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11" name="テキスト ボックス 31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131572</xdr:rowOff>
    </xdr:from>
    <xdr:to>
      <xdr:col>20</xdr:col>
      <xdr:colOff>158750</xdr:colOff>
      <xdr:row>34</xdr:row>
      <xdr:rowOff>44704</xdr:rowOff>
    </xdr:to>
    <xdr:cxnSp macro="">
      <xdr:nvCxnSpPr>
        <xdr:cNvPr id="312" name="直線コネクタ 311"/>
        <xdr:cNvCxnSpPr/>
      </xdr:nvCxnSpPr>
      <xdr:spPr>
        <a:xfrm flipV="1">
          <a:off x="13004800" y="56179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89916</xdr:rowOff>
    </xdr:from>
    <xdr:to>
      <xdr:col>24</xdr:col>
      <xdr:colOff>82550</xdr:colOff>
      <xdr:row>33</xdr:row>
      <xdr:rowOff>20066</xdr:rowOff>
    </xdr:to>
    <xdr:sp macro="" textlink="">
      <xdr:nvSpPr>
        <xdr:cNvPr id="322" name="円/楕円 321"/>
        <xdr:cNvSpPr/>
      </xdr:nvSpPr>
      <xdr:spPr>
        <a:xfrm>
          <a:off x="164592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169943</xdr:rowOff>
    </xdr:from>
    <xdr:ext cx="762000" cy="259045"/>
    <xdr:sp macro="" textlink="">
      <xdr:nvSpPr>
        <xdr:cNvPr id="323" name="補助費等該当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53340</xdr:rowOff>
    </xdr:from>
    <xdr:to>
      <xdr:col>22</xdr:col>
      <xdr:colOff>615950</xdr:colOff>
      <xdr:row>32</xdr:row>
      <xdr:rowOff>154940</xdr:rowOff>
    </xdr:to>
    <xdr:sp macro="" textlink="">
      <xdr:nvSpPr>
        <xdr:cNvPr id="324" name="円/楕円 323"/>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165117</xdr:rowOff>
    </xdr:from>
    <xdr:ext cx="736600" cy="259045"/>
    <xdr:sp macro="" textlink="">
      <xdr:nvSpPr>
        <xdr:cNvPr id="325" name="テキスト ボックス 324"/>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163068</xdr:rowOff>
    </xdr:from>
    <xdr:to>
      <xdr:col>21</xdr:col>
      <xdr:colOff>412750</xdr:colOff>
      <xdr:row>33</xdr:row>
      <xdr:rowOff>93218</xdr:rowOff>
    </xdr:to>
    <xdr:sp macro="" textlink="">
      <xdr:nvSpPr>
        <xdr:cNvPr id="326" name="円/楕円 325"/>
        <xdr:cNvSpPr/>
      </xdr:nvSpPr>
      <xdr:spPr>
        <a:xfrm>
          <a:off x="14732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103395</xdr:rowOff>
    </xdr:from>
    <xdr:ext cx="762000" cy="259045"/>
    <xdr:sp macro="" textlink="">
      <xdr:nvSpPr>
        <xdr:cNvPr id="327" name="テキスト ボックス 326"/>
        <xdr:cNvSpPr txBox="1"/>
      </xdr:nvSpPr>
      <xdr:spPr>
        <a:xfrm>
          <a:off x="14401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80772</xdr:rowOff>
    </xdr:from>
    <xdr:to>
      <xdr:col>20</xdr:col>
      <xdr:colOff>209550</xdr:colOff>
      <xdr:row>33</xdr:row>
      <xdr:rowOff>10922</xdr:rowOff>
    </xdr:to>
    <xdr:sp macro="" textlink="">
      <xdr:nvSpPr>
        <xdr:cNvPr id="328" name="円/楕円 327"/>
        <xdr:cNvSpPr/>
      </xdr:nvSpPr>
      <xdr:spPr>
        <a:xfrm>
          <a:off x="13843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21099</xdr:rowOff>
    </xdr:from>
    <xdr:ext cx="762000" cy="259045"/>
    <xdr:sp macro="" textlink="">
      <xdr:nvSpPr>
        <xdr:cNvPr id="329" name="テキスト ボックス 328"/>
        <xdr:cNvSpPr txBox="1"/>
      </xdr:nvSpPr>
      <xdr:spPr>
        <a:xfrm>
          <a:off x="13512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30" name="円/楕円 329"/>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1" name="テキスト ボックス 330"/>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公債費については、昨年度より</a:t>
          </a:r>
          <a:r>
            <a:rPr kumimoji="1" lang="en-US" altLang="ja-JP" sz="1300">
              <a:latin typeface="ＭＳ Ｐゴシック"/>
            </a:rPr>
            <a:t>0.6</a:t>
          </a:r>
          <a:r>
            <a:rPr kumimoji="1" lang="ja-JP" altLang="en-US" sz="1300">
              <a:latin typeface="ＭＳ Ｐゴシック"/>
            </a:rPr>
            <a:t>ポイント下がり</a:t>
          </a:r>
          <a:r>
            <a:rPr kumimoji="1" lang="en-US" altLang="ja-JP" sz="1300">
              <a:latin typeface="ＭＳ Ｐゴシック"/>
            </a:rPr>
            <a:t>14.1</a:t>
          </a:r>
          <a:r>
            <a:rPr kumimoji="1" lang="ja-JP" altLang="en-US" sz="1300">
              <a:latin typeface="ＭＳ Ｐゴシック"/>
            </a:rPr>
            <a:t>ポイントとなった。類似団体平均と比較しても低い状況にある。</a:t>
          </a:r>
          <a:endParaRPr kumimoji="1" lang="en-US" altLang="ja-JP" sz="1300">
            <a:latin typeface="ＭＳ Ｐゴシック"/>
          </a:endParaRPr>
        </a:p>
        <a:p>
          <a:r>
            <a:rPr kumimoji="1" lang="ja-JP" altLang="en-US" sz="1300">
              <a:latin typeface="ＭＳ Ｐゴシック"/>
            </a:rPr>
            <a:t>年度ごとの起債額を抑制したことで、公債費も平準化され安定した財政運営が行えるようになっている。</a:t>
          </a:r>
          <a:endParaRPr kumimoji="1" lang="en-US" altLang="ja-JP" sz="1300">
            <a:latin typeface="ＭＳ Ｐゴシック"/>
          </a:endParaRPr>
        </a:p>
        <a:p>
          <a:r>
            <a:rPr kumimoji="1" lang="ja-JP" altLang="en-US" sz="1300">
              <a:latin typeface="ＭＳ Ｐゴシック"/>
            </a:rPr>
            <a:t>しかしながら、保有する建造物の老朽化及び新規の施設建設等が予定されており、今後の状況次第では急激な悪化も懸念されるため、中長期的な事業計画や財政計画に取り組む必要がある。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56135</xdr:rowOff>
    </xdr:to>
    <xdr:cxnSp macro="">
      <xdr:nvCxnSpPr>
        <xdr:cNvPr id="361" name="直線コネクタ 360"/>
        <xdr:cNvCxnSpPr/>
      </xdr:nvCxnSpPr>
      <xdr:spPr>
        <a:xfrm flipV="1">
          <a:off x="3987800" y="132303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69850</xdr:rowOff>
    </xdr:to>
    <xdr:cxnSp macro="">
      <xdr:nvCxnSpPr>
        <xdr:cNvPr id="364" name="直線コネクタ 363"/>
        <xdr:cNvCxnSpPr/>
      </xdr:nvCxnSpPr>
      <xdr:spPr>
        <a:xfrm flipV="1">
          <a:off x="3098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5" name="フローチャート : 判断 36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6" name="テキスト ボックス 36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83565</xdr:rowOff>
    </xdr:to>
    <xdr:cxnSp macro="">
      <xdr:nvCxnSpPr>
        <xdr:cNvPr id="367" name="直線コネクタ 366"/>
        <xdr:cNvCxnSpPr/>
      </xdr:nvCxnSpPr>
      <xdr:spPr>
        <a:xfrm flipV="1">
          <a:off x="2209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147574</xdr:rowOff>
    </xdr:to>
    <xdr:cxnSp macro="">
      <xdr:nvCxnSpPr>
        <xdr:cNvPr id="370" name="直線コネクタ 369"/>
        <xdr:cNvCxnSpPr/>
      </xdr:nvCxnSpPr>
      <xdr:spPr>
        <a:xfrm flipV="1">
          <a:off x="1320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4" name="テキスト ボックス 37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0" name="円/楕円 379"/>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1"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82" name="円/楕円 381"/>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83" name="テキスト ボックス 38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4" name="円/楕円 38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5" name="テキスト ボックス 38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6" name="円/楕円 385"/>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87" name="テキスト ボックス 386"/>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8" name="円/楕円 38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89" name="テキスト ボックス 388"/>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公債費の水準が低い状況の</a:t>
          </a:r>
          <a:r>
            <a:rPr kumimoji="1" lang="ja-JP" altLang="en-US" sz="1300">
              <a:solidFill>
                <a:schemeClr val="dk1"/>
              </a:solidFill>
              <a:effectLst/>
              <a:latin typeface="+mn-lt"/>
              <a:ea typeface="+mn-ea"/>
              <a:cs typeface="+mn-cs"/>
            </a:rPr>
            <a:t>中、</a:t>
          </a:r>
          <a:r>
            <a:rPr kumimoji="1" lang="ja-JP" altLang="en-US" sz="1300">
              <a:latin typeface="ＭＳ Ｐゴシック"/>
            </a:rPr>
            <a:t>公債費以外の経費については、類似団体平均を下回る</a:t>
          </a:r>
          <a:r>
            <a:rPr kumimoji="1" lang="en-US" altLang="ja-JP" sz="1300">
              <a:latin typeface="ＭＳ Ｐゴシック"/>
            </a:rPr>
            <a:t>60.8</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当該経費については扶助費・補助費が比較対象に比べて低い水準となっていることが影響していると思われる。人件費・物件費が比較対象経費団体より高い水準にあることから、今後も予算の効率的な執行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78</xdr:row>
      <xdr:rowOff>165100</xdr:rowOff>
    </xdr:to>
    <xdr:cxnSp macro="">
      <xdr:nvCxnSpPr>
        <xdr:cNvPr id="422" name="直線コネクタ 421"/>
        <xdr:cNvCxnSpPr/>
      </xdr:nvCxnSpPr>
      <xdr:spPr>
        <a:xfrm flipV="1">
          <a:off x="15671800" y="133019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142239</xdr:rowOff>
    </xdr:to>
    <xdr:cxnSp macro="">
      <xdr:nvCxnSpPr>
        <xdr:cNvPr id="425" name="直線コネクタ 424"/>
        <xdr:cNvCxnSpPr/>
      </xdr:nvCxnSpPr>
      <xdr:spPr>
        <a:xfrm flipV="1">
          <a:off x="14782800" y="135382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142239</xdr:rowOff>
    </xdr:from>
    <xdr:to>
      <xdr:col>21</xdr:col>
      <xdr:colOff>361950</xdr:colOff>
      <xdr:row>80</xdr:row>
      <xdr:rowOff>81280</xdr:rowOff>
    </xdr:to>
    <xdr:cxnSp macro="">
      <xdr:nvCxnSpPr>
        <xdr:cNvPr id="428" name="直線コネクタ 427"/>
        <xdr:cNvCxnSpPr/>
      </xdr:nvCxnSpPr>
      <xdr:spPr>
        <a:xfrm flipV="1">
          <a:off x="13893800" y="136867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81280</xdr:rowOff>
    </xdr:to>
    <xdr:cxnSp macro="">
      <xdr:nvCxnSpPr>
        <xdr:cNvPr id="431" name="直線コネクタ 430"/>
        <xdr:cNvCxnSpPr/>
      </xdr:nvCxnSpPr>
      <xdr:spPr>
        <a:xfrm>
          <a:off x="13004800" y="1372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1" name="円/楕円 440"/>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66057</xdr:rowOff>
    </xdr:from>
    <xdr:ext cx="762000" cy="259045"/>
    <xdr:sp macro="" textlink="">
      <xdr:nvSpPr>
        <xdr:cNvPr id="442"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3" name="円/楕円 44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4" name="テキスト ボックス 44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91439</xdr:rowOff>
    </xdr:from>
    <xdr:to>
      <xdr:col>21</xdr:col>
      <xdr:colOff>412750</xdr:colOff>
      <xdr:row>80</xdr:row>
      <xdr:rowOff>21589</xdr:rowOff>
    </xdr:to>
    <xdr:sp macro="" textlink="">
      <xdr:nvSpPr>
        <xdr:cNvPr id="445" name="円/楕円 444"/>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6366</xdr:rowOff>
    </xdr:from>
    <xdr:ext cx="762000" cy="259045"/>
    <xdr:sp macro="" textlink="">
      <xdr:nvSpPr>
        <xdr:cNvPr id="446" name="テキスト ボックス 445"/>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47" name="円/楕円 446"/>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48" name="テキスト ボックス 447"/>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125730</xdr:rowOff>
    </xdr:from>
    <xdr:to>
      <xdr:col>19</xdr:col>
      <xdr:colOff>6350</xdr:colOff>
      <xdr:row>80</xdr:row>
      <xdr:rowOff>55880</xdr:rowOff>
    </xdr:to>
    <xdr:sp macro="" textlink="">
      <xdr:nvSpPr>
        <xdr:cNvPr id="449" name="円/楕円 448"/>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40657</xdr:rowOff>
    </xdr:from>
    <xdr:ext cx="762000" cy="259045"/>
    <xdr:sp macro="" textlink="">
      <xdr:nvSpPr>
        <xdr:cNvPr id="450" name="テキスト ボックス 449"/>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163309</xdr:rowOff>
    </xdr:from>
    <xdr:to>
      <xdr:col>4</xdr:col>
      <xdr:colOff>1117600</xdr:colOff>
      <xdr:row>15</xdr:row>
      <xdr:rowOff>147536</xdr:rowOff>
    </xdr:to>
    <xdr:cxnSp macro="">
      <xdr:nvCxnSpPr>
        <xdr:cNvPr id="47" name="直線コネクタ 46"/>
        <xdr:cNvCxnSpPr/>
      </xdr:nvCxnSpPr>
      <xdr:spPr bwMode="auto">
        <a:xfrm>
          <a:off x="5003800" y="2611234"/>
          <a:ext cx="647700" cy="15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163309</xdr:rowOff>
    </xdr:from>
    <xdr:to>
      <xdr:col>4</xdr:col>
      <xdr:colOff>469900</xdr:colOff>
      <xdr:row>14</xdr:row>
      <xdr:rowOff>167723</xdr:rowOff>
    </xdr:to>
    <xdr:cxnSp macro="">
      <xdr:nvCxnSpPr>
        <xdr:cNvPr id="50" name="直線コネクタ 49"/>
        <xdr:cNvCxnSpPr/>
      </xdr:nvCxnSpPr>
      <xdr:spPr bwMode="auto">
        <a:xfrm flipV="1">
          <a:off x="4305300" y="2611234"/>
          <a:ext cx="698500" cy="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171434</xdr:rowOff>
    </xdr:from>
    <xdr:ext cx="736600" cy="259045"/>
    <xdr:sp macro="" textlink="">
      <xdr:nvSpPr>
        <xdr:cNvPr id="52" name="テキスト ボックス 51"/>
        <xdr:cNvSpPr txBox="1"/>
      </xdr:nvSpPr>
      <xdr:spPr>
        <a:xfrm>
          <a:off x="4622800" y="296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167723</xdr:rowOff>
    </xdr:from>
    <xdr:to>
      <xdr:col>3</xdr:col>
      <xdr:colOff>904875</xdr:colOff>
      <xdr:row>15</xdr:row>
      <xdr:rowOff>32566</xdr:rowOff>
    </xdr:to>
    <xdr:cxnSp macro="">
      <xdr:nvCxnSpPr>
        <xdr:cNvPr id="53" name="直線コネクタ 52"/>
        <xdr:cNvCxnSpPr/>
      </xdr:nvCxnSpPr>
      <xdr:spPr bwMode="auto">
        <a:xfrm flipV="1">
          <a:off x="3606800" y="2615648"/>
          <a:ext cx="698500" cy="3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32333</xdr:rowOff>
    </xdr:from>
    <xdr:to>
      <xdr:col>3</xdr:col>
      <xdr:colOff>206375</xdr:colOff>
      <xdr:row>15</xdr:row>
      <xdr:rowOff>32566</xdr:rowOff>
    </xdr:to>
    <xdr:cxnSp macro="">
      <xdr:nvCxnSpPr>
        <xdr:cNvPr id="56" name="直線コネクタ 55"/>
        <xdr:cNvCxnSpPr/>
      </xdr:nvCxnSpPr>
      <xdr:spPr bwMode="auto">
        <a:xfrm>
          <a:off x="2908300" y="2651708"/>
          <a:ext cx="698500" cy="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96736</xdr:rowOff>
    </xdr:from>
    <xdr:to>
      <xdr:col>5</xdr:col>
      <xdr:colOff>34925</xdr:colOff>
      <xdr:row>16</xdr:row>
      <xdr:rowOff>26886</xdr:rowOff>
    </xdr:to>
    <xdr:sp macro="" textlink="">
      <xdr:nvSpPr>
        <xdr:cNvPr id="66" name="円/楕円 65"/>
        <xdr:cNvSpPr/>
      </xdr:nvSpPr>
      <xdr:spPr bwMode="auto">
        <a:xfrm>
          <a:off x="5600700" y="27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113263</xdr:rowOff>
    </xdr:from>
    <xdr:ext cx="762000" cy="259045"/>
    <xdr:sp macro="" textlink="">
      <xdr:nvSpPr>
        <xdr:cNvPr id="67" name="人口1人当たり決算額の推移該当値テキスト130"/>
        <xdr:cNvSpPr txBox="1"/>
      </xdr:nvSpPr>
      <xdr:spPr>
        <a:xfrm>
          <a:off x="5740400" y="25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311,850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112509</xdr:rowOff>
    </xdr:from>
    <xdr:to>
      <xdr:col>4</xdr:col>
      <xdr:colOff>520700</xdr:colOff>
      <xdr:row>15</xdr:row>
      <xdr:rowOff>42659</xdr:rowOff>
    </xdr:to>
    <xdr:sp macro="" textlink="">
      <xdr:nvSpPr>
        <xdr:cNvPr id="68" name="円/楕円 67"/>
        <xdr:cNvSpPr/>
      </xdr:nvSpPr>
      <xdr:spPr bwMode="auto">
        <a:xfrm>
          <a:off x="4953000" y="25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52836</xdr:rowOff>
    </xdr:from>
    <xdr:ext cx="736600" cy="259045"/>
    <xdr:sp macro="" textlink="">
      <xdr:nvSpPr>
        <xdr:cNvPr id="69" name="テキスト ボックス 68"/>
        <xdr:cNvSpPr txBox="1"/>
      </xdr:nvSpPr>
      <xdr:spPr>
        <a:xfrm>
          <a:off x="4622800" y="232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379,950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116923</xdr:rowOff>
    </xdr:from>
    <xdr:to>
      <xdr:col>3</xdr:col>
      <xdr:colOff>955675</xdr:colOff>
      <xdr:row>15</xdr:row>
      <xdr:rowOff>47073</xdr:rowOff>
    </xdr:to>
    <xdr:sp macro="" textlink="">
      <xdr:nvSpPr>
        <xdr:cNvPr id="70" name="円/楕円 69"/>
        <xdr:cNvSpPr/>
      </xdr:nvSpPr>
      <xdr:spPr bwMode="auto">
        <a:xfrm>
          <a:off x="4254500" y="256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57250</xdr:rowOff>
    </xdr:from>
    <xdr:ext cx="762000" cy="259045"/>
    <xdr:sp macro="" textlink="">
      <xdr:nvSpPr>
        <xdr:cNvPr id="71" name="テキスト ボックス 70"/>
        <xdr:cNvSpPr txBox="1"/>
      </xdr:nvSpPr>
      <xdr:spPr>
        <a:xfrm>
          <a:off x="3924300" y="233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378,019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153216</xdr:rowOff>
    </xdr:from>
    <xdr:to>
      <xdr:col>3</xdr:col>
      <xdr:colOff>257175</xdr:colOff>
      <xdr:row>15</xdr:row>
      <xdr:rowOff>83366</xdr:rowOff>
    </xdr:to>
    <xdr:sp macro="" textlink="">
      <xdr:nvSpPr>
        <xdr:cNvPr id="72" name="円/楕円 71"/>
        <xdr:cNvSpPr/>
      </xdr:nvSpPr>
      <xdr:spPr bwMode="auto">
        <a:xfrm>
          <a:off x="3556000" y="260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93543</xdr:rowOff>
    </xdr:from>
    <xdr:ext cx="762000" cy="259045"/>
    <xdr:sp macro="" textlink="">
      <xdr:nvSpPr>
        <xdr:cNvPr id="73" name="テキスト ボックス 72"/>
        <xdr:cNvSpPr txBox="1"/>
      </xdr:nvSpPr>
      <xdr:spPr>
        <a:xfrm>
          <a:off x="3225800" y="23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362,143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152983</xdr:rowOff>
    </xdr:from>
    <xdr:to>
      <xdr:col>2</xdr:col>
      <xdr:colOff>692150</xdr:colOff>
      <xdr:row>15</xdr:row>
      <xdr:rowOff>83133</xdr:rowOff>
    </xdr:to>
    <xdr:sp macro="" textlink="">
      <xdr:nvSpPr>
        <xdr:cNvPr id="74" name="円/楕円 73"/>
        <xdr:cNvSpPr/>
      </xdr:nvSpPr>
      <xdr:spPr bwMode="auto">
        <a:xfrm>
          <a:off x="2857500" y="26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93310</xdr:rowOff>
    </xdr:from>
    <xdr:ext cx="762000" cy="259045"/>
    <xdr:sp macro="" textlink="">
      <xdr:nvSpPr>
        <xdr:cNvPr id="75" name="テキスト ボックス 74"/>
        <xdr:cNvSpPr txBox="1"/>
      </xdr:nvSpPr>
      <xdr:spPr>
        <a:xfrm>
          <a:off x="2527300" y="23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169672</xdr:rowOff>
    </xdr:from>
    <xdr:to>
      <xdr:col>4</xdr:col>
      <xdr:colOff>1117600</xdr:colOff>
      <xdr:row>35</xdr:row>
      <xdr:rowOff>317805</xdr:rowOff>
    </xdr:to>
    <xdr:cxnSp macro="">
      <xdr:nvCxnSpPr>
        <xdr:cNvPr id="110" name="直線コネクタ 109"/>
        <xdr:cNvCxnSpPr/>
      </xdr:nvCxnSpPr>
      <xdr:spPr bwMode="auto">
        <a:xfrm>
          <a:off x="5003800" y="6780022"/>
          <a:ext cx="647700" cy="14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302582</xdr:rowOff>
    </xdr:from>
    <xdr:ext cx="762000" cy="259045"/>
    <xdr:sp macro="" textlink="">
      <xdr:nvSpPr>
        <xdr:cNvPr id="111" name="人口1人当たり決算額の推移平均値テキスト445"/>
        <xdr:cNvSpPr txBox="1"/>
      </xdr:nvSpPr>
      <xdr:spPr>
        <a:xfrm>
          <a:off x="5740400" y="6912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105958</xdr:rowOff>
    </xdr:from>
    <xdr:to>
      <xdr:col>4</xdr:col>
      <xdr:colOff>469900</xdr:colOff>
      <xdr:row>35</xdr:row>
      <xdr:rowOff>169672</xdr:rowOff>
    </xdr:to>
    <xdr:cxnSp macro="">
      <xdr:nvCxnSpPr>
        <xdr:cNvPr id="113" name="直線コネクタ 112"/>
        <xdr:cNvCxnSpPr/>
      </xdr:nvCxnSpPr>
      <xdr:spPr bwMode="auto">
        <a:xfrm>
          <a:off x="4305300" y="6716308"/>
          <a:ext cx="698500" cy="6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252461</xdr:rowOff>
    </xdr:from>
    <xdr:to>
      <xdr:col>4</xdr:col>
      <xdr:colOff>520700</xdr:colOff>
      <xdr:row>36</xdr:row>
      <xdr:rowOff>11161</xdr:rowOff>
    </xdr:to>
    <xdr:sp macro="" textlink="">
      <xdr:nvSpPr>
        <xdr:cNvPr id="114" name="フローチャート : 判断 113"/>
        <xdr:cNvSpPr/>
      </xdr:nvSpPr>
      <xdr:spPr bwMode="auto">
        <a:xfrm>
          <a:off x="4953000" y="686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338838</xdr:rowOff>
    </xdr:from>
    <xdr:ext cx="736600" cy="259045"/>
    <xdr:sp macro="" textlink="">
      <xdr:nvSpPr>
        <xdr:cNvPr id="115" name="テキスト ボックス 114"/>
        <xdr:cNvSpPr txBox="1"/>
      </xdr:nvSpPr>
      <xdr:spPr>
        <a:xfrm>
          <a:off x="4622800" y="69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82499</xdr:rowOff>
    </xdr:from>
    <xdr:to>
      <xdr:col>3</xdr:col>
      <xdr:colOff>904875</xdr:colOff>
      <xdr:row>35</xdr:row>
      <xdr:rowOff>105958</xdr:rowOff>
    </xdr:to>
    <xdr:cxnSp macro="">
      <xdr:nvCxnSpPr>
        <xdr:cNvPr id="116" name="直線コネクタ 115"/>
        <xdr:cNvCxnSpPr/>
      </xdr:nvCxnSpPr>
      <xdr:spPr bwMode="auto">
        <a:xfrm>
          <a:off x="3606800" y="6692849"/>
          <a:ext cx="698500" cy="2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279011</xdr:rowOff>
    </xdr:from>
    <xdr:ext cx="762000" cy="259045"/>
    <xdr:sp macro="" textlink="">
      <xdr:nvSpPr>
        <xdr:cNvPr id="118" name="テキスト ボックス 117"/>
        <xdr:cNvSpPr txBox="1"/>
      </xdr:nvSpPr>
      <xdr:spPr>
        <a:xfrm>
          <a:off x="3924300" y="68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23553</xdr:rowOff>
    </xdr:from>
    <xdr:to>
      <xdr:col>3</xdr:col>
      <xdr:colOff>206375</xdr:colOff>
      <xdr:row>35</xdr:row>
      <xdr:rowOff>82499</xdr:rowOff>
    </xdr:to>
    <xdr:cxnSp macro="">
      <xdr:nvCxnSpPr>
        <xdr:cNvPr id="119" name="直線コネクタ 118"/>
        <xdr:cNvCxnSpPr/>
      </xdr:nvCxnSpPr>
      <xdr:spPr bwMode="auto">
        <a:xfrm>
          <a:off x="2908300" y="6633903"/>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221959</xdr:rowOff>
    </xdr:from>
    <xdr:ext cx="762000" cy="259045"/>
    <xdr:sp macro="" textlink="">
      <xdr:nvSpPr>
        <xdr:cNvPr id="121" name="テキスト ボックス 120"/>
        <xdr:cNvSpPr txBox="1"/>
      </xdr:nvSpPr>
      <xdr:spPr>
        <a:xfrm>
          <a:off x="3225800" y="68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167312</xdr:rowOff>
    </xdr:from>
    <xdr:ext cx="762000" cy="259045"/>
    <xdr:sp macro="" textlink="">
      <xdr:nvSpPr>
        <xdr:cNvPr id="123" name="テキスト ボックス 122"/>
        <xdr:cNvSpPr txBox="1"/>
      </xdr:nvSpPr>
      <xdr:spPr>
        <a:xfrm>
          <a:off x="2527300" y="677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267005</xdr:rowOff>
    </xdr:from>
    <xdr:to>
      <xdr:col>5</xdr:col>
      <xdr:colOff>34925</xdr:colOff>
      <xdr:row>36</xdr:row>
      <xdr:rowOff>25705</xdr:rowOff>
    </xdr:to>
    <xdr:sp macro="" textlink="">
      <xdr:nvSpPr>
        <xdr:cNvPr id="129" name="円/楕円 128"/>
        <xdr:cNvSpPr/>
      </xdr:nvSpPr>
      <xdr:spPr bwMode="auto">
        <a:xfrm>
          <a:off x="5600700" y="687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112082</xdr:rowOff>
    </xdr:from>
    <xdr:ext cx="762000" cy="259045"/>
    <xdr:sp macro="" textlink="">
      <xdr:nvSpPr>
        <xdr:cNvPr id="130" name="人口1人当たり決算額の推移該当値テキスト445"/>
        <xdr:cNvSpPr txBox="1"/>
      </xdr:nvSpPr>
      <xdr:spPr>
        <a:xfrm>
          <a:off x="5740400" y="67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118872</xdr:rowOff>
    </xdr:from>
    <xdr:to>
      <xdr:col>4</xdr:col>
      <xdr:colOff>520700</xdr:colOff>
      <xdr:row>35</xdr:row>
      <xdr:rowOff>220472</xdr:rowOff>
    </xdr:to>
    <xdr:sp macro="" textlink="">
      <xdr:nvSpPr>
        <xdr:cNvPr id="131" name="円/楕円 130"/>
        <xdr:cNvSpPr/>
      </xdr:nvSpPr>
      <xdr:spPr bwMode="auto">
        <a:xfrm>
          <a:off x="4953000" y="672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230649</xdr:rowOff>
    </xdr:from>
    <xdr:ext cx="736600" cy="259045"/>
    <xdr:sp macro="" textlink="">
      <xdr:nvSpPr>
        <xdr:cNvPr id="132" name="テキスト ボックス 131"/>
        <xdr:cNvSpPr txBox="1"/>
      </xdr:nvSpPr>
      <xdr:spPr>
        <a:xfrm>
          <a:off x="4622800" y="64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55158</xdr:rowOff>
    </xdr:from>
    <xdr:to>
      <xdr:col>3</xdr:col>
      <xdr:colOff>955675</xdr:colOff>
      <xdr:row>35</xdr:row>
      <xdr:rowOff>156758</xdr:rowOff>
    </xdr:to>
    <xdr:sp macro="" textlink="">
      <xdr:nvSpPr>
        <xdr:cNvPr id="133" name="円/楕円 132"/>
        <xdr:cNvSpPr/>
      </xdr:nvSpPr>
      <xdr:spPr bwMode="auto">
        <a:xfrm>
          <a:off x="4254500" y="666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166935</xdr:rowOff>
    </xdr:from>
    <xdr:ext cx="762000" cy="259045"/>
    <xdr:sp macro="" textlink="">
      <xdr:nvSpPr>
        <xdr:cNvPr id="134" name="テキスト ボックス 133"/>
        <xdr:cNvSpPr txBox="1"/>
      </xdr:nvSpPr>
      <xdr:spPr>
        <a:xfrm>
          <a:off x="3924300" y="643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31699</xdr:rowOff>
    </xdr:from>
    <xdr:to>
      <xdr:col>3</xdr:col>
      <xdr:colOff>257175</xdr:colOff>
      <xdr:row>35</xdr:row>
      <xdr:rowOff>133299</xdr:rowOff>
    </xdr:to>
    <xdr:sp macro="" textlink="">
      <xdr:nvSpPr>
        <xdr:cNvPr id="135" name="円/楕円 134"/>
        <xdr:cNvSpPr/>
      </xdr:nvSpPr>
      <xdr:spPr bwMode="auto">
        <a:xfrm>
          <a:off x="3556000" y="664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143476</xdr:rowOff>
    </xdr:from>
    <xdr:ext cx="762000" cy="259045"/>
    <xdr:sp macro="" textlink="">
      <xdr:nvSpPr>
        <xdr:cNvPr id="136" name="テキスト ボックス 135"/>
        <xdr:cNvSpPr txBox="1"/>
      </xdr:nvSpPr>
      <xdr:spPr>
        <a:xfrm>
          <a:off x="3225800" y="641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315653</xdr:rowOff>
    </xdr:from>
    <xdr:to>
      <xdr:col>2</xdr:col>
      <xdr:colOff>692150</xdr:colOff>
      <xdr:row>35</xdr:row>
      <xdr:rowOff>74353</xdr:rowOff>
    </xdr:to>
    <xdr:sp macro="" textlink="">
      <xdr:nvSpPr>
        <xdr:cNvPr id="137" name="円/楕円 136"/>
        <xdr:cNvSpPr/>
      </xdr:nvSpPr>
      <xdr:spPr bwMode="auto">
        <a:xfrm>
          <a:off x="2857500" y="658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84530</xdr:rowOff>
    </xdr:from>
    <xdr:ext cx="762000" cy="259045"/>
    <xdr:sp macro="" textlink="">
      <xdr:nvSpPr>
        <xdr:cNvPr id="138" name="テキスト ボックス 137"/>
        <xdr:cNvSpPr txBox="1"/>
      </xdr:nvSpPr>
      <xdr:spPr>
        <a:xfrm>
          <a:off x="2527300" y="63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57939</xdr:rowOff>
    </xdr:from>
    <xdr:to>
      <xdr:col>6</xdr:col>
      <xdr:colOff>511175</xdr:colOff>
      <xdr:row>35</xdr:row>
      <xdr:rowOff>76146</xdr:rowOff>
    </xdr:to>
    <xdr:cxnSp macro="">
      <xdr:nvCxnSpPr>
        <xdr:cNvPr id="63" name="直線コネクタ 62"/>
        <xdr:cNvCxnSpPr/>
      </xdr:nvCxnSpPr>
      <xdr:spPr>
        <a:xfrm>
          <a:off x="3797300" y="5887239"/>
          <a:ext cx="838200" cy="1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12262</xdr:rowOff>
    </xdr:from>
    <xdr:to>
      <xdr:col>5</xdr:col>
      <xdr:colOff>358775</xdr:colOff>
      <xdr:row>34</xdr:row>
      <xdr:rowOff>57939</xdr:rowOff>
    </xdr:to>
    <xdr:cxnSp macro="">
      <xdr:nvCxnSpPr>
        <xdr:cNvPr id="66" name="直線コネクタ 65"/>
        <xdr:cNvCxnSpPr/>
      </xdr:nvCxnSpPr>
      <xdr:spPr>
        <a:xfrm>
          <a:off x="2908300" y="5841562"/>
          <a:ext cx="889000" cy="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159159</xdr:rowOff>
    </xdr:from>
    <xdr:ext cx="599010" cy="259045"/>
    <xdr:sp macro="" textlink="">
      <xdr:nvSpPr>
        <xdr:cNvPr id="68" name="テキスト ボックス 67"/>
        <xdr:cNvSpPr txBox="1"/>
      </xdr:nvSpPr>
      <xdr:spPr>
        <a:xfrm>
          <a:off x="3497794"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12262</xdr:rowOff>
    </xdr:from>
    <xdr:to>
      <xdr:col>4</xdr:col>
      <xdr:colOff>155575</xdr:colOff>
      <xdr:row>34</xdr:row>
      <xdr:rowOff>49602</xdr:rowOff>
    </xdr:to>
    <xdr:cxnSp macro="">
      <xdr:nvCxnSpPr>
        <xdr:cNvPr id="69" name="直線コネクタ 68"/>
        <xdr:cNvCxnSpPr/>
      </xdr:nvCxnSpPr>
      <xdr:spPr>
        <a:xfrm flipV="1">
          <a:off x="2019300" y="5841562"/>
          <a:ext cx="889000" cy="3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29756</xdr:rowOff>
    </xdr:from>
    <xdr:to>
      <xdr:col>2</xdr:col>
      <xdr:colOff>638175</xdr:colOff>
      <xdr:row>34</xdr:row>
      <xdr:rowOff>49602</xdr:rowOff>
    </xdr:to>
    <xdr:cxnSp macro="">
      <xdr:nvCxnSpPr>
        <xdr:cNvPr id="72" name="直線コネクタ 71"/>
        <xdr:cNvCxnSpPr/>
      </xdr:nvCxnSpPr>
      <xdr:spPr>
        <a:xfrm>
          <a:off x="1130300" y="5859056"/>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25346</xdr:rowOff>
    </xdr:from>
    <xdr:to>
      <xdr:col>6</xdr:col>
      <xdr:colOff>561975</xdr:colOff>
      <xdr:row>35</xdr:row>
      <xdr:rowOff>126946</xdr:rowOff>
    </xdr:to>
    <xdr:sp macro="" textlink="">
      <xdr:nvSpPr>
        <xdr:cNvPr id="82" name="円/楕円 81"/>
        <xdr:cNvSpPr/>
      </xdr:nvSpPr>
      <xdr:spPr>
        <a:xfrm>
          <a:off x="4584700" y="60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48223</xdr:rowOff>
    </xdr:from>
    <xdr:ext cx="599010" cy="259045"/>
    <xdr:sp macro="" textlink="">
      <xdr:nvSpPr>
        <xdr:cNvPr id="83" name="人件費該当値テキスト"/>
        <xdr:cNvSpPr txBox="1"/>
      </xdr:nvSpPr>
      <xdr:spPr>
        <a:xfrm>
          <a:off x="4686300" y="587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7139</xdr:rowOff>
    </xdr:from>
    <xdr:to>
      <xdr:col>5</xdr:col>
      <xdr:colOff>409575</xdr:colOff>
      <xdr:row>34</xdr:row>
      <xdr:rowOff>108739</xdr:rowOff>
    </xdr:to>
    <xdr:sp macro="" textlink="">
      <xdr:nvSpPr>
        <xdr:cNvPr id="84" name="円/楕円 83"/>
        <xdr:cNvSpPr/>
      </xdr:nvSpPr>
      <xdr:spPr>
        <a:xfrm>
          <a:off x="3746500" y="5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125266</xdr:rowOff>
    </xdr:from>
    <xdr:ext cx="599010" cy="259045"/>
    <xdr:sp macro="" textlink="">
      <xdr:nvSpPr>
        <xdr:cNvPr id="85" name="テキスト ボックス 84"/>
        <xdr:cNvSpPr txBox="1"/>
      </xdr:nvSpPr>
      <xdr:spPr>
        <a:xfrm>
          <a:off x="3497794" y="56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132912</xdr:rowOff>
    </xdr:from>
    <xdr:to>
      <xdr:col>4</xdr:col>
      <xdr:colOff>206375</xdr:colOff>
      <xdr:row>34</xdr:row>
      <xdr:rowOff>63062</xdr:rowOff>
    </xdr:to>
    <xdr:sp macro="" textlink="">
      <xdr:nvSpPr>
        <xdr:cNvPr id="86" name="円/楕円 85"/>
        <xdr:cNvSpPr/>
      </xdr:nvSpPr>
      <xdr:spPr>
        <a:xfrm>
          <a:off x="2857500" y="57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79589</xdr:rowOff>
    </xdr:from>
    <xdr:ext cx="599010" cy="259045"/>
    <xdr:sp macro="" textlink="">
      <xdr:nvSpPr>
        <xdr:cNvPr id="87" name="テキスト ボックス 86"/>
        <xdr:cNvSpPr txBox="1"/>
      </xdr:nvSpPr>
      <xdr:spPr>
        <a:xfrm>
          <a:off x="2608794" y="55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389,023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170252</xdr:rowOff>
    </xdr:from>
    <xdr:to>
      <xdr:col>3</xdr:col>
      <xdr:colOff>3175</xdr:colOff>
      <xdr:row>34</xdr:row>
      <xdr:rowOff>100402</xdr:rowOff>
    </xdr:to>
    <xdr:sp macro="" textlink="">
      <xdr:nvSpPr>
        <xdr:cNvPr id="88" name="円/楕円 87"/>
        <xdr:cNvSpPr/>
      </xdr:nvSpPr>
      <xdr:spPr>
        <a:xfrm>
          <a:off x="1968500" y="58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116929</xdr:rowOff>
    </xdr:from>
    <xdr:ext cx="599010" cy="259045"/>
    <xdr:sp macro="" textlink="">
      <xdr:nvSpPr>
        <xdr:cNvPr id="89" name="テキスト ボックス 88"/>
        <xdr:cNvSpPr txBox="1"/>
      </xdr:nvSpPr>
      <xdr:spPr>
        <a:xfrm>
          <a:off x="1719794" y="56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150406</xdr:rowOff>
    </xdr:from>
    <xdr:to>
      <xdr:col>1</xdr:col>
      <xdr:colOff>485775</xdr:colOff>
      <xdr:row>34</xdr:row>
      <xdr:rowOff>80556</xdr:rowOff>
    </xdr:to>
    <xdr:sp macro="" textlink="">
      <xdr:nvSpPr>
        <xdr:cNvPr id="90" name="円/楕円 89"/>
        <xdr:cNvSpPr/>
      </xdr:nvSpPr>
      <xdr:spPr>
        <a:xfrm>
          <a:off x="1079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97083</xdr:rowOff>
    </xdr:from>
    <xdr:ext cx="599010" cy="259045"/>
    <xdr:sp macro="" textlink="">
      <xdr:nvSpPr>
        <xdr:cNvPr id="91" name="テキスト ボックス 90"/>
        <xdr:cNvSpPr txBox="1"/>
      </xdr:nvSpPr>
      <xdr:spPr>
        <a:xfrm>
          <a:off x="830794" y="558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56821</xdr:rowOff>
    </xdr:from>
    <xdr:to>
      <xdr:col>6</xdr:col>
      <xdr:colOff>511175</xdr:colOff>
      <xdr:row>56</xdr:row>
      <xdr:rowOff>102063</xdr:rowOff>
    </xdr:to>
    <xdr:cxnSp macro="">
      <xdr:nvCxnSpPr>
        <xdr:cNvPr id="122" name="直線コネクタ 121"/>
        <xdr:cNvCxnSpPr/>
      </xdr:nvCxnSpPr>
      <xdr:spPr>
        <a:xfrm>
          <a:off x="3797300" y="9658021"/>
          <a:ext cx="838200" cy="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56821</xdr:rowOff>
    </xdr:from>
    <xdr:to>
      <xdr:col>5</xdr:col>
      <xdr:colOff>358775</xdr:colOff>
      <xdr:row>56</xdr:row>
      <xdr:rowOff>116427</xdr:rowOff>
    </xdr:to>
    <xdr:cxnSp macro="">
      <xdr:nvCxnSpPr>
        <xdr:cNvPr id="125" name="直線コネクタ 124"/>
        <xdr:cNvCxnSpPr/>
      </xdr:nvCxnSpPr>
      <xdr:spPr>
        <a:xfrm flipV="1">
          <a:off x="2908300" y="9658021"/>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4635</xdr:rowOff>
    </xdr:from>
    <xdr:ext cx="599010" cy="259045"/>
    <xdr:sp macro="" textlink="">
      <xdr:nvSpPr>
        <xdr:cNvPr id="127" name="テキスト ボックス 126"/>
        <xdr:cNvSpPr txBox="1"/>
      </xdr:nvSpPr>
      <xdr:spPr>
        <a:xfrm>
          <a:off x="3497794"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41131</xdr:rowOff>
    </xdr:from>
    <xdr:to>
      <xdr:col>4</xdr:col>
      <xdr:colOff>155575</xdr:colOff>
      <xdr:row>56</xdr:row>
      <xdr:rowOff>116427</xdr:rowOff>
    </xdr:to>
    <xdr:cxnSp macro="">
      <xdr:nvCxnSpPr>
        <xdr:cNvPr id="128" name="直線コネクタ 127"/>
        <xdr:cNvCxnSpPr/>
      </xdr:nvCxnSpPr>
      <xdr:spPr>
        <a:xfrm>
          <a:off x="2019300" y="9642331"/>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41131</xdr:rowOff>
    </xdr:from>
    <xdr:to>
      <xdr:col>2</xdr:col>
      <xdr:colOff>638175</xdr:colOff>
      <xdr:row>56</xdr:row>
      <xdr:rowOff>161760</xdr:rowOff>
    </xdr:to>
    <xdr:cxnSp macro="">
      <xdr:nvCxnSpPr>
        <xdr:cNvPr id="131" name="直線コネクタ 130"/>
        <xdr:cNvCxnSpPr/>
      </xdr:nvCxnSpPr>
      <xdr:spPr>
        <a:xfrm flipV="1">
          <a:off x="1130300" y="9642331"/>
          <a:ext cx="889000" cy="1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51263</xdr:rowOff>
    </xdr:from>
    <xdr:to>
      <xdr:col>6</xdr:col>
      <xdr:colOff>561975</xdr:colOff>
      <xdr:row>56</xdr:row>
      <xdr:rowOff>152863</xdr:rowOff>
    </xdr:to>
    <xdr:sp macro="" textlink="">
      <xdr:nvSpPr>
        <xdr:cNvPr id="141" name="円/楕円 140"/>
        <xdr:cNvSpPr/>
      </xdr:nvSpPr>
      <xdr:spPr>
        <a:xfrm>
          <a:off x="4584700" y="9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74140</xdr:rowOff>
    </xdr:from>
    <xdr:ext cx="599010" cy="259045"/>
    <xdr:sp macro="" textlink="">
      <xdr:nvSpPr>
        <xdr:cNvPr id="142" name="物件費該当値テキスト"/>
        <xdr:cNvSpPr txBox="1"/>
      </xdr:nvSpPr>
      <xdr:spPr>
        <a:xfrm>
          <a:off x="4686300" y="95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313,050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6021</xdr:rowOff>
    </xdr:from>
    <xdr:to>
      <xdr:col>5</xdr:col>
      <xdr:colOff>409575</xdr:colOff>
      <xdr:row>56</xdr:row>
      <xdr:rowOff>107621</xdr:rowOff>
    </xdr:to>
    <xdr:sp macro="" textlink="">
      <xdr:nvSpPr>
        <xdr:cNvPr id="143" name="円/楕円 142"/>
        <xdr:cNvSpPr/>
      </xdr:nvSpPr>
      <xdr:spPr>
        <a:xfrm>
          <a:off x="3746500" y="96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124148</xdr:rowOff>
    </xdr:from>
    <xdr:ext cx="599010" cy="259045"/>
    <xdr:sp macro="" textlink="">
      <xdr:nvSpPr>
        <xdr:cNvPr id="144" name="テキスト ボックス 143"/>
        <xdr:cNvSpPr txBox="1"/>
      </xdr:nvSpPr>
      <xdr:spPr>
        <a:xfrm>
          <a:off x="3497794" y="938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65627</xdr:rowOff>
    </xdr:from>
    <xdr:to>
      <xdr:col>4</xdr:col>
      <xdr:colOff>206375</xdr:colOff>
      <xdr:row>56</xdr:row>
      <xdr:rowOff>167227</xdr:rowOff>
    </xdr:to>
    <xdr:sp macro="" textlink="">
      <xdr:nvSpPr>
        <xdr:cNvPr id="145" name="円/楕円 144"/>
        <xdr:cNvSpPr/>
      </xdr:nvSpPr>
      <xdr:spPr>
        <a:xfrm>
          <a:off x="2857500" y="9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12304</xdr:rowOff>
    </xdr:from>
    <xdr:ext cx="599010" cy="259045"/>
    <xdr:sp macro="" textlink="">
      <xdr:nvSpPr>
        <xdr:cNvPr id="146" name="テキスト ボックス 145"/>
        <xdr:cNvSpPr txBox="1"/>
      </xdr:nvSpPr>
      <xdr:spPr>
        <a:xfrm>
          <a:off x="2608794" y="944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304,253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161781</xdr:rowOff>
    </xdr:from>
    <xdr:to>
      <xdr:col>3</xdr:col>
      <xdr:colOff>3175</xdr:colOff>
      <xdr:row>56</xdr:row>
      <xdr:rowOff>91931</xdr:rowOff>
    </xdr:to>
    <xdr:sp macro="" textlink="">
      <xdr:nvSpPr>
        <xdr:cNvPr id="147" name="円/楕円 146"/>
        <xdr:cNvSpPr/>
      </xdr:nvSpPr>
      <xdr:spPr>
        <a:xfrm>
          <a:off x="1968500" y="9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108458</xdr:rowOff>
    </xdr:from>
    <xdr:ext cx="599010" cy="259045"/>
    <xdr:sp macro="" textlink="">
      <xdr:nvSpPr>
        <xdr:cNvPr id="148" name="テキスト ボックス 147"/>
        <xdr:cNvSpPr txBox="1"/>
      </xdr:nvSpPr>
      <xdr:spPr>
        <a:xfrm>
          <a:off x="1719794" y="93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110960</xdr:rowOff>
    </xdr:from>
    <xdr:to>
      <xdr:col>1</xdr:col>
      <xdr:colOff>485775</xdr:colOff>
      <xdr:row>57</xdr:row>
      <xdr:rowOff>41110</xdr:rowOff>
    </xdr:to>
    <xdr:sp macro="" textlink="">
      <xdr:nvSpPr>
        <xdr:cNvPr id="149" name="円/楕円 148"/>
        <xdr:cNvSpPr/>
      </xdr:nvSpPr>
      <xdr:spPr>
        <a:xfrm>
          <a:off x="1079500" y="97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57637</xdr:rowOff>
    </xdr:from>
    <xdr:ext cx="599010" cy="259045"/>
    <xdr:sp macro="" textlink="">
      <xdr:nvSpPr>
        <xdr:cNvPr id="150" name="テキスト ボックス 149"/>
        <xdr:cNvSpPr txBox="1"/>
      </xdr:nvSpPr>
      <xdr:spPr>
        <a:xfrm>
          <a:off x="830794" y="94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26067</xdr:rowOff>
    </xdr:from>
    <xdr:to>
      <xdr:col>6</xdr:col>
      <xdr:colOff>511175</xdr:colOff>
      <xdr:row>77</xdr:row>
      <xdr:rowOff>139624</xdr:rowOff>
    </xdr:to>
    <xdr:cxnSp macro="">
      <xdr:nvCxnSpPr>
        <xdr:cNvPr id="179" name="直線コネクタ 178"/>
        <xdr:cNvCxnSpPr/>
      </xdr:nvCxnSpPr>
      <xdr:spPr>
        <a:xfrm flipV="1">
          <a:off x="3797300" y="13227717"/>
          <a:ext cx="838200" cy="1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42317</xdr:rowOff>
    </xdr:from>
    <xdr:to>
      <xdr:col>5</xdr:col>
      <xdr:colOff>358775</xdr:colOff>
      <xdr:row>77</xdr:row>
      <xdr:rowOff>139624</xdr:rowOff>
    </xdr:to>
    <xdr:cxnSp macro="">
      <xdr:nvCxnSpPr>
        <xdr:cNvPr id="182" name="直線コネクタ 181"/>
        <xdr:cNvCxnSpPr/>
      </xdr:nvCxnSpPr>
      <xdr:spPr>
        <a:xfrm>
          <a:off x="2908300" y="13243967"/>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161119</xdr:rowOff>
    </xdr:from>
    <xdr:to>
      <xdr:col>5</xdr:col>
      <xdr:colOff>409575</xdr:colOff>
      <xdr:row>77</xdr:row>
      <xdr:rowOff>91269</xdr:rowOff>
    </xdr:to>
    <xdr:sp macro="" textlink="">
      <xdr:nvSpPr>
        <xdr:cNvPr id="183" name="フローチャート : 判断 182"/>
        <xdr:cNvSpPr/>
      </xdr:nvSpPr>
      <xdr:spPr>
        <a:xfrm>
          <a:off x="3746500" y="131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107796</xdr:rowOff>
    </xdr:from>
    <xdr:ext cx="534377" cy="259045"/>
    <xdr:sp macro="" textlink="">
      <xdr:nvSpPr>
        <xdr:cNvPr id="184" name="テキスト ボックス 183"/>
        <xdr:cNvSpPr txBox="1"/>
      </xdr:nvSpPr>
      <xdr:spPr>
        <a:xfrm>
          <a:off x="3530111" y="129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63595</xdr:rowOff>
    </xdr:from>
    <xdr:to>
      <xdr:col>4</xdr:col>
      <xdr:colOff>155575</xdr:colOff>
      <xdr:row>77</xdr:row>
      <xdr:rowOff>42317</xdr:rowOff>
    </xdr:to>
    <xdr:cxnSp macro="">
      <xdr:nvCxnSpPr>
        <xdr:cNvPr id="185" name="直線コネクタ 184"/>
        <xdr:cNvCxnSpPr/>
      </xdr:nvCxnSpPr>
      <xdr:spPr>
        <a:xfrm>
          <a:off x="2019300" y="13093795"/>
          <a:ext cx="889000" cy="1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63595</xdr:rowOff>
    </xdr:from>
    <xdr:to>
      <xdr:col>2</xdr:col>
      <xdr:colOff>638175</xdr:colOff>
      <xdr:row>78</xdr:row>
      <xdr:rowOff>16180</xdr:rowOff>
    </xdr:to>
    <xdr:cxnSp macro="">
      <xdr:nvCxnSpPr>
        <xdr:cNvPr id="188" name="直線コネクタ 187"/>
        <xdr:cNvCxnSpPr/>
      </xdr:nvCxnSpPr>
      <xdr:spPr>
        <a:xfrm flipV="1">
          <a:off x="1130300" y="13093795"/>
          <a:ext cx="889000" cy="29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100759</xdr:rowOff>
    </xdr:from>
    <xdr:ext cx="534377" cy="259045"/>
    <xdr:sp macro="" textlink="">
      <xdr:nvSpPr>
        <xdr:cNvPr id="190" name="テキスト ボックス 189"/>
        <xdr:cNvSpPr txBox="1"/>
      </xdr:nvSpPr>
      <xdr:spPr>
        <a:xfrm>
          <a:off x="1752111" y="133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146717</xdr:rowOff>
    </xdr:from>
    <xdr:to>
      <xdr:col>6</xdr:col>
      <xdr:colOff>561975</xdr:colOff>
      <xdr:row>77</xdr:row>
      <xdr:rowOff>76867</xdr:rowOff>
    </xdr:to>
    <xdr:sp macro="" textlink="">
      <xdr:nvSpPr>
        <xdr:cNvPr id="198" name="円/楕円 197"/>
        <xdr:cNvSpPr/>
      </xdr:nvSpPr>
      <xdr:spPr>
        <a:xfrm>
          <a:off x="4584700" y="131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125144</xdr:rowOff>
    </xdr:from>
    <xdr:ext cx="534377" cy="259045"/>
    <xdr:sp macro="" textlink="">
      <xdr:nvSpPr>
        <xdr:cNvPr id="199" name="維持補修費該当値テキスト"/>
        <xdr:cNvSpPr txBox="1"/>
      </xdr:nvSpPr>
      <xdr:spPr>
        <a:xfrm>
          <a:off x="4686300" y="131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88824</xdr:rowOff>
    </xdr:from>
    <xdr:to>
      <xdr:col>5</xdr:col>
      <xdr:colOff>409575</xdr:colOff>
      <xdr:row>78</xdr:row>
      <xdr:rowOff>18974</xdr:rowOff>
    </xdr:to>
    <xdr:sp macro="" textlink="">
      <xdr:nvSpPr>
        <xdr:cNvPr id="200" name="円/楕円 199"/>
        <xdr:cNvSpPr/>
      </xdr:nvSpPr>
      <xdr:spPr>
        <a:xfrm>
          <a:off x="3746500" y="132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10101</xdr:rowOff>
    </xdr:from>
    <xdr:ext cx="534377" cy="259045"/>
    <xdr:sp macro="" textlink="">
      <xdr:nvSpPr>
        <xdr:cNvPr id="201" name="テキスト ボックス 200"/>
        <xdr:cNvSpPr txBox="1"/>
      </xdr:nvSpPr>
      <xdr:spPr>
        <a:xfrm>
          <a:off x="3530111" y="133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162967</xdr:rowOff>
    </xdr:from>
    <xdr:to>
      <xdr:col>4</xdr:col>
      <xdr:colOff>206375</xdr:colOff>
      <xdr:row>77</xdr:row>
      <xdr:rowOff>93117</xdr:rowOff>
    </xdr:to>
    <xdr:sp macro="" textlink="">
      <xdr:nvSpPr>
        <xdr:cNvPr id="202" name="円/楕円 201"/>
        <xdr:cNvSpPr/>
      </xdr:nvSpPr>
      <xdr:spPr>
        <a:xfrm>
          <a:off x="2857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84244</xdr:rowOff>
    </xdr:from>
    <xdr:ext cx="534377" cy="259045"/>
    <xdr:sp macro="" textlink="">
      <xdr:nvSpPr>
        <xdr:cNvPr id="203" name="テキスト ボックス 202"/>
        <xdr:cNvSpPr txBox="1"/>
      </xdr:nvSpPr>
      <xdr:spPr>
        <a:xfrm>
          <a:off x="2641111" y="132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12795</xdr:rowOff>
    </xdr:from>
    <xdr:to>
      <xdr:col>3</xdr:col>
      <xdr:colOff>3175</xdr:colOff>
      <xdr:row>76</xdr:row>
      <xdr:rowOff>114395</xdr:rowOff>
    </xdr:to>
    <xdr:sp macro="" textlink="">
      <xdr:nvSpPr>
        <xdr:cNvPr id="204" name="円/楕円 203"/>
        <xdr:cNvSpPr/>
      </xdr:nvSpPr>
      <xdr:spPr>
        <a:xfrm>
          <a:off x="1968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130922</xdr:rowOff>
    </xdr:from>
    <xdr:ext cx="534377" cy="259045"/>
    <xdr:sp macro="" textlink="">
      <xdr:nvSpPr>
        <xdr:cNvPr id="205" name="テキスト ボックス 204"/>
        <xdr:cNvSpPr txBox="1"/>
      </xdr:nvSpPr>
      <xdr:spPr>
        <a:xfrm>
          <a:off x="1752111" y="128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136830</xdr:rowOff>
    </xdr:from>
    <xdr:to>
      <xdr:col>1</xdr:col>
      <xdr:colOff>485775</xdr:colOff>
      <xdr:row>78</xdr:row>
      <xdr:rowOff>66980</xdr:rowOff>
    </xdr:to>
    <xdr:sp macro="" textlink="">
      <xdr:nvSpPr>
        <xdr:cNvPr id="206" name="円/楕円 205"/>
        <xdr:cNvSpPr/>
      </xdr:nvSpPr>
      <xdr:spPr>
        <a:xfrm>
          <a:off x="1079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58107</xdr:rowOff>
    </xdr:from>
    <xdr:ext cx="534377" cy="259045"/>
    <xdr:sp macro="" textlink="">
      <xdr:nvSpPr>
        <xdr:cNvPr id="207" name="テキスト ボックス 206"/>
        <xdr:cNvSpPr txBox="1"/>
      </xdr:nvSpPr>
      <xdr:spPr>
        <a:xfrm>
          <a:off x="863111" y="134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40717</xdr:rowOff>
    </xdr:from>
    <xdr:to>
      <xdr:col>6</xdr:col>
      <xdr:colOff>511175</xdr:colOff>
      <xdr:row>97</xdr:row>
      <xdr:rowOff>2387</xdr:rowOff>
    </xdr:to>
    <xdr:cxnSp macro="">
      <xdr:nvCxnSpPr>
        <xdr:cNvPr id="237" name="直線コネクタ 236"/>
        <xdr:cNvCxnSpPr/>
      </xdr:nvCxnSpPr>
      <xdr:spPr>
        <a:xfrm>
          <a:off x="3797300" y="16499917"/>
          <a:ext cx="8382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148259</xdr:rowOff>
    </xdr:from>
    <xdr:to>
      <xdr:col>5</xdr:col>
      <xdr:colOff>358775</xdr:colOff>
      <xdr:row>96</xdr:row>
      <xdr:rowOff>40717</xdr:rowOff>
    </xdr:to>
    <xdr:cxnSp macro="">
      <xdr:nvCxnSpPr>
        <xdr:cNvPr id="240" name="直線コネクタ 239"/>
        <xdr:cNvCxnSpPr/>
      </xdr:nvCxnSpPr>
      <xdr:spPr>
        <a:xfrm>
          <a:off x="2908300" y="16436009"/>
          <a:ext cx="8890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99758</xdr:rowOff>
    </xdr:from>
    <xdr:to>
      <xdr:col>5</xdr:col>
      <xdr:colOff>409575</xdr:colOff>
      <xdr:row>97</xdr:row>
      <xdr:rowOff>29908</xdr:rowOff>
    </xdr:to>
    <xdr:sp macro="" textlink="">
      <xdr:nvSpPr>
        <xdr:cNvPr id="241" name="フローチャート : 判断 240"/>
        <xdr:cNvSpPr/>
      </xdr:nvSpPr>
      <xdr:spPr>
        <a:xfrm>
          <a:off x="3746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21035</xdr:rowOff>
    </xdr:from>
    <xdr:ext cx="534377" cy="259045"/>
    <xdr:sp macro="" textlink="">
      <xdr:nvSpPr>
        <xdr:cNvPr id="242" name="テキスト ボックス 241"/>
        <xdr:cNvSpPr txBox="1"/>
      </xdr:nvSpPr>
      <xdr:spPr>
        <a:xfrm>
          <a:off x="3530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148259</xdr:rowOff>
    </xdr:from>
    <xdr:to>
      <xdr:col>4</xdr:col>
      <xdr:colOff>155575</xdr:colOff>
      <xdr:row>96</xdr:row>
      <xdr:rowOff>9017</xdr:rowOff>
    </xdr:to>
    <xdr:cxnSp macro="">
      <xdr:nvCxnSpPr>
        <xdr:cNvPr id="243" name="直線コネクタ 242"/>
        <xdr:cNvCxnSpPr/>
      </xdr:nvCxnSpPr>
      <xdr:spPr>
        <a:xfrm flipV="1">
          <a:off x="2019300" y="16436009"/>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19042</xdr:rowOff>
    </xdr:from>
    <xdr:ext cx="534377" cy="259045"/>
    <xdr:sp macro="" textlink="">
      <xdr:nvSpPr>
        <xdr:cNvPr id="245" name="テキスト ボックス 244"/>
        <xdr:cNvSpPr txBox="1"/>
      </xdr:nvSpPr>
      <xdr:spPr>
        <a:xfrm>
          <a:off x="2641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9017</xdr:rowOff>
    </xdr:from>
    <xdr:to>
      <xdr:col>2</xdr:col>
      <xdr:colOff>638175</xdr:colOff>
      <xdr:row>96</xdr:row>
      <xdr:rowOff>11418</xdr:rowOff>
    </xdr:to>
    <xdr:cxnSp macro="">
      <xdr:nvCxnSpPr>
        <xdr:cNvPr id="246" name="直線コネクタ 245"/>
        <xdr:cNvCxnSpPr/>
      </xdr:nvCxnSpPr>
      <xdr:spPr>
        <a:xfrm flipV="1">
          <a:off x="1130300" y="1646821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84599</xdr:rowOff>
    </xdr:from>
    <xdr:ext cx="534377" cy="259045"/>
    <xdr:sp macro="" textlink="">
      <xdr:nvSpPr>
        <xdr:cNvPr id="248" name="テキスト ボックス 247"/>
        <xdr:cNvSpPr txBox="1"/>
      </xdr:nvSpPr>
      <xdr:spPr>
        <a:xfrm>
          <a:off x="1752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92676</xdr:rowOff>
    </xdr:from>
    <xdr:ext cx="534377" cy="259045"/>
    <xdr:sp macro="" textlink="">
      <xdr:nvSpPr>
        <xdr:cNvPr id="250" name="テキスト ボックス 249"/>
        <xdr:cNvSpPr txBox="1"/>
      </xdr:nvSpPr>
      <xdr:spPr>
        <a:xfrm>
          <a:off x="863111" y="16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123037</xdr:rowOff>
    </xdr:from>
    <xdr:to>
      <xdr:col>6</xdr:col>
      <xdr:colOff>561975</xdr:colOff>
      <xdr:row>97</xdr:row>
      <xdr:rowOff>53187</xdr:rowOff>
    </xdr:to>
    <xdr:sp macro="" textlink="">
      <xdr:nvSpPr>
        <xdr:cNvPr id="256" name="円/楕円 255"/>
        <xdr:cNvSpPr/>
      </xdr:nvSpPr>
      <xdr:spPr>
        <a:xfrm>
          <a:off x="45847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101464</xdr:rowOff>
    </xdr:from>
    <xdr:ext cx="534377" cy="259045"/>
    <xdr:sp macro="" textlink="">
      <xdr:nvSpPr>
        <xdr:cNvPr id="257" name="扶助費該当値テキスト"/>
        <xdr:cNvSpPr txBox="1"/>
      </xdr:nvSpPr>
      <xdr:spPr>
        <a:xfrm>
          <a:off x="4686300" y="165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161367</xdr:rowOff>
    </xdr:from>
    <xdr:to>
      <xdr:col>5</xdr:col>
      <xdr:colOff>409575</xdr:colOff>
      <xdr:row>96</xdr:row>
      <xdr:rowOff>91517</xdr:rowOff>
    </xdr:to>
    <xdr:sp macro="" textlink="">
      <xdr:nvSpPr>
        <xdr:cNvPr id="258" name="円/楕円 257"/>
        <xdr:cNvSpPr/>
      </xdr:nvSpPr>
      <xdr:spPr>
        <a:xfrm>
          <a:off x="3746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108044</xdr:rowOff>
    </xdr:from>
    <xdr:ext cx="534377" cy="259045"/>
    <xdr:sp macro="" textlink="">
      <xdr:nvSpPr>
        <xdr:cNvPr id="259" name="テキスト ボックス 258"/>
        <xdr:cNvSpPr txBox="1"/>
      </xdr:nvSpPr>
      <xdr:spPr>
        <a:xfrm>
          <a:off x="3530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97459</xdr:rowOff>
    </xdr:from>
    <xdr:to>
      <xdr:col>4</xdr:col>
      <xdr:colOff>206375</xdr:colOff>
      <xdr:row>96</xdr:row>
      <xdr:rowOff>27609</xdr:rowOff>
    </xdr:to>
    <xdr:sp macro="" textlink="">
      <xdr:nvSpPr>
        <xdr:cNvPr id="260" name="円/楕円 259"/>
        <xdr:cNvSpPr/>
      </xdr:nvSpPr>
      <xdr:spPr>
        <a:xfrm>
          <a:off x="2857500" y="163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44136</xdr:rowOff>
    </xdr:from>
    <xdr:ext cx="534377" cy="259045"/>
    <xdr:sp macro="" textlink="">
      <xdr:nvSpPr>
        <xdr:cNvPr id="261" name="テキスト ボックス 260"/>
        <xdr:cNvSpPr txBox="1"/>
      </xdr:nvSpPr>
      <xdr:spPr>
        <a:xfrm>
          <a:off x="2641111" y="161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129667</xdr:rowOff>
    </xdr:from>
    <xdr:to>
      <xdr:col>3</xdr:col>
      <xdr:colOff>3175</xdr:colOff>
      <xdr:row>96</xdr:row>
      <xdr:rowOff>59817</xdr:rowOff>
    </xdr:to>
    <xdr:sp macro="" textlink="">
      <xdr:nvSpPr>
        <xdr:cNvPr id="262" name="円/楕円 261"/>
        <xdr:cNvSpPr/>
      </xdr:nvSpPr>
      <xdr:spPr>
        <a:xfrm>
          <a:off x="1968500" y="164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76344</xdr:rowOff>
    </xdr:from>
    <xdr:ext cx="534377" cy="259045"/>
    <xdr:sp macro="" textlink="">
      <xdr:nvSpPr>
        <xdr:cNvPr id="263" name="テキスト ボックス 262"/>
        <xdr:cNvSpPr txBox="1"/>
      </xdr:nvSpPr>
      <xdr:spPr>
        <a:xfrm>
          <a:off x="1752111" y="161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132068</xdr:rowOff>
    </xdr:from>
    <xdr:to>
      <xdr:col>1</xdr:col>
      <xdr:colOff>485775</xdr:colOff>
      <xdr:row>96</xdr:row>
      <xdr:rowOff>62218</xdr:rowOff>
    </xdr:to>
    <xdr:sp macro="" textlink="">
      <xdr:nvSpPr>
        <xdr:cNvPr id="264" name="円/楕円 263"/>
        <xdr:cNvSpPr/>
      </xdr:nvSpPr>
      <xdr:spPr>
        <a:xfrm>
          <a:off x="10795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78745</xdr:rowOff>
    </xdr:from>
    <xdr:ext cx="534377" cy="259045"/>
    <xdr:sp macro="" textlink="">
      <xdr:nvSpPr>
        <xdr:cNvPr id="265" name="テキスト ボックス 264"/>
        <xdr:cNvSpPr txBox="1"/>
      </xdr:nvSpPr>
      <xdr:spPr>
        <a:xfrm>
          <a:off x="863111" y="161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98472</xdr:rowOff>
    </xdr:from>
    <xdr:to>
      <xdr:col>15</xdr:col>
      <xdr:colOff>180975</xdr:colOff>
      <xdr:row>35</xdr:row>
      <xdr:rowOff>129413</xdr:rowOff>
    </xdr:to>
    <xdr:cxnSp macro="">
      <xdr:nvCxnSpPr>
        <xdr:cNvPr id="294" name="直線コネクタ 293"/>
        <xdr:cNvCxnSpPr/>
      </xdr:nvCxnSpPr>
      <xdr:spPr>
        <a:xfrm flipV="1">
          <a:off x="9639300" y="6099222"/>
          <a:ext cx="8382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41078</xdr:rowOff>
    </xdr:from>
    <xdr:to>
      <xdr:col>14</xdr:col>
      <xdr:colOff>28575</xdr:colOff>
      <xdr:row>35</xdr:row>
      <xdr:rowOff>129413</xdr:rowOff>
    </xdr:to>
    <xdr:cxnSp macro="">
      <xdr:nvCxnSpPr>
        <xdr:cNvPr id="297" name="直線コネクタ 296"/>
        <xdr:cNvCxnSpPr/>
      </xdr:nvCxnSpPr>
      <xdr:spPr>
        <a:xfrm>
          <a:off x="8750300" y="5698928"/>
          <a:ext cx="889000" cy="4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26347</xdr:rowOff>
    </xdr:from>
    <xdr:to>
      <xdr:col>14</xdr:col>
      <xdr:colOff>79375</xdr:colOff>
      <xdr:row>35</xdr:row>
      <xdr:rowOff>127947</xdr:rowOff>
    </xdr:to>
    <xdr:sp macro="" textlink="">
      <xdr:nvSpPr>
        <xdr:cNvPr id="298" name="フローチャート : 判断 297"/>
        <xdr:cNvSpPr/>
      </xdr:nvSpPr>
      <xdr:spPr>
        <a:xfrm>
          <a:off x="9588500" y="602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144474</xdr:rowOff>
    </xdr:from>
    <xdr:ext cx="599010" cy="259045"/>
    <xdr:sp macro="" textlink="">
      <xdr:nvSpPr>
        <xdr:cNvPr id="299" name="テキスト ボックス 298"/>
        <xdr:cNvSpPr txBox="1"/>
      </xdr:nvSpPr>
      <xdr:spPr>
        <a:xfrm>
          <a:off x="9339794" y="58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41078</xdr:rowOff>
    </xdr:from>
    <xdr:to>
      <xdr:col>12</xdr:col>
      <xdr:colOff>511175</xdr:colOff>
      <xdr:row>36</xdr:row>
      <xdr:rowOff>11745</xdr:rowOff>
    </xdr:to>
    <xdr:cxnSp macro="">
      <xdr:nvCxnSpPr>
        <xdr:cNvPr id="300" name="直線コネクタ 299"/>
        <xdr:cNvCxnSpPr/>
      </xdr:nvCxnSpPr>
      <xdr:spPr>
        <a:xfrm flipV="1">
          <a:off x="7861300" y="5698928"/>
          <a:ext cx="889000" cy="4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25629</xdr:rowOff>
    </xdr:from>
    <xdr:to>
      <xdr:col>11</xdr:col>
      <xdr:colOff>307975</xdr:colOff>
      <xdr:row>36</xdr:row>
      <xdr:rowOff>11745</xdr:rowOff>
    </xdr:to>
    <xdr:cxnSp macro="">
      <xdr:nvCxnSpPr>
        <xdr:cNvPr id="303" name="直線コネクタ 302"/>
        <xdr:cNvCxnSpPr/>
      </xdr:nvCxnSpPr>
      <xdr:spPr>
        <a:xfrm>
          <a:off x="6972300" y="6026379"/>
          <a:ext cx="889000" cy="1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65624</xdr:rowOff>
    </xdr:from>
    <xdr:ext cx="599010" cy="259045"/>
    <xdr:sp macro="" textlink="">
      <xdr:nvSpPr>
        <xdr:cNvPr id="307" name="テキスト ボックス 306"/>
        <xdr:cNvSpPr txBox="1"/>
      </xdr:nvSpPr>
      <xdr:spPr>
        <a:xfrm>
          <a:off x="6672794" y="62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47672</xdr:rowOff>
    </xdr:from>
    <xdr:to>
      <xdr:col>15</xdr:col>
      <xdr:colOff>231775</xdr:colOff>
      <xdr:row>35</xdr:row>
      <xdr:rowOff>149272</xdr:rowOff>
    </xdr:to>
    <xdr:sp macro="" textlink="">
      <xdr:nvSpPr>
        <xdr:cNvPr id="313" name="円/楕円 312"/>
        <xdr:cNvSpPr/>
      </xdr:nvSpPr>
      <xdr:spPr>
        <a:xfrm>
          <a:off x="10426700" y="6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70549</xdr:rowOff>
    </xdr:from>
    <xdr:ext cx="599010" cy="259045"/>
    <xdr:sp macro="" textlink="">
      <xdr:nvSpPr>
        <xdr:cNvPr id="314" name="補助費等該当値テキスト"/>
        <xdr:cNvSpPr txBox="1"/>
      </xdr:nvSpPr>
      <xdr:spPr>
        <a:xfrm>
          <a:off x="10528300" y="589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165,821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78613</xdr:rowOff>
    </xdr:from>
    <xdr:to>
      <xdr:col>14</xdr:col>
      <xdr:colOff>79375</xdr:colOff>
      <xdr:row>36</xdr:row>
      <xdr:rowOff>8763</xdr:rowOff>
    </xdr:to>
    <xdr:sp macro="" textlink="">
      <xdr:nvSpPr>
        <xdr:cNvPr id="315" name="円/楕円 314"/>
        <xdr:cNvSpPr/>
      </xdr:nvSpPr>
      <xdr:spPr>
        <a:xfrm>
          <a:off x="9588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171340</xdr:rowOff>
    </xdr:from>
    <xdr:ext cx="599010" cy="259045"/>
    <xdr:sp macro="" textlink="">
      <xdr:nvSpPr>
        <xdr:cNvPr id="316" name="テキスト ボックス 315"/>
        <xdr:cNvSpPr txBox="1"/>
      </xdr:nvSpPr>
      <xdr:spPr>
        <a:xfrm>
          <a:off x="9339794" y="61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157,700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161728</xdr:rowOff>
    </xdr:from>
    <xdr:to>
      <xdr:col>12</xdr:col>
      <xdr:colOff>561975</xdr:colOff>
      <xdr:row>33</xdr:row>
      <xdr:rowOff>91878</xdr:rowOff>
    </xdr:to>
    <xdr:sp macro="" textlink="">
      <xdr:nvSpPr>
        <xdr:cNvPr id="317" name="円/楕円 316"/>
        <xdr:cNvSpPr/>
      </xdr:nvSpPr>
      <xdr:spPr>
        <a:xfrm>
          <a:off x="8699500" y="56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108405</xdr:rowOff>
    </xdr:from>
    <xdr:ext cx="599010" cy="259045"/>
    <xdr:sp macro="" textlink="">
      <xdr:nvSpPr>
        <xdr:cNvPr id="318" name="テキスト ボックス 317"/>
        <xdr:cNvSpPr txBox="1"/>
      </xdr:nvSpPr>
      <xdr:spPr>
        <a:xfrm>
          <a:off x="8450794" y="542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132395</xdr:rowOff>
    </xdr:from>
    <xdr:to>
      <xdr:col>11</xdr:col>
      <xdr:colOff>358775</xdr:colOff>
      <xdr:row>36</xdr:row>
      <xdr:rowOff>62545</xdr:rowOff>
    </xdr:to>
    <xdr:sp macro="" textlink="">
      <xdr:nvSpPr>
        <xdr:cNvPr id="319" name="円/楕円 318"/>
        <xdr:cNvSpPr/>
      </xdr:nvSpPr>
      <xdr:spPr>
        <a:xfrm>
          <a:off x="7810500" y="61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53672</xdr:rowOff>
    </xdr:from>
    <xdr:ext cx="599010" cy="259045"/>
    <xdr:sp macro="" textlink="">
      <xdr:nvSpPr>
        <xdr:cNvPr id="320" name="テキスト ボックス 319"/>
        <xdr:cNvSpPr txBox="1"/>
      </xdr:nvSpPr>
      <xdr:spPr>
        <a:xfrm>
          <a:off x="7561794" y="622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146279</xdr:rowOff>
    </xdr:from>
    <xdr:to>
      <xdr:col>10</xdr:col>
      <xdr:colOff>155575</xdr:colOff>
      <xdr:row>35</xdr:row>
      <xdr:rowOff>76429</xdr:rowOff>
    </xdr:to>
    <xdr:sp macro="" textlink="">
      <xdr:nvSpPr>
        <xdr:cNvPr id="321" name="円/楕円 320"/>
        <xdr:cNvSpPr/>
      </xdr:nvSpPr>
      <xdr:spPr>
        <a:xfrm>
          <a:off x="6921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92956</xdr:rowOff>
    </xdr:from>
    <xdr:ext cx="599010" cy="259045"/>
    <xdr:sp macro="" textlink="">
      <xdr:nvSpPr>
        <xdr:cNvPr id="322" name="テキスト ボックス 321"/>
        <xdr:cNvSpPr txBox="1"/>
      </xdr:nvSpPr>
      <xdr:spPr>
        <a:xfrm>
          <a:off x="6672794" y="57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159346</xdr:rowOff>
    </xdr:from>
    <xdr:to>
      <xdr:col>15</xdr:col>
      <xdr:colOff>180975</xdr:colOff>
      <xdr:row>58</xdr:row>
      <xdr:rowOff>2272</xdr:rowOff>
    </xdr:to>
    <xdr:cxnSp macro="">
      <xdr:nvCxnSpPr>
        <xdr:cNvPr id="349" name="直線コネクタ 348"/>
        <xdr:cNvCxnSpPr/>
      </xdr:nvCxnSpPr>
      <xdr:spPr>
        <a:xfrm>
          <a:off x="9639300" y="9246196"/>
          <a:ext cx="838200" cy="7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159346</xdr:rowOff>
    </xdr:from>
    <xdr:to>
      <xdr:col>14</xdr:col>
      <xdr:colOff>28575</xdr:colOff>
      <xdr:row>55</xdr:row>
      <xdr:rowOff>151405</xdr:rowOff>
    </xdr:to>
    <xdr:cxnSp macro="">
      <xdr:nvCxnSpPr>
        <xdr:cNvPr id="352" name="直線コネクタ 351"/>
        <xdr:cNvCxnSpPr/>
      </xdr:nvCxnSpPr>
      <xdr:spPr>
        <a:xfrm flipV="1">
          <a:off x="8750300" y="9246196"/>
          <a:ext cx="889000" cy="3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128715</xdr:rowOff>
    </xdr:from>
    <xdr:to>
      <xdr:col>14</xdr:col>
      <xdr:colOff>79375</xdr:colOff>
      <xdr:row>58</xdr:row>
      <xdr:rowOff>58865</xdr:rowOff>
    </xdr:to>
    <xdr:sp macro="" textlink="">
      <xdr:nvSpPr>
        <xdr:cNvPr id="353" name="フローチャート : 判断 352"/>
        <xdr:cNvSpPr/>
      </xdr:nvSpPr>
      <xdr:spPr>
        <a:xfrm>
          <a:off x="9588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49992</xdr:rowOff>
    </xdr:from>
    <xdr:ext cx="599010" cy="259045"/>
    <xdr:sp macro="" textlink="">
      <xdr:nvSpPr>
        <xdr:cNvPr id="354" name="テキスト ボックス 353"/>
        <xdr:cNvSpPr txBox="1"/>
      </xdr:nvSpPr>
      <xdr:spPr>
        <a:xfrm>
          <a:off x="9339794"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151405</xdr:rowOff>
    </xdr:from>
    <xdr:to>
      <xdr:col>12</xdr:col>
      <xdr:colOff>511175</xdr:colOff>
      <xdr:row>57</xdr:row>
      <xdr:rowOff>52734</xdr:rowOff>
    </xdr:to>
    <xdr:cxnSp macro="">
      <xdr:nvCxnSpPr>
        <xdr:cNvPr id="355" name="直線コネクタ 354"/>
        <xdr:cNvCxnSpPr/>
      </xdr:nvCxnSpPr>
      <xdr:spPr>
        <a:xfrm flipV="1">
          <a:off x="7861300" y="9581155"/>
          <a:ext cx="889000" cy="2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49702</xdr:rowOff>
    </xdr:from>
    <xdr:ext cx="599010" cy="259045"/>
    <xdr:sp macro="" textlink="">
      <xdr:nvSpPr>
        <xdr:cNvPr id="357" name="テキスト ボックス 356"/>
        <xdr:cNvSpPr txBox="1"/>
      </xdr:nvSpPr>
      <xdr:spPr>
        <a:xfrm>
          <a:off x="8450794"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52734</xdr:rowOff>
    </xdr:from>
    <xdr:to>
      <xdr:col>11</xdr:col>
      <xdr:colOff>307975</xdr:colOff>
      <xdr:row>58</xdr:row>
      <xdr:rowOff>21447</xdr:rowOff>
    </xdr:to>
    <xdr:cxnSp macro="">
      <xdr:nvCxnSpPr>
        <xdr:cNvPr id="358" name="直線コネクタ 357"/>
        <xdr:cNvCxnSpPr/>
      </xdr:nvCxnSpPr>
      <xdr:spPr>
        <a:xfrm flipV="1">
          <a:off x="6972300" y="9825384"/>
          <a:ext cx="889000" cy="14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72447</xdr:rowOff>
    </xdr:from>
    <xdr:ext cx="599010" cy="259045"/>
    <xdr:sp macro="" textlink="">
      <xdr:nvSpPr>
        <xdr:cNvPr id="360" name="テキスト ボックス 359"/>
        <xdr:cNvSpPr txBox="1"/>
      </xdr:nvSpPr>
      <xdr:spPr>
        <a:xfrm>
          <a:off x="7561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97037</xdr:rowOff>
    </xdr:from>
    <xdr:ext cx="599010" cy="259045"/>
    <xdr:sp macro="" textlink="">
      <xdr:nvSpPr>
        <xdr:cNvPr id="362" name="テキスト ボックス 361"/>
        <xdr:cNvSpPr txBox="1"/>
      </xdr:nvSpPr>
      <xdr:spPr>
        <a:xfrm>
          <a:off x="6672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122922</xdr:rowOff>
    </xdr:from>
    <xdr:to>
      <xdr:col>15</xdr:col>
      <xdr:colOff>231775</xdr:colOff>
      <xdr:row>58</xdr:row>
      <xdr:rowOff>53072</xdr:rowOff>
    </xdr:to>
    <xdr:sp macro="" textlink="">
      <xdr:nvSpPr>
        <xdr:cNvPr id="368" name="円/楕円 367"/>
        <xdr:cNvSpPr/>
      </xdr:nvSpPr>
      <xdr:spPr>
        <a:xfrm>
          <a:off x="10426700" y="98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82299</xdr:rowOff>
    </xdr:from>
    <xdr:ext cx="599010" cy="259045"/>
    <xdr:sp macro="" textlink="">
      <xdr:nvSpPr>
        <xdr:cNvPr id="369" name="普通建設事業費該当値テキスト"/>
        <xdr:cNvSpPr txBox="1"/>
      </xdr:nvSpPr>
      <xdr:spPr>
        <a:xfrm>
          <a:off x="10528300" y="968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300,586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108546</xdr:rowOff>
    </xdr:from>
    <xdr:to>
      <xdr:col>14</xdr:col>
      <xdr:colOff>79375</xdr:colOff>
      <xdr:row>54</xdr:row>
      <xdr:rowOff>38696</xdr:rowOff>
    </xdr:to>
    <xdr:sp macro="" textlink="">
      <xdr:nvSpPr>
        <xdr:cNvPr id="370" name="円/楕円 369"/>
        <xdr:cNvSpPr/>
      </xdr:nvSpPr>
      <xdr:spPr>
        <a:xfrm>
          <a:off x="9588500" y="91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55223</xdr:rowOff>
    </xdr:from>
    <xdr:ext cx="690189" cy="259045"/>
    <xdr:sp macro="" textlink="">
      <xdr:nvSpPr>
        <xdr:cNvPr id="371" name="テキスト ボックス 370"/>
        <xdr:cNvSpPr txBox="1"/>
      </xdr:nvSpPr>
      <xdr:spPr>
        <a:xfrm>
          <a:off x="9294204" y="897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1,832,029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100605</xdr:rowOff>
    </xdr:from>
    <xdr:to>
      <xdr:col>12</xdr:col>
      <xdr:colOff>561975</xdr:colOff>
      <xdr:row>56</xdr:row>
      <xdr:rowOff>30755</xdr:rowOff>
    </xdr:to>
    <xdr:sp macro="" textlink="">
      <xdr:nvSpPr>
        <xdr:cNvPr id="372" name="円/楕円 371"/>
        <xdr:cNvSpPr/>
      </xdr:nvSpPr>
      <xdr:spPr>
        <a:xfrm>
          <a:off x="8699500" y="95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47282</xdr:rowOff>
    </xdr:from>
    <xdr:ext cx="690189" cy="259045"/>
    <xdr:sp macro="" textlink="">
      <xdr:nvSpPr>
        <xdr:cNvPr id="373" name="テキスト ボックス 372"/>
        <xdr:cNvSpPr txBox="1"/>
      </xdr:nvSpPr>
      <xdr:spPr>
        <a:xfrm>
          <a:off x="8405204" y="9305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1934</xdr:rowOff>
    </xdr:from>
    <xdr:to>
      <xdr:col>11</xdr:col>
      <xdr:colOff>358775</xdr:colOff>
      <xdr:row>57</xdr:row>
      <xdr:rowOff>103534</xdr:rowOff>
    </xdr:to>
    <xdr:sp macro="" textlink="">
      <xdr:nvSpPr>
        <xdr:cNvPr id="374" name="円/楕円 373"/>
        <xdr:cNvSpPr/>
      </xdr:nvSpPr>
      <xdr:spPr>
        <a:xfrm>
          <a:off x="7810500" y="9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120061</xdr:rowOff>
    </xdr:from>
    <xdr:ext cx="599010" cy="259045"/>
    <xdr:sp macro="" textlink="">
      <xdr:nvSpPr>
        <xdr:cNvPr id="375" name="テキスト ボックス 374"/>
        <xdr:cNvSpPr txBox="1"/>
      </xdr:nvSpPr>
      <xdr:spPr>
        <a:xfrm>
          <a:off x="7561794" y="954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142097</xdr:rowOff>
    </xdr:from>
    <xdr:to>
      <xdr:col>10</xdr:col>
      <xdr:colOff>155575</xdr:colOff>
      <xdr:row>58</xdr:row>
      <xdr:rowOff>72247</xdr:rowOff>
    </xdr:to>
    <xdr:sp macro="" textlink="">
      <xdr:nvSpPr>
        <xdr:cNvPr id="376" name="円/楕円 375"/>
        <xdr:cNvSpPr/>
      </xdr:nvSpPr>
      <xdr:spPr>
        <a:xfrm>
          <a:off x="6921500" y="99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88774</xdr:rowOff>
    </xdr:from>
    <xdr:ext cx="599010" cy="259045"/>
    <xdr:sp macro="" textlink="">
      <xdr:nvSpPr>
        <xdr:cNvPr id="377" name="テキスト ボックス 376"/>
        <xdr:cNvSpPr txBox="1"/>
      </xdr:nvSpPr>
      <xdr:spPr>
        <a:xfrm>
          <a:off x="6672794" y="968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143120</xdr:rowOff>
    </xdr:from>
    <xdr:to>
      <xdr:col>15</xdr:col>
      <xdr:colOff>180975</xdr:colOff>
      <xdr:row>77</xdr:row>
      <xdr:rowOff>59379</xdr:rowOff>
    </xdr:to>
    <xdr:cxnSp macro="">
      <xdr:nvCxnSpPr>
        <xdr:cNvPr id="406" name="直線コネクタ 405"/>
        <xdr:cNvCxnSpPr/>
      </xdr:nvCxnSpPr>
      <xdr:spPr>
        <a:xfrm>
          <a:off x="9639300" y="13173320"/>
          <a:ext cx="838200" cy="8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143120</xdr:rowOff>
    </xdr:from>
    <xdr:to>
      <xdr:col>14</xdr:col>
      <xdr:colOff>28575</xdr:colOff>
      <xdr:row>78</xdr:row>
      <xdr:rowOff>113373</xdr:rowOff>
    </xdr:to>
    <xdr:cxnSp macro="">
      <xdr:nvCxnSpPr>
        <xdr:cNvPr id="409" name="直線コネクタ 408"/>
        <xdr:cNvCxnSpPr/>
      </xdr:nvCxnSpPr>
      <xdr:spPr>
        <a:xfrm flipV="1">
          <a:off x="8750300" y="13173320"/>
          <a:ext cx="889000" cy="3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101639</xdr:rowOff>
    </xdr:from>
    <xdr:to>
      <xdr:col>14</xdr:col>
      <xdr:colOff>79375</xdr:colOff>
      <xdr:row>78</xdr:row>
      <xdr:rowOff>31789</xdr:rowOff>
    </xdr:to>
    <xdr:sp macro="" textlink="">
      <xdr:nvSpPr>
        <xdr:cNvPr id="410" name="フローチャート : 判断 409"/>
        <xdr:cNvSpPr/>
      </xdr:nvSpPr>
      <xdr:spPr>
        <a:xfrm>
          <a:off x="9588500" y="133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22916</xdr:rowOff>
    </xdr:from>
    <xdr:ext cx="599010" cy="259045"/>
    <xdr:sp macro="" textlink="">
      <xdr:nvSpPr>
        <xdr:cNvPr id="411" name="テキスト ボックス 410"/>
        <xdr:cNvSpPr txBox="1"/>
      </xdr:nvSpPr>
      <xdr:spPr>
        <a:xfrm>
          <a:off x="9339794" y="1339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8579</xdr:rowOff>
    </xdr:from>
    <xdr:to>
      <xdr:col>15</xdr:col>
      <xdr:colOff>231775</xdr:colOff>
      <xdr:row>77</xdr:row>
      <xdr:rowOff>110179</xdr:rowOff>
    </xdr:to>
    <xdr:sp macro="" textlink="">
      <xdr:nvSpPr>
        <xdr:cNvPr id="419" name="円/楕円 418"/>
        <xdr:cNvSpPr/>
      </xdr:nvSpPr>
      <xdr:spPr>
        <a:xfrm>
          <a:off x="10426700" y="132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31456</xdr:rowOff>
    </xdr:from>
    <xdr:ext cx="599010" cy="259045"/>
    <xdr:sp macro="" textlink="">
      <xdr:nvSpPr>
        <xdr:cNvPr id="420" name="普通建設事業費 （ うち新規整備　）該当値テキスト"/>
        <xdr:cNvSpPr txBox="1"/>
      </xdr:nvSpPr>
      <xdr:spPr>
        <a:xfrm>
          <a:off x="10528300" y="1306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172,163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92320</xdr:rowOff>
    </xdr:from>
    <xdr:to>
      <xdr:col>14</xdr:col>
      <xdr:colOff>79375</xdr:colOff>
      <xdr:row>77</xdr:row>
      <xdr:rowOff>22470</xdr:rowOff>
    </xdr:to>
    <xdr:sp macro="" textlink="">
      <xdr:nvSpPr>
        <xdr:cNvPr id="421" name="円/楕円 420"/>
        <xdr:cNvSpPr/>
      </xdr:nvSpPr>
      <xdr:spPr>
        <a:xfrm>
          <a:off x="9588500" y="131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38996</xdr:rowOff>
    </xdr:from>
    <xdr:ext cx="599010" cy="259045"/>
    <xdr:sp macro="" textlink="">
      <xdr:nvSpPr>
        <xdr:cNvPr id="422" name="テキスト ボックス 421"/>
        <xdr:cNvSpPr txBox="1"/>
      </xdr:nvSpPr>
      <xdr:spPr>
        <a:xfrm>
          <a:off x="9339794" y="128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62573</xdr:rowOff>
    </xdr:from>
    <xdr:to>
      <xdr:col>12</xdr:col>
      <xdr:colOff>561975</xdr:colOff>
      <xdr:row>78</xdr:row>
      <xdr:rowOff>164173</xdr:rowOff>
    </xdr:to>
    <xdr:sp macro="" textlink="">
      <xdr:nvSpPr>
        <xdr:cNvPr id="423" name="円/楕円 422"/>
        <xdr:cNvSpPr/>
      </xdr:nvSpPr>
      <xdr:spPr>
        <a:xfrm>
          <a:off x="86995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155300</xdr:rowOff>
    </xdr:from>
    <xdr:ext cx="534377" cy="259045"/>
    <xdr:sp macro="" textlink="">
      <xdr:nvSpPr>
        <xdr:cNvPr id="424" name="テキスト ボックス 423"/>
        <xdr:cNvSpPr txBox="1"/>
      </xdr:nvSpPr>
      <xdr:spPr>
        <a:xfrm>
          <a:off x="8483111" y="135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74051</xdr:rowOff>
    </xdr:from>
    <xdr:to>
      <xdr:col>15</xdr:col>
      <xdr:colOff>180975</xdr:colOff>
      <xdr:row>98</xdr:row>
      <xdr:rowOff>60137</xdr:rowOff>
    </xdr:to>
    <xdr:cxnSp macro="">
      <xdr:nvCxnSpPr>
        <xdr:cNvPr id="451" name="直線コネクタ 450"/>
        <xdr:cNvCxnSpPr/>
      </xdr:nvCxnSpPr>
      <xdr:spPr>
        <a:xfrm>
          <a:off x="9639300" y="15504551"/>
          <a:ext cx="838200" cy="135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74051</xdr:rowOff>
    </xdr:from>
    <xdr:to>
      <xdr:col>14</xdr:col>
      <xdr:colOff>28575</xdr:colOff>
      <xdr:row>93</xdr:row>
      <xdr:rowOff>48445</xdr:rowOff>
    </xdr:to>
    <xdr:cxnSp macro="">
      <xdr:nvCxnSpPr>
        <xdr:cNvPr id="454" name="直線コネクタ 453"/>
        <xdr:cNvCxnSpPr/>
      </xdr:nvCxnSpPr>
      <xdr:spPr>
        <a:xfrm flipV="1">
          <a:off x="8750300" y="15504551"/>
          <a:ext cx="889000" cy="48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140750</xdr:rowOff>
    </xdr:from>
    <xdr:to>
      <xdr:col>14</xdr:col>
      <xdr:colOff>79375</xdr:colOff>
      <xdr:row>98</xdr:row>
      <xdr:rowOff>70900</xdr:rowOff>
    </xdr:to>
    <xdr:sp macro="" textlink="">
      <xdr:nvSpPr>
        <xdr:cNvPr id="455" name="フローチャート : 判断 454"/>
        <xdr:cNvSpPr/>
      </xdr:nvSpPr>
      <xdr:spPr>
        <a:xfrm>
          <a:off x="9588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62027</xdr:rowOff>
    </xdr:from>
    <xdr:ext cx="599010" cy="259045"/>
    <xdr:sp macro="" textlink="">
      <xdr:nvSpPr>
        <xdr:cNvPr id="456" name="テキスト ボックス 455"/>
        <xdr:cNvSpPr txBox="1"/>
      </xdr:nvSpPr>
      <xdr:spPr>
        <a:xfrm>
          <a:off x="9339794" y="168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9337</xdr:rowOff>
    </xdr:from>
    <xdr:to>
      <xdr:col>15</xdr:col>
      <xdr:colOff>231775</xdr:colOff>
      <xdr:row>98</xdr:row>
      <xdr:rowOff>110937</xdr:rowOff>
    </xdr:to>
    <xdr:sp macro="" textlink="">
      <xdr:nvSpPr>
        <xdr:cNvPr id="464" name="円/楕円 463"/>
        <xdr:cNvSpPr/>
      </xdr:nvSpPr>
      <xdr:spPr>
        <a:xfrm>
          <a:off x="10426700" y="16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34377" cy="259045"/>
    <xdr:sp macro="" textlink="">
      <xdr:nvSpPr>
        <xdr:cNvPr id="465" name="普通建設事業費 （ うち更新整備　）該当値テキスト"/>
        <xdr:cNvSpPr txBox="1"/>
      </xdr:nvSpPr>
      <xdr:spPr>
        <a:xfrm>
          <a:off x="10528300" y="167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23251</xdr:rowOff>
    </xdr:from>
    <xdr:to>
      <xdr:col>14</xdr:col>
      <xdr:colOff>79375</xdr:colOff>
      <xdr:row>90</xdr:row>
      <xdr:rowOff>124851</xdr:rowOff>
    </xdr:to>
    <xdr:sp macro="" textlink="">
      <xdr:nvSpPr>
        <xdr:cNvPr id="466" name="円/楕円 465"/>
        <xdr:cNvSpPr/>
      </xdr:nvSpPr>
      <xdr:spPr>
        <a:xfrm>
          <a:off x="9588500" y="15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88</xdr:row>
      <xdr:rowOff>141378</xdr:rowOff>
    </xdr:from>
    <xdr:ext cx="690189" cy="259045"/>
    <xdr:sp macro="" textlink="">
      <xdr:nvSpPr>
        <xdr:cNvPr id="467" name="テキスト ボックス 466"/>
        <xdr:cNvSpPr txBox="1"/>
      </xdr:nvSpPr>
      <xdr:spPr>
        <a:xfrm>
          <a:off x="9294204" y="15228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1,571,795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169095</xdr:rowOff>
    </xdr:from>
    <xdr:to>
      <xdr:col>12</xdr:col>
      <xdr:colOff>561975</xdr:colOff>
      <xdr:row>93</xdr:row>
      <xdr:rowOff>99245</xdr:rowOff>
    </xdr:to>
    <xdr:sp macro="" textlink="">
      <xdr:nvSpPr>
        <xdr:cNvPr id="468" name="円/楕円 467"/>
        <xdr:cNvSpPr/>
      </xdr:nvSpPr>
      <xdr:spPr>
        <a:xfrm>
          <a:off x="8699500" y="159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91</xdr:row>
      <xdr:rowOff>115772</xdr:rowOff>
    </xdr:from>
    <xdr:ext cx="690189" cy="259045"/>
    <xdr:sp macro="" textlink="">
      <xdr:nvSpPr>
        <xdr:cNvPr id="469" name="テキスト ボックス 468"/>
        <xdr:cNvSpPr txBox="1"/>
      </xdr:nvSpPr>
      <xdr:spPr>
        <a:xfrm>
          <a:off x="8405204" y="15717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30112</xdr:rowOff>
    </xdr:from>
    <xdr:to>
      <xdr:col>23</xdr:col>
      <xdr:colOff>517525</xdr:colOff>
      <xdr:row>37</xdr:row>
      <xdr:rowOff>83185</xdr:rowOff>
    </xdr:to>
    <xdr:cxnSp macro="">
      <xdr:nvCxnSpPr>
        <xdr:cNvPr id="498" name="直線コネクタ 497"/>
        <xdr:cNvCxnSpPr/>
      </xdr:nvCxnSpPr>
      <xdr:spPr>
        <a:xfrm flipV="1">
          <a:off x="15481300" y="5345062"/>
          <a:ext cx="838200" cy="10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32300</xdr:rowOff>
    </xdr:from>
    <xdr:ext cx="469744" cy="259045"/>
    <xdr:sp macro="" textlink="">
      <xdr:nvSpPr>
        <xdr:cNvPr id="499" name="災害復旧事業費平均値テキスト"/>
        <xdr:cNvSpPr txBox="1"/>
      </xdr:nvSpPr>
      <xdr:spPr>
        <a:xfrm>
          <a:off x="16370300" y="654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83185</xdr:rowOff>
    </xdr:from>
    <xdr:to>
      <xdr:col>22</xdr:col>
      <xdr:colOff>365125</xdr:colOff>
      <xdr:row>39</xdr:row>
      <xdr:rowOff>44450</xdr:rowOff>
    </xdr:to>
    <xdr:cxnSp macro="">
      <xdr:nvCxnSpPr>
        <xdr:cNvPr id="501" name="直線コネクタ 500"/>
        <xdr:cNvCxnSpPr/>
      </xdr:nvCxnSpPr>
      <xdr:spPr>
        <a:xfrm flipV="1">
          <a:off x="14592300" y="6426835"/>
          <a:ext cx="889000" cy="3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122212</xdr:rowOff>
    </xdr:from>
    <xdr:to>
      <xdr:col>22</xdr:col>
      <xdr:colOff>415925</xdr:colOff>
      <xdr:row>38</xdr:row>
      <xdr:rowOff>52362</xdr:rowOff>
    </xdr:to>
    <xdr:sp macro="" textlink="">
      <xdr:nvSpPr>
        <xdr:cNvPr id="502" name="フローチャート : 判断 501"/>
        <xdr:cNvSpPr/>
      </xdr:nvSpPr>
      <xdr:spPr>
        <a:xfrm>
          <a:off x="15430500" y="6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43489</xdr:rowOff>
    </xdr:from>
    <xdr:ext cx="534377" cy="259045"/>
    <xdr:sp macro="" textlink="">
      <xdr:nvSpPr>
        <xdr:cNvPr id="503" name="テキスト ボックス 502"/>
        <xdr:cNvSpPr txBox="1"/>
      </xdr:nvSpPr>
      <xdr:spPr>
        <a:xfrm>
          <a:off x="15214111" y="65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150762</xdr:rowOff>
    </xdr:from>
    <xdr:to>
      <xdr:col>23</xdr:col>
      <xdr:colOff>568325</xdr:colOff>
      <xdr:row>31</xdr:row>
      <xdr:rowOff>80912</xdr:rowOff>
    </xdr:to>
    <xdr:sp macro="" textlink="">
      <xdr:nvSpPr>
        <xdr:cNvPr id="517" name="円/楕円 516"/>
        <xdr:cNvSpPr/>
      </xdr:nvSpPr>
      <xdr:spPr>
        <a:xfrm>
          <a:off x="16268700" y="52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103789</xdr:rowOff>
    </xdr:from>
    <xdr:ext cx="599010" cy="259045"/>
    <xdr:sp macro="" textlink="">
      <xdr:nvSpPr>
        <xdr:cNvPr id="518" name="災害復旧事業費該当値テキスト"/>
        <xdr:cNvSpPr txBox="1"/>
      </xdr:nvSpPr>
      <xdr:spPr>
        <a:xfrm>
          <a:off x="16370300" y="524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32385</xdr:rowOff>
    </xdr:from>
    <xdr:to>
      <xdr:col>22</xdr:col>
      <xdr:colOff>415925</xdr:colOff>
      <xdr:row>37</xdr:row>
      <xdr:rowOff>133985</xdr:rowOff>
    </xdr:to>
    <xdr:sp macro="" textlink="">
      <xdr:nvSpPr>
        <xdr:cNvPr id="519" name="円/楕円 518"/>
        <xdr:cNvSpPr/>
      </xdr:nvSpPr>
      <xdr:spPr>
        <a:xfrm>
          <a:off x="15430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150512</xdr:rowOff>
    </xdr:from>
    <xdr:ext cx="534377" cy="259045"/>
    <xdr:sp macro="" textlink="">
      <xdr:nvSpPr>
        <xdr:cNvPr id="520" name="テキスト ボックス 519"/>
        <xdr:cNvSpPr txBox="1"/>
      </xdr:nvSpPr>
      <xdr:spPr>
        <a:xfrm>
          <a:off x="15214111" y="61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148161</xdr:rowOff>
    </xdr:from>
    <xdr:to>
      <xdr:col>23</xdr:col>
      <xdr:colOff>517525</xdr:colOff>
      <xdr:row>76</xdr:row>
      <xdr:rowOff>43323</xdr:rowOff>
    </xdr:to>
    <xdr:cxnSp macro="">
      <xdr:nvCxnSpPr>
        <xdr:cNvPr id="612" name="直線コネクタ 611"/>
        <xdr:cNvCxnSpPr/>
      </xdr:nvCxnSpPr>
      <xdr:spPr>
        <a:xfrm>
          <a:off x="15481300" y="13006911"/>
          <a:ext cx="8382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148161</xdr:rowOff>
    </xdr:from>
    <xdr:to>
      <xdr:col>22</xdr:col>
      <xdr:colOff>365125</xdr:colOff>
      <xdr:row>76</xdr:row>
      <xdr:rowOff>30296</xdr:rowOff>
    </xdr:to>
    <xdr:cxnSp macro="">
      <xdr:nvCxnSpPr>
        <xdr:cNvPr id="615" name="直線コネクタ 614"/>
        <xdr:cNvCxnSpPr/>
      </xdr:nvCxnSpPr>
      <xdr:spPr>
        <a:xfrm flipV="1">
          <a:off x="14592300" y="13006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49512</xdr:rowOff>
    </xdr:from>
    <xdr:to>
      <xdr:col>22</xdr:col>
      <xdr:colOff>415925</xdr:colOff>
      <xdr:row>76</xdr:row>
      <xdr:rowOff>151112</xdr:rowOff>
    </xdr:to>
    <xdr:sp macro="" textlink="">
      <xdr:nvSpPr>
        <xdr:cNvPr id="616" name="フローチャート : 判断 615"/>
        <xdr:cNvSpPr/>
      </xdr:nvSpPr>
      <xdr:spPr>
        <a:xfrm>
          <a:off x="15430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142239</xdr:rowOff>
    </xdr:from>
    <xdr:ext cx="599010" cy="259045"/>
    <xdr:sp macro="" textlink="">
      <xdr:nvSpPr>
        <xdr:cNvPr id="617" name="テキスト ボックス 616"/>
        <xdr:cNvSpPr txBox="1"/>
      </xdr:nvSpPr>
      <xdr:spPr>
        <a:xfrm>
          <a:off x="15181794" y="131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30296</xdr:rowOff>
    </xdr:from>
    <xdr:to>
      <xdr:col>21</xdr:col>
      <xdr:colOff>161925</xdr:colOff>
      <xdr:row>76</xdr:row>
      <xdr:rowOff>33420</xdr:rowOff>
    </xdr:to>
    <xdr:cxnSp macro="">
      <xdr:nvCxnSpPr>
        <xdr:cNvPr id="618" name="直線コネクタ 617"/>
        <xdr:cNvCxnSpPr/>
      </xdr:nvCxnSpPr>
      <xdr:spPr>
        <a:xfrm flipV="1">
          <a:off x="13703300" y="1306049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13502</xdr:rowOff>
    </xdr:from>
    <xdr:to>
      <xdr:col>19</xdr:col>
      <xdr:colOff>644525</xdr:colOff>
      <xdr:row>76</xdr:row>
      <xdr:rowOff>33420</xdr:rowOff>
    </xdr:to>
    <xdr:cxnSp macro="">
      <xdr:nvCxnSpPr>
        <xdr:cNvPr id="621" name="直線コネクタ 620"/>
        <xdr:cNvCxnSpPr/>
      </xdr:nvCxnSpPr>
      <xdr:spPr>
        <a:xfrm>
          <a:off x="12814300" y="13043702"/>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163973</xdr:rowOff>
    </xdr:from>
    <xdr:to>
      <xdr:col>23</xdr:col>
      <xdr:colOff>568325</xdr:colOff>
      <xdr:row>76</xdr:row>
      <xdr:rowOff>94123</xdr:rowOff>
    </xdr:to>
    <xdr:sp macro="" textlink="">
      <xdr:nvSpPr>
        <xdr:cNvPr id="631" name="円/楕円 630"/>
        <xdr:cNvSpPr/>
      </xdr:nvSpPr>
      <xdr:spPr>
        <a:xfrm>
          <a:off x="16268700" y="13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15399</xdr:rowOff>
    </xdr:from>
    <xdr:ext cx="599010" cy="259045"/>
    <xdr:sp macro="" textlink="">
      <xdr:nvSpPr>
        <xdr:cNvPr id="632" name="公債費該当値テキスト"/>
        <xdr:cNvSpPr txBox="1"/>
      </xdr:nvSpPr>
      <xdr:spPr>
        <a:xfrm>
          <a:off x="16370300" y="128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97362</xdr:rowOff>
    </xdr:from>
    <xdr:to>
      <xdr:col>22</xdr:col>
      <xdr:colOff>415925</xdr:colOff>
      <xdr:row>76</xdr:row>
      <xdr:rowOff>27511</xdr:rowOff>
    </xdr:to>
    <xdr:sp macro="" textlink="">
      <xdr:nvSpPr>
        <xdr:cNvPr id="633" name="円/楕円 632"/>
        <xdr:cNvSpPr/>
      </xdr:nvSpPr>
      <xdr:spPr>
        <a:xfrm>
          <a:off x="15430500" y="12956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44039</xdr:rowOff>
    </xdr:from>
    <xdr:ext cx="599010" cy="259045"/>
    <xdr:sp macro="" textlink="">
      <xdr:nvSpPr>
        <xdr:cNvPr id="634" name="テキスト ボックス 633"/>
        <xdr:cNvSpPr txBox="1"/>
      </xdr:nvSpPr>
      <xdr:spPr>
        <a:xfrm>
          <a:off x="15181794" y="1273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150946</xdr:rowOff>
    </xdr:from>
    <xdr:to>
      <xdr:col>21</xdr:col>
      <xdr:colOff>212725</xdr:colOff>
      <xdr:row>76</xdr:row>
      <xdr:rowOff>81096</xdr:rowOff>
    </xdr:to>
    <xdr:sp macro="" textlink="">
      <xdr:nvSpPr>
        <xdr:cNvPr id="635" name="円/楕円 634"/>
        <xdr:cNvSpPr/>
      </xdr:nvSpPr>
      <xdr:spPr>
        <a:xfrm>
          <a:off x="14541500" y="130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72223</xdr:rowOff>
    </xdr:from>
    <xdr:ext cx="599010" cy="259045"/>
    <xdr:sp macro="" textlink="">
      <xdr:nvSpPr>
        <xdr:cNvPr id="636" name="テキスト ボックス 635"/>
        <xdr:cNvSpPr txBox="1"/>
      </xdr:nvSpPr>
      <xdr:spPr>
        <a:xfrm>
          <a:off x="14292794" y="13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154070</xdr:rowOff>
    </xdr:from>
    <xdr:to>
      <xdr:col>20</xdr:col>
      <xdr:colOff>9525</xdr:colOff>
      <xdr:row>76</xdr:row>
      <xdr:rowOff>84220</xdr:rowOff>
    </xdr:to>
    <xdr:sp macro="" textlink="">
      <xdr:nvSpPr>
        <xdr:cNvPr id="637" name="円/楕円 636"/>
        <xdr:cNvSpPr/>
      </xdr:nvSpPr>
      <xdr:spPr>
        <a:xfrm>
          <a:off x="13652500" y="130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75347</xdr:rowOff>
    </xdr:from>
    <xdr:ext cx="599010" cy="259045"/>
    <xdr:sp macro="" textlink="">
      <xdr:nvSpPr>
        <xdr:cNvPr id="638" name="テキスト ボックス 637"/>
        <xdr:cNvSpPr txBox="1"/>
      </xdr:nvSpPr>
      <xdr:spPr>
        <a:xfrm>
          <a:off x="13403794" y="1310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134152</xdr:rowOff>
    </xdr:from>
    <xdr:to>
      <xdr:col>18</xdr:col>
      <xdr:colOff>492125</xdr:colOff>
      <xdr:row>76</xdr:row>
      <xdr:rowOff>64302</xdr:rowOff>
    </xdr:to>
    <xdr:sp macro="" textlink="">
      <xdr:nvSpPr>
        <xdr:cNvPr id="639" name="円/楕円 638"/>
        <xdr:cNvSpPr/>
      </xdr:nvSpPr>
      <xdr:spPr>
        <a:xfrm>
          <a:off x="12763500" y="129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55429</xdr:rowOff>
    </xdr:from>
    <xdr:ext cx="599010" cy="259045"/>
    <xdr:sp macro="" textlink="">
      <xdr:nvSpPr>
        <xdr:cNvPr id="640" name="テキスト ボックス 639"/>
        <xdr:cNvSpPr txBox="1"/>
      </xdr:nvSpPr>
      <xdr:spPr>
        <a:xfrm>
          <a:off x="12514794" y="1308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145520</xdr:rowOff>
    </xdr:from>
    <xdr:to>
      <xdr:col>23</xdr:col>
      <xdr:colOff>517525</xdr:colOff>
      <xdr:row>96</xdr:row>
      <xdr:rowOff>81217</xdr:rowOff>
    </xdr:to>
    <xdr:cxnSp macro="">
      <xdr:nvCxnSpPr>
        <xdr:cNvPr id="669" name="直線コネクタ 668"/>
        <xdr:cNvCxnSpPr/>
      </xdr:nvCxnSpPr>
      <xdr:spPr>
        <a:xfrm>
          <a:off x="15481300" y="16261820"/>
          <a:ext cx="838200" cy="27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145520</xdr:rowOff>
    </xdr:from>
    <xdr:to>
      <xdr:col>22</xdr:col>
      <xdr:colOff>365125</xdr:colOff>
      <xdr:row>97</xdr:row>
      <xdr:rowOff>93709</xdr:rowOff>
    </xdr:to>
    <xdr:cxnSp macro="">
      <xdr:nvCxnSpPr>
        <xdr:cNvPr id="672" name="直線コネクタ 671"/>
        <xdr:cNvCxnSpPr/>
      </xdr:nvCxnSpPr>
      <xdr:spPr>
        <a:xfrm flipV="1">
          <a:off x="14592300" y="16261820"/>
          <a:ext cx="889000" cy="4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18495</xdr:rowOff>
    </xdr:from>
    <xdr:to>
      <xdr:col>22</xdr:col>
      <xdr:colOff>415925</xdr:colOff>
      <xdr:row>97</xdr:row>
      <xdr:rowOff>120095</xdr:rowOff>
    </xdr:to>
    <xdr:sp macro="" textlink="">
      <xdr:nvSpPr>
        <xdr:cNvPr id="673" name="フローチャート : 判断 672"/>
        <xdr:cNvSpPr/>
      </xdr:nvSpPr>
      <xdr:spPr>
        <a:xfrm>
          <a:off x="154305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111222</xdr:rowOff>
    </xdr:from>
    <xdr:ext cx="599010" cy="259045"/>
    <xdr:sp macro="" textlink="">
      <xdr:nvSpPr>
        <xdr:cNvPr id="674" name="テキスト ボックス 673"/>
        <xdr:cNvSpPr txBox="1"/>
      </xdr:nvSpPr>
      <xdr:spPr>
        <a:xfrm>
          <a:off x="15181794" y="167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28749</xdr:rowOff>
    </xdr:from>
    <xdr:to>
      <xdr:col>21</xdr:col>
      <xdr:colOff>161925</xdr:colOff>
      <xdr:row>97</xdr:row>
      <xdr:rowOff>93709</xdr:rowOff>
    </xdr:to>
    <xdr:cxnSp macro="">
      <xdr:nvCxnSpPr>
        <xdr:cNvPr id="675" name="直線コネクタ 674"/>
        <xdr:cNvCxnSpPr/>
      </xdr:nvCxnSpPr>
      <xdr:spPr>
        <a:xfrm>
          <a:off x="13703300" y="16487949"/>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28749</xdr:rowOff>
    </xdr:from>
    <xdr:to>
      <xdr:col>19</xdr:col>
      <xdr:colOff>644525</xdr:colOff>
      <xdr:row>97</xdr:row>
      <xdr:rowOff>102622</xdr:rowOff>
    </xdr:to>
    <xdr:cxnSp macro="">
      <xdr:nvCxnSpPr>
        <xdr:cNvPr id="678" name="直線コネクタ 677"/>
        <xdr:cNvCxnSpPr/>
      </xdr:nvCxnSpPr>
      <xdr:spPr>
        <a:xfrm flipV="1">
          <a:off x="12814300" y="16487949"/>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30417</xdr:rowOff>
    </xdr:from>
    <xdr:to>
      <xdr:col>23</xdr:col>
      <xdr:colOff>568325</xdr:colOff>
      <xdr:row>96</xdr:row>
      <xdr:rowOff>132017</xdr:rowOff>
    </xdr:to>
    <xdr:sp macro="" textlink="">
      <xdr:nvSpPr>
        <xdr:cNvPr id="688" name="円/楕円 687"/>
        <xdr:cNvSpPr/>
      </xdr:nvSpPr>
      <xdr:spPr>
        <a:xfrm>
          <a:off x="162687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53294</xdr:rowOff>
    </xdr:from>
    <xdr:ext cx="599010" cy="259045"/>
    <xdr:sp macro="" textlink="">
      <xdr:nvSpPr>
        <xdr:cNvPr id="689" name="積立金該当値テキスト"/>
        <xdr:cNvSpPr txBox="1"/>
      </xdr:nvSpPr>
      <xdr:spPr>
        <a:xfrm>
          <a:off x="16370300" y="163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94720</xdr:rowOff>
    </xdr:from>
    <xdr:to>
      <xdr:col>22</xdr:col>
      <xdr:colOff>415925</xdr:colOff>
      <xdr:row>95</xdr:row>
      <xdr:rowOff>24870</xdr:rowOff>
    </xdr:to>
    <xdr:sp macro="" textlink="">
      <xdr:nvSpPr>
        <xdr:cNvPr id="690" name="円/楕円 689"/>
        <xdr:cNvSpPr/>
      </xdr:nvSpPr>
      <xdr:spPr>
        <a:xfrm>
          <a:off x="15430500" y="16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41397</xdr:rowOff>
    </xdr:from>
    <xdr:ext cx="599010" cy="259045"/>
    <xdr:sp macro="" textlink="">
      <xdr:nvSpPr>
        <xdr:cNvPr id="691" name="テキスト ボックス 690"/>
        <xdr:cNvSpPr txBox="1"/>
      </xdr:nvSpPr>
      <xdr:spPr>
        <a:xfrm>
          <a:off x="15181794" y="1598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42909</xdr:rowOff>
    </xdr:from>
    <xdr:to>
      <xdr:col>21</xdr:col>
      <xdr:colOff>212725</xdr:colOff>
      <xdr:row>97</xdr:row>
      <xdr:rowOff>144509</xdr:rowOff>
    </xdr:to>
    <xdr:sp macro="" textlink="">
      <xdr:nvSpPr>
        <xdr:cNvPr id="692" name="円/楕円 691"/>
        <xdr:cNvSpPr/>
      </xdr:nvSpPr>
      <xdr:spPr>
        <a:xfrm>
          <a:off x="14541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161036</xdr:rowOff>
    </xdr:from>
    <xdr:ext cx="599010" cy="259045"/>
    <xdr:sp macro="" textlink="">
      <xdr:nvSpPr>
        <xdr:cNvPr id="693" name="テキスト ボックス 692"/>
        <xdr:cNvSpPr txBox="1"/>
      </xdr:nvSpPr>
      <xdr:spPr>
        <a:xfrm>
          <a:off x="14292794"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149399</xdr:rowOff>
    </xdr:from>
    <xdr:to>
      <xdr:col>20</xdr:col>
      <xdr:colOff>9525</xdr:colOff>
      <xdr:row>96</xdr:row>
      <xdr:rowOff>79549</xdr:rowOff>
    </xdr:to>
    <xdr:sp macro="" textlink="">
      <xdr:nvSpPr>
        <xdr:cNvPr id="694" name="円/楕円 693"/>
        <xdr:cNvSpPr/>
      </xdr:nvSpPr>
      <xdr:spPr>
        <a:xfrm>
          <a:off x="13652500" y="164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96076</xdr:rowOff>
    </xdr:from>
    <xdr:ext cx="599010" cy="259045"/>
    <xdr:sp macro="" textlink="">
      <xdr:nvSpPr>
        <xdr:cNvPr id="695" name="テキスト ボックス 694"/>
        <xdr:cNvSpPr txBox="1"/>
      </xdr:nvSpPr>
      <xdr:spPr>
        <a:xfrm>
          <a:off x="13403794" y="162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51822</xdr:rowOff>
    </xdr:from>
    <xdr:to>
      <xdr:col>18</xdr:col>
      <xdr:colOff>492125</xdr:colOff>
      <xdr:row>97</xdr:row>
      <xdr:rowOff>153422</xdr:rowOff>
    </xdr:to>
    <xdr:sp macro="" textlink="">
      <xdr:nvSpPr>
        <xdr:cNvPr id="696" name="円/楕円 695"/>
        <xdr:cNvSpPr/>
      </xdr:nvSpPr>
      <xdr:spPr>
        <a:xfrm>
          <a:off x="12763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169949</xdr:rowOff>
    </xdr:from>
    <xdr:ext cx="599010" cy="259045"/>
    <xdr:sp macro="" textlink="">
      <xdr:nvSpPr>
        <xdr:cNvPr id="697" name="テキスト ボックス 696"/>
        <xdr:cNvSpPr txBox="1"/>
      </xdr:nvSpPr>
      <xdr:spPr>
        <a:xfrm>
          <a:off x="12514794" y="164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3861</xdr:rowOff>
    </xdr:from>
    <xdr:to>
      <xdr:col>31</xdr:col>
      <xdr:colOff>85725</xdr:colOff>
      <xdr:row>37</xdr:row>
      <xdr:rowOff>105461</xdr:rowOff>
    </xdr:to>
    <xdr:sp macro="" textlink="">
      <xdr:nvSpPr>
        <xdr:cNvPr id="728" name="フローチャート : 判断 727"/>
        <xdr:cNvSpPr/>
      </xdr:nvSpPr>
      <xdr:spPr>
        <a:xfrm>
          <a:off x="21272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121988</xdr:rowOff>
    </xdr:from>
    <xdr:ext cx="469744" cy="259045"/>
    <xdr:sp macro="" textlink="">
      <xdr:nvSpPr>
        <xdr:cNvPr id="729" name="テキスト ボックス 728"/>
        <xdr:cNvSpPr txBox="1"/>
      </xdr:nvSpPr>
      <xdr:spPr>
        <a:xfrm>
          <a:off x="21088427" y="612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41890</xdr:rowOff>
    </xdr:from>
    <xdr:to>
      <xdr:col>32</xdr:col>
      <xdr:colOff>187325</xdr:colOff>
      <xdr:row>59</xdr:row>
      <xdr:rowOff>44450</xdr:rowOff>
    </xdr:to>
    <xdr:cxnSp macro="">
      <xdr:nvCxnSpPr>
        <xdr:cNvPr id="781" name="直線コネクタ 780"/>
        <xdr:cNvCxnSpPr/>
      </xdr:nvCxnSpPr>
      <xdr:spPr>
        <a:xfrm>
          <a:off x="21323300" y="10157440"/>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36815</xdr:rowOff>
    </xdr:from>
    <xdr:to>
      <xdr:col>31</xdr:col>
      <xdr:colOff>34925</xdr:colOff>
      <xdr:row>59</xdr:row>
      <xdr:rowOff>41890</xdr:rowOff>
    </xdr:to>
    <xdr:cxnSp macro="">
      <xdr:nvCxnSpPr>
        <xdr:cNvPr id="784" name="直線コネクタ 783"/>
        <xdr:cNvCxnSpPr/>
      </xdr:nvCxnSpPr>
      <xdr:spPr>
        <a:xfrm>
          <a:off x="20434300" y="1015236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123061</xdr:rowOff>
    </xdr:from>
    <xdr:to>
      <xdr:col>31</xdr:col>
      <xdr:colOff>85725</xdr:colOff>
      <xdr:row>59</xdr:row>
      <xdr:rowOff>53211</xdr:rowOff>
    </xdr:to>
    <xdr:sp macro="" textlink="">
      <xdr:nvSpPr>
        <xdr:cNvPr id="785" name="フローチャート : 判断 784"/>
        <xdr:cNvSpPr/>
      </xdr:nvSpPr>
      <xdr:spPr>
        <a:xfrm>
          <a:off x="21272500" y="1006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69738</xdr:rowOff>
    </xdr:from>
    <xdr:ext cx="469744" cy="259045"/>
    <xdr:sp macro="" textlink="">
      <xdr:nvSpPr>
        <xdr:cNvPr id="786" name="テキスト ボックス 785"/>
        <xdr:cNvSpPr txBox="1"/>
      </xdr:nvSpPr>
      <xdr:spPr>
        <a:xfrm>
          <a:off x="21088427" y="98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36815</xdr:rowOff>
    </xdr:from>
    <xdr:to>
      <xdr:col>29</xdr:col>
      <xdr:colOff>517525</xdr:colOff>
      <xdr:row>59</xdr:row>
      <xdr:rowOff>41997</xdr:rowOff>
    </xdr:to>
    <xdr:cxnSp macro="">
      <xdr:nvCxnSpPr>
        <xdr:cNvPr id="787" name="直線コネクタ 786"/>
        <xdr:cNvCxnSpPr/>
      </xdr:nvCxnSpPr>
      <xdr:spPr>
        <a:xfrm flipV="1">
          <a:off x="19545300" y="1015236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89" name="テキスト ボックス 788"/>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36998</xdr:rowOff>
    </xdr:from>
    <xdr:to>
      <xdr:col>28</xdr:col>
      <xdr:colOff>314325</xdr:colOff>
      <xdr:row>59</xdr:row>
      <xdr:rowOff>41997</xdr:rowOff>
    </xdr:to>
    <xdr:cxnSp macro="">
      <xdr:nvCxnSpPr>
        <xdr:cNvPr id="790" name="直線コネクタ 789"/>
        <xdr:cNvCxnSpPr/>
      </xdr:nvCxnSpPr>
      <xdr:spPr>
        <a:xfrm>
          <a:off x="18656300" y="10152548"/>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162540</xdr:rowOff>
    </xdr:from>
    <xdr:to>
      <xdr:col>31</xdr:col>
      <xdr:colOff>85725</xdr:colOff>
      <xdr:row>59</xdr:row>
      <xdr:rowOff>92690</xdr:rowOff>
    </xdr:to>
    <xdr:sp macro="" textlink="">
      <xdr:nvSpPr>
        <xdr:cNvPr id="802" name="円/楕円 801"/>
        <xdr:cNvSpPr/>
      </xdr:nvSpPr>
      <xdr:spPr>
        <a:xfrm>
          <a:off x="21272500" y="101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83817</xdr:rowOff>
    </xdr:from>
    <xdr:ext cx="378565" cy="259045"/>
    <xdr:sp macro="" textlink="">
      <xdr:nvSpPr>
        <xdr:cNvPr id="803" name="テキスト ボックス 802"/>
        <xdr:cNvSpPr txBox="1"/>
      </xdr:nvSpPr>
      <xdr:spPr>
        <a:xfrm>
          <a:off x="21134017" y="1019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157465</xdr:rowOff>
    </xdr:from>
    <xdr:to>
      <xdr:col>29</xdr:col>
      <xdr:colOff>568325</xdr:colOff>
      <xdr:row>59</xdr:row>
      <xdr:rowOff>87615</xdr:rowOff>
    </xdr:to>
    <xdr:sp macro="" textlink="">
      <xdr:nvSpPr>
        <xdr:cNvPr id="804" name="円/楕円 803"/>
        <xdr:cNvSpPr/>
      </xdr:nvSpPr>
      <xdr:spPr>
        <a:xfrm>
          <a:off x="20383500" y="101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78742</xdr:rowOff>
    </xdr:from>
    <xdr:ext cx="469744" cy="259045"/>
    <xdr:sp macro="" textlink="">
      <xdr:nvSpPr>
        <xdr:cNvPr id="805" name="テキスト ボックス 804"/>
        <xdr:cNvSpPr txBox="1"/>
      </xdr:nvSpPr>
      <xdr:spPr>
        <a:xfrm>
          <a:off x="20199427" y="101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162647</xdr:rowOff>
    </xdr:from>
    <xdr:to>
      <xdr:col>28</xdr:col>
      <xdr:colOff>365125</xdr:colOff>
      <xdr:row>59</xdr:row>
      <xdr:rowOff>92797</xdr:rowOff>
    </xdr:to>
    <xdr:sp macro="" textlink="">
      <xdr:nvSpPr>
        <xdr:cNvPr id="806" name="円/楕円 805"/>
        <xdr:cNvSpPr/>
      </xdr:nvSpPr>
      <xdr:spPr>
        <a:xfrm>
          <a:off x="19494500" y="101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83924</xdr:rowOff>
    </xdr:from>
    <xdr:ext cx="378565" cy="259045"/>
    <xdr:sp macro="" textlink="">
      <xdr:nvSpPr>
        <xdr:cNvPr id="807" name="テキスト ボックス 806"/>
        <xdr:cNvSpPr txBox="1"/>
      </xdr:nvSpPr>
      <xdr:spPr>
        <a:xfrm>
          <a:off x="19356017" y="1019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157648</xdr:rowOff>
    </xdr:from>
    <xdr:to>
      <xdr:col>27</xdr:col>
      <xdr:colOff>161925</xdr:colOff>
      <xdr:row>59</xdr:row>
      <xdr:rowOff>87798</xdr:rowOff>
    </xdr:to>
    <xdr:sp macro="" textlink="">
      <xdr:nvSpPr>
        <xdr:cNvPr id="808" name="円/楕円 807"/>
        <xdr:cNvSpPr/>
      </xdr:nvSpPr>
      <xdr:spPr>
        <a:xfrm>
          <a:off x="18605500" y="101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78925</xdr:rowOff>
    </xdr:from>
    <xdr:ext cx="378565" cy="259045"/>
    <xdr:sp macro="" textlink="">
      <xdr:nvSpPr>
        <xdr:cNvPr id="809" name="テキスト ボックス 808"/>
        <xdr:cNvSpPr txBox="1"/>
      </xdr:nvSpPr>
      <xdr:spPr>
        <a:xfrm>
          <a:off x="18467017" y="1019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158659</xdr:rowOff>
    </xdr:from>
    <xdr:to>
      <xdr:col>32</xdr:col>
      <xdr:colOff>187325</xdr:colOff>
      <xdr:row>75</xdr:row>
      <xdr:rowOff>95047</xdr:rowOff>
    </xdr:to>
    <xdr:cxnSp macro="">
      <xdr:nvCxnSpPr>
        <xdr:cNvPr id="838" name="直線コネクタ 837"/>
        <xdr:cNvCxnSpPr/>
      </xdr:nvCxnSpPr>
      <xdr:spPr>
        <a:xfrm>
          <a:off x="21323300" y="12674509"/>
          <a:ext cx="838200" cy="2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122387</xdr:rowOff>
    </xdr:from>
    <xdr:to>
      <xdr:col>31</xdr:col>
      <xdr:colOff>34925</xdr:colOff>
      <xdr:row>73</xdr:row>
      <xdr:rowOff>158659</xdr:rowOff>
    </xdr:to>
    <xdr:cxnSp macro="">
      <xdr:nvCxnSpPr>
        <xdr:cNvPr id="841" name="直線コネクタ 840"/>
        <xdr:cNvCxnSpPr/>
      </xdr:nvCxnSpPr>
      <xdr:spPr>
        <a:xfrm>
          <a:off x="20434300" y="12638237"/>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129819</xdr:rowOff>
    </xdr:from>
    <xdr:to>
      <xdr:col>31</xdr:col>
      <xdr:colOff>85725</xdr:colOff>
      <xdr:row>74</xdr:row>
      <xdr:rowOff>59969</xdr:rowOff>
    </xdr:to>
    <xdr:sp macro="" textlink="">
      <xdr:nvSpPr>
        <xdr:cNvPr id="842" name="フローチャート : 判断 841"/>
        <xdr:cNvSpPr/>
      </xdr:nvSpPr>
      <xdr:spPr>
        <a:xfrm>
          <a:off x="21272500" y="1264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51096</xdr:rowOff>
    </xdr:from>
    <xdr:ext cx="599010" cy="259045"/>
    <xdr:sp macro="" textlink="">
      <xdr:nvSpPr>
        <xdr:cNvPr id="843" name="テキスト ボックス 842"/>
        <xdr:cNvSpPr txBox="1"/>
      </xdr:nvSpPr>
      <xdr:spPr>
        <a:xfrm>
          <a:off x="21023794" y="127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122387</xdr:rowOff>
    </xdr:from>
    <xdr:to>
      <xdr:col>29</xdr:col>
      <xdr:colOff>517525</xdr:colOff>
      <xdr:row>74</xdr:row>
      <xdr:rowOff>45844</xdr:rowOff>
    </xdr:to>
    <xdr:cxnSp macro="">
      <xdr:nvCxnSpPr>
        <xdr:cNvPr id="844" name="直線コネクタ 843"/>
        <xdr:cNvCxnSpPr/>
      </xdr:nvCxnSpPr>
      <xdr:spPr>
        <a:xfrm flipV="1">
          <a:off x="19545300" y="12638237"/>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55401</xdr:rowOff>
    </xdr:from>
    <xdr:ext cx="599010" cy="259045"/>
    <xdr:sp macro="" textlink="">
      <xdr:nvSpPr>
        <xdr:cNvPr id="846" name="テキスト ボックス 845"/>
        <xdr:cNvSpPr txBox="1"/>
      </xdr:nvSpPr>
      <xdr:spPr>
        <a:xfrm>
          <a:off x="20134794"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45844</xdr:rowOff>
    </xdr:from>
    <xdr:to>
      <xdr:col>28</xdr:col>
      <xdr:colOff>314325</xdr:colOff>
      <xdr:row>74</xdr:row>
      <xdr:rowOff>139722</xdr:rowOff>
    </xdr:to>
    <xdr:cxnSp macro="">
      <xdr:nvCxnSpPr>
        <xdr:cNvPr id="847" name="直線コネクタ 846"/>
        <xdr:cNvCxnSpPr/>
      </xdr:nvCxnSpPr>
      <xdr:spPr>
        <a:xfrm flipV="1">
          <a:off x="18656300" y="12733144"/>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89623</xdr:rowOff>
    </xdr:from>
    <xdr:ext cx="599010" cy="259045"/>
    <xdr:sp macro="" textlink="">
      <xdr:nvSpPr>
        <xdr:cNvPr id="849" name="テキスト ボックス 848"/>
        <xdr:cNvSpPr txBox="1"/>
      </xdr:nvSpPr>
      <xdr:spPr>
        <a:xfrm>
          <a:off x="19245794"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44247</xdr:rowOff>
    </xdr:from>
    <xdr:to>
      <xdr:col>32</xdr:col>
      <xdr:colOff>238125</xdr:colOff>
      <xdr:row>75</xdr:row>
      <xdr:rowOff>145847</xdr:rowOff>
    </xdr:to>
    <xdr:sp macro="" textlink="">
      <xdr:nvSpPr>
        <xdr:cNvPr id="857" name="円/楕円 856"/>
        <xdr:cNvSpPr/>
      </xdr:nvSpPr>
      <xdr:spPr>
        <a:xfrm>
          <a:off x="221107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22674</xdr:rowOff>
    </xdr:from>
    <xdr:ext cx="534377" cy="259045"/>
    <xdr:sp macro="" textlink="">
      <xdr:nvSpPr>
        <xdr:cNvPr id="858" name="繰出金該当値テキスト"/>
        <xdr:cNvSpPr txBox="1"/>
      </xdr:nvSpPr>
      <xdr:spPr>
        <a:xfrm>
          <a:off x="22212300" y="128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107859</xdr:rowOff>
    </xdr:from>
    <xdr:to>
      <xdr:col>31</xdr:col>
      <xdr:colOff>85725</xdr:colOff>
      <xdr:row>74</xdr:row>
      <xdr:rowOff>38009</xdr:rowOff>
    </xdr:to>
    <xdr:sp macro="" textlink="">
      <xdr:nvSpPr>
        <xdr:cNvPr id="859" name="円/楕円 858"/>
        <xdr:cNvSpPr/>
      </xdr:nvSpPr>
      <xdr:spPr>
        <a:xfrm>
          <a:off x="21272500" y="126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54536</xdr:rowOff>
    </xdr:from>
    <xdr:ext cx="599010" cy="259045"/>
    <xdr:sp macro="" textlink="">
      <xdr:nvSpPr>
        <xdr:cNvPr id="860" name="テキスト ボックス 859"/>
        <xdr:cNvSpPr txBox="1"/>
      </xdr:nvSpPr>
      <xdr:spPr>
        <a:xfrm>
          <a:off x="21023794" y="1239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71587</xdr:rowOff>
    </xdr:from>
    <xdr:to>
      <xdr:col>29</xdr:col>
      <xdr:colOff>568325</xdr:colOff>
      <xdr:row>74</xdr:row>
      <xdr:rowOff>1737</xdr:rowOff>
    </xdr:to>
    <xdr:sp macro="" textlink="">
      <xdr:nvSpPr>
        <xdr:cNvPr id="861" name="円/楕円 860"/>
        <xdr:cNvSpPr/>
      </xdr:nvSpPr>
      <xdr:spPr>
        <a:xfrm>
          <a:off x="20383500" y="125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18264</xdr:rowOff>
    </xdr:from>
    <xdr:ext cx="599010" cy="259045"/>
    <xdr:sp macro="" textlink="">
      <xdr:nvSpPr>
        <xdr:cNvPr id="862" name="テキスト ボックス 861"/>
        <xdr:cNvSpPr txBox="1"/>
      </xdr:nvSpPr>
      <xdr:spPr>
        <a:xfrm>
          <a:off x="20134794" y="1236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166494</xdr:rowOff>
    </xdr:from>
    <xdr:to>
      <xdr:col>28</xdr:col>
      <xdr:colOff>365125</xdr:colOff>
      <xdr:row>74</xdr:row>
      <xdr:rowOff>96644</xdr:rowOff>
    </xdr:to>
    <xdr:sp macro="" textlink="">
      <xdr:nvSpPr>
        <xdr:cNvPr id="863" name="円/楕円 862"/>
        <xdr:cNvSpPr/>
      </xdr:nvSpPr>
      <xdr:spPr>
        <a:xfrm>
          <a:off x="19494500" y="126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113171</xdr:rowOff>
    </xdr:from>
    <xdr:ext cx="599010" cy="259045"/>
    <xdr:sp macro="" textlink="">
      <xdr:nvSpPr>
        <xdr:cNvPr id="864" name="テキスト ボックス 863"/>
        <xdr:cNvSpPr txBox="1"/>
      </xdr:nvSpPr>
      <xdr:spPr>
        <a:xfrm>
          <a:off x="19245794" y="1245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88922</xdr:rowOff>
    </xdr:from>
    <xdr:to>
      <xdr:col>27</xdr:col>
      <xdr:colOff>161925</xdr:colOff>
      <xdr:row>75</xdr:row>
      <xdr:rowOff>19072</xdr:rowOff>
    </xdr:to>
    <xdr:sp macro="" textlink="">
      <xdr:nvSpPr>
        <xdr:cNvPr id="865" name="円/楕円 864"/>
        <xdr:cNvSpPr/>
      </xdr:nvSpPr>
      <xdr:spPr>
        <a:xfrm>
          <a:off x="18605500" y="127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10199</xdr:rowOff>
    </xdr:from>
    <xdr:ext cx="534377" cy="259045"/>
    <xdr:sp macro="" textlink="">
      <xdr:nvSpPr>
        <xdr:cNvPr id="866" name="テキスト ボックス 865"/>
        <xdr:cNvSpPr txBox="1"/>
      </xdr:nvSpPr>
      <xdr:spPr>
        <a:xfrm>
          <a:off x="18389111" y="128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性質別の状況として、特に増減のあった経費のうちさとうきび新製糖工場建設推進事業に伴う普通建設事業が工事の終了に伴い大幅な減額があった一方、台風災害に伴う災害復旧費の増額であった。また、昨年度よりは減額になったものの、依然として積立金に関して全国、県類似団体の平均を大きく上回る積立額であるが、これは、庁舎建設に向けて財政調整基金や庁舎建設基金への上積みの強化である。</a:t>
          </a:r>
          <a:endParaRPr kumimoji="1" lang="en-US" altLang="ja-JP" sz="1300">
            <a:latin typeface="ＭＳ Ｐゴシック"/>
          </a:endParaRPr>
        </a:p>
        <a:p>
          <a:r>
            <a:rPr kumimoji="1" lang="ja-JP" altLang="en-US" sz="1300">
              <a:latin typeface="ＭＳ Ｐゴシック"/>
            </a:rPr>
            <a:t>特に変動のあった上記の経費以外においては、概ね前年度並みの執行状況である。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
1,697
28.96
3,416,735
2,989,124
371,714
1,523,569
2,462,595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93654</xdr:rowOff>
    </xdr:from>
    <xdr:to>
      <xdr:col>6</xdr:col>
      <xdr:colOff>511175</xdr:colOff>
      <xdr:row>37</xdr:row>
      <xdr:rowOff>33858</xdr:rowOff>
    </xdr:to>
    <xdr:cxnSp macro="">
      <xdr:nvCxnSpPr>
        <xdr:cNvPr id="62" name="直線コネクタ 61"/>
        <xdr:cNvCxnSpPr/>
      </xdr:nvCxnSpPr>
      <xdr:spPr>
        <a:xfrm>
          <a:off x="3797300" y="6265854"/>
          <a:ext cx="8382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93654</xdr:rowOff>
    </xdr:from>
    <xdr:to>
      <xdr:col>5</xdr:col>
      <xdr:colOff>358775</xdr:colOff>
      <xdr:row>36</xdr:row>
      <xdr:rowOff>118979</xdr:rowOff>
    </xdr:to>
    <xdr:cxnSp macro="">
      <xdr:nvCxnSpPr>
        <xdr:cNvPr id="65" name="直線コネクタ 64"/>
        <xdr:cNvCxnSpPr/>
      </xdr:nvCxnSpPr>
      <xdr:spPr>
        <a:xfrm flipV="1">
          <a:off x="2908300" y="6265854"/>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53075</xdr:rowOff>
    </xdr:from>
    <xdr:to>
      <xdr:col>5</xdr:col>
      <xdr:colOff>409575</xdr:colOff>
      <xdr:row>37</xdr:row>
      <xdr:rowOff>154675</xdr:rowOff>
    </xdr:to>
    <xdr:sp macro="" textlink="">
      <xdr:nvSpPr>
        <xdr:cNvPr id="66" name="フローチャート : 判断 65"/>
        <xdr:cNvSpPr/>
      </xdr:nvSpPr>
      <xdr:spPr>
        <a:xfrm>
          <a:off x="3746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145802</xdr:rowOff>
    </xdr:from>
    <xdr:ext cx="534377" cy="259045"/>
    <xdr:sp macro="" textlink="">
      <xdr:nvSpPr>
        <xdr:cNvPr id="67" name="テキスト ボックス 66"/>
        <xdr:cNvSpPr txBox="1"/>
      </xdr:nvSpPr>
      <xdr:spPr>
        <a:xfrm>
          <a:off x="3530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118979</xdr:rowOff>
    </xdr:from>
    <xdr:to>
      <xdr:col>4</xdr:col>
      <xdr:colOff>155575</xdr:colOff>
      <xdr:row>36</xdr:row>
      <xdr:rowOff>141415</xdr:rowOff>
    </xdr:to>
    <xdr:cxnSp macro="">
      <xdr:nvCxnSpPr>
        <xdr:cNvPr id="68" name="直線コネクタ 67"/>
        <xdr:cNvCxnSpPr/>
      </xdr:nvCxnSpPr>
      <xdr:spPr>
        <a:xfrm flipV="1">
          <a:off x="2019300" y="6291179"/>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139749</xdr:rowOff>
    </xdr:from>
    <xdr:to>
      <xdr:col>2</xdr:col>
      <xdr:colOff>638175</xdr:colOff>
      <xdr:row>36</xdr:row>
      <xdr:rowOff>141415</xdr:rowOff>
    </xdr:to>
    <xdr:cxnSp macro="">
      <xdr:nvCxnSpPr>
        <xdr:cNvPr id="71" name="直線コネクタ 70"/>
        <xdr:cNvCxnSpPr/>
      </xdr:nvCxnSpPr>
      <xdr:spPr>
        <a:xfrm>
          <a:off x="1130300" y="63119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154508</xdr:rowOff>
    </xdr:from>
    <xdr:to>
      <xdr:col>6</xdr:col>
      <xdr:colOff>561975</xdr:colOff>
      <xdr:row>37</xdr:row>
      <xdr:rowOff>84658</xdr:rowOff>
    </xdr:to>
    <xdr:sp macro="" textlink="">
      <xdr:nvSpPr>
        <xdr:cNvPr id="81" name="円/楕円 80"/>
        <xdr:cNvSpPr/>
      </xdr:nvSpPr>
      <xdr:spPr>
        <a:xfrm>
          <a:off x="45847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5935</xdr:rowOff>
    </xdr:from>
    <xdr:ext cx="534377" cy="259045"/>
    <xdr:sp macro="" textlink="">
      <xdr:nvSpPr>
        <xdr:cNvPr id="82" name="議会費該当値テキスト"/>
        <xdr:cNvSpPr txBox="1"/>
      </xdr:nvSpPr>
      <xdr:spPr>
        <a:xfrm>
          <a:off x="4686300" y="61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42854</xdr:rowOff>
    </xdr:from>
    <xdr:to>
      <xdr:col>5</xdr:col>
      <xdr:colOff>409575</xdr:colOff>
      <xdr:row>36</xdr:row>
      <xdr:rowOff>144454</xdr:rowOff>
    </xdr:to>
    <xdr:sp macro="" textlink="">
      <xdr:nvSpPr>
        <xdr:cNvPr id="83" name="円/楕円 82"/>
        <xdr:cNvSpPr/>
      </xdr:nvSpPr>
      <xdr:spPr>
        <a:xfrm>
          <a:off x="3746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160981</xdr:rowOff>
    </xdr:from>
    <xdr:ext cx="534377" cy="259045"/>
    <xdr:sp macro="" textlink="">
      <xdr:nvSpPr>
        <xdr:cNvPr id="84" name="テキスト ボックス 83"/>
        <xdr:cNvSpPr txBox="1"/>
      </xdr:nvSpPr>
      <xdr:spPr>
        <a:xfrm>
          <a:off x="3530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68179</xdr:rowOff>
    </xdr:from>
    <xdr:to>
      <xdr:col>4</xdr:col>
      <xdr:colOff>206375</xdr:colOff>
      <xdr:row>36</xdr:row>
      <xdr:rowOff>169779</xdr:rowOff>
    </xdr:to>
    <xdr:sp macro="" textlink="">
      <xdr:nvSpPr>
        <xdr:cNvPr id="85" name="円/楕円 84"/>
        <xdr:cNvSpPr/>
      </xdr:nvSpPr>
      <xdr:spPr>
        <a:xfrm>
          <a:off x="2857500" y="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14856</xdr:rowOff>
    </xdr:from>
    <xdr:ext cx="534377" cy="259045"/>
    <xdr:sp macro="" textlink="">
      <xdr:nvSpPr>
        <xdr:cNvPr id="86" name="テキスト ボックス 85"/>
        <xdr:cNvSpPr txBox="1"/>
      </xdr:nvSpPr>
      <xdr:spPr>
        <a:xfrm>
          <a:off x="2641111" y="6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90615</xdr:rowOff>
    </xdr:from>
    <xdr:to>
      <xdr:col>3</xdr:col>
      <xdr:colOff>3175</xdr:colOff>
      <xdr:row>37</xdr:row>
      <xdr:rowOff>20765</xdr:rowOff>
    </xdr:to>
    <xdr:sp macro="" textlink="">
      <xdr:nvSpPr>
        <xdr:cNvPr id="87" name="円/楕円 86"/>
        <xdr:cNvSpPr/>
      </xdr:nvSpPr>
      <xdr:spPr>
        <a:xfrm>
          <a:off x="1968500" y="62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37292</xdr:rowOff>
    </xdr:from>
    <xdr:ext cx="534377" cy="259045"/>
    <xdr:sp macro="" textlink="">
      <xdr:nvSpPr>
        <xdr:cNvPr id="88" name="テキスト ボックス 87"/>
        <xdr:cNvSpPr txBox="1"/>
      </xdr:nvSpPr>
      <xdr:spPr>
        <a:xfrm>
          <a:off x="1752111" y="60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88949</xdr:rowOff>
    </xdr:from>
    <xdr:to>
      <xdr:col>1</xdr:col>
      <xdr:colOff>485775</xdr:colOff>
      <xdr:row>37</xdr:row>
      <xdr:rowOff>19099</xdr:rowOff>
    </xdr:to>
    <xdr:sp macro="" textlink="">
      <xdr:nvSpPr>
        <xdr:cNvPr id="89" name="円/楕円 88"/>
        <xdr:cNvSpPr/>
      </xdr:nvSpPr>
      <xdr:spPr>
        <a:xfrm>
          <a:off x="1079500" y="6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35626</xdr:rowOff>
    </xdr:from>
    <xdr:ext cx="534377" cy="259045"/>
    <xdr:sp macro="" textlink="">
      <xdr:nvSpPr>
        <xdr:cNvPr id="90" name="テキスト ボックス 89"/>
        <xdr:cNvSpPr txBox="1"/>
      </xdr:nvSpPr>
      <xdr:spPr>
        <a:xfrm>
          <a:off x="863111" y="60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104046</xdr:rowOff>
    </xdr:from>
    <xdr:to>
      <xdr:col>6</xdr:col>
      <xdr:colOff>511175</xdr:colOff>
      <xdr:row>55</xdr:row>
      <xdr:rowOff>54785</xdr:rowOff>
    </xdr:to>
    <xdr:cxnSp macro="">
      <xdr:nvCxnSpPr>
        <xdr:cNvPr id="119" name="直線コネクタ 118"/>
        <xdr:cNvCxnSpPr/>
      </xdr:nvCxnSpPr>
      <xdr:spPr>
        <a:xfrm>
          <a:off x="3797300" y="9190896"/>
          <a:ext cx="838200" cy="2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104046</xdr:rowOff>
    </xdr:from>
    <xdr:to>
      <xdr:col>5</xdr:col>
      <xdr:colOff>358775</xdr:colOff>
      <xdr:row>55</xdr:row>
      <xdr:rowOff>13458</xdr:rowOff>
    </xdr:to>
    <xdr:cxnSp macro="">
      <xdr:nvCxnSpPr>
        <xdr:cNvPr id="122" name="直線コネクタ 121"/>
        <xdr:cNvCxnSpPr/>
      </xdr:nvCxnSpPr>
      <xdr:spPr>
        <a:xfrm flipV="1">
          <a:off x="2908300" y="9190896"/>
          <a:ext cx="889000" cy="2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10291</xdr:rowOff>
    </xdr:from>
    <xdr:to>
      <xdr:col>5</xdr:col>
      <xdr:colOff>409575</xdr:colOff>
      <xdr:row>56</xdr:row>
      <xdr:rowOff>111891</xdr:rowOff>
    </xdr:to>
    <xdr:sp macro="" textlink="">
      <xdr:nvSpPr>
        <xdr:cNvPr id="123" name="フローチャート : 判断 122"/>
        <xdr:cNvSpPr/>
      </xdr:nvSpPr>
      <xdr:spPr>
        <a:xfrm>
          <a:off x="3746500" y="961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103018</xdr:rowOff>
    </xdr:from>
    <xdr:ext cx="599010" cy="259045"/>
    <xdr:sp macro="" textlink="">
      <xdr:nvSpPr>
        <xdr:cNvPr id="124" name="テキスト ボックス 123"/>
        <xdr:cNvSpPr txBox="1"/>
      </xdr:nvSpPr>
      <xdr:spPr>
        <a:xfrm>
          <a:off x="3497794" y="9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159299</xdr:rowOff>
    </xdr:from>
    <xdr:to>
      <xdr:col>4</xdr:col>
      <xdr:colOff>155575</xdr:colOff>
      <xdr:row>55</xdr:row>
      <xdr:rowOff>13458</xdr:rowOff>
    </xdr:to>
    <xdr:cxnSp macro="">
      <xdr:nvCxnSpPr>
        <xdr:cNvPr id="125" name="直線コネクタ 124"/>
        <xdr:cNvCxnSpPr/>
      </xdr:nvCxnSpPr>
      <xdr:spPr>
        <a:xfrm>
          <a:off x="2019300" y="9417599"/>
          <a:ext cx="889000" cy="2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159299</xdr:rowOff>
    </xdr:from>
    <xdr:to>
      <xdr:col>2</xdr:col>
      <xdr:colOff>638175</xdr:colOff>
      <xdr:row>55</xdr:row>
      <xdr:rowOff>137555</xdr:rowOff>
    </xdr:to>
    <xdr:cxnSp macro="">
      <xdr:nvCxnSpPr>
        <xdr:cNvPr id="128" name="直線コネクタ 127"/>
        <xdr:cNvCxnSpPr/>
      </xdr:nvCxnSpPr>
      <xdr:spPr>
        <a:xfrm flipV="1">
          <a:off x="1130300" y="9417599"/>
          <a:ext cx="889000" cy="14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3985</xdr:rowOff>
    </xdr:from>
    <xdr:to>
      <xdr:col>6</xdr:col>
      <xdr:colOff>561975</xdr:colOff>
      <xdr:row>55</xdr:row>
      <xdr:rowOff>105585</xdr:rowOff>
    </xdr:to>
    <xdr:sp macro="" textlink="">
      <xdr:nvSpPr>
        <xdr:cNvPr id="138" name="円/楕円 137"/>
        <xdr:cNvSpPr/>
      </xdr:nvSpPr>
      <xdr:spPr>
        <a:xfrm>
          <a:off x="4584700" y="9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26862</xdr:rowOff>
    </xdr:from>
    <xdr:ext cx="599010" cy="259045"/>
    <xdr:sp macro="" textlink="">
      <xdr:nvSpPr>
        <xdr:cNvPr id="139" name="総務費該当値テキスト"/>
        <xdr:cNvSpPr txBox="1"/>
      </xdr:nvSpPr>
      <xdr:spPr>
        <a:xfrm>
          <a:off x="4686300" y="92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531,862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53246</xdr:rowOff>
    </xdr:from>
    <xdr:to>
      <xdr:col>5</xdr:col>
      <xdr:colOff>409575</xdr:colOff>
      <xdr:row>53</xdr:row>
      <xdr:rowOff>154846</xdr:rowOff>
    </xdr:to>
    <xdr:sp macro="" textlink="">
      <xdr:nvSpPr>
        <xdr:cNvPr id="140" name="円/楕円 139"/>
        <xdr:cNvSpPr/>
      </xdr:nvSpPr>
      <xdr:spPr>
        <a:xfrm>
          <a:off x="3746500" y="91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171373</xdr:rowOff>
    </xdr:from>
    <xdr:ext cx="599010" cy="259045"/>
    <xdr:sp macro="" textlink="">
      <xdr:nvSpPr>
        <xdr:cNvPr id="141" name="テキスト ボックス 140"/>
        <xdr:cNvSpPr txBox="1"/>
      </xdr:nvSpPr>
      <xdr:spPr>
        <a:xfrm>
          <a:off x="3497794" y="89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763,074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134108</xdr:rowOff>
    </xdr:from>
    <xdr:to>
      <xdr:col>4</xdr:col>
      <xdr:colOff>206375</xdr:colOff>
      <xdr:row>55</xdr:row>
      <xdr:rowOff>64258</xdr:rowOff>
    </xdr:to>
    <xdr:sp macro="" textlink="">
      <xdr:nvSpPr>
        <xdr:cNvPr id="142" name="円/楕円 141"/>
        <xdr:cNvSpPr/>
      </xdr:nvSpPr>
      <xdr:spPr>
        <a:xfrm>
          <a:off x="2857500" y="93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80785</xdr:rowOff>
    </xdr:from>
    <xdr:ext cx="599010" cy="259045"/>
    <xdr:sp macro="" textlink="">
      <xdr:nvSpPr>
        <xdr:cNvPr id="143" name="テキスト ボックス 142"/>
        <xdr:cNvSpPr txBox="1"/>
      </xdr:nvSpPr>
      <xdr:spPr>
        <a:xfrm>
          <a:off x="2608794" y="916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564,403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108499</xdr:rowOff>
    </xdr:from>
    <xdr:to>
      <xdr:col>3</xdr:col>
      <xdr:colOff>3175</xdr:colOff>
      <xdr:row>55</xdr:row>
      <xdr:rowOff>38649</xdr:rowOff>
    </xdr:to>
    <xdr:sp macro="" textlink="">
      <xdr:nvSpPr>
        <xdr:cNvPr id="144" name="円/楕円 143"/>
        <xdr:cNvSpPr/>
      </xdr:nvSpPr>
      <xdr:spPr>
        <a:xfrm>
          <a:off x="1968500" y="93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55176</xdr:rowOff>
    </xdr:from>
    <xdr:ext cx="599010" cy="259045"/>
    <xdr:sp macro="" textlink="">
      <xdr:nvSpPr>
        <xdr:cNvPr id="145" name="テキスト ボックス 144"/>
        <xdr:cNvSpPr txBox="1"/>
      </xdr:nvSpPr>
      <xdr:spPr>
        <a:xfrm>
          <a:off x="1719794" y="914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584,568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86755</xdr:rowOff>
    </xdr:from>
    <xdr:to>
      <xdr:col>1</xdr:col>
      <xdr:colOff>485775</xdr:colOff>
      <xdr:row>56</xdr:row>
      <xdr:rowOff>16905</xdr:rowOff>
    </xdr:to>
    <xdr:sp macro="" textlink="">
      <xdr:nvSpPr>
        <xdr:cNvPr id="146" name="円/楕円 145"/>
        <xdr:cNvSpPr/>
      </xdr:nvSpPr>
      <xdr:spPr>
        <a:xfrm>
          <a:off x="1079500" y="9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33432</xdr:rowOff>
    </xdr:from>
    <xdr:ext cx="599010" cy="259045"/>
    <xdr:sp macro="" textlink="">
      <xdr:nvSpPr>
        <xdr:cNvPr id="147" name="テキスト ボックス 146"/>
        <xdr:cNvSpPr txBox="1"/>
      </xdr:nvSpPr>
      <xdr:spPr>
        <a:xfrm>
          <a:off x="830794" y="929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63824</xdr:rowOff>
    </xdr:from>
    <xdr:to>
      <xdr:col>6</xdr:col>
      <xdr:colOff>511175</xdr:colOff>
      <xdr:row>77</xdr:row>
      <xdr:rowOff>147634</xdr:rowOff>
    </xdr:to>
    <xdr:cxnSp macro="">
      <xdr:nvCxnSpPr>
        <xdr:cNvPr id="178" name="直線コネクタ 177"/>
        <xdr:cNvCxnSpPr/>
      </xdr:nvCxnSpPr>
      <xdr:spPr>
        <a:xfrm>
          <a:off x="3797300" y="13265474"/>
          <a:ext cx="838200" cy="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51981</xdr:rowOff>
    </xdr:from>
    <xdr:to>
      <xdr:col>5</xdr:col>
      <xdr:colOff>358775</xdr:colOff>
      <xdr:row>77</xdr:row>
      <xdr:rowOff>63824</xdr:rowOff>
    </xdr:to>
    <xdr:cxnSp macro="">
      <xdr:nvCxnSpPr>
        <xdr:cNvPr id="181" name="直線コネクタ 180"/>
        <xdr:cNvCxnSpPr/>
      </xdr:nvCxnSpPr>
      <xdr:spPr>
        <a:xfrm>
          <a:off x="2908300" y="13253631"/>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132952</xdr:rowOff>
    </xdr:from>
    <xdr:to>
      <xdr:col>5</xdr:col>
      <xdr:colOff>409575</xdr:colOff>
      <xdr:row>77</xdr:row>
      <xdr:rowOff>63102</xdr:rowOff>
    </xdr:to>
    <xdr:sp macro="" textlink="">
      <xdr:nvSpPr>
        <xdr:cNvPr id="182" name="フローチャート : 判断 181"/>
        <xdr:cNvSpPr/>
      </xdr:nvSpPr>
      <xdr:spPr>
        <a:xfrm>
          <a:off x="3746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79629</xdr:rowOff>
    </xdr:from>
    <xdr:ext cx="599010" cy="259045"/>
    <xdr:sp macro="" textlink="">
      <xdr:nvSpPr>
        <xdr:cNvPr id="183" name="テキスト ボックス 182"/>
        <xdr:cNvSpPr txBox="1"/>
      </xdr:nvSpPr>
      <xdr:spPr>
        <a:xfrm>
          <a:off x="3497794"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30823</xdr:rowOff>
    </xdr:from>
    <xdr:to>
      <xdr:col>4</xdr:col>
      <xdr:colOff>155575</xdr:colOff>
      <xdr:row>77</xdr:row>
      <xdr:rowOff>51981</xdr:rowOff>
    </xdr:to>
    <xdr:cxnSp macro="">
      <xdr:nvCxnSpPr>
        <xdr:cNvPr id="184" name="直線コネクタ 183"/>
        <xdr:cNvCxnSpPr/>
      </xdr:nvCxnSpPr>
      <xdr:spPr>
        <a:xfrm>
          <a:off x="2019300" y="13061023"/>
          <a:ext cx="889000" cy="1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30823</xdr:rowOff>
    </xdr:from>
    <xdr:to>
      <xdr:col>2</xdr:col>
      <xdr:colOff>638175</xdr:colOff>
      <xdr:row>77</xdr:row>
      <xdr:rowOff>55001</xdr:rowOff>
    </xdr:to>
    <xdr:cxnSp macro="">
      <xdr:nvCxnSpPr>
        <xdr:cNvPr id="187" name="直線コネクタ 186"/>
        <xdr:cNvCxnSpPr/>
      </xdr:nvCxnSpPr>
      <xdr:spPr>
        <a:xfrm flipV="1">
          <a:off x="1130300" y="13061023"/>
          <a:ext cx="889000" cy="19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162890</xdr:rowOff>
    </xdr:from>
    <xdr:ext cx="599010" cy="259045"/>
    <xdr:sp macro="" textlink="">
      <xdr:nvSpPr>
        <xdr:cNvPr id="191" name="テキスト ボックス 190"/>
        <xdr:cNvSpPr txBox="1"/>
      </xdr:nvSpPr>
      <xdr:spPr>
        <a:xfrm>
          <a:off x="830794" y="133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96834</xdr:rowOff>
    </xdr:from>
    <xdr:to>
      <xdr:col>6</xdr:col>
      <xdr:colOff>561975</xdr:colOff>
      <xdr:row>78</xdr:row>
      <xdr:rowOff>26984</xdr:rowOff>
    </xdr:to>
    <xdr:sp macro="" textlink="">
      <xdr:nvSpPr>
        <xdr:cNvPr id="197" name="円/楕円 196"/>
        <xdr:cNvSpPr/>
      </xdr:nvSpPr>
      <xdr:spPr>
        <a:xfrm>
          <a:off x="4584700" y="132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57636</xdr:rowOff>
    </xdr:from>
    <xdr:ext cx="599010" cy="259045"/>
    <xdr:sp macro="" textlink="">
      <xdr:nvSpPr>
        <xdr:cNvPr id="198" name="民生費該当値テキスト"/>
        <xdr:cNvSpPr txBox="1"/>
      </xdr:nvSpPr>
      <xdr:spPr>
        <a:xfrm>
          <a:off x="4686300" y="132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13024</xdr:rowOff>
    </xdr:from>
    <xdr:to>
      <xdr:col>5</xdr:col>
      <xdr:colOff>409575</xdr:colOff>
      <xdr:row>77</xdr:row>
      <xdr:rowOff>114624</xdr:rowOff>
    </xdr:to>
    <xdr:sp macro="" textlink="">
      <xdr:nvSpPr>
        <xdr:cNvPr id="199" name="円/楕円 198"/>
        <xdr:cNvSpPr/>
      </xdr:nvSpPr>
      <xdr:spPr>
        <a:xfrm>
          <a:off x="3746500" y="132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105751</xdr:rowOff>
    </xdr:from>
    <xdr:ext cx="599010" cy="259045"/>
    <xdr:sp macro="" textlink="">
      <xdr:nvSpPr>
        <xdr:cNvPr id="200" name="テキスト ボックス 199"/>
        <xdr:cNvSpPr txBox="1"/>
      </xdr:nvSpPr>
      <xdr:spPr>
        <a:xfrm>
          <a:off x="3497794" y="1330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1181</xdr:rowOff>
    </xdr:from>
    <xdr:to>
      <xdr:col>4</xdr:col>
      <xdr:colOff>206375</xdr:colOff>
      <xdr:row>77</xdr:row>
      <xdr:rowOff>102781</xdr:rowOff>
    </xdr:to>
    <xdr:sp macro="" textlink="">
      <xdr:nvSpPr>
        <xdr:cNvPr id="201" name="円/楕円 200"/>
        <xdr:cNvSpPr/>
      </xdr:nvSpPr>
      <xdr:spPr>
        <a:xfrm>
          <a:off x="2857500" y="132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119308</xdr:rowOff>
    </xdr:from>
    <xdr:ext cx="599010" cy="259045"/>
    <xdr:sp macro="" textlink="">
      <xdr:nvSpPr>
        <xdr:cNvPr id="202" name="テキスト ボックス 201"/>
        <xdr:cNvSpPr txBox="1"/>
      </xdr:nvSpPr>
      <xdr:spPr>
        <a:xfrm>
          <a:off x="2608794" y="129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151473</xdr:rowOff>
    </xdr:from>
    <xdr:to>
      <xdr:col>3</xdr:col>
      <xdr:colOff>3175</xdr:colOff>
      <xdr:row>76</xdr:row>
      <xdr:rowOff>81623</xdr:rowOff>
    </xdr:to>
    <xdr:sp macro="" textlink="">
      <xdr:nvSpPr>
        <xdr:cNvPr id="203" name="円/楕円 202"/>
        <xdr:cNvSpPr/>
      </xdr:nvSpPr>
      <xdr:spPr>
        <a:xfrm>
          <a:off x="1968500" y="130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98150</xdr:rowOff>
    </xdr:from>
    <xdr:ext cx="599010" cy="259045"/>
    <xdr:sp macro="" textlink="">
      <xdr:nvSpPr>
        <xdr:cNvPr id="204" name="テキスト ボックス 203"/>
        <xdr:cNvSpPr txBox="1"/>
      </xdr:nvSpPr>
      <xdr:spPr>
        <a:xfrm>
          <a:off x="1719794" y="1278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4201</xdr:rowOff>
    </xdr:from>
    <xdr:to>
      <xdr:col>1</xdr:col>
      <xdr:colOff>485775</xdr:colOff>
      <xdr:row>77</xdr:row>
      <xdr:rowOff>105801</xdr:rowOff>
    </xdr:to>
    <xdr:sp macro="" textlink="">
      <xdr:nvSpPr>
        <xdr:cNvPr id="205" name="円/楕円 204"/>
        <xdr:cNvSpPr/>
      </xdr:nvSpPr>
      <xdr:spPr>
        <a:xfrm>
          <a:off x="1079500" y="1320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122328</xdr:rowOff>
    </xdr:from>
    <xdr:ext cx="599010" cy="259045"/>
    <xdr:sp macro="" textlink="">
      <xdr:nvSpPr>
        <xdr:cNvPr id="206" name="テキスト ボックス 205"/>
        <xdr:cNvSpPr txBox="1"/>
      </xdr:nvSpPr>
      <xdr:spPr>
        <a:xfrm>
          <a:off x="830794" y="1298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140176</xdr:rowOff>
    </xdr:from>
    <xdr:to>
      <xdr:col>6</xdr:col>
      <xdr:colOff>511175</xdr:colOff>
      <xdr:row>98</xdr:row>
      <xdr:rowOff>16222</xdr:rowOff>
    </xdr:to>
    <xdr:cxnSp macro="">
      <xdr:nvCxnSpPr>
        <xdr:cNvPr id="235" name="直線コネクタ 234"/>
        <xdr:cNvCxnSpPr/>
      </xdr:nvCxnSpPr>
      <xdr:spPr>
        <a:xfrm>
          <a:off x="3797300" y="16770826"/>
          <a:ext cx="8382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140176</xdr:rowOff>
    </xdr:from>
    <xdr:to>
      <xdr:col>5</xdr:col>
      <xdr:colOff>358775</xdr:colOff>
      <xdr:row>97</xdr:row>
      <xdr:rowOff>167111</xdr:rowOff>
    </xdr:to>
    <xdr:cxnSp macro="">
      <xdr:nvCxnSpPr>
        <xdr:cNvPr id="238" name="直線コネクタ 237"/>
        <xdr:cNvCxnSpPr/>
      </xdr:nvCxnSpPr>
      <xdr:spPr>
        <a:xfrm flipV="1">
          <a:off x="2908300" y="16770826"/>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39" name="フローチャート : 判断 238"/>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0" name="テキスト ボックス 239"/>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151898</xdr:rowOff>
    </xdr:from>
    <xdr:to>
      <xdr:col>4</xdr:col>
      <xdr:colOff>155575</xdr:colOff>
      <xdr:row>97</xdr:row>
      <xdr:rowOff>167111</xdr:rowOff>
    </xdr:to>
    <xdr:cxnSp macro="">
      <xdr:nvCxnSpPr>
        <xdr:cNvPr id="241" name="直線コネクタ 240"/>
        <xdr:cNvCxnSpPr/>
      </xdr:nvCxnSpPr>
      <xdr:spPr>
        <a:xfrm>
          <a:off x="2019300" y="16782548"/>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151898</xdr:rowOff>
    </xdr:from>
    <xdr:to>
      <xdr:col>2</xdr:col>
      <xdr:colOff>638175</xdr:colOff>
      <xdr:row>98</xdr:row>
      <xdr:rowOff>43194</xdr:rowOff>
    </xdr:to>
    <xdr:cxnSp macro="">
      <xdr:nvCxnSpPr>
        <xdr:cNvPr id="244" name="直線コネクタ 243"/>
        <xdr:cNvCxnSpPr/>
      </xdr:nvCxnSpPr>
      <xdr:spPr>
        <a:xfrm flipV="1">
          <a:off x="1130300" y="16782548"/>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136872</xdr:rowOff>
    </xdr:from>
    <xdr:to>
      <xdr:col>6</xdr:col>
      <xdr:colOff>561975</xdr:colOff>
      <xdr:row>98</xdr:row>
      <xdr:rowOff>67022</xdr:rowOff>
    </xdr:to>
    <xdr:sp macro="" textlink="">
      <xdr:nvSpPr>
        <xdr:cNvPr id="254" name="円/楕円 253"/>
        <xdr:cNvSpPr/>
      </xdr:nvSpPr>
      <xdr:spPr>
        <a:xfrm>
          <a:off x="45847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159749</xdr:rowOff>
    </xdr:from>
    <xdr:ext cx="599010" cy="259045"/>
    <xdr:sp macro="" textlink="">
      <xdr:nvSpPr>
        <xdr:cNvPr id="255" name="衛生費該当値テキスト"/>
        <xdr:cNvSpPr txBox="1"/>
      </xdr:nvSpPr>
      <xdr:spPr>
        <a:xfrm>
          <a:off x="4686300" y="1661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89376</xdr:rowOff>
    </xdr:from>
    <xdr:to>
      <xdr:col>5</xdr:col>
      <xdr:colOff>409575</xdr:colOff>
      <xdr:row>98</xdr:row>
      <xdr:rowOff>19526</xdr:rowOff>
    </xdr:to>
    <xdr:sp macro="" textlink="">
      <xdr:nvSpPr>
        <xdr:cNvPr id="256" name="円/楕円 255"/>
        <xdr:cNvSpPr/>
      </xdr:nvSpPr>
      <xdr:spPr>
        <a:xfrm>
          <a:off x="3746500" y="16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10653</xdr:rowOff>
    </xdr:from>
    <xdr:ext cx="599010" cy="259045"/>
    <xdr:sp macro="" textlink="">
      <xdr:nvSpPr>
        <xdr:cNvPr id="257" name="テキスト ボックス 256"/>
        <xdr:cNvSpPr txBox="1"/>
      </xdr:nvSpPr>
      <xdr:spPr>
        <a:xfrm>
          <a:off x="3497794" y="1681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116311</xdr:rowOff>
    </xdr:from>
    <xdr:to>
      <xdr:col>4</xdr:col>
      <xdr:colOff>206375</xdr:colOff>
      <xdr:row>98</xdr:row>
      <xdr:rowOff>46461</xdr:rowOff>
    </xdr:to>
    <xdr:sp macro="" textlink="">
      <xdr:nvSpPr>
        <xdr:cNvPr id="258" name="円/楕円 257"/>
        <xdr:cNvSpPr/>
      </xdr:nvSpPr>
      <xdr:spPr>
        <a:xfrm>
          <a:off x="2857500" y="167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37588</xdr:rowOff>
    </xdr:from>
    <xdr:ext cx="599010" cy="259045"/>
    <xdr:sp macro="" textlink="">
      <xdr:nvSpPr>
        <xdr:cNvPr id="259" name="テキスト ボックス 258"/>
        <xdr:cNvSpPr txBox="1"/>
      </xdr:nvSpPr>
      <xdr:spPr>
        <a:xfrm>
          <a:off x="2608794" y="1683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101098</xdr:rowOff>
    </xdr:from>
    <xdr:to>
      <xdr:col>3</xdr:col>
      <xdr:colOff>3175</xdr:colOff>
      <xdr:row>98</xdr:row>
      <xdr:rowOff>31248</xdr:rowOff>
    </xdr:to>
    <xdr:sp macro="" textlink="">
      <xdr:nvSpPr>
        <xdr:cNvPr id="260" name="円/楕円 259"/>
        <xdr:cNvSpPr/>
      </xdr:nvSpPr>
      <xdr:spPr>
        <a:xfrm>
          <a:off x="1968500" y="167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47775</xdr:rowOff>
    </xdr:from>
    <xdr:ext cx="599010" cy="259045"/>
    <xdr:sp macro="" textlink="">
      <xdr:nvSpPr>
        <xdr:cNvPr id="261" name="テキスト ボックス 260"/>
        <xdr:cNvSpPr txBox="1"/>
      </xdr:nvSpPr>
      <xdr:spPr>
        <a:xfrm>
          <a:off x="1719794" y="16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163844</xdr:rowOff>
    </xdr:from>
    <xdr:to>
      <xdr:col>1</xdr:col>
      <xdr:colOff>485775</xdr:colOff>
      <xdr:row>98</xdr:row>
      <xdr:rowOff>93994</xdr:rowOff>
    </xdr:to>
    <xdr:sp macro="" textlink="">
      <xdr:nvSpPr>
        <xdr:cNvPr id="262" name="円/楕円 261"/>
        <xdr:cNvSpPr/>
      </xdr:nvSpPr>
      <xdr:spPr>
        <a:xfrm>
          <a:off x="1079500" y="167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85121</xdr:rowOff>
    </xdr:from>
    <xdr:ext cx="534377" cy="259045"/>
    <xdr:sp macro="" textlink="">
      <xdr:nvSpPr>
        <xdr:cNvPr id="263" name="テキスト ボックス 262"/>
        <xdr:cNvSpPr txBox="1"/>
      </xdr:nvSpPr>
      <xdr:spPr>
        <a:xfrm>
          <a:off x="863111" y="168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88646</xdr:rowOff>
    </xdr:from>
    <xdr:to>
      <xdr:col>14</xdr:col>
      <xdr:colOff>79375</xdr:colOff>
      <xdr:row>37</xdr:row>
      <xdr:rowOff>18796</xdr:rowOff>
    </xdr:to>
    <xdr:sp macro="" textlink="">
      <xdr:nvSpPr>
        <xdr:cNvPr id="296" name="フローチャート : 判断 295"/>
        <xdr:cNvSpPr/>
      </xdr:nvSpPr>
      <xdr:spPr>
        <a:xfrm>
          <a:off x="9588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35323</xdr:rowOff>
    </xdr:from>
    <xdr:ext cx="469744" cy="259045"/>
    <xdr:sp macro="" textlink="">
      <xdr:nvSpPr>
        <xdr:cNvPr id="297" name="テキスト ボックス 296"/>
        <xdr:cNvSpPr txBox="1"/>
      </xdr:nvSpPr>
      <xdr:spPr>
        <a:xfrm>
          <a:off x="940442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162433</xdr:rowOff>
    </xdr:from>
    <xdr:to>
      <xdr:col>12</xdr:col>
      <xdr:colOff>511175</xdr:colOff>
      <xdr:row>39</xdr:row>
      <xdr:rowOff>44450</xdr:rowOff>
    </xdr:to>
    <xdr:cxnSp macro="">
      <xdr:nvCxnSpPr>
        <xdr:cNvPr id="298" name="直線コネクタ 297"/>
        <xdr:cNvCxnSpPr/>
      </xdr:nvCxnSpPr>
      <xdr:spPr>
        <a:xfrm>
          <a:off x="7861300" y="5305933"/>
          <a:ext cx="8890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162433</xdr:rowOff>
    </xdr:from>
    <xdr:to>
      <xdr:col>11</xdr:col>
      <xdr:colOff>307975</xdr:colOff>
      <xdr:row>33</xdr:row>
      <xdr:rowOff>45847</xdr:rowOff>
    </xdr:to>
    <xdr:cxnSp macro="">
      <xdr:nvCxnSpPr>
        <xdr:cNvPr id="301" name="直線コネクタ 300"/>
        <xdr:cNvCxnSpPr/>
      </xdr:nvCxnSpPr>
      <xdr:spPr>
        <a:xfrm flipV="1">
          <a:off x="6972300" y="5305933"/>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147083</xdr:rowOff>
    </xdr:from>
    <xdr:ext cx="469744" cy="259045"/>
    <xdr:sp macro="" textlink="">
      <xdr:nvSpPr>
        <xdr:cNvPr id="303" name="テキスト ボックス 302"/>
        <xdr:cNvSpPr txBox="1"/>
      </xdr:nvSpPr>
      <xdr:spPr>
        <a:xfrm>
          <a:off x="7626427" y="63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111633</xdr:rowOff>
    </xdr:from>
    <xdr:to>
      <xdr:col>11</xdr:col>
      <xdr:colOff>358775</xdr:colOff>
      <xdr:row>31</xdr:row>
      <xdr:rowOff>41783</xdr:rowOff>
    </xdr:to>
    <xdr:sp macro="" textlink="">
      <xdr:nvSpPr>
        <xdr:cNvPr id="317" name="円/楕円 316"/>
        <xdr:cNvSpPr/>
      </xdr:nvSpPr>
      <xdr:spPr>
        <a:xfrm>
          <a:off x="7810500" y="52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58310</xdr:rowOff>
    </xdr:from>
    <xdr:ext cx="534377" cy="259045"/>
    <xdr:sp macro="" textlink="">
      <xdr:nvSpPr>
        <xdr:cNvPr id="318" name="テキスト ボックス 317"/>
        <xdr:cNvSpPr txBox="1"/>
      </xdr:nvSpPr>
      <xdr:spPr>
        <a:xfrm>
          <a:off x="7594111" y="50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166497</xdr:rowOff>
    </xdr:from>
    <xdr:to>
      <xdr:col>10</xdr:col>
      <xdr:colOff>155575</xdr:colOff>
      <xdr:row>33</xdr:row>
      <xdr:rowOff>96647</xdr:rowOff>
    </xdr:to>
    <xdr:sp macro="" textlink="">
      <xdr:nvSpPr>
        <xdr:cNvPr id="319" name="円/楕円 318"/>
        <xdr:cNvSpPr/>
      </xdr:nvSpPr>
      <xdr:spPr>
        <a:xfrm>
          <a:off x="6921500" y="56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113174</xdr:rowOff>
    </xdr:from>
    <xdr:ext cx="469744" cy="259045"/>
    <xdr:sp macro="" textlink="">
      <xdr:nvSpPr>
        <xdr:cNvPr id="320" name="テキスト ボックス 319"/>
        <xdr:cNvSpPr txBox="1"/>
      </xdr:nvSpPr>
      <xdr:spPr>
        <a:xfrm>
          <a:off x="6737427" y="542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779</xdr:rowOff>
    </xdr:from>
    <xdr:to>
      <xdr:col>15</xdr:col>
      <xdr:colOff>180340</xdr:colOff>
      <xdr:row>58</xdr:row>
      <xdr:rowOff>129440</xdr:rowOff>
    </xdr:to>
    <xdr:cxnSp macro="">
      <xdr:nvCxnSpPr>
        <xdr:cNvPr id="342" name="直線コネクタ 341"/>
        <xdr:cNvCxnSpPr/>
      </xdr:nvCxnSpPr>
      <xdr:spPr>
        <a:xfrm flipV="1">
          <a:off x="10475595" y="9087629"/>
          <a:ext cx="1270" cy="98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133267</xdr:rowOff>
    </xdr:from>
    <xdr:ext cx="534377" cy="259045"/>
    <xdr:sp macro="" textlink="">
      <xdr:nvSpPr>
        <xdr:cNvPr id="343" name="農林水産業費最小値テキスト"/>
        <xdr:cNvSpPr txBox="1"/>
      </xdr:nvSpPr>
      <xdr:spPr>
        <a:xfrm>
          <a:off x="10528300" y="100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58</xdr:row>
      <xdr:rowOff>129440</xdr:rowOff>
    </xdr:from>
    <xdr:to>
      <xdr:col>15</xdr:col>
      <xdr:colOff>269875</xdr:colOff>
      <xdr:row>58</xdr:row>
      <xdr:rowOff>129440</xdr:rowOff>
    </xdr:to>
    <xdr:cxnSp macro="">
      <xdr:nvCxnSpPr>
        <xdr:cNvPr id="344" name="直線コネクタ 343"/>
        <xdr:cNvCxnSpPr/>
      </xdr:nvCxnSpPr>
      <xdr:spPr>
        <a:xfrm>
          <a:off x="10388600" y="1007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118906</xdr:rowOff>
    </xdr:from>
    <xdr:ext cx="690189" cy="259045"/>
    <xdr:sp macro="" textlink="">
      <xdr:nvSpPr>
        <xdr:cNvPr id="345" name="農林水産業費最大値テキスト"/>
        <xdr:cNvSpPr txBox="1"/>
      </xdr:nvSpPr>
      <xdr:spPr>
        <a:xfrm>
          <a:off x="10528300" y="8862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53</xdr:row>
      <xdr:rowOff>779</xdr:rowOff>
    </xdr:from>
    <xdr:to>
      <xdr:col>15</xdr:col>
      <xdr:colOff>269875</xdr:colOff>
      <xdr:row>53</xdr:row>
      <xdr:rowOff>779</xdr:rowOff>
    </xdr:to>
    <xdr:cxnSp macro="">
      <xdr:nvCxnSpPr>
        <xdr:cNvPr id="346" name="直線コネクタ 345"/>
        <xdr:cNvCxnSpPr/>
      </xdr:nvCxnSpPr>
      <xdr:spPr>
        <a:xfrm>
          <a:off x="10388600" y="908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47565</xdr:rowOff>
    </xdr:from>
    <xdr:to>
      <xdr:col>15</xdr:col>
      <xdr:colOff>180975</xdr:colOff>
      <xdr:row>57</xdr:row>
      <xdr:rowOff>95787</xdr:rowOff>
    </xdr:to>
    <xdr:cxnSp macro="">
      <xdr:nvCxnSpPr>
        <xdr:cNvPr id="347" name="直線コネクタ 346"/>
        <xdr:cNvCxnSpPr/>
      </xdr:nvCxnSpPr>
      <xdr:spPr>
        <a:xfrm>
          <a:off x="9639300" y="8620065"/>
          <a:ext cx="838200" cy="12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144999</xdr:rowOff>
    </xdr:from>
    <xdr:ext cx="599010" cy="259045"/>
    <xdr:sp macro="" textlink="">
      <xdr:nvSpPr>
        <xdr:cNvPr id="348" name="農林水産業費平均値テキスト"/>
        <xdr:cNvSpPr txBox="1"/>
      </xdr:nvSpPr>
      <xdr:spPr>
        <a:xfrm>
          <a:off x="10528300" y="9917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166572</xdr:rowOff>
    </xdr:from>
    <xdr:to>
      <xdr:col>15</xdr:col>
      <xdr:colOff>231775</xdr:colOff>
      <xdr:row>58</xdr:row>
      <xdr:rowOff>96722</xdr:rowOff>
    </xdr:to>
    <xdr:sp macro="" textlink="">
      <xdr:nvSpPr>
        <xdr:cNvPr id="349" name="フローチャート : 判断 348"/>
        <xdr:cNvSpPr/>
      </xdr:nvSpPr>
      <xdr:spPr>
        <a:xfrm>
          <a:off x="10426700" y="99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47565</xdr:rowOff>
    </xdr:from>
    <xdr:to>
      <xdr:col>14</xdr:col>
      <xdr:colOff>28575</xdr:colOff>
      <xdr:row>53</xdr:row>
      <xdr:rowOff>53429</xdr:rowOff>
    </xdr:to>
    <xdr:cxnSp macro="">
      <xdr:nvCxnSpPr>
        <xdr:cNvPr id="350" name="直線コネクタ 349"/>
        <xdr:cNvCxnSpPr/>
      </xdr:nvCxnSpPr>
      <xdr:spPr>
        <a:xfrm flipV="1">
          <a:off x="8750300" y="8620065"/>
          <a:ext cx="889000" cy="5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169893</xdr:rowOff>
    </xdr:from>
    <xdr:to>
      <xdr:col>14</xdr:col>
      <xdr:colOff>79375</xdr:colOff>
      <xdr:row>58</xdr:row>
      <xdr:rowOff>100043</xdr:rowOff>
    </xdr:to>
    <xdr:sp macro="" textlink="">
      <xdr:nvSpPr>
        <xdr:cNvPr id="351" name="フローチャート : 判断 350"/>
        <xdr:cNvSpPr/>
      </xdr:nvSpPr>
      <xdr:spPr>
        <a:xfrm>
          <a:off x="9588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91170</xdr:rowOff>
    </xdr:from>
    <xdr:ext cx="534377" cy="259045"/>
    <xdr:sp macro="" textlink="">
      <xdr:nvSpPr>
        <xdr:cNvPr id="352" name="テキスト ボックス 351"/>
        <xdr:cNvSpPr txBox="1"/>
      </xdr:nvSpPr>
      <xdr:spPr>
        <a:xfrm>
          <a:off x="9372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53429</xdr:rowOff>
    </xdr:from>
    <xdr:to>
      <xdr:col>12</xdr:col>
      <xdr:colOff>511175</xdr:colOff>
      <xdr:row>56</xdr:row>
      <xdr:rowOff>100539</xdr:rowOff>
    </xdr:to>
    <xdr:cxnSp macro="">
      <xdr:nvCxnSpPr>
        <xdr:cNvPr id="353" name="直線コネクタ 352"/>
        <xdr:cNvCxnSpPr/>
      </xdr:nvCxnSpPr>
      <xdr:spPr>
        <a:xfrm flipV="1">
          <a:off x="7861300" y="9140279"/>
          <a:ext cx="889000" cy="5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167994</xdr:rowOff>
    </xdr:from>
    <xdr:to>
      <xdr:col>12</xdr:col>
      <xdr:colOff>561975</xdr:colOff>
      <xdr:row>58</xdr:row>
      <xdr:rowOff>98144</xdr:rowOff>
    </xdr:to>
    <xdr:sp macro="" textlink="">
      <xdr:nvSpPr>
        <xdr:cNvPr id="354" name="フローチャート : 判断 353"/>
        <xdr:cNvSpPr/>
      </xdr:nvSpPr>
      <xdr:spPr>
        <a:xfrm>
          <a:off x="8699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89271</xdr:rowOff>
    </xdr:from>
    <xdr:ext cx="599010" cy="259045"/>
    <xdr:sp macro="" textlink="">
      <xdr:nvSpPr>
        <xdr:cNvPr id="355" name="テキスト ボックス 354"/>
        <xdr:cNvSpPr txBox="1"/>
      </xdr:nvSpPr>
      <xdr:spPr>
        <a:xfrm>
          <a:off x="8450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100539</xdr:rowOff>
    </xdr:from>
    <xdr:to>
      <xdr:col>11</xdr:col>
      <xdr:colOff>307975</xdr:colOff>
      <xdr:row>57</xdr:row>
      <xdr:rowOff>50943</xdr:rowOff>
    </xdr:to>
    <xdr:cxnSp macro="">
      <xdr:nvCxnSpPr>
        <xdr:cNvPr id="356" name="直線コネクタ 355"/>
        <xdr:cNvCxnSpPr/>
      </xdr:nvCxnSpPr>
      <xdr:spPr>
        <a:xfrm flipV="1">
          <a:off x="6972300" y="9701739"/>
          <a:ext cx="889000" cy="1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1848</xdr:rowOff>
    </xdr:from>
    <xdr:to>
      <xdr:col>11</xdr:col>
      <xdr:colOff>358775</xdr:colOff>
      <xdr:row>58</xdr:row>
      <xdr:rowOff>103448</xdr:rowOff>
    </xdr:to>
    <xdr:sp macro="" textlink="">
      <xdr:nvSpPr>
        <xdr:cNvPr id="357" name="フローチャート : 判断 356"/>
        <xdr:cNvSpPr/>
      </xdr:nvSpPr>
      <xdr:spPr>
        <a:xfrm>
          <a:off x="7810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94575</xdr:rowOff>
    </xdr:from>
    <xdr:ext cx="534377" cy="259045"/>
    <xdr:sp macro="" textlink="">
      <xdr:nvSpPr>
        <xdr:cNvPr id="358" name="テキスト ボックス 357"/>
        <xdr:cNvSpPr txBox="1"/>
      </xdr:nvSpPr>
      <xdr:spPr>
        <a:xfrm>
          <a:off x="7594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13391</xdr:rowOff>
    </xdr:from>
    <xdr:to>
      <xdr:col>10</xdr:col>
      <xdr:colOff>155575</xdr:colOff>
      <xdr:row>58</xdr:row>
      <xdr:rowOff>114991</xdr:rowOff>
    </xdr:to>
    <xdr:sp macro="" textlink="">
      <xdr:nvSpPr>
        <xdr:cNvPr id="359" name="フローチャート : 判断 358"/>
        <xdr:cNvSpPr/>
      </xdr:nvSpPr>
      <xdr:spPr>
        <a:xfrm>
          <a:off x="6921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106118</xdr:rowOff>
    </xdr:from>
    <xdr:ext cx="534377" cy="259045"/>
    <xdr:sp macro="" textlink="">
      <xdr:nvSpPr>
        <xdr:cNvPr id="360" name="テキスト ボックス 359"/>
        <xdr:cNvSpPr txBox="1"/>
      </xdr:nvSpPr>
      <xdr:spPr>
        <a:xfrm>
          <a:off x="6705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44987</xdr:rowOff>
    </xdr:from>
    <xdr:to>
      <xdr:col>15</xdr:col>
      <xdr:colOff>231775</xdr:colOff>
      <xdr:row>57</xdr:row>
      <xdr:rowOff>146587</xdr:rowOff>
    </xdr:to>
    <xdr:sp macro="" textlink="">
      <xdr:nvSpPr>
        <xdr:cNvPr id="366" name="円/楕円 365"/>
        <xdr:cNvSpPr/>
      </xdr:nvSpPr>
      <xdr:spPr>
        <a:xfrm>
          <a:off x="10426700" y="98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67864</xdr:rowOff>
    </xdr:from>
    <xdr:ext cx="599010" cy="259045"/>
    <xdr:sp macro="" textlink="">
      <xdr:nvSpPr>
        <xdr:cNvPr id="367" name="農林水産業費該当値テキスト"/>
        <xdr:cNvSpPr txBox="1"/>
      </xdr:nvSpPr>
      <xdr:spPr>
        <a:xfrm>
          <a:off x="10528300" y="966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235,524</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168215</xdr:rowOff>
    </xdr:from>
    <xdr:to>
      <xdr:col>14</xdr:col>
      <xdr:colOff>79375</xdr:colOff>
      <xdr:row>50</xdr:row>
      <xdr:rowOff>98365</xdr:rowOff>
    </xdr:to>
    <xdr:sp macro="" textlink="">
      <xdr:nvSpPr>
        <xdr:cNvPr id="368" name="円/楕円 367"/>
        <xdr:cNvSpPr/>
      </xdr:nvSpPr>
      <xdr:spPr>
        <a:xfrm>
          <a:off x="9588500" y="8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48</xdr:row>
      <xdr:rowOff>114892</xdr:rowOff>
    </xdr:from>
    <xdr:ext cx="690189" cy="259045"/>
    <xdr:sp macro="" textlink="">
      <xdr:nvSpPr>
        <xdr:cNvPr id="369" name="テキスト ボックス 368"/>
        <xdr:cNvSpPr txBox="1"/>
      </xdr:nvSpPr>
      <xdr:spPr>
        <a:xfrm>
          <a:off x="9294204" y="8344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1,600,760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2629</xdr:rowOff>
    </xdr:from>
    <xdr:to>
      <xdr:col>12</xdr:col>
      <xdr:colOff>561975</xdr:colOff>
      <xdr:row>53</xdr:row>
      <xdr:rowOff>104229</xdr:rowOff>
    </xdr:to>
    <xdr:sp macro="" textlink="">
      <xdr:nvSpPr>
        <xdr:cNvPr id="370" name="円/楕円 369"/>
        <xdr:cNvSpPr/>
      </xdr:nvSpPr>
      <xdr:spPr>
        <a:xfrm>
          <a:off x="8699500" y="90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51</xdr:row>
      <xdr:rowOff>120756</xdr:rowOff>
    </xdr:from>
    <xdr:ext cx="690189" cy="259045"/>
    <xdr:sp macro="" textlink="">
      <xdr:nvSpPr>
        <xdr:cNvPr id="371" name="テキスト ボックス 370"/>
        <xdr:cNvSpPr txBox="1"/>
      </xdr:nvSpPr>
      <xdr:spPr>
        <a:xfrm>
          <a:off x="8405204" y="8864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49739</xdr:rowOff>
    </xdr:from>
    <xdr:to>
      <xdr:col>11</xdr:col>
      <xdr:colOff>358775</xdr:colOff>
      <xdr:row>56</xdr:row>
      <xdr:rowOff>151339</xdr:rowOff>
    </xdr:to>
    <xdr:sp macro="" textlink="">
      <xdr:nvSpPr>
        <xdr:cNvPr id="372" name="円/楕円 371"/>
        <xdr:cNvSpPr/>
      </xdr:nvSpPr>
      <xdr:spPr>
        <a:xfrm>
          <a:off x="7810500" y="9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167866</xdr:rowOff>
    </xdr:from>
    <xdr:ext cx="599010" cy="259045"/>
    <xdr:sp macro="" textlink="">
      <xdr:nvSpPr>
        <xdr:cNvPr id="373" name="テキスト ボックス 372"/>
        <xdr:cNvSpPr txBox="1"/>
      </xdr:nvSpPr>
      <xdr:spPr>
        <a:xfrm>
          <a:off x="7561794" y="942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xdr:rowOff>
    </xdr:from>
    <xdr:to>
      <xdr:col>10</xdr:col>
      <xdr:colOff>155575</xdr:colOff>
      <xdr:row>57</xdr:row>
      <xdr:rowOff>101743</xdr:rowOff>
    </xdr:to>
    <xdr:sp macro="" textlink="">
      <xdr:nvSpPr>
        <xdr:cNvPr id="374" name="円/楕円 373"/>
        <xdr:cNvSpPr/>
      </xdr:nvSpPr>
      <xdr:spPr>
        <a:xfrm>
          <a:off x="6921500" y="97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118270</xdr:rowOff>
    </xdr:from>
    <xdr:ext cx="599010" cy="259045"/>
    <xdr:sp macro="" textlink="">
      <xdr:nvSpPr>
        <xdr:cNvPr id="375" name="テキスト ボックス 374"/>
        <xdr:cNvSpPr txBox="1"/>
      </xdr:nvSpPr>
      <xdr:spPr>
        <a:xfrm>
          <a:off x="6672794" y="95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9" name="直線コネクタ 398"/>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0"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1" name="直線コネクタ 400"/>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2"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3" name="直線コネクタ 402"/>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89333</xdr:rowOff>
    </xdr:from>
    <xdr:to>
      <xdr:col>15</xdr:col>
      <xdr:colOff>180975</xdr:colOff>
      <xdr:row>77</xdr:row>
      <xdr:rowOff>94148</xdr:rowOff>
    </xdr:to>
    <xdr:cxnSp macro="">
      <xdr:nvCxnSpPr>
        <xdr:cNvPr id="404" name="直線コネクタ 403"/>
        <xdr:cNvCxnSpPr/>
      </xdr:nvCxnSpPr>
      <xdr:spPr>
        <a:xfrm flipV="1">
          <a:off x="9639300" y="13290983"/>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5"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6" name="フローチャート : 判断 405"/>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135387</xdr:rowOff>
    </xdr:from>
    <xdr:to>
      <xdr:col>14</xdr:col>
      <xdr:colOff>28575</xdr:colOff>
      <xdr:row>77</xdr:row>
      <xdr:rowOff>94148</xdr:rowOff>
    </xdr:to>
    <xdr:cxnSp macro="">
      <xdr:nvCxnSpPr>
        <xdr:cNvPr id="407" name="直線コネクタ 406"/>
        <xdr:cNvCxnSpPr/>
      </xdr:nvCxnSpPr>
      <xdr:spPr>
        <a:xfrm>
          <a:off x="8750300" y="13165587"/>
          <a:ext cx="889000" cy="1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59151</xdr:rowOff>
    </xdr:from>
    <xdr:to>
      <xdr:col>14</xdr:col>
      <xdr:colOff>79375</xdr:colOff>
      <xdr:row>76</xdr:row>
      <xdr:rowOff>160751</xdr:rowOff>
    </xdr:to>
    <xdr:sp macro="" textlink="">
      <xdr:nvSpPr>
        <xdr:cNvPr id="408" name="フローチャート : 判断 407"/>
        <xdr:cNvSpPr/>
      </xdr:nvSpPr>
      <xdr:spPr>
        <a:xfrm>
          <a:off x="9588500" y="1308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5828</xdr:rowOff>
    </xdr:from>
    <xdr:ext cx="534377" cy="259045"/>
    <xdr:sp macro="" textlink="">
      <xdr:nvSpPr>
        <xdr:cNvPr id="409" name="テキスト ボックス 408"/>
        <xdr:cNvSpPr txBox="1"/>
      </xdr:nvSpPr>
      <xdr:spPr>
        <a:xfrm>
          <a:off x="9372111" y="128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135387</xdr:rowOff>
    </xdr:from>
    <xdr:to>
      <xdr:col>12</xdr:col>
      <xdr:colOff>511175</xdr:colOff>
      <xdr:row>76</xdr:row>
      <xdr:rowOff>159069</xdr:rowOff>
    </xdr:to>
    <xdr:cxnSp macro="">
      <xdr:nvCxnSpPr>
        <xdr:cNvPr id="410" name="直線コネクタ 409"/>
        <xdr:cNvCxnSpPr/>
      </xdr:nvCxnSpPr>
      <xdr:spPr>
        <a:xfrm flipV="1">
          <a:off x="7861300" y="13165587"/>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1" name="フローチャート : 判断 410"/>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2" name="テキスト ボックス 411"/>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159069</xdr:rowOff>
    </xdr:from>
    <xdr:to>
      <xdr:col>11</xdr:col>
      <xdr:colOff>307975</xdr:colOff>
      <xdr:row>77</xdr:row>
      <xdr:rowOff>163223</xdr:rowOff>
    </xdr:to>
    <xdr:cxnSp macro="">
      <xdr:nvCxnSpPr>
        <xdr:cNvPr id="413" name="直線コネクタ 412"/>
        <xdr:cNvCxnSpPr/>
      </xdr:nvCxnSpPr>
      <xdr:spPr>
        <a:xfrm flipV="1">
          <a:off x="6972300" y="13189269"/>
          <a:ext cx="889000" cy="1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4" name="フローチャート : 判断 413"/>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5" name="テキスト ボックス 414"/>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6" name="フローチャート : 判断 415"/>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7" name="テキスト ボックス 416"/>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38533</xdr:rowOff>
    </xdr:from>
    <xdr:to>
      <xdr:col>15</xdr:col>
      <xdr:colOff>231775</xdr:colOff>
      <xdr:row>77</xdr:row>
      <xdr:rowOff>140133</xdr:rowOff>
    </xdr:to>
    <xdr:sp macro="" textlink="">
      <xdr:nvSpPr>
        <xdr:cNvPr id="423" name="円/楕円 422"/>
        <xdr:cNvSpPr/>
      </xdr:nvSpPr>
      <xdr:spPr>
        <a:xfrm>
          <a:off x="104267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16960</xdr:rowOff>
    </xdr:from>
    <xdr:ext cx="534377" cy="259045"/>
    <xdr:sp macro="" textlink="">
      <xdr:nvSpPr>
        <xdr:cNvPr id="424" name="商工費該当値テキスト"/>
        <xdr:cNvSpPr txBox="1"/>
      </xdr:nvSpPr>
      <xdr:spPr>
        <a:xfrm>
          <a:off x="10528300"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43348</xdr:rowOff>
    </xdr:from>
    <xdr:to>
      <xdr:col>14</xdr:col>
      <xdr:colOff>79375</xdr:colOff>
      <xdr:row>77</xdr:row>
      <xdr:rowOff>144948</xdr:rowOff>
    </xdr:to>
    <xdr:sp macro="" textlink="">
      <xdr:nvSpPr>
        <xdr:cNvPr id="425" name="円/楕円 424"/>
        <xdr:cNvSpPr/>
      </xdr:nvSpPr>
      <xdr:spPr>
        <a:xfrm>
          <a:off x="9588500" y="132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136075</xdr:rowOff>
    </xdr:from>
    <xdr:ext cx="534377" cy="259045"/>
    <xdr:sp macro="" textlink="">
      <xdr:nvSpPr>
        <xdr:cNvPr id="426" name="テキスト ボックス 425"/>
        <xdr:cNvSpPr txBox="1"/>
      </xdr:nvSpPr>
      <xdr:spPr>
        <a:xfrm>
          <a:off x="9372111" y="133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84587</xdr:rowOff>
    </xdr:from>
    <xdr:to>
      <xdr:col>12</xdr:col>
      <xdr:colOff>561975</xdr:colOff>
      <xdr:row>77</xdr:row>
      <xdr:rowOff>14737</xdr:rowOff>
    </xdr:to>
    <xdr:sp macro="" textlink="">
      <xdr:nvSpPr>
        <xdr:cNvPr id="427" name="円/楕円 426"/>
        <xdr:cNvSpPr/>
      </xdr:nvSpPr>
      <xdr:spPr>
        <a:xfrm>
          <a:off x="8699500" y="131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5864</xdr:rowOff>
    </xdr:from>
    <xdr:ext cx="534377" cy="259045"/>
    <xdr:sp macro="" textlink="">
      <xdr:nvSpPr>
        <xdr:cNvPr id="428" name="テキスト ボックス 427"/>
        <xdr:cNvSpPr txBox="1"/>
      </xdr:nvSpPr>
      <xdr:spPr>
        <a:xfrm>
          <a:off x="8483111" y="1320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108269</xdr:rowOff>
    </xdr:from>
    <xdr:to>
      <xdr:col>11</xdr:col>
      <xdr:colOff>358775</xdr:colOff>
      <xdr:row>77</xdr:row>
      <xdr:rowOff>38419</xdr:rowOff>
    </xdr:to>
    <xdr:sp macro="" textlink="">
      <xdr:nvSpPr>
        <xdr:cNvPr id="429" name="円/楕円 428"/>
        <xdr:cNvSpPr/>
      </xdr:nvSpPr>
      <xdr:spPr>
        <a:xfrm>
          <a:off x="7810500" y="13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29546</xdr:rowOff>
    </xdr:from>
    <xdr:ext cx="534377" cy="259045"/>
    <xdr:sp macro="" textlink="">
      <xdr:nvSpPr>
        <xdr:cNvPr id="430" name="テキスト ボックス 429"/>
        <xdr:cNvSpPr txBox="1"/>
      </xdr:nvSpPr>
      <xdr:spPr>
        <a:xfrm>
          <a:off x="7594111" y="132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112423</xdr:rowOff>
    </xdr:from>
    <xdr:to>
      <xdr:col>10</xdr:col>
      <xdr:colOff>155575</xdr:colOff>
      <xdr:row>78</xdr:row>
      <xdr:rowOff>42573</xdr:rowOff>
    </xdr:to>
    <xdr:sp macro="" textlink="">
      <xdr:nvSpPr>
        <xdr:cNvPr id="431" name="円/楕円 430"/>
        <xdr:cNvSpPr/>
      </xdr:nvSpPr>
      <xdr:spPr>
        <a:xfrm>
          <a:off x="6921500" y="133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33700</xdr:rowOff>
    </xdr:from>
    <xdr:ext cx="534377" cy="259045"/>
    <xdr:sp macro="" textlink="">
      <xdr:nvSpPr>
        <xdr:cNvPr id="432" name="テキスト ボックス 431"/>
        <xdr:cNvSpPr txBox="1"/>
      </xdr:nvSpPr>
      <xdr:spPr>
        <a:xfrm>
          <a:off x="6705111" y="134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129093</xdr:rowOff>
    </xdr:from>
    <xdr:to>
      <xdr:col>15</xdr:col>
      <xdr:colOff>180975</xdr:colOff>
      <xdr:row>98</xdr:row>
      <xdr:rowOff>3318</xdr:rowOff>
    </xdr:to>
    <xdr:cxnSp macro="">
      <xdr:nvCxnSpPr>
        <xdr:cNvPr id="461" name="直線コネクタ 460"/>
        <xdr:cNvCxnSpPr/>
      </xdr:nvCxnSpPr>
      <xdr:spPr>
        <a:xfrm>
          <a:off x="9639300" y="16416843"/>
          <a:ext cx="838200" cy="38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2"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129093</xdr:rowOff>
    </xdr:from>
    <xdr:to>
      <xdr:col>14</xdr:col>
      <xdr:colOff>28575</xdr:colOff>
      <xdr:row>96</xdr:row>
      <xdr:rowOff>156042</xdr:rowOff>
    </xdr:to>
    <xdr:cxnSp macro="">
      <xdr:nvCxnSpPr>
        <xdr:cNvPr id="464" name="直線コネクタ 463"/>
        <xdr:cNvCxnSpPr/>
      </xdr:nvCxnSpPr>
      <xdr:spPr>
        <a:xfrm flipV="1">
          <a:off x="8750300" y="16416843"/>
          <a:ext cx="889000" cy="1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52733</xdr:rowOff>
    </xdr:from>
    <xdr:to>
      <xdr:col>14</xdr:col>
      <xdr:colOff>79375</xdr:colOff>
      <xdr:row>97</xdr:row>
      <xdr:rowOff>154333</xdr:rowOff>
    </xdr:to>
    <xdr:sp macro="" textlink="">
      <xdr:nvSpPr>
        <xdr:cNvPr id="465" name="フローチャート : 判断 464"/>
        <xdr:cNvSpPr/>
      </xdr:nvSpPr>
      <xdr:spPr>
        <a:xfrm>
          <a:off x="9588500" y="1668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145460</xdr:rowOff>
    </xdr:from>
    <xdr:ext cx="599010" cy="259045"/>
    <xdr:sp macro="" textlink="">
      <xdr:nvSpPr>
        <xdr:cNvPr id="466" name="テキスト ボックス 465"/>
        <xdr:cNvSpPr txBox="1"/>
      </xdr:nvSpPr>
      <xdr:spPr>
        <a:xfrm>
          <a:off x="9339794" y="167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156042</xdr:rowOff>
    </xdr:from>
    <xdr:to>
      <xdr:col>12</xdr:col>
      <xdr:colOff>511175</xdr:colOff>
      <xdr:row>97</xdr:row>
      <xdr:rowOff>66939</xdr:rowOff>
    </xdr:to>
    <xdr:cxnSp macro="">
      <xdr:nvCxnSpPr>
        <xdr:cNvPr id="467" name="直線コネクタ 466"/>
        <xdr:cNvCxnSpPr/>
      </xdr:nvCxnSpPr>
      <xdr:spPr>
        <a:xfrm flipV="1">
          <a:off x="7861300" y="16615242"/>
          <a:ext cx="889000" cy="8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68" name="フローチャート : 判断 467"/>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145828</xdr:rowOff>
    </xdr:from>
    <xdr:ext cx="599010" cy="259045"/>
    <xdr:sp macro="" textlink="">
      <xdr:nvSpPr>
        <xdr:cNvPr id="469" name="テキスト ボックス 468"/>
        <xdr:cNvSpPr txBox="1"/>
      </xdr:nvSpPr>
      <xdr:spPr>
        <a:xfrm>
          <a:off x="8450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66939</xdr:rowOff>
    </xdr:from>
    <xdr:to>
      <xdr:col>11</xdr:col>
      <xdr:colOff>307975</xdr:colOff>
      <xdr:row>97</xdr:row>
      <xdr:rowOff>167281</xdr:rowOff>
    </xdr:to>
    <xdr:cxnSp macro="">
      <xdr:nvCxnSpPr>
        <xdr:cNvPr id="470" name="直線コネクタ 469"/>
        <xdr:cNvCxnSpPr/>
      </xdr:nvCxnSpPr>
      <xdr:spPr>
        <a:xfrm flipV="1">
          <a:off x="6972300" y="16697589"/>
          <a:ext cx="889000" cy="10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1" name="フローチャート : 判断 470"/>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4588</xdr:rowOff>
    </xdr:from>
    <xdr:ext cx="599010" cy="259045"/>
    <xdr:sp macro="" textlink="">
      <xdr:nvSpPr>
        <xdr:cNvPr id="472" name="テキスト ボックス 471"/>
        <xdr:cNvSpPr txBox="1"/>
      </xdr:nvSpPr>
      <xdr:spPr>
        <a:xfrm>
          <a:off x="7561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3" name="フローチャート : 判断 472"/>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42082</xdr:rowOff>
    </xdr:from>
    <xdr:ext cx="599010" cy="259045"/>
    <xdr:sp macro="" textlink="">
      <xdr:nvSpPr>
        <xdr:cNvPr id="474" name="テキスト ボックス 473"/>
        <xdr:cNvSpPr txBox="1"/>
      </xdr:nvSpPr>
      <xdr:spPr>
        <a:xfrm>
          <a:off x="6672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123968</xdr:rowOff>
    </xdr:from>
    <xdr:to>
      <xdr:col>15</xdr:col>
      <xdr:colOff>231775</xdr:colOff>
      <xdr:row>98</xdr:row>
      <xdr:rowOff>54118</xdr:rowOff>
    </xdr:to>
    <xdr:sp macro="" textlink="">
      <xdr:nvSpPr>
        <xdr:cNvPr id="480" name="円/楕円 479"/>
        <xdr:cNvSpPr/>
      </xdr:nvSpPr>
      <xdr:spPr>
        <a:xfrm>
          <a:off x="10426700" y="167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102395</xdr:rowOff>
    </xdr:from>
    <xdr:ext cx="599010" cy="259045"/>
    <xdr:sp macro="" textlink="">
      <xdr:nvSpPr>
        <xdr:cNvPr id="481" name="土木費該当値テキスト"/>
        <xdr:cNvSpPr txBox="1"/>
      </xdr:nvSpPr>
      <xdr:spPr>
        <a:xfrm>
          <a:off x="10528300" y="1673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78293</xdr:rowOff>
    </xdr:from>
    <xdr:to>
      <xdr:col>14</xdr:col>
      <xdr:colOff>79375</xdr:colOff>
      <xdr:row>96</xdr:row>
      <xdr:rowOff>8443</xdr:rowOff>
    </xdr:to>
    <xdr:sp macro="" textlink="">
      <xdr:nvSpPr>
        <xdr:cNvPr id="482" name="円/楕円 481"/>
        <xdr:cNvSpPr/>
      </xdr:nvSpPr>
      <xdr:spPr>
        <a:xfrm>
          <a:off x="9588500" y="163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24970</xdr:rowOff>
    </xdr:from>
    <xdr:ext cx="599010" cy="259045"/>
    <xdr:sp macro="" textlink="">
      <xdr:nvSpPr>
        <xdr:cNvPr id="483" name="テキスト ボックス 482"/>
        <xdr:cNvSpPr txBox="1"/>
      </xdr:nvSpPr>
      <xdr:spPr>
        <a:xfrm>
          <a:off x="9339794" y="1614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105242</xdr:rowOff>
    </xdr:from>
    <xdr:to>
      <xdr:col>12</xdr:col>
      <xdr:colOff>561975</xdr:colOff>
      <xdr:row>97</xdr:row>
      <xdr:rowOff>35392</xdr:rowOff>
    </xdr:to>
    <xdr:sp macro="" textlink="">
      <xdr:nvSpPr>
        <xdr:cNvPr id="484" name="円/楕円 483"/>
        <xdr:cNvSpPr/>
      </xdr:nvSpPr>
      <xdr:spPr>
        <a:xfrm>
          <a:off x="8699500" y="165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51919</xdr:rowOff>
    </xdr:from>
    <xdr:ext cx="599010" cy="259045"/>
    <xdr:sp macro="" textlink="">
      <xdr:nvSpPr>
        <xdr:cNvPr id="485" name="テキスト ボックス 484"/>
        <xdr:cNvSpPr txBox="1"/>
      </xdr:nvSpPr>
      <xdr:spPr>
        <a:xfrm>
          <a:off x="8450794" y="1633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16139</xdr:rowOff>
    </xdr:from>
    <xdr:to>
      <xdr:col>11</xdr:col>
      <xdr:colOff>358775</xdr:colOff>
      <xdr:row>97</xdr:row>
      <xdr:rowOff>117739</xdr:rowOff>
    </xdr:to>
    <xdr:sp macro="" textlink="">
      <xdr:nvSpPr>
        <xdr:cNvPr id="486" name="円/楕円 485"/>
        <xdr:cNvSpPr/>
      </xdr:nvSpPr>
      <xdr:spPr>
        <a:xfrm>
          <a:off x="7810500" y="166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134266</xdr:rowOff>
    </xdr:from>
    <xdr:ext cx="599010" cy="259045"/>
    <xdr:sp macro="" textlink="">
      <xdr:nvSpPr>
        <xdr:cNvPr id="487" name="テキスト ボックス 486"/>
        <xdr:cNvSpPr txBox="1"/>
      </xdr:nvSpPr>
      <xdr:spPr>
        <a:xfrm>
          <a:off x="7561794" y="1642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116481</xdr:rowOff>
    </xdr:from>
    <xdr:to>
      <xdr:col>10</xdr:col>
      <xdr:colOff>155575</xdr:colOff>
      <xdr:row>98</xdr:row>
      <xdr:rowOff>46631</xdr:rowOff>
    </xdr:to>
    <xdr:sp macro="" textlink="">
      <xdr:nvSpPr>
        <xdr:cNvPr id="488" name="円/楕円 487"/>
        <xdr:cNvSpPr/>
      </xdr:nvSpPr>
      <xdr:spPr>
        <a:xfrm>
          <a:off x="6921500" y="16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63158</xdr:rowOff>
    </xdr:from>
    <xdr:ext cx="599010" cy="259045"/>
    <xdr:sp macro="" textlink="">
      <xdr:nvSpPr>
        <xdr:cNvPr id="489" name="テキスト ボックス 488"/>
        <xdr:cNvSpPr txBox="1"/>
      </xdr:nvSpPr>
      <xdr:spPr>
        <a:xfrm>
          <a:off x="6672794" y="1652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146630</xdr:rowOff>
    </xdr:from>
    <xdr:to>
      <xdr:col>23</xdr:col>
      <xdr:colOff>517525</xdr:colOff>
      <xdr:row>39</xdr:row>
      <xdr:rowOff>15746</xdr:rowOff>
    </xdr:to>
    <xdr:cxnSp macro="">
      <xdr:nvCxnSpPr>
        <xdr:cNvPr id="518" name="直線コネクタ 517"/>
        <xdr:cNvCxnSpPr/>
      </xdr:nvCxnSpPr>
      <xdr:spPr>
        <a:xfrm flipV="1">
          <a:off x="15481300" y="6490280"/>
          <a:ext cx="838200" cy="2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9"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15746</xdr:rowOff>
    </xdr:from>
    <xdr:to>
      <xdr:col>22</xdr:col>
      <xdr:colOff>365125</xdr:colOff>
      <xdr:row>39</xdr:row>
      <xdr:rowOff>28871</xdr:rowOff>
    </xdr:to>
    <xdr:cxnSp macro="">
      <xdr:nvCxnSpPr>
        <xdr:cNvPr id="521" name="直線コネクタ 520"/>
        <xdr:cNvCxnSpPr/>
      </xdr:nvCxnSpPr>
      <xdr:spPr>
        <a:xfrm flipV="1">
          <a:off x="14592300" y="6702296"/>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82465</xdr:rowOff>
    </xdr:from>
    <xdr:to>
      <xdr:col>22</xdr:col>
      <xdr:colOff>415925</xdr:colOff>
      <xdr:row>38</xdr:row>
      <xdr:rowOff>12615</xdr:rowOff>
    </xdr:to>
    <xdr:sp macro="" textlink="">
      <xdr:nvSpPr>
        <xdr:cNvPr id="522" name="フローチャート : 判断 521"/>
        <xdr:cNvSpPr/>
      </xdr:nvSpPr>
      <xdr:spPr>
        <a:xfrm>
          <a:off x="15430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29142</xdr:rowOff>
    </xdr:from>
    <xdr:ext cx="534377" cy="259045"/>
    <xdr:sp macro="" textlink="">
      <xdr:nvSpPr>
        <xdr:cNvPr id="523" name="テキスト ボックス 522"/>
        <xdr:cNvSpPr txBox="1"/>
      </xdr:nvSpPr>
      <xdr:spPr>
        <a:xfrm>
          <a:off x="15214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1237</xdr:rowOff>
    </xdr:from>
    <xdr:to>
      <xdr:col>21</xdr:col>
      <xdr:colOff>161925</xdr:colOff>
      <xdr:row>39</xdr:row>
      <xdr:rowOff>28871</xdr:rowOff>
    </xdr:to>
    <xdr:cxnSp macro="">
      <xdr:nvCxnSpPr>
        <xdr:cNvPr id="524" name="直線コネクタ 523"/>
        <xdr:cNvCxnSpPr/>
      </xdr:nvCxnSpPr>
      <xdr:spPr>
        <a:xfrm>
          <a:off x="13703300" y="6687787"/>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5" name="フローチャート : 判断 524"/>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6" name="テキスト ボックス 525"/>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1237</xdr:rowOff>
    </xdr:from>
    <xdr:to>
      <xdr:col>19</xdr:col>
      <xdr:colOff>644525</xdr:colOff>
      <xdr:row>39</xdr:row>
      <xdr:rowOff>27594</xdr:rowOff>
    </xdr:to>
    <xdr:cxnSp macro="">
      <xdr:nvCxnSpPr>
        <xdr:cNvPr id="527" name="直線コネクタ 526"/>
        <xdr:cNvCxnSpPr/>
      </xdr:nvCxnSpPr>
      <xdr:spPr>
        <a:xfrm flipV="1">
          <a:off x="12814300" y="6687787"/>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28" name="フローチャート : 判断 527"/>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29" name="テキスト ボックス 528"/>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0" name="フローチャート : 判断 529"/>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1" name="テキスト ボックス 530"/>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95830</xdr:rowOff>
    </xdr:from>
    <xdr:to>
      <xdr:col>23</xdr:col>
      <xdr:colOff>568325</xdr:colOff>
      <xdr:row>38</xdr:row>
      <xdr:rowOff>25980</xdr:rowOff>
    </xdr:to>
    <xdr:sp macro="" textlink="">
      <xdr:nvSpPr>
        <xdr:cNvPr id="537" name="円/楕円 536"/>
        <xdr:cNvSpPr/>
      </xdr:nvSpPr>
      <xdr:spPr>
        <a:xfrm>
          <a:off x="16268700" y="64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118707</xdr:rowOff>
    </xdr:from>
    <xdr:ext cx="534377" cy="259045"/>
    <xdr:sp macro="" textlink="">
      <xdr:nvSpPr>
        <xdr:cNvPr id="538" name="消防費該当値テキスト"/>
        <xdr:cNvSpPr txBox="1"/>
      </xdr:nvSpPr>
      <xdr:spPr>
        <a:xfrm>
          <a:off x="16370300" y="62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136396</xdr:rowOff>
    </xdr:from>
    <xdr:to>
      <xdr:col>22</xdr:col>
      <xdr:colOff>415925</xdr:colOff>
      <xdr:row>39</xdr:row>
      <xdr:rowOff>66546</xdr:rowOff>
    </xdr:to>
    <xdr:sp macro="" textlink="">
      <xdr:nvSpPr>
        <xdr:cNvPr id="539" name="円/楕円 538"/>
        <xdr:cNvSpPr/>
      </xdr:nvSpPr>
      <xdr:spPr>
        <a:xfrm>
          <a:off x="15430500" y="66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57673</xdr:rowOff>
    </xdr:from>
    <xdr:ext cx="469744" cy="259045"/>
    <xdr:sp macro="" textlink="">
      <xdr:nvSpPr>
        <xdr:cNvPr id="540" name="テキスト ボックス 539"/>
        <xdr:cNvSpPr txBox="1"/>
      </xdr:nvSpPr>
      <xdr:spPr>
        <a:xfrm>
          <a:off x="15246427" y="674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149521</xdr:rowOff>
    </xdr:from>
    <xdr:to>
      <xdr:col>21</xdr:col>
      <xdr:colOff>212725</xdr:colOff>
      <xdr:row>39</xdr:row>
      <xdr:rowOff>79671</xdr:rowOff>
    </xdr:to>
    <xdr:sp macro="" textlink="">
      <xdr:nvSpPr>
        <xdr:cNvPr id="541" name="円/楕円 540"/>
        <xdr:cNvSpPr/>
      </xdr:nvSpPr>
      <xdr:spPr>
        <a:xfrm>
          <a:off x="14541500" y="66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70798</xdr:rowOff>
    </xdr:from>
    <xdr:ext cx="469744" cy="259045"/>
    <xdr:sp macro="" textlink="">
      <xdr:nvSpPr>
        <xdr:cNvPr id="542" name="テキスト ボックス 541"/>
        <xdr:cNvSpPr txBox="1"/>
      </xdr:nvSpPr>
      <xdr:spPr>
        <a:xfrm>
          <a:off x="14357427" y="675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121887</xdr:rowOff>
    </xdr:from>
    <xdr:to>
      <xdr:col>20</xdr:col>
      <xdr:colOff>9525</xdr:colOff>
      <xdr:row>39</xdr:row>
      <xdr:rowOff>52037</xdr:rowOff>
    </xdr:to>
    <xdr:sp macro="" textlink="">
      <xdr:nvSpPr>
        <xdr:cNvPr id="543" name="円/楕円 542"/>
        <xdr:cNvSpPr/>
      </xdr:nvSpPr>
      <xdr:spPr>
        <a:xfrm>
          <a:off x="13652500" y="66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43164</xdr:rowOff>
    </xdr:from>
    <xdr:ext cx="534377" cy="259045"/>
    <xdr:sp macro="" textlink="">
      <xdr:nvSpPr>
        <xdr:cNvPr id="544" name="テキスト ボックス 543"/>
        <xdr:cNvSpPr txBox="1"/>
      </xdr:nvSpPr>
      <xdr:spPr>
        <a:xfrm>
          <a:off x="13436111" y="67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148244</xdr:rowOff>
    </xdr:from>
    <xdr:to>
      <xdr:col>18</xdr:col>
      <xdr:colOff>492125</xdr:colOff>
      <xdr:row>39</xdr:row>
      <xdr:rowOff>78394</xdr:rowOff>
    </xdr:to>
    <xdr:sp macro="" textlink="">
      <xdr:nvSpPr>
        <xdr:cNvPr id="545" name="円/楕円 544"/>
        <xdr:cNvSpPr/>
      </xdr:nvSpPr>
      <xdr:spPr>
        <a:xfrm>
          <a:off x="12763500" y="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69521</xdr:rowOff>
    </xdr:from>
    <xdr:ext cx="469744" cy="259045"/>
    <xdr:sp macro="" textlink="">
      <xdr:nvSpPr>
        <xdr:cNvPr id="546" name="テキスト ボックス 545"/>
        <xdr:cNvSpPr txBox="1"/>
      </xdr:nvSpPr>
      <xdr:spPr>
        <a:xfrm>
          <a:off x="12579427" y="67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84926</xdr:rowOff>
    </xdr:from>
    <xdr:to>
      <xdr:col>23</xdr:col>
      <xdr:colOff>517525</xdr:colOff>
      <xdr:row>57</xdr:row>
      <xdr:rowOff>134537</xdr:rowOff>
    </xdr:to>
    <xdr:cxnSp macro="">
      <xdr:nvCxnSpPr>
        <xdr:cNvPr id="577" name="直線コネクタ 576"/>
        <xdr:cNvCxnSpPr/>
      </xdr:nvCxnSpPr>
      <xdr:spPr>
        <a:xfrm flipV="1">
          <a:off x="15481300" y="9857576"/>
          <a:ext cx="838200" cy="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8"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134537</xdr:rowOff>
    </xdr:from>
    <xdr:to>
      <xdr:col>22</xdr:col>
      <xdr:colOff>365125</xdr:colOff>
      <xdr:row>57</xdr:row>
      <xdr:rowOff>138913</xdr:rowOff>
    </xdr:to>
    <xdr:cxnSp macro="">
      <xdr:nvCxnSpPr>
        <xdr:cNvPr id="580" name="直線コネクタ 579"/>
        <xdr:cNvCxnSpPr/>
      </xdr:nvCxnSpPr>
      <xdr:spPr>
        <a:xfrm flipV="1">
          <a:off x="14592300" y="990718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164168</xdr:rowOff>
    </xdr:from>
    <xdr:to>
      <xdr:col>22</xdr:col>
      <xdr:colOff>415925</xdr:colOff>
      <xdr:row>58</xdr:row>
      <xdr:rowOff>94318</xdr:rowOff>
    </xdr:to>
    <xdr:sp macro="" textlink="">
      <xdr:nvSpPr>
        <xdr:cNvPr id="581" name="フローチャート : 判断 580"/>
        <xdr:cNvSpPr/>
      </xdr:nvSpPr>
      <xdr:spPr>
        <a:xfrm>
          <a:off x="15430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85445</xdr:rowOff>
    </xdr:from>
    <xdr:ext cx="599010" cy="259045"/>
    <xdr:sp macro="" textlink="">
      <xdr:nvSpPr>
        <xdr:cNvPr id="582" name="テキスト ボックス 581"/>
        <xdr:cNvSpPr txBox="1"/>
      </xdr:nvSpPr>
      <xdr:spPr>
        <a:xfrm>
          <a:off x="15181794"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138913</xdr:rowOff>
    </xdr:from>
    <xdr:to>
      <xdr:col>21</xdr:col>
      <xdr:colOff>161925</xdr:colOff>
      <xdr:row>57</xdr:row>
      <xdr:rowOff>160700</xdr:rowOff>
    </xdr:to>
    <xdr:cxnSp macro="">
      <xdr:nvCxnSpPr>
        <xdr:cNvPr id="583" name="直線コネクタ 582"/>
        <xdr:cNvCxnSpPr/>
      </xdr:nvCxnSpPr>
      <xdr:spPr>
        <a:xfrm flipV="1">
          <a:off x="13703300" y="9911563"/>
          <a:ext cx="889000" cy="2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4" name="フローチャート : 判断 583"/>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88363</xdr:rowOff>
    </xdr:from>
    <xdr:ext cx="599010" cy="259045"/>
    <xdr:sp macro="" textlink="">
      <xdr:nvSpPr>
        <xdr:cNvPr id="585" name="テキスト ボックス 584"/>
        <xdr:cNvSpPr txBox="1"/>
      </xdr:nvSpPr>
      <xdr:spPr>
        <a:xfrm>
          <a:off x="14292794" y="100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160050</xdr:rowOff>
    </xdr:from>
    <xdr:to>
      <xdr:col>19</xdr:col>
      <xdr:colOff>644525</xdr:colOff>
      <xdr:row>57</xdr:row>
      <xdr:rowOff>160700</xdr:rowOff>
    </xdr:to>
    <xdr:cxnSp macro="">
      <xdr:nvCxnSpPr>
        <xdr:cNvPr id="586" name="直線コネクタ 585"/>
        <xdr:cNvCxnSpPr/>
      </xdr:nvCxnSpPr>
      <xdr:spPr>
        <a:xfrm>
          <a:off x="12814300" y="9932700"/>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7" name="フローチャート : 判断 586"/>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133691</xdr:rowOff>
    </xdr:from>
    <xdr:ext cx="599010" cy="259045"/>
    <xdr:sp macro="" textlink="">
      <xdr:nvSpPr>
        <xdr:cNvPr id="588" name="テキスト ボックス 587"/>
        <xdr:cNvSpPr txBox="1"/>
      </xdr:nvSpPr>
      <xdr:spPr>
        <a:xfrm>
          <a:off x="13403794" y="100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89" name="フローチャート : 判断 588"/>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0" name="テキスト ボックス 589"/>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34126</xdr:rowOff>
    </xdr:from>
    <xdr:to>
      <xdr:col>23</xdr:col>
      <xdr:colOff>568325</xdr:colOff>
      <xdr:row>57</xdr:row>
      <xdr:rowOff>135726</xdr:rowOff>
    </xdr:to>
    <xdr:sp macro="" textlink="">
      <xdr:nvSpPr>
        <xdr:cNvPr id="596" name="円/楕円 595"/>
        <xdr:cNvSpPr/>
      </xdr:nvSpPr>
      <xdr:spPr>
        <a:xfrm>
          <a:off x="16268700" y="98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57003</xdr:rowOff>
    </xdr:from>
    <xdr:ext cx="599010" cy="259045"/>
    <xdr:sp macro="" textlink="">
      <xdr:nvSpPr>
        <xdr:cNvPr id="597" name="教育費該当値テキスト"/>
        <xdr:cNvSpPr txBox="1"/>
      </xdr:nvSpPr>
      <xdr:spPr>
        <a:xfrm>
          <a:off x="16370300" y="965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83737</xdr:rowOff>
    </xdr:from>
    <xdr:to>
      <xdr:col>22</xdr:col>
      <xdr:colOff>415925</xdr:colOff>
      <xdr:row>58</xdr:row>
      <xdr:rowOff>13887</xdr:rowOff>
    </xdr:to>
    <xdr:sp macro="" textlink="">
      <xdr:nvSpPr>
        <xdr:cNvPr id="598" name="円/楕円 597"/>
        <xdr:cNvSpPr/>
      </xdr:nvSpPr>
      <xdr:spPr>
        <a:xfrm>
          <a:off x="15430500" y="98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30414</xdr:rowOff>
    </xdr:from>
    <xdr:ext cx="599010" cy="259045"/>
    <xdr:sp macro="" textlink="">
      <xdr:nvSpPr>
        <xdr:cNvPr id="599" name="テキスト ボックス 598"/>
        <xdr:cNvSpPr txBox="1"/>
      </xdr:nvSpPr>
      <xdr:spPr>
        <a:xfrm>
          <a:off x="15181794" y="963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88113</xdr:rowOff>
    </xdr:from>
    <xdr:to>
      <xdr:col>21</xdr:col>
      <xdr:colOff>212725</xdr:colOff>
      <xdr:row>58</xdr:row>
      <xdr:rowOff>18263</xdr:rowOff>
    </xdr:to>
    <xdr:sp macro="" textlink="">
      <xdr:nvSpPr>
        <xdr:cNvPr id="600" name="円/楕円 599"/>
        <xdr:cNvSpPr/>
      </xdr:nvSpPr>
      <xdr:spPr>
        <a:xfrm>
          <a:off x="14541500" y="98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34790</xdr:rowOff>
    </xdr:from>
    <xdr:ext cx="599010" cy="259045"/>
    <xdr:sp macro="" textlink="">
      <xdr:nvSpPr>
        <xdr:cNvPr id="601" name="テキスト ボックス 600"/>
        <xdr:cNvSpPr txBox="1"/>
      </xdr:nvSpPr>
      <xdr:spPr>
        <a:xfrm>
          <a:off x="14292794" y="963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109900</xdr:rowOff>
    </xdr:from>
    <xdr:to>
      <xdr:col>20</xdr:col>
      <xdr:colOff>9525</xdr:colOff>
      <xdr:row>58</xdr:row>
      <xdr:rowOff>40050</xdr:rowOff>
    </xdr:to>
    <xdr:sp macro="" textlink="">
      <xdr:nvSpPr>
        <xdr:cNvPr id="602" name="円/楕円 601"/>
        <xdr:cNvSpPr/>
      </xdr:nvSpPr>
      <xdr:spPr>
        <a:xfrm>
          <a:off x="13652500" y="98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56577</xdr:rowOff>
    </xdr:from>
    <xdr:ext cx="599010" cy="259045"/>
    <xdr:sp macro="" textlink="">
      <xdr:nvSpPr>
        <xdr:cNvPr id="603" name="テキスト ボックス 602"/>
        <xdr:cNvSpPr txBox="1"/>
      </xdr:nvSpPr>
      <xdr:spPr>
        <a:xfrm>
          <a:off x="13403794" y="965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109250</xdr:rowOff>
    </xdr:from>
    <xdr:to>
      <xdr:col>18</xdr:col>
      <xdr:colOff>492125</xdr:colOff>
      <xdr:row>58</xdr:row>
      <xdr:rowOff>39400</xdr:rowOff>
    </xdr:to>
    <xdr:sp macro="" textlink="">
      <xdr:nvSpPr>
        <xdr:cNvPr id="604" name="円/楕円 603"/>
        <xdr:cNvSpPr/>
      </xdr:nvSpPr>
      <xdr:spPr>
        <a:xfrm>
          <a:off x="12763500" y="98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55927</xdr:rowOff>
    </xdr:from>
    <xdr:ext cx="599010" cy="259045"/>
    <xdr:sp macro="" textlink="">
      <xdr:nvSpPr>
        <xdr:cNvPr id="605" name="テキスト ボックス 604"/>
        <xdr:cNvSpPr txBox="1"/>
      </xdr:nvSpPr>
      <xdr:spPr>
        <a:xfrm>
          <a:off x="12514794" y="965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30111</xdr:rowOff>
    </xdr:from>
    <xdr:to>
      <xdr:col>23</xdr:col>
      <xdr:colOff>517525</xdr:colOff>
      <xdr:row>77</xdr:row>
      <xdr:rowOff>83186</xdr:rowOff>
    </xdr:to>
    <xdr:cxnSp macro="">
      <xdr:nvCxnSpPr>
        <xdr:cNvPr id="634" name="直線コネクタ 633"/>
        <xdr:cNvCxnSpPr/>
      </xdr:nvCxnSpPr>
      <xdr:spPr>
        <a:xfrm flipV="1">
          <a:off x="15481300" y="12203061"/>
          <a:ext cx="838200" cy="10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32300</xdr:rowOff>
    </xdr:from>
    <xdr:ext cx="469744" cy="259045"/>
    <xdr:sp macro="" textlink="">
      <xdr:nvSpPr>
        <xdr:cNvPr id="635" name="災害復旧費平均値テキスト"/>
        <xdr:cNvSpPr txBox="1"/>
      </xdr:nvSpPr>
      <xdr:spPr>
        <a:xfrm>
          <a:off x="16370300" y="1340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83186</xdr:rowOff>
    </xdr:from>
    <xdr:to>
      <xdr:col>22</xdr:col>
      <xdr:colOff>365125</xdr:colOff>
      <xdr:row>79</xdr:row>
      <xdr:rowOff>44450</xdr:rowOff>
    </xdr:to>
    <xdr:cxnSp macro="">
      <xdr:nvCxnSpPr>
        <xdr:cNvPr id="637" name="直線コネクタ 636"/>
        <xdr:cNvCxnSpPr/>
      </xdr:nvCxnSpPr>
      <xdr:spPr>
        <a:xfrm flipV="1">
          <a:off x="14592300" y="13284836"/>
          <a:ext cx="889000" cy="30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122186</xdr:rowOff>
    </xdr:from>
    <xdr:to>
      <xdr:col>22</xdr:col>
      <xdr:colOff>415925</xdr:colOff>
      <xdr:row>78</xdr:row>
      <xdr:rowOff>52336</xdr:rowOff>
    </xdr:to>
    <xdr:sp macro="" textlink="">
      <xdr:nvSpPr>
        <xdr:cNvPr id="638" name="フローチャート : 判断 637"/>
        <xdr:cNvSpPr/>
      </xdr:nvSpPr>
      <xdr:spPr>
        <a:xfrm>
          <a:off x="15430500" y="1332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43463</xdr:rowOff>
    </xdr:from>
    <xdr:ext cx="534377" cy="259045"/>
    <xdr:sp macro="" textlink="">
      <xdr:nvSpPr>
        <xdr:cNvPr id="639" name="テキスト ボックス 638"/>
        <xdr:cNvSpPr txBox="1"/>
      </xdr:nvSpPr>
      <xdr:spPr>
        <a:xfrm>
          <a:off x="15214111" y="134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1" name="フローチャート : 判断 640"/>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2" name="テキスト ボックス 641"/>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4" name="フローチャート : 判断 643"/>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5" name="テキスト ボックス 644"/>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6" name="フローチャート : 判断 645"/>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7" name="テキスト ボックス 646"/>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150761</xdr:rowOff>
    </xdr:from>
    <xdr:to>
      <xdr:col>23</xdr:col>
      <xdr:colOff>568325</xdr:colOff>
      <xdr:row>71</xdr:row>
      <xdr:rowOff>80911</xdr:rowOff>
    </xdr:to>
    <xdr:sp macro="" textlink="">
      <xdr:nvSpPr>
        <xdr:cNvPr id="653" name="円/楕円 652"/>
        <xdr:cNvSpPr/>
      </xdr:nvSpPr>
      <xdr:spPr>
        <a:xfrm>
          <a:off x="16268700" y="12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103788</xdr:rowOff>
    </xdr:from>
    <xdr:ext cx="599010" cy="259045"/>
    <xdr:sp macro="" textlink="">
      <xdr:nvSpPr>
        <xdr:cNvPr id="654" name="災害復旧費該当値テキスト"/>
        <xdr:cNvSpPr txBox="1"/>
      </xdr:nvSpPr>
      <xdr:spPr>
        <a:xfrm>
          <a:off x="16370300" y="1210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32386</xdr:rowOff>
    </xdr:from>
    <xdr:to>
      <xdr:col>22</xdr:col>
      <xdr:colOff>415925</xdr:colOff>
      <xdr:row>77</xdr:row>
      <xdr:rowOff>133986</xdr:rowOff>
    </xdr:to>
    <xdr:sp macro="" textlink="">
      <xdr:nvSpPr>
        <xdr:cNvPr id="655" name="円/楕円 654"/>
        <xdr:cNvSpPr/>
      </xdr:nvSpPr>
      <xdr:spPr>
        <a:xfrm>
          <a:off x="15430500" y="132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150513</xdr:rowOff>
    </xdr:from>
    <xdr:ext cx="534377" cy="259045"/>
    <xdr:sp macro="" textlink="">
      <xdr:nvSpPr>
        <xdr:cNvPr id="656" name="テキスト ボックス 655"/>
        <xdr:cNvSpPr txBox="1"/>
      </xdr:nvSpPr>
      <xdr:spPr>
        <a:xfrm>
          <a:off x="15214111" y="130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148161</xdr:rowOff>
    </xdr:from>
    <xdr:to>
      <xdr:col>23</xdr:col>
      <xdr:colOff>517525</xdr:colOff>
      <xdr:row>96</xdr:row>
      <xdr:rowOff>43323</xdr:rowOff>
    </xdr:to>
    <xdr:cxnSp macro="">
      <xdr:nvCxnSpPr>
        <xdr:cNvPr id="691" name="直線コネクタ 690"/>
        <xdr:cNvCxnSpPr/>
      </xdr:nvCxnSpPr>
      <xdr:spPr>
        <a:xfrm>
          <a:off x="15481300" y="16435911"/>
          <a:ext cx="8382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148161</xdr:rowOff>
    </xdr:from>
    <xdr:to>
      <xdr:col>22</xdr:col>
      <xdr:colOff>365125</xdr:colOff>
      <xdr:row>96</xdr:row>
      <xdr:rowOff>30296</xdr:rowOff>
    </xdr:to>
    <xdr:cxnSp macro="">
      <xdr:nvCxnSpPr>
        <xdr:cNvPr id="694" name="直線コネクタ 693"/>
        <xdr:cNvCxnSpPr/>
      </xdr:nvCxnSpPr>
      <xdr:spPr>
        <a:xfrm flipV="1">
          <a:off x="14592300" y="16435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49512</xdr:rowOff>
    </xdr:from>
    <xdr:to>
      <xdr:col>22</xdr:col>
      <xdr:colOff>415925</xdr:colOff>
      <xdr:row>96</xdr:row>
      <xdr:rowOff>151112</xdr:rowOff>
    </xdr:to>
    <xdr:sp macro="" textlink="">
      <xdr:nvSpPr>
        <xdr:cNvPr id="695" name="フローチャート : 判断 694"/>
        <xdr:cNvSpPr/>
      </xdr:nvSpPr>
      <xdr:spPr>
        <a:xfrm>
          <a:off x="15430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142239</xdr:rowOff>
    </xdr:from>
    <xdr:ext cx="599010" cy="259045"/>
    <xdr:sp macro="" textlink="">
      <xdr:nvSpPr>
        <xdr:cNvPr id="696" name="テキスト ボックス 695"/>
        <xdr:cNvSpPr txBox="1"/>
      </xdr:nvSpPr>
      <xdr:spPr>
        <a:xfrm>
          <a:off x="15181794" y="166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30296</xdr:rowOff>
    </xdr:from>
    <xdr:to>
      <xdr:col>21</xdr:col>
      <xdr:colOff>161925</xdr:colOff>
      <xdr:row>96</xdr:row>
      <xdr:rowOff>33420</xdr:rowOff>
    </xdr:to>
    <xdr:cxnSp macro="">
      <xdr:nvCxnSpPr>
        <xdr:cNvPr id="697" name="直線コネクタ 696"/>
        <xdr:cNvCxnSpPr/>
      </xdr:nvCxnSpPr>
      <xdr:spPr>
        <a:xfrm flipV="1">
          <a:off x="13703300" y="1648949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698" name="フローチャート : 判断 697"/>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699" name="テキスト ボックス 698"/>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13502</xdr:rowOff>
    </xdr:from>
    <xdr:to>
      <xdr:col>19</xdr:col>
      <xdr:colOff>644525</xdr:colOff>
      <xdr:row>96</xdr:row>
      <xdr:rowOff>33420</xdr:rowOff>
    </xdr:to>
    <xdr:cxnSp macro="">
      <xdr:nvCxnSpPr>
        <xdr:cNvPr id="700" name="直線コネクタ 699"/>
        <xdr:cNvCxnSpPr/>
      </xdr:nvCxnSpPr>
      <xdr:spPr>
        <a:xfrm>
          <a:off x="12814300" y="16472702"/>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1" name="フローチャート : 判断 700"/>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2" name="テキスト ボックス 701"/>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3" name="フローチャート : 判断 702"/>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4" name="テキスト ボックス 703"/>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163973</xdr:rowOff>
    </xdr:from>
    <xdr:to>
      <xdr:col>23</xdr:col>
      <xdr:colOff>568325</xdr:colOff>
      <xdr:row>96</xdr:row>
      <xdr:rowOff>94123</xdr:rowOff>
    </xdr:to>
    <xdr:sp macro="" textlink="">
      <xdr:nvSpPr>
        <xdr:cNvPr id="710" name="円/楕円 709"/>
        <xdr:cNvSpPr/>
      </xdr:nvSpPr>
      <xdr:spPr>
        <a:xfrm>
          <a:off x="16268700" y="164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15400</xdr:rowOff>
    </xdr:from>
    <xdr:ext cx="599010" cy="259045"/>
    <xdr:sp macro="" textlink="">
      <xdr:nvSpPr>
        <xdr:cNvPr id="711" name="公債費該当値テキスト"/>
        <xdr:cNvSpPr txBox="1"/>
      </xdr:nvSpPr>
      <xdr:spPr>
        <a:xfrm>
          <a:off x="16370300" y="163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97361</xdr:rowOff>
    </xdr:from>
    <xdr:to>
      <xdr:col>22</xdr:col>
      <xdr:colOff>415925</xdr:colOff>
      <xdr:row>96</xdr:row>
      <xdr:rowOff>27511</xdr:rowOff>
    </xdr:to>
    <xdr:sp macro="" textlink="">
      <xdr:nvSpPr>
        <xdr:cNvPr id="712" name="円/楕円 711"/>
        <xdr:cNvSpPr/>
      </xdr:nvSpPr>
      <xdr:spPr>
        <a:xfrm>
          <a:off x="15430500" y="163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44038</xdr:rowOff>
    </xdr:from>
    <xdr:ext cx="599010" cy="259045"/>
    <xdr:sp macro="" textlink="">
      <xdr:nvSpPr>
        <xdr:cNvPr id="713" name="テキスト ボックス 712"/>
        <xdr:cNvSpPr txBox="1"/>
      </xdr:nvSpPr>
      <xdr:spPr>
        <a:xfrm>
          <a:off x="15181794" y="1616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150946</xdr:rowOff>
    </xdr:from>
    <xdr:to>
      <xdr:col>21</xdr:col>
      <xdr:colOff>212725</xdr:colOff>
      <xdr:row>96</xdr:row>
      <xdr:rowOff>81096</xdr:rowOff>
    </xdr:to>
    <xdr:sp macro="" textlink="">
      <xdr:nvSpPr>
        <xdr:cNvPr id="714" name="円/楕円 713"/>
        <xdr:cNvSpPr/>
      </xdr:nvSpPr>
      <xdr:spPr>
        <a:xfrm>
          <a:off x="14541500" y="16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72223</xdr:rowOff>
    </xdr:from>
    <xdr:ext cx="599010" cy="259045"/>
    <xdr:sp macro="" textlink="">
      <xdr:nvSpPr>
        <xdr:cNvPr id="715" name="テキスト ボックス 714"/>
        <xdr:cNvSpPr txBox="1"/>
      </xdr:nvSpPr>
      <xdr:spPr>
        <a:xfrm>
          <a:off x="14292794" y="165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154070</xdr:rowOff>
    </xdr:from>
    <xdr:to>
      <xdr:col>20</xdr:col>
      <xdr:colOff>9525</xdr:colOff>
      <xdr:row>96</xdr:row>
      <xdr:rowOff>84220</xdr:rowOff>
    </xdr:to>
    <xdr:sp macro="" textlink="">
      <xdr:nvSpPr>
        <xdr:cNvPr id="716" name="円/楕円 715"/>
        <xdr:cNvSpPr/>
      </xdr:nvSpPr>
      <xdr:spPr>
        <a:xfrm>
          <a:off x="13652500" y="164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75347</xdr:rowOff>
    </xdr:from>
    <xdr:ext cx="599010" cy="259045"/>
    <xdr:sp macro="" textlink="">
      <xdr:nvSpPr>
        <xdr:cNvPr id="717" name="テキスト ボックス 716"/>
        <xdr:cNvSpPr txBox="1"/>
      </xdr:nvSpPr>
      <xdr:spPr>
        <a:xfrm>
          <a:off x="13403794" y="1653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134152</xdr:rowOff>
    </xdr:from>
    <xdr:to>
      <xdr:col>18</xdr:col>
      <xdr:colOff>492125</xdr:colOff>
      <xdr:row>96</xdr:row>
      <xdr:rowOff>64302</xdr:rowOff>
    </xdr:to>
    <xdr:sp macro="" textlink="">
      <xdr:nvSpPr>
        <xdr:cNvPr id="718" name="円/楕円 717"/>
        <xdr:cNvSpPr/>
      </xdr:nvSpPr>
      <xdr:spPr>
        <a:xfrm>
          <a:off x="12763500" y="164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55429</xdr:rowOff>
    </xdr:from>
    <xdr:ext cx="599010" cy="259045"/>
    <xdr:sp macro="" textlink="">
      <xdr:nvSpPr>
        <xdr:cNvPr id="719" name="テキスト ボックス 718"/>
        <xdr:cNvSpPr txBox="1"/>
      </xdr:nvSpPr>
      <xdr:spPr>
        <a:xfrm>
          <a:off x="12514794" y="165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134986</xdr:rowOff>
    </xdr:from>
    <xdr:to>
      <xdr:col>31</xdr:col>
      <xdr:colOff>85725</xdr:colOff>
      <xdr:row>38</xdr:row>
      <xdr:rowOff>65136</xdr:rowOff>
    </xdr:to>
    <xdr:sp macro="" textlink="">
      <xdr:nvSpPr>
        <xdr:cNvPr id="750" name="フローチャート : 判断 749"/>
        <xdr:cNvSpPr/>
      </xdr:nvSpPr>
      <xdr:spPr>
        <a:xfrm>
          <a:off x="21272500" y="647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81663</xdr:rowOff>
    </xdr:from>
    <xdr:ext cx="469744" cy="259045"/>
    <xdr:sp macro="" textlink="">
      <xdr:nvSpPr>
        <xdr:cNvPr id="751" name="テキスト ボックス 750"/>
        <xdr:cNvSpPr txBox="1"/>
      </xdr:nvSpPr>
      <xdr:spPr>
        <a:xfrm>
          <a:off x="21088427" y="62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3" name="フローチャート : 判断 752"/>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4" name="テキスト ボックス 753"/>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6" name="フローチャート : 判断 755"/>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7" name="テキスト ボックス 756"/>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58" name="フローチャート : 判断 757"/>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59" name="テキスト ボックス 758"/>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目的別の状況として、特に増減のあった経費のうちさとうきび新製糖工場建設推進事業に伴う農林水産業費が工事の終了に伴い大幅な減額、土木費においても町営住宅建設完了したことによる減額があった一方、台風災害に伴う災害復旧費の増額であった。また、昨年度よりは減額になったものの、依然として積立金に関して全国、県類似団体の平均を大きく上回る総務費であるが、これは、庁舎建設に向けて財政調整基金や庁舎建設基金への上積みの強化のためである。</a:t>
          </a:r>
        </a:p>
        <a:p>
          <a:r>
            <a:rPr kumimoji="1" lang="ja-JP" altLang="en-US" sz="1300">
              <a:latin typeface="ＭＳ Ｐゴシック"/>
            </a:rPr>
            <a:t>特に変動のあった上記の経費以外においては、概ね前年度並みの執行状況である。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標準財政規模にみる実質収支比率は、前年度の</a:t>
          </a:r>
          <a:r>
            <a:rPr kumimoji="1" lang="en-US" altLang="ja-JP" sz="1400">
              <a:latin typeface="ＭＳ ゴシック" pitchFamily="49" charset="-128"/>
              <a:ea typeface="ＭＳ ゴシック" pitchFamily="49" charset="-128"/>
            </a:rPr>
            <a:t>13.85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10.55</a:t>
          </a:r>
          <a:r>
            <a:rPr kumimoji="1" lang="ja-JP" altLang="en-US" sz="1400">
              <a:latin typeface="ＭＳ ゴシック" pitchFamily="49" charset="-128"/>
              <a:ea typeface="ＭＳ ゴシック" pitchFamily="49" charset="-128"/>
            </a:rPr>
            <a:t>上昇し</a:t>
          </a:r>
          <a:r>
            <a:rPr kumimoji="1" lang="en-US" altLang="ja-JP" sz="1400">
              <a:latin typeface="ＭＳ ゴシック" pitchFamily="49" charset="-128"/>
              <a:ea typeface="ＭＳ ゴシック" pitchFamily="49" charset="-128"/>
            </a:rPr>
            <a:t>24.40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依然として比率が高い状況は、余剰金が多く発生していることが要因であると思われる。年度途中での事業の取り下げや、入札不調による事業の未執行、補助費等の減額が大きな要因であることから、事業の早期執行や予算管理により一層慎重に取り組むこと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公営企業会計を含む特別会計において資金不足は発生しておらず、平成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年度決算における連結赤字比率も発生していない状況である。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しかしながら、各特別会計における一般会計からの法定外繰入金は毎年増加しており、一般会計への依存状態は改善しておらず独立採算制の原則から、より一層の経営健全化への取り組みが必要である。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3416735</v>
      </c>
      <c r="BO4" s="381"/>
      <c r="BP4" s="381"/>
      <c r="BQ4" s="381"/>
      <c r="BR4" s="381"/>
      <c r="BS4" s="381"/>
      <c r="BT4" s="381"/>
      <c r="BU4" s="382"/>
      <c r="BV4" s="380">
        <v>5525432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24.4</v>
      </c>
      <c r="CU4" s="558"/>
      <c r="CV4" s="558"/>
      <c r="CW4" s="558"/>
      <c r="CX4" s="558"/>
      <c r="CY4" s="558"/>
      <c r="CZ4" s="558"/>
      <c r="DA4" s="559"/>
      <c r="DB4" s="557">
        <v>13.9</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2989124</v>
      </c>
      <c r="BO5" s="386"/>
      <c r="BP5" s="386"/>
      <c r="BQ5" s="386"/>
      <c r="BR5" s="386"/>
      <c r="BS5" s="386"/>
      <c r="BT5" s="386"/>
      <c r="BU5" s="387"/>
      <c r="BV5" s="385">
        <v>5190179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74.900000000000006</v>
      </c>
      <c r="CU5" s="356"/>
      <c r="CV5" s="356"/>
      <c r="CW5" s="356"/>
      <c r="CX5" s="356"/>
      <c r="CY5" s="356"/>
      <c r="CZ5" s="356"/>
      <c r="DA5" s="357"/>
      <c r="DB5" s="355">
        <v>81.7</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427611</v>
      </c>
      <c r="BO6" s="386"/>
      <c r="BP6" s="386"/>
      <c r="BQ6" s="386"/>
      <c r="BR6" s="386"/>
      <c r="BS6" s="386"/>
      <c r="BT6" s="386"/>
      <c r="BU6" s="387"/>
      <c r="BV6" s="385">
        <v>335253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77.7</v>
      </c>
      <c r="CU6" s="532"/>
      <c r="CV6" s="532"/>
      <c r="CW6" s="532"/>
      <c r="CX6" s="532"/>
      <c r="CY6" s="532"/>
      <c r="CZ6" s="532"/>
      <c r="DA6" s="533"/>
      <c r="DB6" s="531">
        <v>85.8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55897</v>
      </c>
      <c r="BO7" s="386"/>
      <c r="BP7" s="386"/>
      <c r="BQ7" s="386"/>
      <c r="BR7" s="386"/>
      <c r="BS7" s="386"/>
      <c r="BT7" s="386"/>
      <c r="BU7" s="387"/>
      <c r="BV7" s="385">
        <v>131451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1523569</v>
      </c>
      <c r="CU7" s="386"/>
      <c r="CV7" s="386"/>
      <c r="CW7" s="386"/>
      <c r="CX7" s="386"/>
      <c r="CY7" s="386"/>
      <c r="CZ7" s="386"/>
      <c r="DA7" s="387"/>
      <c r="DB7" s="385">
        <v>1471164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371714</v>
      </c>
      <c r="BO8" s="386"/>
      <c r="BP8" s="386"/>
      <c r="BQ8" s="386"/>
      <c r="BR8" s="386"/>
      <c r="BS8" s="386"/>
      <c r="BT8" s="386"/>
      <c r="BU8" s="387"/>
      <c r="BV8" s="385">
        <v>203802</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0.13</v>
      </c>
      <c r="CU8" s="495"/>
      <c r="CV8" s="495"/>
      <c r="CW8" s="495"/>
      <c r="CX8" s="495"/>
      <c r="CY8" s="495"/>
      <c r="CZ8" s="495"/>
      <c r="DA8" s="496"/>
      <c r="DB8" s="494">
        <v>0.13</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1843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167912</v>
      </c>
      <c r="BO9" s="386"/>
      <c r="BP9" s="386"/>
      <c r="BQ9" s="386"/>
      <c r="BR9" s="386"/>
      <c r="BS9" s="386"/>
      <c r="BT9" s="386"/>
      <c r="BU9" s="387"/>
      <c r="BV9" s="385">
        <v>-58442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10</v>
      </c>
      <c r="CU9" s="356"/>
      <c r="CV9" s="356"/>
      <c r="CW9" s="356"/>
      <c r="CX9" s="356"/>
      <c r="CY9" s="356"/>
      <c r="CZ9" s="356"/>
      <c r="DA9" s="357"/>
      <c r="DB9" s="355">
        <v>9.3000000000000007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1657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275180</v>
      </c>
      <c r="BO10" s="386"/>
      <c r="BP10" s="386"/>
      <c r="BQ10" s="386"/>
      <c r="BR10" s="386"/>
      <c r="BS10" s="386"/>
      <c r="BT10" s="386"/>
      <c r="BU10" s="387"/>
      <c r="BV10" s="385">
        <v>350386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1704</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132000</v>
      </c>
      <c r="BO12" s="386"/>
      <c r="BP12" s="386"/>
      <c r="BQ12" s="386"/>
      <c r="BR12" s="386"/>
      <c r="BS12" s="386"/>
      <c r="BT12" s="386"/>
      <c r="BU12" s="387"/>
      <c r="BV12" s="385">
        <v>200000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1697</v>
      </c>
      <c r="S13" s="487"/>
      <c r="T13" s="487"/>
      <c r="U13" s="487"/>
      <c r="V13" s="488"/>
      <c r="W13" s="474" t="s">
        <v>123</v>
      </c>
      <c r="X13" s="398"/>
      <c r="Y13" s="398"/>
      <c r="Z13" s="398"/>
      <c r="AA13" s="398"/>
      <c r="AB13" s="399"/>
      <c r="AC13" s="361">
        <v>142</v>
      </c>
      <c r="AD13" s="362"/>
      <c r="AE13" s="362"/>
      <c r="AF13" s="362"/>
      <c r="AG13" s="363"/>
      <c r="AH13" s="361">
        <v>153</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311092</v>
      </c>
      <c r="BO13" s="386"/>
      <c r="BP13" s="386"/>
      <c r="BQ13" s="386"/>
      <c r="BR13" s="386"/>
      <c r="BS13" s="386"/>
      <c r="BT13" s="386"/>
      <c r="BU13" s="387"/>
      <c r="BV13" s="385">
        <v>91944</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5.4</v>
      </c>
      <c r="CU13" s="356"/>
      <c r="CV13" s="356"/>
      <c r="CW13" s="356"/>
      <c r="CX13" s="356"/>
      <c r="CY13" s="356"/>
      <c r="CZ13" s="356"/>
      <c r="DA13" s="357"/>
      <c r="DB13" s="355">
        <v>6.4</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1490</v>
      </c>
      <c r="S14" s="487"/>
      <c r="T14" s="487"/>
      <c r="U14" s="487"/>
      <c r="V14" s="488"/>
      <c r="W14" s="489"/>
      <c r="X14" s="401"/>
      <c r="Y14" s="401"/>
      <c r="Z14" s="401"/>
      <c r="AA14" s="401"/>
      <c r="AB14" s="402"/>
      <c r="AC14" s="479">
        <v>10.8</v>
      </c>
      <c r="AD14" s="480"/>
      <c r="AE14" s="480"/>
      <c r="AF14" s="480"/>
      <c r="AG14" s="481"/>
      <c r="AH14" s="479">
        <v>15.6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1485</v>
      </c>
      <c r="S15" s="487"/>
      <c r="T15" s="487"/>
      <c r="U15" s="487"/>
      <c r="V15" s="488"/>
      <c r="W15" s="474" t="s">
        <v>130</v>
      </c>
      <c r="X15" s="398"/>
      <c r="Y15" s="398"/>
      <c r="Z15" s="398"/>
      <c r="AA15" s="398"/>
      <c r="AB15" s="399"/>
      <c r="AC15" s="361">
        <v>544</v>
      </c>
      <c r="AD15" s="362"/>
      <c r="AE15" s="362"/>
      <c r="AF15" s="362"/>
      <c r="AG15" s="363"/>
      <c r="AH15" s="361">
        <v>207</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186405</v>
      </c>
      <c r="BO15" s="381"/>
      <c r="BP15" s="381"/>
      <c r="BQ15" s="381"/>
      <c r="BR15" s="381"/>
      <c r="BS15" s="381"/>
      <c r="BT15" s="381"/>
      <c r="BU15" s="382"/>
      <c r="BV15" s="380">
        <v>178220</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41.3</v>
      </c>
      <c r="AD16" s="480"/>
      <c r="AE16" s="480"/>
      <c r="AF16" s="480"/>
      <c r="AG16" s="481"/>
      <c r="AH16" s="479">
        <v>21.1</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1420304</v>
      </c>
      <c r="BO16" s="386"/>
      <c r="BP16" s="386"/>
      <c r="BQ16" s="386"/>
      <c r="BR16" s="386"/>
      <c r="BS16" s="386"/>
      <c r="BT16" s="386"/>
      <c r="BU16" s="387"/>
      <c r="BV16" s="385">
        <v>1355815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630</v>
      </c>
      <c r="AD17" s="362"/>
      <c r="AE17" s="362"/>
      <c r="AF17" s="362"/>
      <c r="AG17" s="363"/>
      <c r="AH17" s="361">
        <v>619</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229667</v>
      </c>
      <c r="BO17" s="386"/>
      <c r="BP17" s="386"/>
      <c r="BQ17" s="386"/>
      <c r="BR17" s="386"/>
      <c r="BS17" s="386"/>
      <c r="BT17" s="386"/>
      <c r="BU17" s="387"/>
      <c r="BV17" s="385">
        <v>221881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28.96</v>
      </c>
      <c r="M18" s="450"/>
      <c r="N18" s="450"/>
      <c r="O18" s="450"/>
      <c r="P18" s="450"/>
      <c r="Q18" s="450"/>
      <c r="R18" s="451"/>
      <c r="S18" s="451"/>
      <c r="T18" s="451"/>
      <c r="U18" s="451"/>
      <c r="V18" s="452"/>
      <c r="W18" s="466"/>
      <c r="X18" s="467"/>
      <c r="Y18" s="467"/>
      <c r="Z18" s="467"/>
      <c r="AA18" s="467"/>
      <c r="AB18" s="475"/>
      <c r="AC18" s="349">
        <v>47.9</v>
      </c>
      <c r="AD18" s="350"/>
      <c r="AE18" s="350"/>
      <c r="AF18" s="350"/>
      <c r="AG18" s="453"/>
      <c r="AH18" s="349">
        <v>63.2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1167682</v>
      </c>
      <c r="BO18" s="386"/>
      <c r="BP18" s="386"/>
      <c r="BQ18" s="386"/>
      <c r="BR18" s="386"/>
      <c r="BS18" s="386"/>
      <c r="BT18" s="386"/>
      <c r="BU18" s="387"/>
      <c r="BV18" s="385">
        <v>1217739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64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2202285</v>
      </c>
      <c r="BO19" s="386"/>
      <c r="BP19" s="386"/>
      <c r="BQ19" s="386"/>
      <c r="BR19" s="386"/>
      <c r="BS19" s="386"/>
      <c r="BT19" s="386"/>
      <c r="BU19" s="387"/>
      <c r="BV19" s="385">
        <v>2361632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1080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2462595</v>
      </c>
      <c r="BO23" s="386"/>
      <c r="BP23" s="386"/>
      <c r="BQ23" s="386"/>
      <c r="BR23" s="386"/>
      <c r="BS23" s="386"/>
      <c r="BT23" s="386"/>
      <c r="BU23" s="387"/>
      <c r="BV23" s="385">
        <v>2489778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7330</v>
      </c>
      <c r="R24" s="362"/>
      <c r="S24" s="362"/>
      <c r="T24" s="362"/>
      <c r="U24" s="362"/>
      <c r="V24" s="363"/>
      <c r="W24" s="427"/>
      <c r="X24" s="418"/>
      <c r="Y24" s="419"/>
      <c r="Z24" s="358" t="s">
        <v>154</v>
      </c>
      <c r="AA24" s="359"/>
      <c r="AB24" s="359"/>
      <c r="AC24" s="359"/>
      <c r="AD24" s="359"/>
      <c r="AE24" s="359"/>
      <c r="AF24" s="359"/>
      <c r="AG24" s="360"/>
      <c r="AH24" s="361">
        <v>60</v>
      </c>
      <c r="AI24" s="362"/>
      <c r="AJ24" s="362"/>
      <c r="AK24" s="362"/>
      <c r="AL24" s="363"/>
      <c r="AM24" s="361">
        <v>156660</v>
      </c>
      <c r="AN24" s="362"/>
      <c r="AO24" s="362"/>
      <c r="AP24" s="362"/>
      <c r="AQ24" s="362"/>
      <c r="AR24" s="363"/>
      <c r="AS24" s="361">
        <v>2611</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2016756</v>
      </c>
      <c r="BO24" s="386"/>
      <c r="BP24" s="386"/>
      <c r="BQ24" s="386"/>
      <c r="BR24" s="386"/>
      <c r="BS24" s="386"/>
      <c r="BT24" s="386"/>
      <c r="BU24" s="387"/>
      <c r="BV24" s="385">
        <v>2048756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5940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16000</v>
      </c>
      <c r="BO25" s="381"/>
      <c r="BP25" s="381"/>
      <c r="BQ25" s="381"/>
      <c r="BR25" s="381"/>
      <c r="BS25" s="381"/>
      <c r="BT25" s="381"/>
      <c r="BU25" s="382"/>
      <c r="BV25" s="380" t="s">
        <v>121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4500</v>
      </c>
      <c r="R26" s="362"/>
      <c r="S26" s="362"/>
      <c r="T26" s="362"/>
      <c r="U26" s="362"/>
      <c r="V26" s="363"/>
      <c r="W26" s="427"/>
      <c r="X26" s="418"/>
      <c r="Y26" s="419"/>
      <c r="Z26" s="358" t="s">
        <v>160</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2570</v>
      </c>
      <c r="R27" s="362"/>
      <c r="S27" s="362"/>
      <c r="T27" s="362"/>
      <c r="U27" s="362"/>
      <c r="V27" s="363"/>
      <c r="W27" s="427"/>
      <c r="X27" s="418"/>
      <c r="Y27" s="419"/>
      <c r="Z27" s="358" t="s">
        <v>163</v>
      </c>
      <c r="AA27" s="359"/>
      <c r="AB27" s="359"/>
      <c r="AC27" s="359"/>
      <c r="AD27" s="359"/>
      <c r="AE27" s="359"/>
      <c r="AF27" s="359"/>
      <c r="AG27" s="360"/>
      <c r="AH27" s="361">
        <v>6</v>
      </c>
      <c r="AI27" s="362"/>
      <c r="AJ27" s="362"/>
      <c r="AK27" s="362"/>
      <c r="AL27" s="363"/>
      <c r="AM27" s="361">
        <v>21100</v>
      </c>
      <c r="AN27" s="362"/>
      <c r="AO27" s="362"/>
      <c r="AP27" s="362"/>
      <c r="AQ27" s="362"/>
      <c r="AR27" s="363"/>
      <c r="AS27" s="361">
        <v>3517</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35138</v>
      </c>
      <c r="BO27" s="389"/>
      <c r="BP27" s="389"/>
      <c r="BQ27" s="389"/>
      <c r="BR27" s="389"/>
      <c r="BS27" s="389"/>
      <c r="BT27" s="389"/>
      <c r="BU27" s="390"/>
      <c r="BV27" s="388">
        <v>35128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2130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1142476</v>
      </c>
      <c r="BO28" s="381"/>
      <c r="BP28" s="381"/>
      <c r="BQ28" s="381"/>
      <c r="BR28" s="381"/>
      <c r="BS28" s="381"/>
      <c r="BT28" s="381"/>
      <c r="BU28" s="382"/>
      <c r="BV28" s="380">
        <v>999296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4</v>
      </c>
      <c r="M29" s="362"/>
      <c r="N29" s="362"/>
      <c r="O29" s="362"/>
      <c r="P29" s="363"/>
      <c r="Q29" s="361">
        <v>1980</v>
      </c>
      <c r="R29" s="362"/>
      <c r="S29" s="362"/>
      <c r="T29" s="362"/>
      <c r="U29" s="362"/>
      <c r="V29" s="363"/>
      <c r="W29" s="428"/>
      <c r="X29" s="429"/>
      <c r="Y29" s="430"/>
      <c r="Z29" s="358" t="s">
        <v>170</v>
      </c>
      <c r="AA29" s="359"/>
      <c r="AB29" s="359"/>
      <c r="AC29" s="359"/>
      <c r="AD29" s="359"/>
      <c r="AE29" s="359"/>
      <c r="AF29" s="359"/>
      <c r="AG29" s="360"/>
      <c r="AH29" s="361">
        <v>66</v>
      </c>
      <c r="AI29" s="362"/>
      <c r="AJ29" s="362"/>
      <c r="AK29" s="362"/>
      <c r="AL29" s="363"/>
      <c r="AM29" s="361">
        <v>177760</v>
      </c>
      <c r="AN29" s="362"/>
      <c r="AO29" s="362"/>
      <c r="AP29" s="362"/>
      <c r="AQ29" s="362"/>
      <c r="AR29" s="363"/>
      <c r="AS29" s="361">
        <v>2693</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17232</v>
      </c>
      <c r="BO29" s="386"/>
      <c r="BP29" s="386"/>
      <c r="BQ29" s="386"/>
      <c r="BR29" s="386"/>
      <c r="BS29" s="386"/>
      <c r="BT29" s="386"/>
      <c r="BU29" s="387"/>
      <c r="BV29" s="385">
        <v>17228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84.6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661753</v>
      </c>
      <c r="BO30" s="389"/>
      <c r="BP30" s="389"/>
      <c r="BQ30" s="389"/>
      <c r="BR30" s="389"/>
      <c r="BS30" s="389"/>
      <c r="BT30" s="389"/>
      <c r="BU30" s="390"/>
      <c r="BV30" s="388">
        <v>570979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沖縄県市町村自治会館管理組合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6</v>
      </c>
      <c r="BF35" s="345"/>
      <c r="BG35" s="344" t="str">
        <f>IF('各会計、関係団体の財政状況及び健全化判断比率'!B32="","",'各会計、関係団体の財政状況及び健全化判断比率'!B32)</f>
        <v>漁業集落排水事業特別会計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沖縄県市町村総合事務組合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7</v>
      </c>
      <c r="BF36" s="345"/>
      <c r="BG36" s="344" t="str">
        <f>IF('各会計、関係団体の財政状況及び健全化判断比率'!B33="","",'各会計、関係団体の財政状況及び健全化判断比率'!B33)</f>
        <v>農業集落排水事業特別会計</v>
      </c>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沖縄県町村交通災害共済組合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八重山広域市町村圏事務組合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沖縄県後期高齢者医療広域連合（一般会計）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沖縄県後期高齢者医療広域連合（事業勘定）</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527</v>
      </c>
      <c r="D34" s="1154"/>
      <c r="E34" s="1155"/>
      <c r="F34" s="32">
        <v>20.77</v>
      </c>
      <c r="G34" s="33">
        <v>15.3</v>
      </c>
      <c r="H34" s="33">
        <v>19.88</v>
      </c>
      <c r="I34" s="33">
        <v>13.85</v>
      </c>
      <c r="J34" s="34">
        <v>24.39</v>
      </c>
      <c r="K34" s="22"/>
      <c r="L34" s="22"/>
      <c r="M34" s="22"/>
      <c r="N34" s="22"/>
      <c r="O34" s="22"/>
      <c r="P34" s="22"/>
    </row>
    <row r="35" spans="1:16" ht="39" customHeight="1">
      <c r="A35" s="22"/>
      <c r="B35" s="35"/>
      <c r="C35" s="1148" t="s">
        <v>528</v>
      </c>
      <c r="D35" s="1149"/>
      <c r="E35" s="1150"/>
      <c r="F35" s="36">
        <v>2.2999999999999998</v>
      </c>
      <c r="G35" s="37">
        <v>1.21</v>
      </c>
      <c r="H35" s="37">
        <v>1.31</v>
      </c>
      <c r="I35" s="37">
        <v>3.13</v>
      </c>
      <c r="J35" s="38">
        <v>1.3</v>
      </c>
      <c r="K35" s="22"/>
      <c r="L35" s="22"/>
      <c r="M35" s="22"/>
      <c r="N35" s="22"/>
      <c r="O35" s="22"/>
      <c r="P35" s="22"/>
    </row>
    <row r="36" spans="1:16" ht="39" customHeight="1">
      <c r="A36" s="22"/>
      <c r="B36" s="35"/>
      <c r="C36" s="1148" t="s">
        <v>529</v>
      </c>
      <c r="D36" s="1149"/>
      <c r="E36" s="1150"/>
      <c r="F36" s="36">
        <v>0</v>
      </c>
      <c r="G36" s="37">
        <v>0.3</v>
      </c>
      <c r="H36" s="37">
        <v>5.21</v>
      </c>
      <c r="I36" s="37">
        <v>1.7</v>
      </c>
      <c r="J36" s="38">
        <v>1.25</v>
      </c>
      <c r="K36" s="22"/>
      <c r="L36" s="22"/>
      <c r="M36" s="22"/>
      <c r="N36" s="22"/>
      <c r="O36" s="22"/>
      <c r="P36" s="22"/>
    </row>
    <row r="37" spans="1:16" ht="39" customHeight="1">
      <c r="A37" s="22"/>
      <c r="B37" s="35"/>
      <c r="C37" s="1148" t="s">
        <v>530</v>
      </c>
      <c r="D37" s="1149"/>
      <c r="E37" s="1150"/>
      <c r="F37" s="36">
        <v>0.25</v>
      </c>
      <c r="G37" s="37">
        <v>1.44</v>
      </c>
      <c r="H37" s="37">
        <v>0.69</v>
      </c>
      <c r="I37" s="37">
        <v>0.05</v>
      </c>
      <c r="J37" s="38">
        <v>0.46</v>
      </c>
      <c r="K37" s="22"/>
      <c r="L37" s="22"/>
      <c r="M37" s="22"/>
      <c r="N37" s="22"/>
      <c r="O37" s="22"/>
      <c r="P37" s="22"/>
    </row>
    <row r="38" spans="1:16" ht="39" customHeight="1">
      <c r="A38" s="22"/>
      <c r="B38" s="35"/>
      <c r="C38" s="1148" t="s">
        <v>531</v>
      </c>
      <c r="D38" s="1149"/>
      <c r="E38" s="1150"/>
      <c r="F38" s="36">
        <v>0.21</v>
      </c>
      <c r="G38" s="37">
        <v>0.17</v>
      </c>
      <c r="H38" s="37">
        <v>0.44</v>
      </c>
      <c r="I38" s="37">
        <v>0.34</v>
      </c>
      <c r="J38" s="38">
        <v>0.33</v>
      </c>
      <c r="K38" s="22"/>
      <c r="L38" s="22"/>
      <c r="M38" s="22"/>
      <c r="N38" s="22"/>
      <c r="O38" s="22"/>
      <c r="P38" s="22"/>
    </row>
    <row r="39" spans="1:16" ht="39" customHeight="1">
      <c r="A39" s="22"/>
      <c r="B39" s="35"/>
      <c r="C39" s="1148" t="s">
        <v>532</v>
      </c>
      <c r="D39" s="1149"/>
      <c r="E39" s="1150"/>
      <c r="F39" s="36">
        <v>0.14000000000000001</v>
      </c>
      <c r="G39" s="37">
        <v>0.32</v>
      </c>
      <c r="H39" s="37">
        <v>2.08</v>
      </c>
      <c r="I39" s="37">
        <v>0.22</v>
      </c>
      <c r="J39" s="38">
        <v>0.25</v>
      </c>
      <c r="K39" s="22"/>
      <c r="L39" s="22"/>
      <c r="M39" s="22"/>
      <c r="N39" s="22"/>
      <c r="O39" s="22"/>
      <c r="P39" s="22"/>
    </row>
    <row r="40" spans="1:16" ht="39" customHeight="1">
      <c r="A40" s="22"/>
      <c r="B40" s="35"/>
      <c r="C40" s="1148" t="s">
        <v>533</v>
      </c>
      <c r="D40" s="1149"/>
      <c r="E40" s="1150"/>
      <c r="F40" s="36">
        <v>0.25</v>
      </c>
      <c r="G40" s="37">
        <v>0.4</v>
      </c>
      <c r="H40" s="37">
        <v>0.37</v>
      </c>
      <c r="I40" s="37">
        <v>0.32</v>
      </c>
      <c r="J40" s="38">
        <v>0.14000000000000001</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535</v>
      </c>
      <c r="D43" s="1152"/>
      <c r="E43" s="115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T43" sqref="T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219</v>
      </c>
      <c r="L45" s="60">
        <v>214</v>
      </c>
      <c r="M45" s="60">
        <v>207</v>
      </c>
      <c r="N45" s="60">
        <v>228</v>
      </c>
      <c r="O45" s="61">
        <v>231</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21</v>
      </c>
      <c r="L48" s="64">
        <v>32</v>
      </c>
      <c r="M48" s="64">
        <v>38</v>
      </c>
      <c r="N48" s="64">
        <v>35</v>
      </c>
      <c r="O48" s="65">
        <v>31</v>
      </c>
      <c r="P48" s="48"/>
      <c r="Q48" s="48"/>
      <c r="R48" s="48"/>
      <c r="S48" s="48"/>
      <c r="T48" s="48"/>
      <c r="U48" s="48"/>
    </row>
    <row r="49" spans="1:21" ht="30.75" customHeight="1">
      <c r="A49" s="48"/>
      <c r="B49" s="1166"/>
      <c r="C49" s="1167"/>
      <c r="D49" s="62"/>
      <c r="E49" s="1158" t="s">
        <v>16</v>
      </c>
      <c r="F49" s="1158"/>
      <c r="G49" s="1158"/>
      <c r="H49" s="1158"/>
      <c r="I49" s="1158"/>
      <c r="J49" s="1159"/>
      <c r="K49" s="63" t="s">
        <v>481</v>
      </c>
      <c r="L49" s="64" t="s">
        <v>481</v>
      </c>
      <c r="M49" s="64" t="s">
        <v>481</v>
      </c>
      <c r="N49" s="64" t="s">
        <v>481</v>
      </c>
      <c r="O49" s="65" t="s">
        <v>481</v>
      </c>
      <c r="P49" s="48"/>
      <c r="Q49" s="48"/>
      <c r="R49" s="48"/>
      <c r="S49" s="48"/>
      <c r="T49" s="48"/>
      <c r="U49" s="48"/>
    </row>
    <row r="50" spans="1:21" ht="30.75" customHeight="1">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1</v>
      </c>
      <c r="N51" s="64" t="s">
        <v>481</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149</v>
      </c>
      <c r="L52" s="64">
        <v>161</v>
      </c>
      <c r="M52" s="64">
        <v>168</v>
      </c>
      <c r="N52" s="64">
        <v>193</v>
      </c>
      <c r="O52" s="65">
        <v>206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92</v>
      </c>
      <c r="L53" s="69">
        <v>85</v>
      </c>
      <c r="M53" s="69">
        <v>78</v>
      </c>
      <c r="N53" s="69">
        <v>70</v>
      </c>
      <c r="O53" s="70">
        <v>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5" zoomScaleSheetLayoutView="100" workbookViewId="0">
      <selection activeCell="E45" sqref="E45:H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2107</v>
      </c>
      <c r="J41" s="83">
        <v>2109</v>
      </c>
      <c r="K41" s="83">
        <v>2176</v>
      </c>
      <c r="L41" s="83">
        <v>2490</v>
      </c>
      <c r="M41" s="84">
        <v>2463</v>
      </c>
    </row>
    <row r="42" spans="2:13" ht="27.75" customHeight="1">
      <c r="B42" s="1174"/>
      <c r="C42" s="1175"/>
      <c r="D42" s="85"/>
      <c r="E42" s="1178" t="s">
        <v>26</v>
      </c>
      <c r="F42" s="1178"/>
      <c r="G42" s="1178"/>
      <c r="H42" s="1179"/>
      <c r="I42" s="86" t="s">
        <v>481</v>
      </c>
      <c r="J42" s="87" t="s">
        <v>481</v>
      </c>
      <c r="K42" s="87" t="s">
        <v>481</v>
      </c>
      <c r="L42" s="87" t="s">
        <v>481</v>
      </c>
      <c r="M42" s="88" t="s">
        <v>481</v>
      </c>
    </row>
    <row r="43" spans="2:13" ht="27.75" customHeight="1">
      <c r="B43" s="1174"/>
      <c r="C43" s="1175"/>
      <c r="D43" s="85"/>
      <c r="E43" s="1178" t="s">
        <v>27</v>
      </c>
      <c r="F43" s="1178"/>
      <c r="G43" s="1178"/>
      <c r="H43" s="1179"/>
      <c r="I43" s="86">
        <v>448</v>
      </c>
      <c r="J43" s="87">
        <v>459</v>
      </c>
      <c r="K43" s="87">
        <v>462</v>
      </c>
      <c r="L43" s="87">
        <v>449</v>
      </c>
      <c r="M43" s="88">
        <v>354</v>
      </c>
    </row>
    <row r="44" spans="2:13" ht="27.75" customHeight="1">
      <c r="B44" s="1174"/>
      <c r="C44" s="1175"/>
      <c r="D44" s="85"/>
      <c r="E44" s="1178" t="s">
        <v>28</v>
      </c>
      <c r="F44" s="1178"/>
      <c r="G44" s="1178"/>
      <c r="H44" s="1179"/>
      <c r="I44" s="86" t="s">
        <v>481</v>
      </c>
      <c r="J44" s="87" t="s">
        <v>481</v>
      </c>
      <c r="K44" s="87" t="s">
        <v>481</v>
      </c>
      <c r="L44" s="87" t="s">
        <v>481</v>
      </c>
      <c r="M44" s="88" t="s">
        <v>481</v>
      </c>
    </row>
    <row r="45" spans="2:13" ht="27.75" customHeight="1">
      <c r="B45" s="1174"/>
      <c r="C45" s="1175"/>
      <c r="D45" s="85"/>
      <c r="E45" s="1178" t="s">
        <v>29</v>
      </c>
      <c r="F45" s="1178"/>
      <c r="G45" s="1178"/>
      <c r="H45" s="1179"/>
      <c r="I45" s="86">
        <v>411</v>
      </c>
      <c r="J45" s="87">
        <v>344</v>
      </c>
      <c r="K45" s="87">
        <v>311</v>
      </c>
      <c r="L45" s="87">
        <v>227</v>
      </c>
      <c r="M45" s="88">
        <v>178</v>
      </c>
    </row>
    <row r="46" spans="2:13" ht="27.75" customHeight="1">
      <c r="B46" s="1174"/>
      <c r="C46" s="1175"/>
      <c r="D46" s="89"/>
      <c r="E46" s="1178" t="s">
        <v>30</v>
      </c>
      <c r="F46" s="1178"/>
      <c r="G46" s="1178"/>
      <c r="H46" s="1179"/>
      <c r="I46" s="86" t="s">
        <v>481</v>
      </c>
      <c r="J46" s="87" t="s">
        <v>481</v>
      </c>
      <c r="K46" s="87" t="s">
        <v>481</v>
      </c>
      <c r="L46" s="87" t="s">
        <v>481</v>
      </c>
      <c r="M46" s="88" t="s">
        <v>481</v>
      </c>
    </row>
    <row r="47" spans="2:13" ht="27.75" customHeight="1">
      <c r="B47" s="1174"/>
      <c r="C47" s="1175"/>
      <c r="D47" s="90"/>
      <c r="E47" s="1188" t="s">
        <v>31</v>
      </c>
      <c r="F47" s="1189"/>
      <c r="G47" s="1189"/>
      <c r="H47" s="1190"/>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76"/>
      <c r="C49" s="1177"/>
      <c r="D49" s="85"/>
      <c r="E49" s="1178" t="s">
        <v>33</v>
      </c>
      <c r="F49" s="1178"/>
      <c r="G49" s="1178"/>
      <c r="H49" s="1179"/>
      <c r="I49" s="86" t="s">
        <v>481</v>
      </c>
      <c r="J49" s="87" t="s">
        <v>481</v>
      </c>
      <c r="K49" s="87" t="s">
        <v>481</v>
      </c>
      <c r="L49" s="87" t="s">
        <v>481</v>
      </c>
      <c r="M49" s="88" t="s">
        <v>481</v>
      </c>
    </row>
    <row r="50" spans="2:13" ht="27.75" customHeight="1">
      <c r="B50" s="1172" t="s">
        <v>34</v>
      </c>
      <c r="C50" s="1173"/>
      <c r="D50" s="91"/>
      <c r="E50" s="1178" t="s">
        <v>35</v>
      </c>
      <c r="F50" s="1178"/>
      <c r="G50" s="1178"/>
      <c r="H50" s="1179"/>
      <c r="I50" s="86">
        <v>1019</v>
      </c>
      <c r="J50" s="87">
        <v>1341</v>
      </c>
      <c r="K50" s="87">
        <v>1354</v>
      </c>
      <c r="L50" s="87">
        <v>1697</v>
      </c>
      <c r="M50" s="88">
        <v>1967</v>
      </c>
    </row>
    <row r="51" spans="2:13" ht="27.75" customHeight="1">
      <c r="B51" s="1174"/>
      <c r="C51" s="1175"/>
      <c r="D51" s="85"/>
      <c r="E51" s="1178" t="s">
        <v>36</v>
      </c>
      <c r="F51" s="1178"/>
      <c r="G51" s="1178"/>
      <c r="H51" s="1179"/>
      <c r="I51" s="86">
        <v>37</v>
      </c>
      <c r="J51" s="87">
        <v>34</v>
      </c>
      <c r="K51" s="87">
        <v>32</v>
      </c>
      <c r="L51" s="87">
        <v>29</v>
      </c>
      <c r="M51" s="88">
        <v>24</v>
      </c>
    </row>
    <row r="52" spans="2:13" ht="27.75" customHeight="1">
      <c r="B52" s="1176"/>
      <c r="C52" s="1177"/>
      <c r="D52" s="85"/>
      <c r="E52" s="1178" t="s">
        <v>37</v>
      </c>
      <c r="F52" s="1178"/>
      <c r="G52" s="1178"/>
      <c r="H52" s="1179"/>
      <c r="I52" s="86">
        <v>1126</v>
      </c>
      <c r="J52" s="87">
        <v>1549</v>
      </c>
      <c r="K52" s="87">
        <v>1645</v>
      </c>
      <c r="L52" s="87">
        <v>1672</v>
      </c>
      <c r="M52" s="88">
        <v>1858</v>
      </c>
    </row>
    <row r="53" spans="2:13" ht="27.75" customHeight="1" thickBot="1">
      <c r="B53" s="1180" t="s">
        <v>21</v>
      </c>
      <c r="C53" s="1181"/>
      <c r="D53" s="92"/>
      <c r="E53" s="1182" t="s">
        <v>38</v>
      </c>
      <c r="F53" s="1182"/>
      <c r="G53" s="1182"/>
      <c r="H53" s="1183"/>
      <c r="I53" s="93">
        <v>784</v>
      </c>
      <c r="J53" s="94">
        <v>-11</v>
      </c>
      <c r="K53" s="94">
        <v>-82</v>
      </c>
      <c r="L53" s="94">
        <v>-232</v>
      </c>
      <c r="M53" s="95">
        <v>-855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258647</v>
      </c>
      <c r="E3" s="118"/>
      <c r="F3" s="119">
        <v>185018</v>
      </c>
      <c r="G3" s="120"/>
      <c r="H3" s="121"/>
    </row>
    <row r="4" spans="1:8">
      <c r="A4" s="122"/>
      <c r="B4" s="123"/>
      <c r="C4" s="124"/>
      <c r="D4" s="125">
        <v>15480</v>
      </c>
      <c r="E4" s="126"/>
      <c r="F4" s="127">
        <v>95064</v>
      </c>
      <c r="G4" s="128"/>
      <c r="H4" s="129"/>
    </row>
    <row r="5" spans="1:8">
      <c r="A5" s="110" t="s">
        <v>515</v>
      </c>
      <c r="B5" s="115"/>
      <c r="C5" s="116"/>
      <c r="D5" s="117">
        <v>565215</v>
      </c>
      <c r="E5" s="118"/>
      <c r="F5" s="119">
        <v>238802</v>
      </c>
      <c r="G5" s="120"/>
      <c r="H5" s="121"/>
    </row>
    <row r="6" spans="1:8">
      <c r="A6" s="122"/>
      <c r="B6" s="123"/>
      <c r="C6" s="124"/>
      <c r="D6" s="125">
        <v>16468</v>
      </c>
      <c r="E6" s="126"/>
      <c r="F6" s="127">
        <v>128562</v>
      </c>
      <c r="G6" s="128"/>
      <c r="H6" s="129"/>
    </row>
    <row r="7" spans="1:8">
      <c r="A7" s="110" t="s">
        <v>516</v>
      </c>
      <c r="B7" s="115"/>
      <c r="C7" s="116"/>
      <c r="D7" s="117">
        <v>1099397</v>
      </c>
      <c r="E7" s="118"/>
      <c r="F7" s="119">
        <v>288550</v>
      </c>
      <c r="G7" s="120"/>
      <c r="H7" s="121"/>
    </row>
    <row r="8" spans="1:8">
      <c r="A8" s="122"/>
      <c r="B8" s="123"/>
      <c r="C8" s="124"/>
      <c r="D8" s="125">
        <v>4148</v>
      </c>
      <c r="E8" s="126"/>
      <c r="F8" s="127">
        <v>141525</v>
      </c>
      <c r="G8" s="128"/>
      <c r="H8" s="129"/>
    </row>
    <row r="9" spans="1:8">
      <c r="A9" s="110" t="s">
        <v>517</v>
      </c>
      <c r="B9" s="115"/>
      <c r="C9" s="116"/>
      <c r="D9" s="117">
        <v>1832029</v>
      </c>
      <c r="E9" s="118"/>
      <c r="F9" s="119">
        <v>287914</v>
      </c>
      <c r="G9" s="120"/>
      <c r="H9" s="121"/>
    </row>
    <row r="10" spans="1:8">
      <c r="A10" s="122"/>
      <c r="B10" s="123"/>
      <c r="C10" s="124"/>
      <c r="D10" s="125">
        <v>18636</v>
      </c>
      <c r="E10" s="126"/>
      <c r="F10" s="127">
        <v>146531</v>
      </c>
      <c r="G10" s="128"/>
      <c r="H10" s="129"/>
    </row>
    <row r="11" spans="1:8">
      <c r="A11" s="110" t="s">
        <v>518</v>
      </c>
      <c r="B11" s="115"/>
      <c r="C11" s="116"/>
      <c r="D11" s="117">
        <v>300586</v>
      </c>
      <c r="E11" s="118"/>
      <c r="F11" s="119">
        <v>237994</v>
      </c>
      <c r="G11" s="120"/>
      <c r="H11" s="121"/>
    </row>
    <row r="12" spans="1:8">
      <c r="A12" s="122"/>
      <c r="B12" s="123"/>
      <c r="C12" s="130"/>
      <c r="D12" s="125">
        <v>40915</v>
      </c>
      <c r="E12" s="126"/>
      <c r="F12" s="127">
        <v>110361</v>
      </c>
      <c r="G12" s="128"/>
      <c r="H12" s="129"/>
    </row>
    <row r="13" spans="1:8">
      <c r="A13" s="110"/>
      <c r="B13" s="115"/>
      <c r="C13" s="131"/>
      <c r="D13" s="132">
        <v>811175</v>
      </c>
      <c r="E13" s="133"/>
      <c r="F13" s="134">
        <v>247656</v>
      </c>
      <c r="G13" s="135"/>
      <c r="H13" s="121"/>
    </row>
    <row r="14" spans="1:8">
      <c r="A14" s="122"/>
      <c r="B14" s="123"/>
      <c r="C14" s="124"/>
      <c r="D14" s="125">
        <v>19129</v>
      </c>
      <c r="E14" s="126"/>
      <c r="F14" s="127">
        <v>124409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20.78</v>
      </c>
      <c r="C19" s="136">
        <f>ROUND(VALUE(SUBSTITUTE(実質収支比率等に係る経年分析!G$48,"▲","-")),2)</f>
        <v>15.3</v>
      </c>
      <c r="D19" s="136">
        <f>ROUND(VALUE(SUBSTITUTE(実質収支比率等に係る経年分析!H$48,"▲","-")),2)</f>
        <v>19.89</v>
      </c>
      <c r="E19" s="136">
        <f>ROUND(VALUE(SUBSTITUTE(実質収支比率等に係る経年分析!I$48,"▲","-")),2)</f>
        <v>13.85</v>
      </c>
      <c r="F19" s="136">
        <f>ROUND(VALUE(SUBSTITUTE(実質収支比率等に係る経年分析!J$48,"▲","-")),2)</f>
        <v>24.4</v>
      </c>
    </row>
    <row r="20" spans="1:11">
      <c r="A20" s="136" t="s">
        <v>43</v>
      </c>
      <c r="B20" s="136">
        <f>ROUND(VALUE(SUBSTITUTE(実質収支比率等に係る経年分析!F$47,"▲","-")),2)</f>
        <v>53.18</v>
      </c>
      <c r="C20" s="136">
        <f>ROUND(VALUE(SUBSTITUTE(実質収支比率等に係る経年分析!G$47,"▲","-")),2)</f>
        <v>71.64</v>
      </c>
      <c r="D20" s="136">
        <f>ROUND(VALUE(SUBSTITUTE(実質収支比率等に係る経年分析!H$47,"▲","-")),2)</f>
        <v>64.38</v>
      </c>
      <c r="E20" s="136">
        <f>ROUND(VALUE(SUBSTITUTE(実質収支比率等に係る経年分析!I$47,"▲","-")),2)</f>
        <v>67.930000000000007</v>
      </c>
      <c r="F20" s="136">
        <f>ROUND(VALUE(SUBSTITUTE(実質収支比率等に係る経年分析!J$47,"▲","-")),2)</f>
        <v>74.989999999999995</v>
      </c>
    </row>
    <row r="21" spans="1:11">
      <c r="A21" s="136" t="s">
        <v>44</v>
      </c>
      <c r="B21" s="136">
        <f>IF(ISNUMBER(VALUE(SUBSTITUTE(実質収支比率等に係る経年分析!F$49,"▲","-"))),ROUND(VALUE(SUBSTITUTE(実質収支比率等に係る経年分析!F$49,"▲","-")),2),NA())</f>
        <v>4.1399999999999997</v>
      </c>
      <c r="C21" s="136">
        <f>IF(ISNUMBER(VALUE(SUBSTITUTE(実質収支比率等に係る経年分析!G$49,"▲","-"))),ROUND(VALUE(SUBSTITUTE(実質収支比率等に係る経年分析!G$49,"▲","-")),2),NA())</f>
        <v>12.89</v>
      </c>
      <c r="D21" s="136">
        <f>IF(ISNUMBER(VALUE(SUBSTITUTE(実質収支比率等に係る経年分析!H$49,"▲","-"))),ROUND(VALUE(SUBSTITUTE(実質収支比率等に係る経年分析!H$49,"▲","-")),2),NA())</f>
        <v>-2.87</v>
      </c>
      <c r="E21" s="136">
        <f>IF(ISNUMBER(VALUE(SUBSTITUTE(実質収支比率等に係る経年分析!I$49,"▲","-"))),ROUND(VALUE(SUBSTITUTE(実質収支比率等に係る経年分析!I$49,"▲","-")),2),NA())</f>
        <v>6.25</v>
      </c>
      <c r="F21" s="136">
        <f>IF(ISNUMBER(VALUE(SUBSTITUTE(実質収支比率等に係る経年分析!J$49,"▲","-"))),ROUND(VALUE(SUBSTITUTE(実質収支比率等に係る経年分析!J$49,"▲","-")),2),NA())</f>
        <v>20.420000000000002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c r="A32" s="137" t="str">
        <f>IF(連結実質赤字比率に係る赤字・黒字の構成分析!C$38="",NA(),連結実質赤字比率に係る赤字・黒字の構成分析!C$38)</f>
        <v>漁業集落排水事業特別会計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0.46</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1.25</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2.2999999999999998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24.39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149</v>
      </c>
      <c r="E42" s="138"/>
      <c r="F42" s="138"/>
      <c r="G42" s="138">
        <f>'実質公債費比率（分子）の構造'!L$52</f>
        <v>161</v>
      </c>
      <c r="H42" s="138"/>
      <c r="I42" s="138"/>
      <c r="J42" s="138">
        <f>'実質公債費比率（分子）の構造'!M$52</f>
        <v>168</v>
      </c>
      <c r="K42" s="138"/>
      <c r="L42" s="138"/>
      <c r="M42" s="138">
        <f>'実質公債費比率（分子）の構造'!N$52</f>
        <v>193</v>
      </c>
      <c r="N42" s="138"/>
      <c r="O42" s="138"/>
      <c r="P42" s="138">
        <f>'実質公債費比率（分子）の構造'!O$52</f>
        <v>206</v>
      </c>
    </row>
    <row r="43" spans="1:16">
      <c r="A43" s="138" t="s">
        <v>52</v>
      </c>
      <c r="B43" s="138">
        <f>'実質公債費比率（分子）の構造'!K$51</f>
        <v>1</v>
      </c>
      <c r="C43" s="138"/>
      <c r="D43" s="138"/>
      <c r="E43" s="138">
        <f>'実質公債費比率（分子）の構造'!L$51</f>
        <v>0</v>
      </c>
      <c r="F43" s="138"/>
      <c r="G43" s="138"/>
      <c r="H43" s="138">
        <f>'実質公債費比率（分子）の構造'!M$51</f>
        <v>1</v>
      </c>
      <c r="I43" s="138"/>
      <c r="J43" s="138"/>
      <c r="K43" s="138" t="str">
        <f>'実質公債費比率（分子）の構造'!N$51</f>
        <v>-</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21</v>
      </c>
      <c r="C46" s="138"/>
      <c r="D46" s="138"/>
      <c r="E46" s="138">
        <f>'実質公債費比率（分子）の構造'!L$48</f>
        <v>32</v>
      </c>
      <c r="F46" s="138"/>
      <c r="G46" s="138"/>
      <c r="H46" s="138">
        <f>'実質公債費比率（分子）の構造'!M$48</f>
        <v>38</v>
      </c>
      <c r="I46" s="138"/>
      <c r="J46" s="138"/>
      <c r="K46" s="138">
        <f>'実質公債費比率（分子）の構造'!N$48</f>
        <v>35</v>
      </c>
      <c r="L46" s="138"/>
      <c r="M46" s="138"/>
      <c r="N46" s="138">
        <f>'実質公債費比率（分子）の構造'!O$48</f>
        <v>31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219</v>
      </c>
      <c r="C49" s="138"/>
      <c r="D49" s="138"/>
      <c r="E49" s="138">
        <f>'実質公債費比率（分子）の構造'!L$45</f>
        <v>214</v>
      </c>
      <c r="F49" s="138"/>
      <c r="G49" s="138"/>
      <c r="H49" s="138">
        <f>'実質公債費比率（分子）の構造'!M$45</f>
        <v>207</v>
      </c>
      <c r="I49" s="138"/>
      <c r="J49" s="138"/>
      <c r="K49" s="138">
        <f>'実質公債費比率（分子）の構造'!N$45</f>
        <v>228</v>
      </c>
      <c r="L49" s="138"/>
      <c r="M49" s="138"/>
      <c r="N49" s="138">
        <f>'実質公債費比率（分子）の構造'!O$45</f>
        <v>231</v>
      </c>
      <c r="O49" s="138"/>
      <c r="P49" s="138"/>
    </row>
    <row r="50" spans="1:16">
      <c r="A50" s="138" t="s">
        <v>59</v>
      </c>
      <c r="B50" s="138" t="e">
        <f>NA()</f>
        <v>#N/A</v>
      </c>
      <c r="C50" s="138">
        <f>IF(ISNUMBER('実質公債費比率（分子）の構造'!K$53),'実質公債費比率（分子）の構造'!K$53,NA())</f>
        <v>92</v>
      </c>
      <c r="D50" s="138" t="e">
        <f>NA()</f>
        <v>#N/A</v>
      </c>
      <c r="E50" s="138" t="e">
        <f>NA()</f>
        <v>#N/A</v>
      </c>
      <c r="F50" s="138">
        <f>IF(ISNUMBER('実質公債費比率（分子）の構造'!L$53),'実質公債費比率（分子）の構造'!L$53,NA())</f>
        <v>85</v>
      </c>
      <c r="G50" s="138" t="e">
        <f>NA()</f>
        <v>#N/A</v>
      </c>
      <c r="H50" s="138" t="e">
        <f>NA()</f>
        <v>#N/A</v>
      </c>
      <c r="I50" s="138">
        <f>IF(ISNUMBER('実質公債費比率（分子）の構造'!M$53),'実質公債費比率（分子）の構造'!M$53,NA())</f>
        <v>78</v>
      </c>
      <c r="J50" s="138" t="e">
        <f>NA()</f>
        <v>#N/A</v>
      </c>
      <c r="K50" s="138" t="e">
        <f>NA()</f>
        <v>#N/A</v>
      </c>
      <c r="L50" s="138">
        <f>IF(ISNUMBER('実質公債費比率（分子）の構造'!N$53),'実質公債費比率（分子）の構造'!N$53,NA())</f>
        <v>70</v>
      </c>
      <c r="M50" s="138" t="e">
        <f>NA()</f>
        <v>#N/A</v>
      </c>
      <c r="N50" s="138" t="e">
        <f>NA()</f>
        <v>#N/A</v>
      </c>
      <c r="O50" s="138">
        <f>IF(ISNUMBER('実質公債費比率（分子）の構造'!O$53),'実質公債費比率（分子）の構造'!O$53,NA())</f>
        <v>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1126</v>
      </c>
      <c r="E56" s="137"/>
      <c r="F56" s="137"/>
      <c r="G56" s="137">
        <f>'将来負担比率（分子）の構造'!J$52</f>
        <v>1549</v>
      </c>
      <c r="H56" s="137"/>
      <c r="I56" s="137"/>
      <c r="J56" s="137">
        <f>'将来負担比率（分子）の構造'!K$52</f>
        <v>1645</v>
      </c>
      <c r="K56" s="137"/>
      <c r="L56" s="137"/>
      <c r="M56" s="137">
        <f>'将来負担比率（分子）の構造'!L$52</f>
        <v>1672</v>
      </c>
      <c r="N56" s="137"/>
      <c r="O56" s="137"/>
      <c r="P56" s="137">
        <f>'将来負担比率（分子）の構造'!M$52</f>
        <v>1858</v>
      </c>
    </row>
    <row r="57" spans="1:16">
      <c r="A57" s="137" t="s">
        <v>36</v>
      </c>
      <c r="B57" s="137"/>
      <c r="C57" s="137"/>
      <c r="D57" s="137">
        <f>'将来負担比率（分子）の構造'!I$51</f>
        <v>37</v>
      </c>
      <c r="E57" s="137"/>
      <c r="F57" s="137"/>
      <c r="G57" s="137">
        <f>'将来負担比率（分子）の構造'!J$51</f>
        <v>34</v>
      </c>
      <c r="H57" s="137"/>
      <c r="I57" s="137"/>
      <c r="J57" s="137">
        <f>'将来負担比率（分子）の構造'!K$51</f>
        <v>32</v>
      </c>
      <c r="K57" s="137"/>
      <c r="L57" s="137"/>
      <c r="M57" s="137">
        <f>'将来負担比率（分子）の構造'!L$51</f>
        <v>29</v>
      </c>
      <c r="N57" s="137"/>
      <c r="O57" s="137"/>
      <c r="P57" s="137">
        <f>'将来負担比率（分子）の構造'!M$51</f>
        <v>24</v>
      </c>
    </row>
    <row r="58" spans="1:16">
      <c r="A58" s="137" t="s">
        <v>35</v>
      </c>
      <c r="B58" s="137"/>
      <c r="C58" s="137"/>
      <c r="D58" s="137">
        <f>'将来負担比率（分子）の構造'!I$50</f>
        <v>1019</v>
      </c>
      <c r="E58" s="137"/>
      <c r="F58" s="137"/>
      <c r="G58" s="137">
        <f>'将来負担比率（分子）の構造'!J$50</f>
        <v>1341</v>
      </c>
      <c r="H58" s="137"/>
      <c r="I58" s="137"/>
      <c r="J58" s="137">
        <f>'将来負担比率（分子）の構造'!K$50</f>
        <v>1354</v>
      </c>
      <c r="K58" s="137"/>
      <c r="L58" s="137"/>
      <c r="M58" s="137">
        <f>'将来負担比率（分子）の構造'!L$50</f>
        <v>1697</v>
      </c>
      <c r="N58" s="137"/>
      <c r="O58" s="137"/>
      <c r="P58" s="137">
        <f>'将来負担比率（分子）の構造'!M$50</f>
        <v>1967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411</v>
      </c>
      <c r="C62" s="137"/>
      <c r="D62" s="137"/>
      <c r="E62" s="137">
        <f>'将来負担比率（分子）の構造'!J$45</f>
        <v>344</v>
      </c>
      <c r="F62" s="137"/>
      <c r="G62" s="137"/>
      <c r="H62" s="137">
        <f>'将来負担比率（分子）の構造'!K$45</f>
        <v>311</v>
      </c>
      <c r="I62" s="137"/>
      <c r="J62" s="137"/>
      <c r="K62" s="137">
        <f>'将来負担比率（分子）の構造'!L$45</f>
        <v>227</v>
      </c>
      <c r="L62" s="137"/>
      <c r="M62" s="137"/>
      <c r="N62" s="137">
        <f>'将来負担比率（分子）の構造'!M$45</f>
        <v>178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448</v>
      </c>
      <c r="C64" s="137"/>
      <c r="D64" s="137"/>
      <c r="E64" s="137">
        <f>'将来負担比率（分子）の構造'!J$43</f>
        <v>459</v>
      </c>
      <c r="F64" s="137"/>
      <c r="G64" s="137"/>
      <c r="H64" s="137">
        <f>'将来負担比率（分子）の構造'!K$43</f>
        <v>462</v>
      </c>
      <c r="I64" s="137"/>
      <c r="J64" s="137"/>
      <c r="K64" s="137">
        <f>'将来負担比率（分子）の構造'!L$43</f>
        <v>449</v>
      </c>
      <c r="L64" s="137"/>
      <c r="M64" s="137"/>
      <c r="N64" s="137">
        <f>'将来負担比率（分子）の構造'!M$43</f>
        <v>354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2107</v>
      </c>
      <c r="C66" s="137"/>
      <c r="D66" s="137"/>
      <c r="E66" s="137">
        <f>'将来負担比率（分子）の構造'!J$41</f>
        <v>2109</v>
      </c>
      <c r="F66" s="137"/>
      <c r="G66" s="137"/>
      <c r="H66" s="137">
        <f>'将来負担比率（分子）の構造'!K$41</f>
        <v>2176</v>
      </c>
      <c r="I66" s="137"/>
      <c r="J66" s="137"/>
      <c r="K66" s="137">
        <f>'将来負担比率（分子）の構造'!L$41</f>
        <v>2490</v>
      </c>
      <c r="L66" s="137"/>
      <c r="M66" s="137"/>
      <c r="N66" s="137">
        <f>'将来負担比率（分子）の構造'!M$41</f>
        <v>2463</v>
      </c>
      <c r="O66" s="137"/>
      <c r="P66" s="137"/>
    </row>
    <row r="67" spans="1:16">
      <c r="A67" s="137" t="s">
        <v>63</v>
      </c>
      <c r="B67" s="137" t="e">
        <f>NA()</f>
        <v>#N/A</v>
      </c>
      <c r="C67" s="137">
        <f>IF(ISNUMBER('将来負担比率（分子）の構造'!I$53), IF('将来負担比率（分子）の構造'!I$53 &lt; 0, 0, '将来負担比率（分子）の構造'!I$53), NA())</f>
        <v>784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191243</v>
      </c>
      <c r="S5" s="641"/>
      <c r="T5" s="641"/>
      <c r="U5" s="641"/>
      <c r="V5" s="641"/>
      <c r="W5" s="641"/>
      <c r="X5" s="641"/>
      <c r="Y5" s="688"/>
      <c r="Z5" s="701">
        <v>5.6</v>
      </c>
      <c r="AA5" s="701"/>
      <c r="AB5" s="701"/>
      <c r="AC5" s="701"/>
      <c r="AD5" s="702">
        <v>188495</v>
      </c>
      <c r="AE5" s="702"/>
      <c r="AF5" s="702"/>
      <c r="AG5" s="702"/>
      <c r="AH5" s="702"/>
      <c r="AI5" s="702"/>
      <c r="AJ5" s="702"/>
      <c r="AK5" s="702"/>
      <c r="AL5" s="689">
        <v>12.5</v>
      </c>
      <c r="AM5" s="658"/>
      <c r="AN5" s="658"/>
      <c r="AO5" s="690"/>
      <c r="AP5" s="677" t="s">
        <v>209</v>
      </c>
      <c r="AQ5" s="678"/>
      <c r="AR5" s="678"/>
      <c r="AS5" s="678"/>
      <c r="AT5" s="678"/>
      <c r="AU5" s="678"/>
      <c r="AV5" s="678"/>
      <c r="AW5" s="678"/>
      <c r="AX5" s="678"/>
      <c r="AY5" s="678"/>
      <c r="AZ5" s="678"/>
      <c r="BA5" s="678"/>
      <c r="BB5" s="678"/>
      <c r="BC5" s="678"/>
      <c r="BD5" s="678"/>
      <c r="BE5" s="678"/>
      <c r="BF5" s="679"/>
      <c r="BG5" s="590">
        <v>191243</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31950</v>
      </c>
      <c r="S6" s="591"/>
      <c r="T6" s="591"/>
      <c r="U6" s="591"/>
      <c r="V6" s="591"/>
      <c r="W6" s="591"/>
      <c r="X6" s="591"/>
      <c r="Y6" s="592"/>
      <c r="Z6" s="643">
        <v>0.9</v>
      </c>
      <c r="AA6" s="643"/>
      <c r="AB6" s="643"/>
      <c r="AC6" s="643"/>
      <c r="AD6" s="644">
        <v>31950</v>
      </c>
      <c r="AE6" s="644"/>
      <c r="AF6" s="644"/>
      <c r="AG6" s="644"/>
      <c r="AH6" s="644"/>
      <c r="AI6" s="644"/>
      <c r="AJ6" s="644"/>
      <c r="AK6" s="644"/>
      <c r="AL6" s="613">
        <v>2.1</v>
      </c>
      <c r="AM6" s="645"/>
      <c r="AN6" s="645"/>
      <c r="AO6" s="646"/>
      <c r="AP6" s="587" t="s">
        <v>215</v>
      </c>
      <c r="AQ6" s="588"/>
      <c r="AR6" s="588"/>
      <c r="AS6" s="588"/>
      <c r="AT6" s="588"/>
      <c r="AU6" s="588"/>
      <c r="AV6" s="588"/>
      <c r="AW6" s="588"/>
      <c r="AX6" s="588"/>
      <c r="AY6" s="588"/>
      <c r="AZ6" s="588"/>
      <c r="BA6" s="588"/>
      <c r="BB6" s="588"/>
      <c r="BC6" s="588"/>
      <c r="BD6" s="588"/>
      <c r="BE6" s="588"/>
      <c r="BF6" s="589"/>
      <c r="BG6" s="590">
        <v>191243</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42569</v>
      </c>
      <c r="CS6" s="591"/>
      <c r="CT6" s="591"/>
      <c r="CU6" s="591"/>
      <c r="CV6" s="591"/>
      <c r="CW6" s="591"/>
      <c r="CX6" s="591"/>
      <c r="CY6" s="592"/>
      <c r="CZ6" s="643">
        <v>1.4</v>
      </c>
      <c r="DA6" s="643"/>
      <c r="DB6" s="643"/>
      <c r="DC6" s="643"/>
      <c r="DD6" s="596" t="s">
        <v>210</v>
      </c>
      <c r="DE6" s="591"/>
      <c r="DF6" s="591"/>
      <c r="DG6" s="591"/>
      <c r="DH6" s="591"/>
      <c r="DI6" s="591"/>
      <c r="DJ6" s="591"/>
      <c r="DK6" s="591"/>
      <c r="DL6" s="591"/>
      <c r="DM6" s="591"/>
      <c r="DN6" s="591"/>
      <c r="DO6" s="591"/>
      <c r="DP6" s="592"/>
      <c r="DQ6" s="596">
        <v>42569</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107</v>
      </c>
      <c r="S7" s="591"/>
      <c r="T7" s="591"/>
      <c r="U7" s="591"/>
      <c r="V7" s="591"/>
      <c r="W7" s="591"/>
      <c r="X7" s="591"/>
      <c r="Y7" s="592"/>
      <c r="Z7" s="643">
        <v>0</v>
      </c>
      <c r="AA7" s="643"/>
      <c r="AB7" s="643"/>
      <c r="AC7" s="643"/>
      <c r="AD7" s="644">
        <v>107</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79872</v>
      </c>
      <c r="BH7" s="591"/>
      <c r="BI7" s="591"/>
      <c r="BJ7" s="591"/>
      <c r="BK7" s="591"/>
      <c r="BL7" s="591"/>
      <c r="BM7" s="591"/>
      <c r="BN7" s="592"/>
      <c r="BO7" s="643">
        <v>41.8</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906293</v>
      </c>
      <c r="CS7" s="591"/>
      <c r="CT7" s="591"/>
      <c r="CU7" s="591"/>
      <c r="CV7" s="591"/>
      <c r="CW7" s="591"/>
      <c r="CX7" s="591"/>
      <c r="CY7" s="592"/>
      <c r="CZ7" s="643">
        <v>30.3</v>
      </c>
      <c r="DA7" s="643"/>
      <c r="DB7" s="643"/>
      <c r="DC7" s="643"/>
      <c r="DD7" s="596">
        <v>123870</v>
      </c>
      <c r="DE7" s="591"/>
      <c r="DF7" s="591"/>
      <c r="DG7" s="591"/>
      <c r="DH7" s="591"/>
      <c r="DI7" s="591"/>
      <c r="DJ7" s="591"/>
      <c r="DK7" s="591"/>
      <c r="DL7" s="591"/>
      <c r="DM7" s="591"/>
      <c r="DN7" s="591"/>
      <c r="DO7" s="591"/>
      <c r="DP7" s="592"/>
      <c r="DQ7" s="596">
        <v>691412</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176</v>
      </c>
      <c r="S8" s="591"/>
      <c r="T8" s="591"/>
      <c r="U8" s="591"/>
      <c r="V8" s="591"/>
      <c r="W8" s="591"/>
      <c r="X8" s="591"/>
      <c r="Y8" s="592"/>
      <c r="Z8" s="643">
        <v>0</v>
      </c>
      <c r="AA8" s="643"/>
      <c r="AB8" s="643"/>
      <c r="AC8" s="643"/>
      <c r="AD8" s="644">
        <v>176</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1934</v>
      </c>
      <c r="BH8" s="591"/>
      <c r="BI8" s="591"/>
      <c r="BJ8" s="591"/>
      <c r="BK8" s="591"/>
      <c r="BL8" s="591"/>
      <c r="BM8" s="591"/>
      <c r="BN8" s="592"/>
      <c r="BO8" s="643">
        <v>1</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306961</v>
      </c>
      <c r="CS8" s="591"/>
      <c r="CT8" s="591"/>
      <c r="CU8" s="591"/>
      <c r="CV8" s="591"/>
      <c r="CW8" s="591"/>
      <c r="CX8" s="591"/>
      <c r="CY8" s="592"/>
      <c r="CZ8" s="643">
        <v>10.3</v>
      </c>
      <c r="DA8" s="643"/>
      <c r="DB8" s="643"/>
      <c r="DC8" s="643"/>
      <c r="DD8" s="596">
        <v>97</v>
      </c>
      <c r="DE8" s="591"/>
      <c r="DF8" s="591"/>
      <c r="DG8" s="591"/>
      <c r="DH8" s="591"/>
      <c r="DI8" s="591"/>
      <c r="DJ8" s="591"/>
      <c r="DK8" s="591"/>
      <c r="DL8" s="591"/>
      <c r="DM8" s="591"/>
      <c r="DN8" s="591"/>
      <c r="DO8" s="591"/>
      <c r="DP8" s="592"/>
      <c r="DQ8" s="596">
        <v>197398</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139</v>
      </c>
      <c r="S9" s="591"/>
      <c r="T9" s="591"/>
      <c r="U9" s="591"/>
      <c r="V9" s="591"/>
      <c r="W9" s="591"/>
      <c r="X9" s="591"/>
      <c r="Y9" s="592"/>
      <c r="Z9" s="643">
        <v>0</v>
      </c>
      <c r="AA9" s="643"/>
      <c r="AB9" s="643"/>
      <c r="AC9" s="643"/>
      <c r="AD9" s="644">
        <v>139</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52767</v>
      </c>
      <c r="BH9" s="591"/>
      <c r="BI9" s="591"/>
      <c r="BJ9" s="591"/>
      <c r="BK9" s="591"/>
      <c r="BL9" s="591"/>
      <c r="BM9" s="591"/>
      <c r="BN9" s="592"/>
      <c r="BO9" s="643">
        <v>27.6</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178610</v>
      </c>
      <c r="CS9" s="591"/>
      <c r="CT9" s="591"/>
      <c r="CU9" s="591"/>
      <c r="CV9" s="591"/>
      <c r="CW9" s="591"/>
      <c r="CX9" s="591"/>
      <c r="CY9" s="592"/>
      <c r="CZ9" s="643">
        <v>6</v>
      </c>
      <c r="DA9" s="643"/>
      <c r="DB9" s="643"/>
      <c r="DC9" s="643"/>
      <c r="DD9" s="596">
        <v>14629</v>
      </c>
      <c r="DE9" s="591"/>
      <c r="DF9" s="591"/>
      <c r="DG9" s="591"/>
      <c r="DH9" s="591"/>
      <c r="DI9" s="591"/>
      <c r="DJ9" s="591"/>
      <c r="DK9" s="591"/>
      <c r="DL9" s="591"/>
      <c r="DM9" s="591"/>
      <c r="DN9" s="591"/>
      <c r="DO9" s="591"/>
      <c r="DP9" s="592"/>
      <c r="DQ9" s="596">
        <v>122211</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27388</v>
      </c>
      <c r="S10" s="591"/>
      <c r="T10" s="591"/>
      <c r="U10" s="591"/>
      <c r="V10" s="591"/>
      <c r="W10" s="591"/>
      <c r="X10" s="591"/>
      <c r="Y10" s="592"/>
      <c r="Z10" s="643">
        <v>0.8</v>
      </c>
      <c r="AA10" s="643"/>
      <c r="AB10" s="643"/>
      <c r="AC10" s="643"/>
      <c r="AD10" s="644">
        <v>27388</v>
      </c>
      <c r="AE10" s="644"/>
      <c r="AF10" s="644"/>
      <c r="AG10" s="644"/>
      <c r="AH10" s="644"/>
      <c r="AI10" s="644"/>
      <c r="AJ10" s="644"/>
      <c r="AK10" s="644"/>
      <c r="AL10" s="613">
        <v>1.8</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6913</v>
      </c>
      <c r="BH10" s="591"/>
      <c r="BI10" s="591"/>
      <c r="BJ10" s="591"/>
      <c r="BK10" s="591"/>
      <c r="BL10" s="591"/>
      <c r="BM10" s="591"/>
      <c r="BN10" s="592"/>
      <c r="BO10" s="643">
        <v>3.6</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111</v>
      </c>
      <c r="CS10" s="591"/>
      <c r="CT10" s="591"/>
      <c r="CU10" s="591"/>
      <c r="CV10" s="591"/>
      <c r="CW10" s="591"/>
      <c r="CX10" s="591"/>
      <c r="CY10" s="592"/>
      <c r="CZ10" s="643" t="s">
        <v>111</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18258</v>
      </c>
      <c r="BH11" s="591"/>
      <c r="BI11" s="591"/>
      <c r="BJ11" s="591"/>
      <c r="BK11" s="591"/>
      <c r="BL11" s="591"/>
      <c r="BM11" s="591"/>
      <c r="BN11" s="592"/>
      <c r="BO11" s="643">
        <v>9.5</v>
      </c>
      <c r="BP11" s="643"/>
      <c r="BQ11" s="643"/>
      <c r="BR11" s="643"/>
      <c r="BS11" s="596" t="s">
        <v>111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401333</v>
      </c>
      <c r="CS11" s="591"/>
      <c r="CT11" s="591"/>
      <c r="CU11" s="591"/>
      <c r="CV11" s="591"/>
      <c r="CW11" s="591"/>
      <c r="CX11" s="591"/>
      <c r="CY11" s="592"/>
      <c r="CZ11" s="643">
        <v>13.4</v>
      </c>
      <c r="DA11" s="643"/>
      <c r="DB11" s="643"/>
      <c r="DC11" s="643"/>
      <c r="DD11" s="596">
        <v>178683</v>
      </c>
      <c r="DE11" s="591"/>
      <c r="DF11" s="591"/>
      <c r="DG11" s="591"/>
      <c r="DH11" s="591"/>
      <c r="DI11" s="591"/>
      <c r="DJ11" s="591"/>
      <c r="DK11" s="591"/>
      <c r="DL11" s="591"/>
      <c r="DM11" s="591"/>
      <c r="DN11" s="591"/>
      <c r="DO11" s="591"/>
      <c r="DP11" s="592"/>
      <c r="DQ11" s="596">
        <v>167148</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95911</v>
      </c>
      <c r="BH12" s="591"/>
      <c r="BI12" s="591"/>
      <c r="BJ12" s="591"/>
      <c r="BK12" s="591"/>
      <c r="BL12" s="591"/>
      <c r="BM12" s="591"/>
      <c r="BN12" s="592"/>
      <c r="BO12" s="643">
        <v>50.2</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66644</v>
      </c>
      <c r="CS12" s="591"/>
      <c r="CT12" s="591"/>
      <c r="CU12" s="591"/>
      <c r="CV12" s="591"/>
      <c r="CW12" s="591"/>
      <c r="CX12" s="591"/>
      <c r="CY12" s="592"/>
      <c r="CZ12" s="643">
        <v>2.2000000000000002</v>
      </c>
      <c r="DA12" s="643"/>
      <c r="DB12" s="643"/>
      <c r="DC12" s="643"/>
      <c r="DD12" s="596" t="s">
        <v>111</v>
      </c>
      <c r="DE12" s="591"/>
      <c r="DF12" s="591"/>
      <c r="DG12" s="591"/>
      <c r="DH12" s="591"/>
      <c r="DI12" s="591"/>
      <c r="DJ12" s="591"/>
      <c r="DK12" s="591"/>
      <c r="DL12" s="591"/>
      <c r="DM12" s="591"/>
      <c r="DN12" s="591"/>
      <c r="DO12" s="591"/>
      <c r="DP12" s="592"/>
      <c r="DQ12" s="596">
        <v>40858</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5878</v>
      </c>
      <c r="S13" s="591"/>
      <c r="T13" s="591"/>
      <c r="U13" s="591"/>
      <c r="V13" s="591"/>
      <c r="W13" s="591"/>
      <c r="X13" s="591"/>
      <c r="Y13" s="592"/>
      <c r="Z13" s="643">
        <v>0.2</v>
      </c>
      <c r="AA13" s="643"/>
      <c r="AB13" s="643"/>
      <c r="AC13" s="643"/>
      <c r="AD13" s="644">
        <v>5878</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79453</v>
      </c>
      <c r="BH13" s="591"/>
      <c r="BI13" s="591"/>
      <c r="BJ13" s="591"/>
      <c r="BK13" s="591"/>
      <c r="BL13" s="591"/>
      <c r="BM13" s="591"/>
      <c r="BN13" s="592"/>
      <c r="BO13" s="643">
        <v>41.5</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190152</v>
      </c>
      <c r="CS13" s="591"/>
      <c r="CT13" s="591"/>
      <c r="CU13" s="591"/>
      <c r="CV13" s="591"/>
      <c r="CW13" s="591"/>
      <c r="CX13" s="591"/>
      <c r="CY13" s="592"/>
      <c r="CZ13" s="643">
        <v>6.4</v>
      </c>
      <c r="DA13" s="643"/>
      <c r="DB13" s="643"/>
      <c r="DC13" s="643"/>
      <c r="DD13" s="596">
        <v>45652</v>
      </c>
      <c r="DE13" s="591"/>
      <c r="DF13" s="591"/>
      <c r="DG13" s="591"/>
      <c r="DH13" s="591"/>
      <c r="DI13" s="591"/>
      <c r="DJ13" s="591"/>
      <c r="DK13" s="591"/>
      <c r="DL13" s="591"/>
      <c r="DM13" s="591"/>
      <c r="DN13" s="591"/>
      <c r="DO13" s="591"/>
      <c r="DP13" s="592"/>
      <c r="DQ13" s="596">
        <v>39456</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6152</v>
      </c>
      <c r="BH14" s="591"/>
      <c r="BI14" s="591"/>
      <c r="BJ14" s="591"/>
      <c r="BK14" s="591"/>
      <c r="BL14" s="591"/>
      <c r="BM14" s="591"/>
      <c r="BN14" s="592"/>
      <c r="BO14" s="643">
        <v>3.2</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107661</v>
      </c>
      <c r="CS14" s="591"/>
      <c r="CT14" s="591"/>
      <c r="CU14" s="591"/>
      <c r="CV14" s="591"/>
      <c r="CW14" s="591"/>
      <c r="CX14" s="591"/>
      <c r="CY14" s="592"/>
      <c r="CZ14" s="643">
        <v>3.6</v>
      </c>
      <c r="DA14" s="643"/>
      <c r="DB14" s="643"/>
      <c r="DC14" s="643"/>
      <c r="DD14" s="596">
        <v>59498</v>
      </c>
      <c r="DE14" s="591"/>
      <c r="DF14" s="591"/>
      <c r="DG14" s="591"/>
      <c r="DH14" s="591"/>
      <c r="DI14" s="591"/>
      <c r="DJ14" s="591"/>
      <c r="DK14" s="591"/>
      <c r="DL14" s="591"/>
      <c r="DM14" s="591"/>
      <c r="DN14" s="591"/>
      <c r="DO14" s="591"/>
      <c r="DP14" s="592"/>
      <c r="DQ14" s="596">
        <v>9936</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169</v>
      </c>
      <c r="S15" s="591"/>
      <c r="T15" s="591"/>
      <c r="U15" s="591"/>
      <c r="V15" s="591"/>
      <c r="W15" s="591"/>
      <c r="X15" s="591"/>
      <c r="Y15" s="592"/>
      <c r="Z15" s="643">
        <v>0</v>
      </c>
      <c r="AA15" s="643"/>
      <c r="AB15" s="643"/>
      <c r="AC15" s="643"/>
      <c r="AD15" s="644">
        <v>169</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9231</v>
      </c>
      <c r="BH15" s="591"/>
      <c r="BI15" s="591"/>
      <c r="BJ15" s="591"/>
      <c r="BK15" s="591"/>
      <c r="BL15" s="591"/>
      <c r="BM15" s="591"/>
      <c r="BN15" s="592"/>
      <c r="BO15" s="643">
        <v>4.8</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372401</v>
      </c>
      <c r="CS15" s="591"/>
      <c r="CT15" s="591"/>
      <c r="CU15" s="591"/>
      <c r="CV15" s="591"/>
      <c r="CW15" s="591"/>
      <c r="CX15" s="591"/>
      <c r="CY15" s="592"/>
      <c r="CZ15" s="643">
        <v>12.5</v>
      </c>
      <c r="DA15" s="643"/>
      <c r="DB15" s="643"/>
      <c r="DC15" s="643"/>
      <c r="DD15" s="596">
        <v>89770</v>
      </c>
      <c r="DE15" s="591"/>
      <c r="DF15" s="591"/>
      <c r="DG15" s="591"/>
      <c r="DH15" s="591"/>
      <c r="DI15" s="591"/>
      <c r="DJ15" s="591"/>
      <c r="DK15" s="591"/>
      <c r="DL15" s="591"/>
      <c r="DM15" s="591"/>
      <c r="DN15" s="591"/>
      <c r="DO15" s="591"/>
      <c r="DP15" s="592"/>
      <c r="DQ15" s="596">
        <v>226923</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1465075</v>
      </c>
      <c r="S16" s="591"/>
      <c r="T16" s="591"/>
      <c r="U16" s="591"/>
      <c r="V16" s="591"/>
      <c r="W16" s="591"/>
      <c r="X16" s="591"/>
      <c r="Y16" s="592"/>
      <c r="Z16" s="643">
        <v>42.9</v>
      </c>
      <c r="AA16" s="643"/>
      <c r="AB16" s="643"/>
      <c r="AC16" s="643"/>
      <c r="AD16" s="644">
        <v>1236603</v>
      </c>
      <c r="AE16" s="644"/>
      <c r="AF16" s="644"/>
      <c r="AG16" s="644"/>
      <c r="AH16" s="644"/>
      <c r="AI16" s="644"/>
      <c r="AJ16" s="644"/>
      <c r="AK16" s="644"/>
      <c r="AL16" s="613">
        <v>82.3</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v>77</v>
      </c>
      <c r="BH16" s="591"/>
      <c r="BI16" s="591"/>
      <c r="BJ16" s="591"/>
      <c r="BK16" s="591"/>
      <c r="BL16" s="591"/>
      <c r="BM16" s="591"/>
      <c r="BN16" s="592"/>
      <c r="BO16" s="643">
        <v>0</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185955</v>
      </c>
      <c r="CS16" s="591"/>
      <c r="CT16" s="591"/>
      <c r="CU16" s="591"/>
      <c r="CV16" s="591"/>
      <c r="CW16" s="591"/>
      <c r="CX16" s="591"/>
      <c r="CY16" s="592"/>
      <c r="CZ16" s="643">
        <v>6.2</v>
      </c>
      <c r="DA16" s="643"/>
      <c r="DB16" s="643"/>
      <c r="DC16" s="643"/>
      <c r="DD16" s="596" t="s">
        <v>111</v>
      </c>
      <c r="DE16" s="591"/>
      <c r="DF16" s="591"/>
      <c r="DG16" s="591"/>
      <c r="DH16" s="591"/>
      <c r="DI16" s="591"/>
      <c r="DJ16" s="591"/>
      <c r="DK16" s="591"/>
      <c r="DL16" s="591"/>
      <c r="DM16" s="591"/>
      <c r="DN16" s="591"/>
      <c r="DO16" s="591"/>
      <c r="DP16" s="592"/>
      <c r="DQ16" s="596">
        <v>16637</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1236603</v>
      </c>
      <c r="S17" s="591"/>
      <c r="T17" s="591"/>
      <c r="U17" s="591"/>
      <c r="V17" s="591"/>
      <c r="W17" s="591"/>
      <c r="X17" s="591"/>
      <c r="Y17" s="592"/>
      <c r="Z17" s="643">
        <v>36.200000000000003</v>
      </c>
      <c r="AA17" s="643"/>
      <c r="AB17" s="643"/>
      <c r="AC17" s="643"/>
      <c r="AD17" s="644">
        <v>1236603</v>
      </c>
      <c r="AE17" s="644"/>
      <c r="AF17" s="644"/>
      <c r="AG17" s="644"/>
      <c r="AH17" s="644"/>
      <c r="AI17" s="644"/>
      <c r="AJ17" s="644"/>
      <c r="AK17" s="644"/>
      <c r="AL17" s="613">
        <v>82.3</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230545</v>
      </c>
      <c r="CS17" s="591"/>
      <c r="CT17" s="591"/>
      <c r="CU17" s="591"/>
      <c r="CV17" s="591"/>
      <c r="CW17" s="591"/>
      <c r="CX17" s="591"/>
      <c r="CY17" s="592"/>
      <c r="CZ17" s="643">
        <v>7.7</v>
      </c>
      <c r="DA17" s="643"/>
      <c r="DB17" s="643"/>
      <c r="DC17" s="643"/>
      <c r="DD17" s="596" t="s">
        <v>111</v>
      </c>
      <c r="DE17" s="591"/>
      <c r="DF17" s="591"/>
      <c r="DG17" s="591"/>
      <c r="DH17" s="591"/>
      <c r="DI17" s="591"/>
      <c r="DJ17" s="591"/>
      <c r="DK17" s="591"/>
      <c r="DL17" s="591"/>
      <c r="DM17" s="591"/>
      <c r="DN17" s="591"/>
      <c r="DO17" s="591"/>
      <c r="DP17" s="592"/>
      <c r="DQ17" s="596">
        <v>220126</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228472</v>
      </c>
      <c r="S18" s="591"/>
      <c r="T18" s="591"/>
      <c r="U18" s="591"/>
      <c r="V18" s="591"/>
      <c r="W18" s="591"/>
      <c r="X18" s="591"/>
      <c r="Y18" s="592"/>
      <c r="Z18" s="643">
        <v>6.7</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1722125</v>
      </c>
      <c r="S20" s="591"/>
      <c r="T20" s="591"/>
      <c r="U20" s="591"/>
      <c r="V20" s="591"/>
      <c r="W20" s="591"/>
      <c r="X20" s="591"/>
      <c r="Y20" s="592"/>
      <c r="Z20" s="643">
        <v>50.4</v>
      </c>
      <c r="AA20" s="643"/>
      <c r="AB20" s="643"/>
      <c r="AC20" s="643"/>
      <c r="AD20" s="644">
        <v>1490905</v>
      </c>
      <c r="AE20" s="644"/>
      <c r="AF20" s="644"/>
      <c r="AG20" s="644"/>
      <c r="AH20" s="644"/>
      <c r="AI20" s="644"/>
      <c r="AJ20" s="644"/>
      <c r="AK20" s="644"/>
      <c r="AL20" s="613">
        <v>99.2</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2989124</v>
      </c>
      <c r="CS20" s="591"/>
      <c r="CT20" s="591"/>
      <c r="CU20" s="591"/>
      <c r="CV20" s="591"/>
      <c r="CW20" s="591"/>
      <c r="CX20" s="591"/>
      <c r="CY20" s="592"/>
      <c r="CZ20" s="643">
        <v>100</v>
      </c>
      <c r="DA20" s="643"/>
      <c r="DB20" s="643"/>
      <c r="DC20" s="643"/>
      <c r="DD20" s="596">
        <v>512199</v>
      </c>
      <c r="DE20" s="591"/>
      <c r="DF20" s="591"/>
      <c r="DG20" s="591"/>
      <c r="DH20" s="591"/>
      <c r="DI20" s="591"/>
      <c r="DJ20" s="591"/>
      <c r="DK20" s="591"/>
      <c r="DL20" s="591"/>
      <c r="DM20" s="591"/>
      <c r="DN20" s="591"/>
      <c r="DO20" s="591"/>
      <c r="DP20" s="592"/>
      <c r="DQ20" s="596">
        <v>1774674</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t="s">
        <v>111</v>
      </c>
      <c r="S21" s="591"/>
      <c r="T21" s="591"/>
      <c r="U21" s="591"/>
      <c r="V21" s="591"/>
      <c r="W21" s="591"/>
      <c r="X21" s="591"/>
      <c r="Y21" s="592"/>
      <c r="Z21" s="643" t="s">
        <v>111</v>
      </c>
      <c r="AA21" s="643"/>
      <c r="AB21" s="643"/>
      <c r="AC21" s="643"/>
      <c r="AD21" s="644" t="s">
        <v>111</v>
      </c>
      <c r="AE21" s="644"/>
      <c r="AF21" s="644"/>
      <c r="AG21" s="644"/>
      <c r="AH21" s="644"/>
      <c r="AI21" s="644"/>
      <c r="AJ21" s="644"/>
      <c r="AK21" s="644"/>
      <c r="AL21" s="613" t="s">
        <v>111</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4929</v>
      </c>
      <c r="S22" s="591"/>
      <c r="T22" s="591"/>
      <c r="U22" s="591"/>
      <c r="V22" s="591"/>
      <c r="W22" s="591"/>
      <c r="X22" s="591"/>
      <c r="Y22" s="592"/>
      <c r="Z22" s="643">
        <v>0.1</v>
      </c>
      <c r="AA22" s="643"/>
      <c r="AB22" s="643"/>
      <c r="AC22" s="643"/>
      <c r="AD22" s="644" t="s">
        <v>111</v>
      </c>
      <c r="AE22" s="644"/>
      <c r="AF22" s="644"/>
      <c r="AG22" s="644"/>
      <c r="AH22" s="644"/>
      <c r="AI22" s="644"/>
      <c r="AJ22" s="644"/>
      <c r="AK22" s="644"/>
      <c r="AL22" s="613" t="s">
        <v>111</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40256</v>
      </c>
      <c r="S23" s="591"/>
      <c r="T23" s="591"/>
      <c r="U23" s="591"/>
      <c r="V23" s="591"/>
      <c r="W23" s="591"/>
      <c r="X23" s="591"/>
      <c r="Y23" s="592"/>
      <c r="Z23" s="643">
        <v>1.2</v>
      </c>
      <c r="AA23" s="643"/>
      <c r="AB23" s="643"/>
      <c r="AC23" s="643"/>
      <c r="AD23" s="644">
        <v>2429</v>
      </c>
      <c r="AE23" s="644"/>
      <c r="AF23" s="644"/>
      <c r="AG23" s="644"/>
      <c r="AH23" s="644"/>
      <c r="AI23" s="644"/>
      <c r="AJ23" s="644"/>
      <c r="AK23" s="644"/>
      <c r="AL23" s="613">
        <v>0.2</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2035</v>
      </c>
      <c r="S24" s="591"/>
      <c r="T24" s="591"/>
      <c r="U24" s="591"/>
      <c r="V24" s="591"/>
      <c r="W24" s="591"/>
      <c r="X24" s="591"/>
      <c r="Y24" s="592"/>
      <c r="Z24" s="643">
        <v>0.1</v>
      </c>
      <c r="AA24" s="643"/>
      <c r="AB24" s="643"/>
      <c r="AC24" s="643"/>
      <c r="AD24" s="644" t="s">
        <v>111</v>
      </c>
      <c r="AE24" s="644"/>
      <c r="AF24" s="644"/>
      <c r="AG24" s="644"/>
      <c r="AH24" s="644"/>
      <c r="AI24" s="644"/>
      <c r="AJ24" s="644"/>
      <c r="AK24" s="644"/>
      <c r="AL24" s="613" t="s">
        <v>111</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873419</v>
      </c>
      <c r="CS24" s="641"/>
      <c r="CT24" s="641"/>
      <c r="CU24" s="641"/>
      <c r="CV24" s="641"/>
      <c r="CW24" s="641"/>
      <c r="CX24" s="641"/>
      <c r="CY24" s="688"/>
      <c r="CZ24" s="692">
        <v>29.2</v>
      </c>
      <c r="DA24" s="693"/>
      <c r="DB24" s="693"/>
      <c r="DC24" s="694"/>
      <c r="DD24" s="687">
        <v>704707</v>
      </c>
      <c r="DE24" s="641"/>
      <c r="DF24" s="641"/>
      <c r="DG24" s="641"/>
      <c r="DH24" s="641"/>
      <c r="DI24" s="641"/>
      <c r="DJ24" s="641"/>
      <c r="DK24" s="688"/>
      <c r="DL24" s="687">
        <v>701333</v>
      </c>
      <c r="DM24" s="641"/>
      <c r="DN24" s="641"/>
      <c r="DO24" s="641"/>
      <c r="DP24" s="641"/>
      <c r="DQ24" s="641"/>
      <c r="DR24" s="641"/>
      <c r="DS24" s="641"/>
      <c r="DT24" s="641"/>
      <c r="DU24" s="641"/>
      <c r="DV24" s="688"/>
      <c r="DW24" s="689">
        <v>45</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198216</v>
      </c>
      <c r="S25" s="591"/>
      <c r="T25" s="591"/>
      <c r="U25" s="591"/>
      <c r="V25" s="591"/>
      <c r="W25" s="591"/>
      <c r="X25" s="591"/>
      <c r="Y25" s="592"/>
      <c r="Z25" s="643">
        <v>5.8</v>
      </c>
      <c r="AA25" s="643"/>
      <c r="AB25" s="643"/>
      <c r="AC25" s="643"/>
      <c r="AD25" s="644" t="s">
        <v>111</v>
      </c>
      <c r="AE25" s="644"/>
      <c r="AF25" s="644"/>
      <c r="AG25" s="644"/>
      <c r="AH25" s="644"/>
      <c r="AI25" s="644"/>
      <c r="AJ25" s="644"/>
      <c r="AK25" s="644"/>
      <c r="AL25" s="613" t="s">
        <v>111</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540102</v>
      </c>
      <c r="CS25" s="609"/>
      <c r="CT25" s="609"/>
      <c r="CU25" s="609"/>
      <c r="CV25" s="609"/>
      <c r="CW25" s="609"/>
      <c r="CX25" s="609"/>
      <c r="CY25" s="610"/>
      <c r="CZ25" s="593">
        <v>18.100000000000001</v>
      </c>
      <c r="DA25" s="611"/>
      <c r="DB25" s="611"/>
      <c r="DC25" s="612"/>
      <c r="DD25" s="596">
        <v>453551</v>
      </c>
      <c r="DE25" s="609"/>
      <c r="DF25" s="609"/>
      <c r="DG25" s="609"/>
      <c r="DH25" s="609"/>
      <c r="DI25" s="609"/>
      <c r="DJ25" s="609"/>
      <c r="DK25" s="610"/>
      <c r="DL25" s="596">
        <v>452033</v>
      </c>
      <c r="DM25" s="609"/>
      <c r="DN25" s="609"/>
      <c r="DO25" s="609"/>
      <c r="DP25" s="609"/>
      <c r="DQ25" s="609"/>
      <c r="DR25" s="609"/>
      <c r="DS25" s="609"/>
      <c r="DT25" s="609"/>
      <c r="DU25" s="609"/>
      <c r="DV25" s="610"/>
      <c r="DW25" s="613">
        <v>29</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309183</v>
      </c>
      <c r="CS26" s="591"/>
      <c r="CT26" s="591"/>
      <c r="CU26" s="591"/>
      <c r="CV26" s="591"/>
      <c r="CW26" s="591"/>
      <c r="CX26" s="591"/>
      <c r="CY26" s="592"/>
      <c r="CZ26" s="593">
        <v>10.3</v>
      </c>
      <c r="DA26" s="611"/>
      <c r="DB26" s="611"/>
      <c r="DC26" s="612"/>
      <c r="DD26" s="596">
        <v>244670</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663916</v>
      </c>
      <c r="S27" s="591"/>
      <c r="T27" s="591"/>
      <c r="U27" s="591"/>
      <c r="V27" s="591"/>
      <c r="W27" s="591"/>
      <c r="X27" s="591"/>
      <c r="Y27" s="592"/>
      <c r="Z27" s="643">
        <v>19.399999999999999</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191243</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102772</v>
      </c>
      <c r="CS27" s="609"/>
      <c r="CT27" s="609"/>
      <c r="CU27" s="609"/>
      <c r="CV27" s="609"/>
      <c r="CW27" s="609"/>
      <c r="CX27" s="609"/>
      <c r="CY27" s="610"/>
      <c r="CZ27" s="593">
        <v>3.4</v>
      </c>
      <c r="DA27" s="611"/>
      <c r="DB27" s="611"/>
      <c r="DC27" s="612"/>
      <c r="DD27" s="596">
        <v>31030</v>
      </c>
      <c r="DE27" s="609"/>
      <c r="DF27" s="609"/>
      <c r="DG27" s="609"/>
      <c r="DH27" s="609"/>
      <c r="DI27" s="609"/>
      <c r="DJ27" s="609"/>
      <c r="DK27" s="610"/>
      <c r="DL27" s="596">
        <v>29174</v>
      </c>
      <c r="DM27" s="609"/>
      <c r="DN27" s="609"/>
      <c r="DO27" s="609"/>
      <c r="DP27" s="609"/>
      <c r="DQ27" s="609"/>
      <c r="DR27" s="609"/>
      <c r="DS27" s="609"/>
      <c r="DT27" s="609"/>
      <c r="DU27" s="609"/>
      <c r="DV27" s="610"/>
      <c r="DW27" s="613">
        <v>1.9</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24366</v>
      </c>
      <c r="S28" s="591"/>
      <c r="T28" s="591"/>
      <c r="U28" s="591"/>
      <c r="V28" s="591"/>
      <c r="W28" s="591"/>
      <c r="X28" s="591"/>
      <c r="Y28" s="592"/>
      <c r="Z28" s="643">
        <v>0.7</v>
      </c>
      <c r="AA28" s="643"/>
      <c r="AB28" s="643"/>
      <c r="AC28" s="643"/>
      <c r="AD28" s="644">
        <v>8920</v>
      </c>
      <c r="AE28" s="644"/>
      <c r="AF28" s="644"/>
      <c r="AG28" s="644"/>
      <c r="AH28" s="644"/>
      <c r="AI28" s="644"/>
      <c r="AJ28" s="644"/>
      <c r="AK28" s="644"/>
      <c r="AL28" s="613">
        <v>0.6</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230545</v>
      </c>
      <c r="CS28" s="591"/>
      <c r="CT28" s="591"/>
      <c r="CU28" s="591"/>
      <c r="CV28" s="591"/>
      <c r="CW28" s="591"/>
      <c r="CX28" s="591"/>
      <c r="CY28" s="592"/>
      <c r="CZ28" s="593">
        <v>7.7</v>
      </c>
      <c r="DA28" s="611"/>
      <c r="DB28" s="611"/>
      <c r="DC28" s="612"/>
      <c r="DD28" s="596">
        <v>220126</v>
      </c>
      <c r="DE28" s="591"/>
      <c r="DF28" s="591"/>
      <c r="DG28" s="591"/>
      <c r="DH28" s="591"/>
      <c r="DI28" s="591"/>
      <c r="DJ28" s="591"/>
      <c r="DK28" s="592"/>
      <c r="DL28" s="596">
        <v>220126</v>
      </c>
      <c r="DM28" s="591"/>
      <c r="DN28" s="591"/>
      <c r="DO28" s="591"/>
      <c r="DP28" s="591"/>
      <c r="DQ28" s="591"/>
      <c r="DR28" s="591"/>
      <c r="DS28" s="591"/>
      <c r="DT28" s="591"/>
      <c r="DU28" s="591"/>
      <c r="DV28" s="592"/>
      <c r="DW28" s="613">
        <v>14.1</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17339</v>
      </c>
      <c r="S29" s="591"/>
      <c r="T29" s="591"/>
      <c r="U29" s="591"/>
      <c r="V29" s="591"/>
      <c r="W29" s="591"/>
      <c r="X29" s="591"/>
      <c r="Y29" s="592"/>
      <c r="Z29" s="643">
        <v>0.5</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230398</v>
      </c>
      <c r="CS29" s="609"/>
      <c r="CT29" s="609"/>
      <c r="CU29" s="609"/>
      <c r="CV29" s="609"/>
      <c r="CW29" s="609"/>
      <c r="CX29" s="609"/>
      <c r="CY29" s="610"/>
      <c r="CZ29" s="593">
        <v>7.7</v>
      </c>
      <c r="DA29" s="611"/>
      <c r="DB29" s="611"/>
      <c r="DC29" s="612"/>
      <c r="DD29" s="596">
        <v>219979</v>
      </c>
      <c r="DE29" s="609"/>
      <c r="DF29" s="609"/>
      <c r="DG29" s="609"/>
      <c r="DH29" s="609"/>
      <c r="DI29" s="609"/>
      <c r="DJ29" s="609"/>
      <c r="DK29" s="610"/>
      <c r="DL29" s="596">
        <v>219979</v>
      </c>
      <c r="DM29" s="609"/>
      <c r="DN29" s="609"/>
      <c r="DO29" s="609"/>
      <c r="DP29" s="609"/>
      <c r="DQ29" s="609"/>
      <c r="DR29" s="609"/>
      <c r="DS29" s="609"/>
      <c r="DT29" s="609"/>
      <c r="DU29" s="609"/>
      <c r="DV29" s="610"/>
      <c r="DW29" s="613">
        <v>14.1</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193235</v>
      </c>
      <c r="S30" s="591"/>
      <c r="T30" s="591"/>
      <c r="U30" s="591"/>
      <c r="V30" s="591"/>
      <c r="W30" s="591"/>
      <c r="X30" s="591"/>
      <c r="Y30" s="592"/>
      <c r="Z30" s="643">
        <v>5.7</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98.9</v>
      </c>
      <c r="BH30" s="657"/>
      <c r="BI30" s="657"/>
      <c r="BJ30" s="657"/>
      <c r="BK30" s="657"/>
      <c r="BL30" s="657"/>
      <c r="BM30" s="658">
        <v>96.1</v>
      </c>
      <c r="BN30" s="657"/>
      <c r="BO30" s="657"/>
      <c r="BP30" s="657"/>
      <c r="BQ30" s="659"/>
      <c r="BR30" s="656">
        <v>98.3</v>
      </c>
      <c r="BS30" s="657"/>
      <c r="BT30" s="657"/>
      <c r="BU30" s="657"/>
      <c r="BV30" s="657"/>
      <c r="BW30" s="657"/>
      <c r="BX30" s="658">
        <v>91.8</v>
      </c>
      <c r="BY30" s="657"/>
      <c r="BZ30" s="657"/>
      <c r="CA30" s="657"/>
      <c r="CB30" s="659"/>
      <c r="CD30" s="662"/>
      <c r="CE30" s="663"/>
      <c r="CF30" s="627" t="s">
        <v>292</v>
      </c>
      <c r="CG30" s="624"/>
      <c r="CH30" s="624"/>
      <c r="CI30" s="624"/>
      <c r="CJ30" s="624"/>
      <c r="CK30" s="624"/>
      <c r="CL30" s="624"/>
      <c r="CM30" s="624"/>
      <c r="CN30" s="624"/>
      <c r="CO30" s="624"/>
      <c r="CP30" s="624"/>
      <c r="CQ30" s="625"/>
      <c r="CR30" s="590">
        <v>208082</v>
      </c>
      <c r="CS30" s="591"/>
      <c r="CT30" s="591"/>
      <c r="CU30" s="591"/>
      <c r="CV30" s="591"/>
      <c r="CW30" s="591"/>
      <c r="CX30" s="591"/>
      <c r="CY30" s="592"/>
      <c r="CZ30" s="593">
        <v>7</v>
      </c>
      <c r="DA30" s="611"/>
      <c r="DB30" s="611"/>
      <c r="DC30" s="612"/>
      <c r="DD30" s="596">
        <v>197663</v>
      </c>
      <c r="DE30" s="591"/>
      <c r="DF30" s="591"/>
      <c r="DG30" s="591"/>
      <c r="DH30" s="591"/>
      <c r="DI30" s="591"/>
      <c r="DJ30" s="591"/>
      <c r="DK30" s="592"/>
      <c r="DL30" s="596">
        <v>197663</v>
      </c>
      <c r="DM30" s="591"/>
      <c r="DN30" s="591"/>
      <c r="DO30" s="591"/>
      <c r="DP30" s="591"/>
      <c r="DQ30" s="591"/>
      <c r="DR30" s="591"/>
      <c r="DS30" s="591"/>
      <c r="DT30" s="591"/>
      <c r="DU30" s="591"/>
      <c r="DV30" s="592"/>
      <c r="DW30" s="613">
        <v>12.7</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335253</v>
      </c>
      <c r="S31" s="591"/>
      <c r="T31" s="591"/>
      <c r="U31" s="591"/>
      <c r="V31" s="591"/>
      <c r="W31" s="591"/>
      <c r="X31" s="591"/>
      <c r="Y31" s="592"/>
      <c r="Z31" s="643">
        <v>9.8000000000000007</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99.7</v>
      </c>
      <c r="BH31" s="609"/>
      <c r="BI31" s="609"/>
      <c r="BJ31" s="609"/>
      <c r="BK31" s="609"/>
      <c r="BL31" s="609"/>
      <c r="BM31" s="645">
        <v>98.6</v>
      </c>
      <c r="BN31" s="655"/>
      <c r="BO31" s="655"/>
      <c r="BP31" s="655"/>
      <c r="BQ31" s="619"/>
      <c r="BR31" s="654">
        <v>99.2</v>
      </c>
      <c r="BS31" s="609"/>
      <c r="BT31" s="609"/>
      <c r="BU31" s="609"/>
      <c r="BV31" s="609"/>
      <c r="BW31" s="609"/>
      <c r="BX31" s="645">
        <v>96.9</v>
      </c>
      <c r="BY31" s="655"/>
      <c r="BZ31" s="655"/>
      <c r="CA31" s="655"/>
      <c r="CB31" s="619"/>
      <c r="CD31" s="662"/>
      <c r="CE31" s="663"/>
      <c r="CF31" s="627" t="s">
        <v>296</v>
      </c>
      <c r="CG31" s="624"/>
      <c r="CH31" s="624"/>
      <c r="CI31" s="624"/>
      <c r="CJ31" s="624"/>
      <c r="CK31" s="624"/>
      <c r="CL31" s="624"/>
      <c r="CM31" s="624"/>
      <c r="CN31" s="624"/>
      <c r="CO31" s="624"/>
      <c r="CP31" s="624"/>
      <c r="CQ31" s="625"/>
      <c r="CR31" s="590">
        <v>22316</v>
      </c>
      <c r="CS31" s="609"/>
      <c r="CT31" s="609"/>
      <c r="CU31" s="609"/>
      <c r="CV31" s="609"/>
      <c r="CW31" s="609"/>
      <c r="CX31" s="609"/>
      <c r="CY31" s="610"/>
      <c r="CZ31" s="593">
        <v>0.7</v>
      </c>
      <c r="DA31" s="611"/>
      <c r="DB31" s="611"/>
      <c r="DC31" s="612"/>
      <c r="DD31" s="596">
        <v>22316</v>
      </c>
      <c r="DE31" s="609"/>
      <c r="DF31" s="609"/>
      <c r="DG31" s="609"/>
      <c r="DH31" s="609"/>
      <c r="DI31" s="609"/>
      <c r="DJ31" s="609"/>
      <c r="DK31" s="610"/>
      <c r="DL31" s="596">
        <v>22316</v>
      </c>
      <c r="DM31" s="609"/>
      <c r="DN31" s="609"/>
      <c r="DO31" s="609"/>
      <c r="DP31" s="609"/>
      <c r="DQ31" s="609"/>
      <c r="DR31" s="609"/>
      <c r="DS31" s="609"/>
      <c r="DT31" s="609"/>
      <c r="DU31" s="609"/>
      <c r="DV31" s="610"/>
      <c r="DW31" s="613">
        <v>1.4</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34166</v>
      </c>
      <c r="S32" s="591"/>
      <c r="T32" s="591"/>
      <c r="U32" s="591"/>
      <c r="V32" s="591"/>
      <c r="W32" s="591"/>
      <c r="X32" s="591"/>
      <c r="Y32" s="592"/>
      <c r="Z32" s="643">
        <v>1</v>
      </c>
      <c r="AA32" s="643"/>
      <c r="AB32" s="643"/>
      <c r="AC32" s="643"/>
      <c r="AD32" s="644">
        <v>14</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97.7</v>
      </c>
      <c r="BH32" s="575"/>
      <c r="BI32" s="575"/>
      <c r="BJ32" s="575"/>
      <c r="BK32" s="575"/>
      <c r="BL32" s="575"/>
      <c r="BM32" s="638">
        <v>92.2</v>
      </c>
      <c r="BN32" s="575"/>
      <c r="BO32" s="575"/>
      <c r="BP32" s="575"/>
      <c r="BQ32" s="632"/>
      <c r="BR32" s="653">
        <v>96.8</v>
      </c>
      <c r="BS32" s="575"/>
      <c r="BT32" s="575"/>
      <c r="BU32" s="575"/>
      <c r="BV32" s="575"/>
      <c r="BW32" s="575"/>
      <c r="BX32" s="638">
        <v>85.6</v>
      </c>
      <c r="BY32" s="575"/>
      <c r="BZ32" s="575"/>
      <c r="CA32" s="575"/>
      <c r="CB32" s="632"/>
      <c r="CD32" s="664"/>
      <c r="CE32" s="665"/>
      <c r="CF32" s="627" t="s">
        <v>299</v>
      </c>
      <c r="CG32" s="624"/>
      <c r="CH32" s="624"/>
      <c r="CI32" s="624"/>
      <c r="CJ32" s="624"/>
      <c r="CK32" s="624"/>
      <c r="CL32" s="624"/>
      <c r="CM32" s="624"/>
      <c r="CN32" s="624"/>
      <c r="CO32" s="624"/>
      <c r="CP32" s="624"/>
      <c r="CQ32" s="625"/>
      <c r="CR32" s="590">
        <v>147</v>
      </c>
      <c r="CS32" s="591"/>
      <c r="CT32" s="591"/>
      <c r="CU32" s="591"/>
      <c r="CV32" s="591"/>
      <c r="CW32" s="591"/>
      <c r="CX32" s="591"/>
      <c r="CY32" s="592"/>
      <c r="CZ32" s="593">
        <v>0</v>
      </c>
      <c r="DA32" s="611"/>
      <c r="DB32" s="611"/>
      <c r="DC32" s="612"/>
      <c r="DD32" s="596">
        <v>147</v>
      </c>
      <c r="DE32" s="591"/>
      <c r="DF32" s="591"/>
      <c r="DG32" s="591"/>
      <c r="DH32" s="591"/>
      <c r="DI32" s="591"/>
      <c r="DJ32" s="591"/>
      <c r="DK32" s="592"/>
      <c r="DL32" s="596">
        <v>147</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180899</v>
      </c>
      <c r="S33" s="591"/>
      <c r="T33" s="591"/>
      <c r="U33" s="591"/>
      <c r="V33" s="591"/>
      <c r="W33" s="591"/>
      <c r="X33" s="591"/>
      <c r="Y33" s="592"/>
      <c r="Z33" s="643">
        <v>5.3</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1417551</v>
      </c>
      <c r="CS33" s="609"/>
      <c r="CT33" s="609"/>
      <c r="CU33" s="609"/>
      <c r="CV33" s="609"/>
      <c r="CW33" s="609"/>
      <c r="CX33" s="609"/>
      <c r="CY33" s="610"/>
      <c r="CZ33" s="593">
        <v>47.4</v>
      </c>
      <c r="DA33" s="611"/>
      <c r="DB33" s="611"/>
      <c r="DC33" s="612"/>
      <c r="DD33" s="596">
        <v>1000774</v>
      </c>
      <c r="DE33" s="609"/>
      <c r="DF33" s="609"/>
      <c r="DG33" s="609"/>
      <c r="DH33" s="609"/>
      <c r="DI33" s="609"/>
      <c r="DJ33" s="609"/>
      <c r="DK33" s="610"/>
      <c r="DL33" s="596">
        <v>466349</v>
      </c>
      <c r="DM33" s="609"/>
      <c r="DN33" s="609"/>
      <c r="DO33" s="609"/>
      <c r="DP33" s="609"/>
      <c r="DQ33" s="609"/>
      <c r="DR33" s="609"/>
      <c r="DS33" s="609"/>
      <c r="DT33" s="609"/>
      <c r="DU33" s="609"/>
      <c r="DV33" s="610"/>
      <c r="DW33" s="613">
        <v>29.9</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533438</v>
      </c>
      <c r="CS34" s="591"/>
      <c r="CT34" s="591"/>
      <c r="CU34" s="591"/>
      <c r="CV34" s="591"/>
      <c r="CW34" s="591"/>
      <c r="CX34" s="591"/>
      <c r="CY34" s="592"/>
      <c r="CZ34" s="593">
        <v>17.8</v>
      </c>
      <c r="DA34" s="611"/>
      <c r="DB34" s="611"/>
      <c r="DC34" s="612"/>
      <c r="DD34" s="596">
        <v>351673</v>
      </c>
      <c r="DE34" s="591"/>
      <c r="DF34" s="591"/>
      <c r="DG34" s="591"/>
      <c r="DH34" s="591"/>
      <c r="DI34" s="591"/>
      <c r="DJ34" s="591"/>
      <c r="DK34" s="592"/>
      <c r="DL34" s="596">
        <v>301748</v>
      </c>
      <c r="DM34" s="591"/>
      <c r="DN34" s="591"/>
      <c r="DO34" s="591"/>
      <c r="DP34" s="591"/>
      <c r="DQ34" s="591"/>
      <c r="DR34" s="591"/>
      <c r="DS34" s="591"/>
      <c r="DT34" s="591"/>
      <c r="DU34" s="591"/>
      <c r="DV34" s="592"/>
      <c r="DW34" s="613">
        <v>19.3</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57299</v>
      </c>
      <c r="S35" s="591"/>
      <c r="T35" s="591"/>
      <c r="U35" s="591"/>
      <c r="V35" s="591"/>
      <c r="W35" s="591"/>
      <c r="X35" s="591"/>
      <c r="Y35" s="592"/>
      <c r="Z35" s="643">
        <v>1.7</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142045</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19927</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32316</v>
      </c>
      <c r="CS35" s="609"/>
      <c r="CT35" s="609"/>
      <c r="CU35" s="609"/>
      <c r="CV35" s="609"/>
      <c r="CW35" s="609"/>
      <c r="CX35" s="609"/>
      <c r="CY35" s="610"/>
      <c r="CZ35" s="593">
        <v>1.1000000000000001</v>
      </c>
      <c r="DA35" s="611"/>
      <c r="DB35" s="611"/>
      <c r="DC35" s="612"/>
      <c r="DD35" s="596">
        <v>29324</v>
      </c>
      <c r="DE35" s="609"/>
      <c r="DF35" s="609"/>
      <c r="DG35" s="609"/>
      <c r="DH35" s="609"/>
      <c r="DI35" s="609"/>
      <c r="DJ35" s="609"/>
      <c r="DK35" s="610"/>
      <c r="DL35" s="596">
        <v>6935</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3416735</v>
      </c>
      <c r="S36" s="631"/>
      <c r="T36" s="631"/>
      <c r="U36" s="631"/>
      <c r="V36" s="631"/>
      <c r="W36" s="631"/>
      <c r="X36" s="631"/>
      <c r="Y36" s="634"/>
      <c r="Z36" s="635">
        <v>100</v>
      </c>
      <c r="AA36" s="635"/>
      <c r="AB36" s="635"/>
      <c r="AC36" s="635"/>
      <c r="AD36" s="636">
        <v>1502268</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38968</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11964</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282559</v>
      </c>
      <c r="CS36" s="591"/>
      <c r="CT36" s="591"/>
      <c r="CU36" s="591"/>
      <c r="CV36" s="591"/>
      <c r="CW36" s="591"/>
      <c r="CX36" s="591"/>
      <c r="CY36" s="592"/>
      <c r="CZ36" s="593">
        <v>9.5</v>
      </c>
      <c r="DA36" s="611"/>
      <c r="DB36" s="611"/>
      <c r="DC36" s="612"/>
      <c r="DD36" s="596">
        <v>116195</v>
      </c>
      <c r="DE36" s="591"/>
      <c r="DF36" s="591"/>
      <c r="DG36" s="591"/>
      <c r="DH36" s="591"/>
      <c r="DI36" s="591"/>
      <c r="DJ36" s="591"/>
      <c r="DK36" s="592"/>
      <c r="DL36" s="596">
        <v>60961</v>
      </c>
      <c r="DM36" s="591"/>
      <c r="DN36" s="591"/>
      <c r="DO36" s="591"/>
      <c r="DP36" s="591"/>
      <c r="DQ36" s="591"/>
      <c r="DR36" s="591"/>
      <c r="DS36" s="591"/>
      <c r="DT36" s="591"/>
      <c r="DU36" s="591"/>
      <c r="DV36" s="592"/>
      <c r="DW36" s="613">
        <v>3.9</v>
      </c>
      <c r="DX36" s="614"/>
      <c r="DY36" s="614"/>
      <c r="DZ36" s="614"/>
      <c r="EA36" s="614"/>
      <c r="EB36" s="614"/>
      <c r="EC36" s="615"/>
    </row>
    <row r="37" spans="2:133" ht="11.25" customHeight="1">
      <c r="AQ37" s="616" t="s">
        <v>314</v>
      </c>
      <c r="AR37" s="617"/>
      <c r="AS37" s="617"/>
      <c r="AT37" s="617"/>
      <c r="AU37" s="617"/>
      <c r="AV37" s="617"/>
      <c r="AW37" s="617"/>
      <c r="AX37" s="617"/>
      <c r="AY37" s="618"/>
      <c r="AZ37" s="590">
        <v>14932</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361</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4683</v>
      </c>
      <c r="CS37" s="609"/>
      <c r="CT37" s="609"/>
      <c r="CU37" s="609"/>
      <c r="CV37" s="609"/>
      <c r="CW37" s="609"/>
      <c r="CX37" s="609"/>
      <c r="CY37" s="610"/>
      <c r="CZ37" s="593">
        <v>0.2</v>
      </c>
      <c r="DA37" s="611"/>
      <c r="DB37" s="611"/>
      <c r="DC37" s="612"/>
      <c r="DD37" s="596">
        <v>4683</v>
      </c>
      <c r="DE37" s="609"/>
      <c r="DF37" s="609"/>
      <c r="DG37" s="609"/>
      <c r="DH37" s="609"/>
      <c r="DI37" s="609"/>
      <c r="DJ37" s="609"/>
      <c r="DK37" s="610"/>
      <c r="DL37" s="596">
        <v>4683</v>
      </c>
      <c r="DM37" s="609"/>
      <c r="DN37" s="609"/>
      <c r="DO37" s="609"/>
      <c r="DP37" s="609"/>
      <c r="DQ37" s="609"/>
      <c r="DR37" s="609"/>
      <c r="DS37" s="609"/>
      <c r="DT37" s="609"/>
      <c r="DU37" s="609"/>
      <c r="DV37" s="610"/>
      <c r="DW37" s="613">
        <v>0.3</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622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142045</v>
      </c>
      <c r="CS38" s="591"/>
      <c r="CT38" s="591"/>
      <c r="CU38" s="591"/>
      <c r="CV38" s="591"/>
      <c r="CW38" s="591"/>
      <c r="CX38" s="591"/>
      <c r="CY38" s="592"/>
      <c r="CZ38" s="593">
        <v>4.8</v>
      </c>
      <c r="DA38" s="611"/>
      <c r="DB38" s="611"/>
      <c r="DC38" s="612"/>
      <c r="DD38" s="596">
        <v>128848</v>
      </c>
      <c r="DE38" s="591"/>
      <c r="DF38" s="591"/>
      <c r="DG38" s="591"/>
      <c r="DH38" s="591"/>
      <c r="DI38" s="591"/>
      <c r="DJ38" s="591"/>
      <c r="DK38" s="592"/>
      <c r="DL38" s="596">
        <v>96705</v>
      </c>
      <c r="DM38" s="591"/>
      <c r="DN38" s="591"/>
      <c r="DO38" s="591"/>
      <c r="DP38" s="591"/>
      <c r="DQ38" s="591"/>
      <c r="DR38" s="591"/>
      <c r="DS38" s="591"/>
      <c r="DT38" s="591"/>
      <c r="DU38" s="591"/>
      <c r="DV38" s="592"/>
      <c r="DW38" s="613">
        <v>6.2</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58</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427193</v>
      </c>
      <c r="CS39" s="609"/>
      <c r="CT39" s="609"/>
      <c r="CU39" s="609"/>
      <c r="CV39" s="609"/>
      <c r="CW39" s="609"/>
      <c r="CX39" s="609"/>
      <c r="CY39" s="610"/>
      <c r="CZ39" s="593">
        <v>14.3</v>
      </c>
      <c r="DA39" s="611"/>
      <c r="DB39" s="611"/>
      <c r="DC39" s="612"/>
      <c r="DD39" s="596">
        <v>374734</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31037</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135</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t="s">
        <v>318</v>
      </c>
      <c r="CS40" s="591"/>
      <c r="CT40" s="591"/>
      <c r="CU40" s="591"/>
      <c r="CV40" s="591"/>
      <c r="CW40" s="591"/>
      <c r="CX40" s="591"/>
      <c r="CY40" s="592"/>
      <c r="CZ40" s="593" t="s">
        <v>318</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57108</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220</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698154</v>
      </c>
      <c r="CS42" s="591"/>
      <c r="CT42" s="591"/>
      <c r="CU42" s="591"/>
      <c r="CV42" s="591"/>
      <c r="CW42" s="591"/>
      <c r="CX42" s="591"/>
      <c r="CY42" s="592"/>
      <c r="CZ42" s="593">
        <v>23.4</v>
      </c>
      <c r="DA42" s="594"/>
      <c r="DB42" s="594"/>
      <c r="DC42" s="595"/>
      <c r="DD42" s="596">
        <v>69193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t="s">
        <v>111</v>
      </c>
      <c r="CS43" s="609"/>
      <c r="CT43" s="609"/>
      <c r="CU43" s="609"/>
      <c r="CV43" s="609"/>
      <c r="CW43" s="609"/>
      <c r="CX43" s="609"/>
      <c r="CY43" s="610"/>
      <c r="CZ43" s="593" t="s">
        <v>111</v>
      </c>
      <c r="DA43" s="611"/>
      <c r="DB43" s="611"/>
      <c r="DC43" s="612"/>
      <c r="DD43" s="596" t="s">
        <v>111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512199</v>
      </c>
      <c r="CS44" s="591"/>
      <c r="CT44" s="591"/>
      <c r="CU44" s="591"/>
      <c r="CV44" s="591"/>
      <c r="CW44" s="591"/>
      <c r="CX44" s="591"/>
      <c r="CY44" s="592"/>
      <c r="CZ44" s="593">
        <v>17.100000000000001</v>
      </c>
      <c r="DA44" s="594"/>
      <c r="DB44" s="594"/>
      <c r="DC44" s="595"/>
      <c r="DD44" s="596">
        <v>52556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399566</v>
      </c>
      <c r="CS45" s="609"/>
      <c r="CT45" s="609"/>
      <c r="CU45" s="609"/>
      <c r="CV45" s="609"/>
      <c r="CW45" s="609"/>
      <c r="CX45" s="609"/>
      <c r="CY45" s="610"/>
      <c r="CZ45" s="593">
        <v>13.4</v>
      </c>
      <c r="DA45" s="611"/>
      <c r="DB45" s="611"/>
      <c r="DC45" s="612"/>
      <c r="DD45" s="596">
        <v>9568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69720</v>
      </c>
      <c r="CS46" s="591"/>
      <c r="CT46" s="591"/>
      <c r="CU46" s="591"/>
      <c r="CV46" s="591"/>
      <c r="CW46" s="591"/>
      <c r="CX46" s="591"/>
      <c r="CY46" s="592"/>
      <c r="CZ46" s="593">
        <v>2.2999999999999998</v>
      </c>
      <c r="DA46" s="594"/>
      <c r="DB46" s="594"/>
      <c r="DC46" s="595"/>
      <c r="DD46" s="596">
        <v>5875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185955</v>
      </c>
      <c r="CS47" s="609"/>
      <c r="CT47" s="609"/>
      <c r="CU47" s="609"/>
      <c r="CV47" s="609"/>
      <c r="CW47" s="609"/>
      <c r="CX47" s="609"/>
      <c r="CY47" s="610"/>
      <c r="CZ47" s="593">
        <v>6.2</v>
      </c>
      <c r="DA47" s="611"/>
      <c r="DB47" s="611"/>
      <c r="DC47" s="612"/>
      <c r="DD47" s="596">
        <v>16637</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2989124</v>
      </c>
      <c r="CS49" s="575"/>
      <c r="CT49" s="575"/>
      <c r="CU49" s="575"/>
      <c r="CV49" s="575"/>
      <c r="CW49" s="575"/>
      <c r="CX49" s="575"/>
      <c r="CY49" s="576"/>
      <c r="CZ49" s="577">
        <v>100</v>
      </c>
      <c r="DA49" s="578"/>
      <c r="DB49" s="578"/>
      <c r="DC49" s="579"/>
      <c r="DD49" s="580">
        <v>1774674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C43" zoomScale="70" zoomScaleNormal="25" zoomScaleSheetLayoutView="70" workbookViewId="0">
      <selection activeCell="AK129" sqref="AK129:AO12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3416</v>
      </c>
      <c r="R7" s="1104"/>
      <c r="S7" s="1104"/>
      <c r="T7" s="1104"/>
      <c r="U7" s="1104"/>
      <c r="V7" s="1104">
        <v>2989</v>
      </c>
      <c r="W7" s="1104"/>
      <c r="X7" s="1104"/>
      <c r="Y7" s="1104"/>
      <c r="Z7" s="1104"/>
      <c r="AA7" s="1104">
        <v>427</v>
      </c>
      <c r="AB7" s="1104"/>
      <c r="AC7" s="1104"/>
      <c r="AD7" s="1104"/>
      <c r="AE7" s="1105"/>
      <c r="AF7" s="1106">
        <v>372</v>
      </c>
      <c r="AG7" s="1107"/>
      <c r="AH7" s="1107"/>
      <c r="AI7" s="1107"/>
      <c r="AJ7" s="1108"/>
      <c r="AK7" s="1090">
        <v>0</v>
      </c>
      <c r="AL7" s="1091"/>
      <c r="AM7" s="1091"/>
      <c r="AN7" s="1091"/>
      <c r="AO7" s="1091"/>
      <c r="AP7" s="1091">
        <v>2462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372</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323</v>
      </c>
      <c r="R28" s="1053"/>
      <c r="S28" s="1053"/>
      <c r="T28" s="1053"/>
      <c r="U28" s="1053"/>
      <c r="V28" s="1053">
        <v>303</v>
      </c>
      <c r="W28" s="1053"/>
      <c r="X28" s="1053"/>
      <c r="Y28" s="1053"/>
      <c r="Z28" s="1053"/>
      <c r="AA28" s="1053">
        <v>20</v>
      </c>
      <c r="AB28" s="1053"/>
      <c r="AC28" s="1053"/>
      <c r="AD28" s="1053"/>
      <c r="AE28" s="1054"/>
      <c r="AF28" s="1055">
        <v>20</v>
      </c>
      <c r="AG28" s="1053"/>
      <c r="AH28" s="1053"/>
      <c r="AI28" s="1053"/>
      <c r="AJ28" s="1056"/>
      <c r="AK28" s="1057">
        <v>31</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380</v>
      </c>
      <c r="C29" s="1031"/>
      <c r="D29" s="1031"/>
      <c r="E29" s="1031"/>
      <c r="F29" s="1031"/>
      <c r="G29" s="1031"/>
      <c r="H29" s="1031"/>
      <c r="I29" s="1031"/>
      <c r="J29" s="1031"/>
      <c r="K29" s="1031"/>
      <c r="L29" s="1031"/>
      <c r="M29" s="1031"/>
      <c r="N29" s="1031"/>
      <c r="O29" s="1031"/>
      <c r="P29" s="1032"/>
      <c r="Q29" s="1042">
        <v>148</v>
      </c>
      <c r="R29" s="1043"/>
      <c r="S29" s="1043"/>
      <c r="T29" s="1043"/>
      <c r="U29" s="1043"/>
      <c r="V29" s="1043">
        <v>141</v>
      </c>
      <c r="W29" s="1043"/>
      <c r="X29" s="1043"/>
      <c r="Y29" s="1043"/>
      <c r="Z29" s="1043"/>
      <c r="AA29" s="1043">
        <v>7</v>
      </c>
      <c r="AB29" s="1043"/>
      <c r="AC29" s="1043"/>
      <c r="AD29" s="1043"/>
      <c r="AE29" s="1044"/>
      <c r="AF29" s="1036">
        <v>7</v>
      </c>
      <c r="AG29" s="1037"/>
      <c r="AH29" s="1037"/>
      <c r="AI29" s="1037"/>
      <c r="AJ29" s="1038"/>
      <c r="AK29" s="979">
        <v>35</v>
      </c>
      <c r="AL29" s="970"/>
      <c r="AM29" s="970"/>
      <c r="AN29" s="970"/>
      <c r="AO29" s="970"/>
      <c r="AP29" s="970"/>
      <c r="AQ29" s="970"/>
      <c r="AR29" s="970"/>
      <c r="AS29" s="970"/>
      <c r="AT29" s="970"/>
      <c r="AU29" s="970"/>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381</v>
      </c>
      <c r="C30" s="1031"/>
      <c r="D30" s="1031"/>
      <c r="E30" s="1031"/>
      <c r="F30" s="1031"/>
      <c r="G30" s="1031"/>
      <c r="H30" s="1031"/>
      <c r="I30" s="1031"/>
      <c r="J30" s="1031"/>
      <c r="K30" s="1031"/>
      <c r="L30" s="1031"/>
      <c r="M30" s="1031"/>
      <c r="N30" s="1031"/>
      <c r="O30" s="1031"/>
      <c r="P30" s="1032"/>
      <c r="Q30" s="1042">
        <v>12</v>
      </c>
      <c r="R30" s="1043"/>
      <c r="S30" s="1043"/>
      <c r="T30" s="1043"/>
      <c r="U30" s="1043"/>
      <c r="V30" s="1043">
        <v>10</v>
      </c>
      <c r="W30" s="1043"/>
      <c r="X30" s="1043"/>
      <c r="Y30" s="1043"/>
      <c r="Z30" s="1043"/>
      <c r="AA30" s="1043">
        <v>2</v>
      </c>
      <c r="AB30" s="1043"/>
      <c r="AC30" s="1043"/>
      <c r="AD30" s="1043"/>
      <c r="AE30" s="1044"/>
      <c r="AF30" s="1036">
        <v>2</v>
      </c>
      <c r="AG30" s="1037"/>
      <c r="AH30" s="1037"/>
      <c r="AI30" s="1037"/>
      <c r="AJ30" s="1038"/>
      <c r="AK30" s="979">
        <v>4</v>
      </c>
      <c r="AL30" s="970"/>
      <c r="AM30" s="970"/>
      <c r="AN30" s="970"/>
      <c r="AO30" s="970"/>
      <c r="AP30" s="970"/>
      <c r="AQ30" s="970"/>
      <c r="AR30" s="970"/>
      <c r="AS30" s="970"/>
      <c r="AT30" s="970"/>
      <c r="AU30" s="970"/>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382</v>
      </c>
      <c r="C31" s="1031"/>
      <c r="D31" s="1031"/>
      <c r="E31" s="1031"/>
      <c r="F31" s="1031"/>
      <c r="G31" s="1031"/>
      <c r="H31" s="1031"/>
      <c r="I31" s="1031"/>
      <c r="J31" s="1031"/>
      <c r="K31" s="1031"/>
      <c r="L31" s="1031"/>
      <c r="M31" s="1031"/>
      <c r="N31" s="1031"/>
      <c r="O31" s="1031"/>
      <c r="P31" s="1032"/>
      <c r="Q31" s="1042">
        <v>104</v>
      </c>
      <c r="R31" s="1043"/>
      <c r="S31" s="1043"/>
      <c r="T31" s="1043"/>
      <c r="U31" s="1043"/>
      <c r="V31" s="1043">
        <v>85</v>
      </c>
      <c r="W31" s="1043"/>
      <c r="X31" s="1043"/>
      <c r="Y31" s="1043"/>
      <c r="Z31" s="1043"/>
      <c r="AA31" s="1043">
        <v>19</v>
      </c>
      <c r="AB31" s="1043"/>
      <c r="AC31" s="1043"/>
      <c r="AD31" s="1043"/>
      <c r="AE31" s="1044"/>
      <c r="AF31" s="1036">
        <v>19</v>
      </c>
      <c r="AG31" s="1037"/>
      <c r="AH31" s="1037"/>
      <c r="AI31" s="1037"/>
      <c r="AJ31" s="1038"/>
      <c r="AK31" s="979">
        <v>14</v>
      </c>
      <c r="AL31" s="970"/>
      <c r="AM31" s="970"/>
      <c r="AN31" s="970"/>
      <c r="AO31" s="970"/>
      <c r="AP31" s="970">
        <v>476</v>
      </c>
      <c r="AQ31" s="970"/>
      <c r="AR31" s="970"/>
      <c r="AS31" s="970"/>
      <c r="AT31" s="970"/>
      <c r="AU31" s="970">
        <v>36</v>
      </c>
      <c r="AV31" s="970"/>
      <c r="AW31" s="970"/>
      <c r="AX31" s="970"/>
      <c r="AY31" s="970"/>
      <c r="AZ31" s="1041"/>
      <c r="BA31" s="1041"/>
      <c r="BB31" s="1041"/>
      <c r="BC31" s="1041"/>
      <c r="BD31" s="1041"/>
      <c r="BE31" s="1025" t="s">
        <v>383</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384</v>
      </c>
      <c r="C32" s="1031"/>
      <c r="D32" s="1031"/>
      <c r="E32" s="1031"/>
      <c r="F32" s="1031"/>
      <c r="G32" s="1031"/>
      <c r="H32" s="1031"/>
      <c r="I32" s="1031"/>
      <c r="J32" s="1031"/>
      <c r="K32" s="1031"/>
      <c r="L32" s="1031"/>
      <c r="M32" s="1031"/>
      <c r="N32" s="1031"/>
      <c r="O32" s="1031"/>
      <c r="P32" s="1032"/>
      <c r="Q32" s="1042">
        <v>12</v>
      </c>
      <c r="R32" s="1043"/>
      <c r="S32" s="1043"/>
      <c r="T32" s="1043"/>
      <c r="U32" s="1043"/>
      <c r="V32" s="1043">
        <v>7</v>
      </c>
      <c r="W32" s="1043"/>
      <c r="X32" s="1043"/>
      <c r="Y32" s="1043"/>
      <c r="Z32" s="1043"/>
      <c r="AA32" s="1043">
        <v>5</v>
      </c>
      <c r="AB32" s="1043"/>
      <c r="AC32" s="1043"/>
      <c r="AD32" s="1043"/>
      <c r="AE32" s="1044"/>
      <c r="AF32" s="1036">
        <v>5</v>
      </c>
      <c r="AG32" s="1037"/>
      <c r="AH32" s="1037"/>
      <c r="AI32" s="1037"/>
      <c r="AJ32" s="1038"/>
      <c r="AK32" s="979">
        <v>6</v>
      </c>
      <c r="AL32" s="970"/>
      <c r="AM32" s="970"/>
      <c r="AN32" s="970"/>
      <c r="AO32" s="970"/>
      <c r="AP32" s="970">
        <v>0.8</v>
      </c>
      <c r="AQ32" s="970"/>
      <c r="AR32" s="970"/>
      <c r="AS32" s="970"/>
      <c r="AT32" s="970"/>
      <c r="AU32" s="970">
        <v>1</v>
      </c>
      <c r="AV32" s="970"/>
      <c r="AW32" s="970"/>
      <c r="AX32" s="970"/>
      <c r="AY32" s="970"/>
      <c r="AZ32" s="1041"/>
      <c r="BA32" s="1041"/>
      <c r="BB32" s="1041"/>
      <c r="BC32" s="1041"/>
      <c r="BD32" s="1041"/>
      <c r="BE32" s="1025" t="s">
        <v>383</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385</v>
      </c>
      <c r="C33" s="1031"/>
      <c r="D33" s="1031"/>
      <c r="E33" s="1031"/>
      <c r="F33" s="1031"/>
      <c r="G33" s="1031"/>
      <c r="H33" s="1031"/>
      <c r="I33" s="1031"/>
      <c r="J33" s="1031"/>
      <c r="K33" s="1031"/>
      <c r="L33" s="1031"/>
      <c r="M33" s="1031"/>
      <c r="N33" s="1031"/>
      <c r="O33" s="1031"/>
      <c r="P33" s="1032"/>
      <c r="Q33" s="1042">
        <v>38</v>
      </c>
      <c r="R33" s="1043"/>
      <c r="S33" s="1043"/>
      <c r="T33" s="1043"/>
      <c r="U33" s="1043"/>
      <c r="V33" s="1043">
        <v>34</v>
      </c>
      <c r="W33" s="1043"/>
      <c r="X33" s="1043"/>
      <c r="Y33" s="1043"/>
      <c r="Z33" s="1043"/>
      <c r="AA33" s="1043">
        <v>4</v>
      </c>
      <c r="AB33" s="1043"/>
      <c r="AC33" s="1043"/>
      <c r="AD33" s="1043"/>
      <c r="AE33" s="1044"/>
      <c r="AF33" s="1036">
        <v>4</v>
      </c>
      <c r="AG33" s="1037"/>
      <c r="AH33" s="1037"/>
      <c r="AI33" s="1037"/>
      <c r="AJ33" s="1038"/>
      <c r="AK33" s="979">
        <v>32</v>
      </c>
      <c r="AL33" s="970"/>
      <c r="AM33" s="970"/>
      <c r="AN33" s="970"/>
      <c r="AO33" s="970"/>
      <c r="AP33" s="970">
        <v>117</v>
      </c>
      <c r="AQ33" s="970"/>
      <c r="AR33" s="970"/>
      <c r="AS33" s="970"/>
      <c r="AT33" s="970"/>
      <c r="AU33" s="970">
        <v>13</v>
      </c>
      <c r="AV33" s="970"/>
      <c r="AW33" s="970"/>
      <c r="AX33" s="970"/>
      <c r="AY33" s="970"/>
      <c r="AZ33" s="1041"/>
      <c r="BA33" s="1041"/>
      <c r="BB33" s="1041"/>
      <c r="BC33" s="1041"/>
      <c r="BD33" s="1041"/>
      <c r="BE33" s="1025" t="s">
        <v>383</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386</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57</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536</v>
      </c>
      <c r="C68" s="985"/>
      <c r="D68" s="985"/>
      <c r="E68" s="985"/>
      <c r="F68" s="985"/>
      <c r="G68" s="985"/>
      <c r="H68" s="985"/>
      <c r="I68" s="985"/>
      <c r="J68" s="985"/>
      <c r="K68" s="985"/>
      <c r="L68" s="985"/>
      <c r="M68" s="985"/>
      <c r="N68" s="985"/>
      <c r="O68" s="985"/>
      <c r="P68" s="986"/>
      <c r="Q68" s="987">
        <v>239</v>
      </c>
      <c r="R68" s="981"/>
      <c r="S68" s="981"/>
      <c r="T68" s="981"/>
      <c r="U68" s="981"/>
      <c r="V68" s="981">
        <v>227</v>
      </c>
      <c r="W68" s="981"/>
      <c r="X68" s="981"/>
      <c r="Y68" s="981"/>
      <c r="Z68" s="981"/>
      <c r="AA68" s="981">
        <v>12</v>
      </c>
      <c r="AB68" s="981"/>
      <c r="AC68" s="981"/>
      <c r="AD68" s="981"/>
      <c r="AE68" s="981"/>
      <c r="AF68" s="981">
        <v>12</v>
      </c>
      <c r="AG68" s="981"/>
      <c r="AH68" s="981"/>
      <c r="AI68" s="981"/>
      <c r="AJ68" s="981"/>
      <c r="AK68" s="981">
        <v>39</v>
      </c>
      <c r="AL68" s="981"/>
      <c r="AM68" s="981"/>
      <c r="AN68" s="981"/>
      <c r="AO68" s="981"/>
      <c r="AP68" s="981">
        <v>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537</v>
      </c>
      <c r="C69" s="974"/>
      <c r="D69" s="974"/>
      <c r="E69" s="974"/>
      <c r="F69" s="974"/>
      <c r="G69" s="974"/>
      <c r="H69" s="974"/>
      <c r="I69" s="974"/>
      <c r="J69" s="974"/>
      <c r="K69" s="974"/>
      <c r="L69" s="974"/>
      <c r="M69" s="974"/>
      <c r="N69" s="974"/>
      <c r="O69" s="974"/>
      <c r="P69" s="975"/>
      <c r="Q69" s="976">
        <v>9110</v>
      </c>
      <c r="R69" s="970"/>
      <c r="S69" s="970"/>
      <c r="T69" s="970"/>
      <c r="U69" s="970"/>
      <c r="V69" s="970">
        <v>8472</v>
      </c>
      <c r="W69" s="970"/>
      <c r="X69" s="970"/>
      <c r="Y69" s="970"/>
      <c r="Z69" s="970"/>
      <c r="AA69" s="970">
        <v>638</v>
      </c>
      <c r="AB69" s="970"/>
      <c r="AC69" s="970"/>
      <c r="AD69" s="970"/>
      <c r="AE69" s="970"/>
      <c r="AF69" s="970">
        <v>638</v>
      </c>
      <c r="AG69" s="970"/>
      <c r="AH69" s="970"/>
      <c r="AI69" s="970"/>
      <c r="AJ69" s="970"/>
      <c r="AK69" s="970">
        <v>3</v>
      </c>
      <c r="AL69" s="970"/>
      <c r="AM69" s="970"/>
      <c r="AN69" s="970"/>
      <c r="AO69" s="970"/>
      <c r="AP69" s="970">
        <v>0</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541</v>
      </c>
      <c r="C70" s="974"/>
      <c r="D70" s="974"/>
      <c r="E70" s="974"/>
      <c r="F70" s="974"/>
      <c r="G70" s="974"/>
      <c r="H70" s="974"/>
      <c r="I70" s="974"/>
      <c r="J70" s="974"/>
      <c r="K70" s="974"/>
      <c r="L70" s="974"/>
      <c r="M70" s="974"/>
      <c r="N70" s="974"/>
      <c r="O70" s="974"/>
      <c r="P70" s="975"/>
      <c r="Q70" s="976">
        <v>0</v>
      </c>
      <c r="R70" s="970"/>
      <c r="S70" s="970"/>
      <c r="T70" s="970"/>
      <c r="U70" s="970"/>
      <c r="V70" s="970">
        <v>0</v>
      </c>
      <c r="W70" s="970"/>
      <c r="X70" s="970"/>
      <c r="Y70" s="970"/>
      <c r="Z70" s="970"/>
      <c r="AA70" s="970">
        <v>0</v>
      </c>
      <c r="AB70" s="970"/>
      <c r="AC70" s="970"/>
      <c r="AD70" s="970"/>
      <c r="AE70" s="970"/>
      <c r="AF70" s="970">
        <v>0</v>
      </c>
      <c r="AG70" s="970"/>
      <c r="AH70" s="970"/>
      <c r="AI70" s="970"/>
      <c r="AJ70" s="970"/>
      <c r="AK70" s="970">
        <v>0</v>
      </c>
      <c r="AL70" s="970"/>
      <c r="AM70" s="970"/>
      <c r="AN70" s="970"/>
      <c r="AO70" s="970"/>
      <c r="AP70" s="970">
        <v>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538</v>
      </c>
      <c r="C71" s="974"/>
      <c r="D71" s="974"/>
      <c r="E71" s="974"/>
      <c r="F71" s="974"/>
      <c r="G71" s="974"/>
      <c r="H71" s="974"/>
      <c r="I71" s="974"/>
      <c r="J71" s="974"/>
      <c r="K71" s="974"/>
      <c r="L71" s="974"/>
      <c r="M71" s="974"/>
      <c r="N71" s="974"/>
      <c r="O71" s="974"/>
      <c r="P71" s="975"/>
      <c r="Q71" s="976">
        <v>61</v>
      </c>
      <c r="R71" s="970"/>
      <c r="S71" s="970"/>
      <c r="T71" s="970"/>
      <c r="U71" s="970"/>
      <c r="V71" s="970">
        <v>59</v>
      </c>
      <c r="W71" s="970"/>
      <c r="X71" s="970"/>
      <c r="Y71" s="970"/>
      <c r="Z71" s="970"/>
      <c r="AA71" s="970">
        <v>2</v>
      </c>
      <c r="AB71" s="970"/>
      <c r="AC71" s="970"/>
      <c r="AD71" s="970"/>
      <c r="AE71" s="970"/>
      <c r="AF71" s="970">
        <v>2</v>
      </c>
      <c r="AG71" s="970"/>
      <c r="AH71" s="970"/>
      <c r="AI71" s="970"/>
      <c r="AJ71" s="970"/>
      <c r="AK71" s="970">
        <v>2</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540</v>
      </c>
      <c r="C72" s="974"/>
      <c r="D72" s="974"/>
      <c r="E72" s="974"/>
      <c r="F72" s="974"/>
      <c r="G72" s="974"/>
      <c r="H72" s="974"/>
      <c r="I72" s="974"/>
      <c r="J72" s="974"/>
      <c r="K72" s="974"/>
      <c r="L72" s="974"/>
      <c r="M72" s="974"/>
      <c r="N72" s="974"/>
      <c r="O72" s="974"/>
      <c r="P72" s="975"/>
      <c r="Q72" s="976">
        <v>135</v>
      </c>
      <c r="R72" s="970"/>
      <c r="S72" s="970"/>
      <c r="T72" s="970"/>
      <c r="U72" s="970"/>
      <c r="V72" s="970">
        <v>113</v>
      </c>
      <c r="W72" s="970"/>
      <c r="X72" s="970"/>
      <c r="Y72" s="970"/>
      <c r="Z72" s="970"/>
      <c r="AA72" s="970">
        <v>22</v>
      </c>
      <c r="AB72" s="970"/>
      <c r="AC72" s="970"/>
      <c r="AD72" s="970"/>
      <c r="AE72" s="970"/>
      <c r="AF72" s="970">
        <v>22</v>
      </c>
      <c r="AG72" s="970"/>
      <c r="AH72" s="970"/>
      <c r="AI72" s="970"/>
      <c r="AJ72" s="970"/>
      <c r="AK72" s="970">
        <v>0</v>
      </c>
      <c r="AL72" s="970"/>
      <c r="AM72" s="970"/>
      <c r="AN72" s="970"/>
      <c r="AO72" s="970"/>
      <c r="AP72" s="970">
        <v>0</v>
      </c>
      <c r="AQ72" s="970"/>
      <c r="AR72" s="970"/>
      <c r="AS72" s="970"/>
      <c r="AT72" s="970"/>
      <c r="AU72" s="970">
        <v>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539</v>
      </c>
      <c r="C73" s="974"/>
      <c r="D73" s="974"/>
      <c r="E73" s="974"/>
      <c r="F73" s="974"/>
      <c r="G73" s="974"/>
      <c r="H73" s="974"/>
      <c r="I73" s="974"/>
      <c r="J73" s="974"/>
      <c r="K73" s="974"/>
      <c r="L73" s="974"/>
      <c r="M73" s="974"/>
      <c r="N73" s="974"/>
      <c r="O73" s="974"/>
      <c r="P73" s="975"/>
      <c r="Q73" s="976">
        <v>142761</v>
      </c>
      <c r="R73" s="970"/>
      <c r="S73" s="970"/>
      <c r="T73" s="970"/>
      <c r="U73" s="970"/>
      <c r="V73" s="970">
        <v>137131</v>
      </c>
      <c r="W73" s="970"/>
      <c r="X73" s="970"/>
      <c r="Y73" s="970"/>
      <c r="Z73" s="970"/>
      <c r="AA73" s="970">
        <v>5630</v>
      </c>
      <c r="AB73" s="970"/>
      <c r="AC73" s="970"/>
      <c r="AD73" s="970"/>
      <c r="AE73" s="970"/>
      <c r="AF73" s="970">
        <v>5630</v>
      </c>
      <c r="AG73" s="970"/>
      <c r="AH73" s="970"/>
      <c r="AI73" s="970"/>
      <c r="AJ73" s="970"/>
      <c r="AK73" s="970">
        <v>1078</v>
      </c>
      <c r="AL73" s="970"/>
      <c r="AM73" s="970"/>
      <c r="AN73" s="970"/>
      <c r="AO73" s="970"/>
      <c r="AP73" s="970">
        <v>0</v>
      </c>
      <c r="AQ73" s="970"/>
      <c r="AR73" s="970"/>
      <c r="AS73" s="970"/>
      <c r="AT73" s="970"/>
      <c r="AU73" s="970">
        <v>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6304</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287</v>
      </c>
      <c r="AG109" s="893"/>
      <c r="AH109" s="893"/>
      <c r="AI109" s="893"/>
      <c r="AJ109" s="894"/>
      <c r="AK109" s="895" t="s">
        <v>286</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287</v>
      </c>
      <c r="BW109" s="893"/>
      <c r="BX109" s="893"/>
      <c r="BY109" s="893"/>
      <c r="BZ109" s="894"/>
      <c r="CA109" s="895" t="s">
        <v>286</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287</v>
      </c>
      <c r="DM109" s="893"/>
      <c r="DN109" s="893"/>
      <c r="DO109" s="893"/>
      <c r="DP109" s="894"/>
      <c r="DQ109" s="895" t="s">
        <v>286</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206810</v>
      </c>
      <c r="AB110" s="886"/>
      <c r="AC110" s="886"/>
      <c r="AD110" s="886"/>
      <c r="AE110" s="887"/>
      <c r="AF110" s="888">
        <v>227641</v>
      </c>
      <c r="AG110" s="886"/>
      <c r="AH110" s="886"/>
      <c r="AI110" s="886"/>
      <c r="AJ110" s="887"/>
      <c r="AK110" s="888">
        <v>230545</v>
      </c>
      <c r="AL110" s="886"/>
      <c r="AM110" s="886"/>
      <c r="AN110" s="886"/>
      <c r="AO110" s="887"/>
      <c r="AP110" s="889">
        <v>17.399999999999999</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2176368</v>
      </c>
      <c r="BR110" s="833"/>
      <c r="BS110" s="833"/>
      <c r="BT110" s="833"/>
      <c r="BU110" s="833"/>
      <c r="BV110" s="833">
        <v>2489778</v>
      </c>
      <c r="BW110" s="833"/>
      <c r="BX110" s="833"/>
      <c r="BY110" s="833"/>
      <c r="BZ110" s="833"/>
      <c r="CA110" s="833">
        <v>2462595</v>
      </c>
      <c r="CB110" s="833"/>
      <c r="CC110" s="833"/>
      <c r="CD110" s="833"/>
      <c r="CE110" s="833"/>
      <c r="CF110" s="857">
        <v>185.5</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407</v>
      </c>
      <c r="DH110" s="833"/>
      <c r="DI110" s="833"/>
      <c r="DJ110" s="833"/>
      <c r="DK110" s="833"/>
      <c r="DL110" s="833" t="s">
        <v>407</v>
      </c>
      <c r="DM110" s="833"/>
      <c r="DN110" s="833"/>
      <c r="DO110" s="833"/>
      <c r="DP110" s="833"/>
      <c r="DQ110" s="833" t="s">
        <v>407</v>
      </c>
      <c r="DR110" s="833"/>
      <c r="DS110" s="833"/>
      <c r="DT110" s="833"/>
      <c r="DU110" s="833"/>
      <c r="DV110" s="834" t="s">
        <v>407</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409</v>
      </c>
      <c r="AB111" s="914"/>
      <c r="AC111" s="914"/>
      <c r="AD111" s="914"/>
      <c r="AE111" s="915"/>
      <c r="AF111" s="916" t="s">
        <v>409</v>
      </c>
      <c r="AG111" s="914"/>
      <c r="AH111" s="914"/>
      <c r="AI111" s="914"/>
      <c r="AJ111" s="915"/>
      <c r="AK111" s="916" t="s">
        <v>409</v>
      </c>
      <c r="AL111" s="914"/>
      <c r="AM111" s="914"/>
      <c r="AN111" s="914"/>
      <c r="AO111" s="915"/>
      <c r="AP111" s="917" t="s">
        <v>409</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407</v>
      </c>
      <c r="BR111" s="805"/>
      <c r="BS111" s="805"/>
      <c r="BT111" s="805"/>
      <c r="BU111" s="805"/>
      <c r="BV111" s="805" t="s">
        <v>407</v>
      </c>
      <c r="BW111" s="805"/>
      <c r="BX111" s="805"/>
      <c r="BY111" s="805"/>
      <c r="BZ111" s="805"/>
      <c r="CA111" s="805" t="s">
        <v>407</v>
      </c>
      <c r="CB111" s="805"/>
      <c r="CC111" s="805"/>
      <c r="CD111" s="805"/>
      <c r="CE111" s="805"/>
      <c r="CF111" s="866" t="s">
        <v>407</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407</v>
      </c>
      <c r="DH111" s="805"/>
      <c r="DI111" s="805"/>
      <c r="DJ111" s="805"/>
      <c r="DK111" s="805"/>
      <c r="DL111" s="805" t="s">
        <v>407</v>
      </c>
      <c r="DM111" s="805"/>
      <c r="DN111" s="805"/>
      <c r="DO111" s="805"/>
      <c r="DP111" s="805"/>
      <c r="DQ111" s="805" t="s">
        <v>407</v>
      </c>
      <c r="DR111" s="805"/>
      <c r="DS111" s="805"/>
      <c r="DT111" s="805"/>
      <c r="DU111" s="805"/>
      <c r="DV111" s="782" t="s">
        <v>407</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461561</v>
      </c>
      <c r="BR112" s="805"/>
      <c r="BS112" s="805"/>
      <c r="BT112" s="805"/>
      <c r="BU112" s="805"/>
      <c r="BV112" s="805">
        <v>448949</v>
      </c>
      <c r="BW112" s="805"/>
      <c r="BX112" s="805"/>
      <c r="BY112" s="805"/>
      <c r="BZ112" s="805"/>
      <c r="CA112" s="805">
        <v>353809</v>
      </c>
      <c r="CB112" s="805"/>
      <c r="CC112" s="805"/>
      <c r="CD112" s="805"/>
      <c r="CE112" s="805"/>
      <c r="CF112" s="866">
        <v>26.6</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38444</v>
      </c>
      <c r="AB113" s="914"/>
      <c r="AC113" s="914"/>
      <c r="AD113" s="914"/>
      <c r="AE113" s="915"/>
      <c r="AF113" s="916">
        <v>34717</v>
      </c>
      <c r="AG113" s="914"/>
      <c r="AH113" s="914"/>
      <c r="AI113" s="914"/>
      <c r="AJ113" s="915"/>
      <c r="AK113" s="916">
        <v>31231</v>
      </c>
      <c r="AL113" s="914"/>
      <c r="AM113" s="914"/>
      <c r="AN113" s="914"/>
      <c r="AO113" s="915"/>
      <c r="AP113" s="917">
        <v>2.4</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t="s">
        <v>111</v>
      </c>
      <c r="BR113" s="805"/>
      <c r="BS113" s="805"/>
      <c r="BT113" s="805"/>
      <c r="BU113" s="805"/>
      <c r="BV113" s="805" t="s">
        <v>111</v>
      </c>
      <c r="BW113" s="805"/>
      <c r="BX113" s="805"/>
      <c r="BY113" s="805"/>
      <c r="BZ113" s="805"/>
      <c r="CA113" s="805" t="s">
        <v>111</v>
      </c>
      <c r="CB113" s="805"/>
      <c r="CC113" s="805"/>
      <c r="CD113" s="805"/>
      <c r="CE113" s="805"/>
      <c r="CF113" s="866" t="s">
        <v>111</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111</v>
      </c>
      <c r="AB114" s="768"/>
      <c r="AC114" s="768"/>
      <c r="AD114" s="768"/>
      <c r="AE114" s="769"/>
      <c r="AF114" s="770" t="s">
        <v>111</v>
      </c>
      <c r="AG114" s="768"/>
      <c r="AH114" s="768"/>
      <c r="AI114" s="768"/>
      <c r="AJ114" s="769"/>
      <c r="AK114" s="770" t="s">
        <v>111</v>
      </c>
      <c r="AL114" s="768"/>
      <c r="AM114" s="768"/>
      <c r="AN114" s="768"/>
      <c r="AO114" s="769"/>
      <c r="AP114" s="815" t="s">
        <v>111</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310895</v>
      </c>
      <c r="BR114" s="805"/>
      <c r="BS114" s="805"/>
      <c r="BT114" s="805"/>
      <c r="BU114" s="805"/>
      <c r="BV114" s="805">
        <v>227040</v>
      </c>
      <c r="BW114" s="805"/>
      <c r="BX114" s="805"/>
      <c r="BY114" s="805"/>
      <c r="BZ114" s="805"/>
      <c r="CA114" s="805">
        <v>178202</v>
      </c>
      <c r="CB114" s="805"/>
      <c r="CC114" s="805"/>
      <c r="CD114" s="805"/>
      <c r="CE114" s="805"/>
      <c r="CF114" s="866">
        <v>13.4</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847</v>
      </c>
      <c r="AB116" s="768"/>
      <c r="AC116" s="768"/>
      <c r="AD116" s="768"/>
      <c r="AE116" s="769"/>
      <c r="AF116" s="770" t="s">
        <v>111</v>
      </c>
      <c r="AG116" s="768"/>
      <c r="AH116" s="768"/>
      <c r="AI116" s="768"/>
      <c r="AJ116" s="769"/>
      <c r="AK116" s="770">
        <v>147</v>
      </c>
      <c r="AL116" s="768"/>
      <c r="AM116" s="768"/>
      <c r="AN116" s="768"/>
      <c r="AO116" s="769"/>
      <c r="AP116" s="815">
        <v>0</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246101</v>
      </c>
      <c r="AB117" s="900"/>
      <c r="AC117" s="900"/>
      <c r="AD117" s="900"/>
      <c r="AE117" s="901"/>
      <c r="AF117" s="902">
        <v>262358</v>
      </c>
      <c r="AG117" s="900"/>
      <c r="AH117" s="900"/>
      <c r="AI117" s="900"/>
      <c r="AJ117" s="901"/>
      <c r="AK117" s="902">
        <v>261923</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407</v>
      </c>
      <c r="BR117" s="805"/>
      <c r="BS117" s="805"/>
      <c r="BT117" s="805"/>
      <c r="BU117" s="805"/>
      <c r="BV117" s="805" t="s">
        <v>407</v>
      </c>
      <c r="BW117" s="805"/>
      <c r="BX117" s="805"/>
      <c r="BY117" s="805"/>
      <c r="BZ117" s="805"/>
      <c r="CA117" s="805" t="s">
        <v>407</v>
      </c>
      <c r="CB117" s="805"/>
      <c r="CC117" s="805"/>
      <c r="CD117" s="805"/>
      <c r="CE117" s="805"/>
      <c r="CF117" s="866" t="s">
        <v>407</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407</v>
      </c>
      <c r="DH117" s="768"/>
      <c r="DI117" s="768"/>
      <c r="DJ117" s="768"/>
      <c r="DK117" s="769"/>
      <c r="DL117" s="770" t="s">
        <v>407</v>
      </c>
      <c r="DM117" s="768"/>
      <c r="DN117" s="768"/>
      <c r="DO117" s="768"/>
      <c r="DP117" s="769"/>
      <c r="DQ117" s="770" t="s">
        <v>407</v>
      </c>
      <c r="DR117" s="768"/>
      <c r="DS117" s="768"/>
      <c r="DT117" s="768"/>
      <c r="DU117" s="769"/>
      <c r="DV117" s="815" t="s">
        <v>407</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287</v>
      </c>
      <c r="AG118" s="893"/>
      <c r="AH118" s="893"/>
      <c r="AI118" s="893"/>
      <c r="AJ118" s="894"/>
      <c r="AK118" s="895" t="s">
        <v>286</v>
      </c>
      <c r="AL118" s="893"/>
      <c r="AM118" s="893"/>
      <c r="AN118" s="893"/>
      <c r="AO118" s="894"/>
      <c r="AP118" s="896" t="s">
        <v>401</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2948824</v>
      </c>
      <c r="BR119" s="836"/>
      <c r="BS119" s="836"/>
      <c r="BT119" s="836"/>
      <c r="BU119" s="836"/>
      <c r="BV119" s="836">
        <v>3165767</v>
      </c>
      <c r="BW119" s="836"/>
      <c r="BX119" s="836"/>
      <c r="BY119" s="836"/>
      <c r="BZ119" s="836"/>
      <c r="CA119" s="836">
        <v>2994606</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435</v>
      </c>
      <c r="DH119" s="751"/>
      <c r="DI119" s="751"/>
      <c r="DJ119" s="751"/>
      <c r="DK119" s="752"/>
      <c r="DL119" s="753" t="s">
        <v>435</v>
      </c>
      <c r="DM119" s="751"/>
      <c r="DN119" s="751"/>
      <c r="DO119" s="751"/>
      <c r="DP119" s="752"/>
      <c r="DQ119" s="753" t="s">
        <v>435</v>
      </c>
      <c r="DR119" s="751"/>
      <c r="DS119" s="751"/>
      <c r="DT119" s="751"/>
      <c r="DU119" s="752"/>
      <c r="DV119" s="839" t="s">
        <v>435</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435</v>
      </c>
      <c r="AB120" s="768"/>
      <c r="AC120" s="768"/>
      <c r="AD120" s="768"/>
      <c r="AE120" s="769"/>
      <c r="AF120" s="770" t="s">
        <v>435</v>
      </c>
      <c r="AG120" s="768"/>
      <c r="AH120" s="768"/>
      <c r="AI120" s="768"/>
      <c r="AJ120" s="769"/>
      <c r="AK120" s="770" t="s">
        <v>435</v>
      </c>
      <c r="AL120" s="768"/>
      <c r="AM120" s="768"/>
      <c r="AN120" s="768"/>
      <c r="AO120" s="769"/>
      <c r="AP120" s="815" t="s">
        <v>435</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1354209</v>
      </c>
      <c r="BR120" s="833"/>
      <c r="BS120" s="833"/>
      <c r="BT120" s="833"/>
      <c r="BU120" s="833"/>
      <c r="BV120" s="833">
        <v>1696722</v>
      </c>
      <c r="BW120" s="833"/>
      <c r="BX120" s="833"/>
      <c r="BY120" s="833"/>
      <c r="BZ120" s="833"/>
      <c r="CA120" s="833">
        <v>1967261</v>
      </c>
      <c r="CB120" s="833"/>
      <c r="CC120" s="833"/>
      <c r="CD120" s="833"/>
      <c r="CE120" s="833"/>
      <c r="CF120" s="857">
        <v>148.19999999999999</v>
      </c>
      <c r="CG120" s="858"/>
      <c r="CH120" s="858"/>
      <c r="CI120" s="858"/>
      <c r="CJ120" s="858"/>
      <c r="CK120" s="859" t="s">
        <v>438</v>
      </c>
      <c r="CL120" s="843"/>
      <c r="CM120" s="843"/>
      <c r="CN120" s="843"/>
      <c r="CO120" s="844"/>
      <c r="CP120" s="863" t="s">
        <v>439</v>
      </c>
      <c r="CQ120" s="864"/>
      <c r="CR120" s="864"/>
      <c r="CS120" s="864"/>
      <c r="CT120" s="864"/>
      <c r="CU120" s="864"/>
      <c r="CV120" s="864"/>
      <c r="CW120" s="864"/>
      <c r="CX120" s="864"/>
      <c r="CY120" s="864"/>
      <c r="CZ120" s="864"/>
      <c r="DA120" s="864"/>
      <c r="DB120" s="864"/>
      <c r="DC120" s="864"/>
      <c r="DD120" s="864"/>
      <c r="DE120" s="864"/>
      <c r="DF120" s="865"/>
      <c r="DG120" s="852" t="s">
        <v>435</v>
      </c>
      <c r="DH120" s="833"/>
      <c r="DI120" s="833"/>
      <c r="DJ120" s="833"/>
      <c r="DK120" s="833"/>
      <c r="DL120" s="833">
        <v>322688</v>
      </c>
      <c r="DM120" s="833"/>
      <c r="DN120" s="833"/>
      <c r="DO120" s="833"/>
      <c r="DP120" s="833"/>
      <c r="DQ120" s="833">
        <v>242674</v>
      </c>
      <c r="DR120" s="833"/>
      <c r="DS120" s="833"/>
      <c r="DT120" s="833"/>
      <c r="DU120" s="833"/>
      <c r="DV120" s="834">
        <v>18.3</v>
      </c>
      <c r="DW120" s="834"/>
      <c r="DX120" s="834"/>
      <c r="DY120" s="834"/>
      <c r="DZ120" s="835"/>
    </row>
    <row r="121" spans="1:130" s="199" customFormat="1" ht="26.25" customHeight="1">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435</v>
      </c>
      <c r="AB121" s="768"/>
      <c r="AC121" s="768"/>
      <c r="AD121" s="768"/>
      <c r="AE121" s="769"/>
      <c r="AF121" s="770" t="s">
        <v>435</v>
      </c>
      <c r="AG121" s="768"/>
      <c r="AH121" s="768"/>
      <c r="AI121" s="768"/>
      <c r="AJ121" s="769"/>
      <c r="AK121" s="770" t="s">
        <v>435</v>
      </c>
      <c r="AL121" s="768"/>
      <c r="AM121" s="768"/>
      <c r="AN121" s="768"/>
      <c r="AO121" s="769"/>
      <c r="AP121" s="815" t="s">
        <v>435</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31571</v>
      </c>
      <c r="BR121" s="805"/>
      <c r="BS121" s="805"/>
      <c r="BT121" s="805"/>
      <c r="BU121" s="805"/>
      <c r="BV121" s="805">
        <v>28683</v>
      </c>
      <c r="BW121" s="805"/>
      <c r="BX121" s="805"/>
      <c r="BY121" s="805"/>
      <c r="BZ121" s="805"/>
      <c r="CA121" s="805">
        <v>24083</v>
      </c>
      <c r="CB121" s="805"/>
      <c r="CC121" s="805"/>
      <c r="CD121" s="805"/>
      <c r="CE121" s="805"/>
      <c r="CF121" s="866">
        <v>1.8</v>
      </c>
      <c r="CG121" s="867"/>
      <c r="CH121" s="867"/>
      <c r="CI121" s="867"/>
      <c r="CJ121" s="867"/>
      <c r="CK121" s="860"/>
      <c r="CL121" s="846"/>
      <c r="CM121" s="846"/>
      <c r="CN121" s="846"/>
      <c r="CO121" s="847"/>
      <c r="CP121" s="826" t="s">
        <v>442</v>
      </c>
      <c r="CQ121" s="827"/>
      <c r="CR121" s="827"/>
      <c r="CS121" s="827"/>
      <c r="CT121" s="827"/>
      <c r="CU121" s="827"/>
      <c r="CV121" s="827"/>
      <c r="CW121" s="827"/>
      <c r="CX121" s="827"/>
      <c r="CY121" s="827"/>
      <c r="CZ121" s="827"/>
      <c r="DA121" s="827"/>
      <c r="DB121" s="827"/>
      <c r="DC121" s="827"/>
      <c r="DD121" s="827"/>
      <c r="DE121" s="827"/>
      <c r="DF121" s="828"/>
      <c r="DG121" s="804" t="s">
        <v>435</v>
      </c>
      <c r="DH121" s="805"/>
      <c r="DI121" s="805"/>
      <c r="DJ121" s="805"/>
      <c r="DK121" s="805"/>
      <c r="DL121" s="805">
        <v>124586</v>
      </c>
      <c r="DM121" s="805"/>
      <c r="DN121" s="805"/>
      <c r="DO121" s="805"/>
      <c r="DP121" s="805"/>
      <c r="DQ121" s="805">
        <v>110406</v>
      </c>
      <c r="DR121" s="805"/>
      <c r="DS121" s="805"/>
      <c r="DT121" s="805"/>
      <c r="DU121" s="805"/>
      <c r="DV121" s="782">
        <v>8.3000000000000007</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435</v>
      </c>
      <c r="AB122" s="768"/>
      <c r="AC122" s="768"/>
      <c r="AD122" s="768"/>
      <c r="AE122" s="769"/>
      <c r="AF122" s="770" t="s">
        <v>435</v>
      </c>
      <c r="AG122" s="768"/>
      <c r="AH122" s="768"/>
      <c r="AI122" s="768"/>
      <c r="AJ122" s="769"/>
      <c r="AK122" s="770" t="s">
        <v>435</v>
      </c>
      <c r="AL122" s="768"/>
      <c r="AM122" s="768"/>
      <c r="AN122" s="768"/>
      <c r="AO122" s="769"/>
      <c r="AP122" s="815" t="s">
        <v>435</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1644745</v>
      </c>
      <c r="BR122" s="836"/>
      <c r="BS122" s="836"/>
      <c r="BT122" s="836"/>
      <c r="BU122" s="836"/>
      <c r="BV122" s="836">
        <v>1672221</v>
      </c>
      <c r="BW122" s="836"/>
      <c r="BX122" s="836"/>
      <c r="BY122" s="836"/>
      <c r="BZ122" s="836"/>
      <c r="CA122" s="836">
        <v>1858151</v>
      </c>
      <c r="CB122" s="836"/>
      <c r="CC122" s="836"/>
      <c r="CD122" s="836"/>
      <c r="CE122" s="836"/>
      <c r="CF122" s="837">
        <v>139.9</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v>1675</v>
      </c>
      <c r="DM122" s="805"/>
      <c r="DN122" s="805"/>
      <c r="DO122" s="805"/>
      <c r="DP122" s="805"/>
      <c r="DQ122" s="805">
        <v>729</v>
      </c>
      <c r="DR122" s="805"/>
      <c r="DS122" s="805"/>
      <c r="DT122" s="805"/>
      <c r="DU122" s="805"/>
      <c r="DV122" s="782">
        <v>0.1</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444</v>
      </c>
      <c r="BP123" s="869"/>
      <c r="BQ123" s="823">
        <v>3030525</v>
      </c>
      <c r="BR123" s="824"/>
      <c r="BS123" s="824"/>
      <c r="BT123" s="824"/>
      <c r="BU123" s="824"/>
      <c r="BV123" s="824">
        <v>3397626</v>
      </c>
      <c r="BW123" s="824"/>
      <c r="BX123" s="824"/>
      <c r="BY123" s="824"/>
      <c r="BZ123" s="824"/>
      <c r="CA123" s="824">
        <v>3849495</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10285</v>
      </c>
      <c r="AB128" s="789"/>
      <c r="AC128" s="789"/>
      <c r="AD128" s="789"/>
      <c r="AE128" s="790"/>
      <c r="AF128" s="791">
        <v>8990</v>
      </c>
      <c r="AG128" s="789"/>
      <c r="AH128" s="789"/>
      <c r="AI128" s="789"/>
      <c r="AJ128" s="790"/>
      <c r="AK128" s="791">
        <v>10419</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1318615</v>
      </c>
      <c r="AB129" s="768"/>
      <c r="AC129" s="768"/>
      <c r="AD129" s="768"/>
      <c r="AE129" s="769"/>
      <c r="AF129" s="770">
        <v>1471164</v>
      </c>
      <c r="AG129" s="768"/>
      <c r="AH129" s="768"/>
      <c r="AI129" s="768"/>
      <c r="AJ129" s="769"/>
      <c r="AK129" s="770">
        <v>1523569</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157698</v>
      </c>
      <c r="AB130" s="768"/>
      <c r="AC130" s="768"/>
      <c r="AD130" s="768"/>
      <c r="AE130" s="769"/>
      <c r="AF130" s="770">
        <v>184336</v>
      </c>
      <c r="AG130" s="768"/>
      <c r="AH130" s="768"/>
      <c r="AI130" s="768"/>
      <c r="AJ130" s="769"/>
      <c r="AK130" s="770">
        <v>195745</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5.4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1160917</v>
      </c>
      <c r="AB131" s="751"/>
      <c r="AC131" s="751"/>
      <c r="AD131" s="751"/>
      <c r="AE131" s="752"/>
      <c r="AF131" s="753">
        <v>1286828</v>
      </c>
      <c r="AG131" s="751"/>
      <c r="AH131" s="751"/>
      <c r="AI131" s="751"/>
      <c r="AJ131" s="752"/>
      <c r="AK131" s="753">
        <v>1327824</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6.728990961</v>
      </c>
      <c r="AB132" s="731"/>
      <c r="AC132" s="731"/>
      <c r="AD132" s="731"/>
      <c r="AE132" s="732"/>
      <c r="AF132" s="733">
        <v>5.3645086989999999</v>
      </c>
      <c r="AG132" s="731"/>
      <c r="AH132" s="731"/>
      <c r="AI132" s="731"/>
      <c r="AJ132" s="732"/>
      <c r="AK132" s="733">
        <v>4.1992764100000004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7.2</v>
      </c>
      <c r="AB133" s="710"/>
      <c r="AC133" s="710"/>
      <c r="AD133" s="710"/>
      <c r="AE133" s="711"/>
      <c r="AF133" s="709">
        <v>6.4</v>
      </c>
      <c r="AG133" s="710"/>
      <c r="AH133" s="710"/>
      <c r="AI133" s="710"/>
      <c r="AJ133" s="711"/>
      <c r="AK133" s="709">
        <v>5.4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election activeCell="K72" sqref="K7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2" t="s">
        <v>472</v>
      </c>
      <c r="L7" s="256"/>
      <c r="M7" s="257" t="s">
        <v>473</v>
      </c>
      <c r="N7" s="258"/>
    </row>
    <row r="8" spans="1:16">
      <c r="A8" s="250"/>
      <c r="B8" s="246"/>
      <c r="C8" s="246"/>
      <c r="D8" s="246"/>
      <c r="E8" s="246"/>
      <c r="F8" s="246"/>
      <c r="G8" s="259"/>
      <c r="H8" s="260"/>
      <c r="I8" s="260"/>
      <c r="J8" s="261"/>
      <c r="K8" s="1123"/>
      <c r="L8" s="262" t="s">
        <v>474</v>
      </c>
      <c r="M8" s="263" t="s">
        <v>475</v>
      </c>
      <c r="N8" s="264" t="s">
        <v>476</v>
      </c>
    </row>
    <row r="9" spans="1:16">
      <c r="A9" s="250"/>
      <c r="B9" s="246"/>
      <c r="C9" s="246"/>
      <c r="D9" s="246"/>
      <c r="E9" s="246"/>
      <c r="F9" s="246"/>
      <c r="G9" s="1136" t="s">
        <v>477</v>
      </c>
      <c r="H9" s="1137"/>
      <c r="I9" s="1137"/>
      <c r="J9" s="1138"/>
      <c r="K9" s="265">
        <v>540102</v>
      </c>
      <c r="L9" s="266">
        <v>316961</v>
      </c>
      <c r="M9" s="267">
        <v>160295</v>
      </c>
      <c r="N9" s="268">
        <v>97.7</v>
      </c>
    </row>
    <row r="10" spans="1:16">
      <c r="A10" s="250"/>
      <c r="B10" s="246"/>
      <c r="C10" s="246"/>
      <c r="D10" s="246"/>
      <c r="E10" s="246"/>
      <c r="F10" s="246"/>
      <c r="G10" s="1136" t="s">
        <v>478</v>
      </c>
      <c r="H10" s="1137"/>
      <c r="I10" s="1137"/>
      <c r="J10" s="1138"/>
      <c r="K10" s="269">
        <v>61380</v>
      </c>
      <c r="L10" s="270">
        <v>36021</v>
      </c>
      <c r="M10" s="271">
        <v>18795</v>
      </c>
      <c r="N10" s="272">
        <v>91.7</v>
      </c>
    </row>
    <row r="11" spans="1:16" ht="13.5" customHeight="1">
      <c r="A11" s="250"/>
      <c r="B11" s="246"/>
      <c r="C11" s="246"/>
      <c r="D11" s="246"/>
      <c r="E11" s="246"/>
      <c r="F11" s="246"/>
      <c r="G11" s="1136" t="s">
        <v>479</v>
      </c>
      <c r="H11" s="1137"/>
      <c r="I11" s="1137"/>
      <c r="J11" s="1138"/>
      <c r="K11" s="269">
        <v>3121</v>
      </c>
      <c r="L11" s="270">
        <v>1832</v>
      </c>
      <c r="M11" s="271">
        <v>26340</v>
      </c>
      <c r="N11" s="272">
        <v>-93</v>
      </c>
    </row>
    <row r="12" spans="1:16" ht="13.5" customHeight="1">
      <c r="A12" s="250"/>
      <c r="B12" s="246"/>
      <c r="C12" s="246"/>
      <c r="D12" s="246"/>
      <c r="E12" s="246"/>
      <c r="F12" s="246"/>
      <c r="G12" s="1136" t="s">
        <v>480</v>
      </c>
      <c r="H12" s="1137"/>
      <c r="I12" s="1137"/>
      <c r="J12" s="1138"/>
      <c r="K12" s="269" t="s">
        <v>481</v>
      </c>
      <c r="L12" s="270" t="s">
        <v>481</v>
      </c>
      <c r="M12" s="271">
        <v>1514</v>
      </c>
      <c r="N12" s="272" t="s">
        <v>481</v>
      </c>
    </row>
    <row r="13" spans="1:16" ht="13.5" customHeight="1">
      <c r="A13" s="250"/>
      <c r="B13" s="246"/>
      <c r="C13" s="246"/>
      <c r="D13" s="246"/>
      <c r="E13" s="246"/>
      <c r="F13" s="246"/>
      <c r="G13" s="1136" t="s">
        <v>482</v>
      </c>
      <c r="H13" s="1137"/>
      <c r="I13" s="1137"/>
      <c r="J13" s="1138"/>
      <c r="K13" s="269" t="s">
        <v>481</v>
      </c>
      <c r="L13" s="270" t="s">
        <v>481</v>
      </c>
      <c r="M13" s="271" t="s">
        <v>481</v>
      </c>
      <c r="N13" s="272" t="s">
        <v>481</v>
      </c>
    </row>
    <row r="14" spans="1:16" ht="13.5" customHeight="1">
      <c r="A14" s="250"/>
      <c r="B14" s="246"/>
      <c r="C14" s="246"/>
      <c r="D14" s="246"/>
      <c r="E14" s="246"/>
      <c r="F14" s="246"/>
      <c r="G14" s="1136" t="s">
        <v>483</v>
      </c>
      <c r="H14" s="1137"/>
      <c r="I14" s="1137"/>
      <c r="J14" s="1138"/>
      <c r="K14" s="269">
        <v>10235</v>
      </c>
      <c r="L14" s="270">
        <v>6006</v>
      </c>
      <c r="M14" s="271">
        <v>7022</v>
      </c>
      <c r="N14" s="272">
        <v>-14.5</v>
      </c>
    </row>
    <row r="15" spans="1:16" ht="13.5" customHeight="1">
      <c r="A15" s="250"/>
      <c r="B15" s="246"/>
      <c r="C15" s="246"/>
      <c r="D15" s="246"/>
      <c r="E15" s="246"/>
      <c r="F15" s="246"/>
      <c r="G15" s="1136" t="s">
        <v>484</v>
      </c>
      <c r="H15" s="1137"/>
      <c r="I15" s="1137"/>
      <c r="J15" s="1138"/>
      <c r="K15" s="269" t="s">
        <v>481</v>
      </c>
      <c r="L15" s="270" t="s">
        <v>481</v>
      </c>
      <c r="M15" s="271">
        <v>5072</v>
      </c>
      <c r="N15" s="272" t="s">
        <v>481</v>
      </c>
    </row>
    <row r="16" spans="1:16">
      <c r="A16" s="250"/>
      <c r="B16" s="246"/>
      <c r="C16" s="246"/>
      <c r="D16" s="246"/>
      <c r="E16" s="246"/>
      <c r="F16" s="246"/>
      <c r="G16" s="1139" t="s">
        <v>485</v>
      </c>
      <c r="H16" s="1140"/>
      <c r="I16" s="1140"/>
      <c r="J16" s="1141"/>
      <c r="K16" s="270">
        <v>-83445</v>
      </c>
      <c r="L16" s="270">
        <v>-48970</v>
      </c>
      <c r="M16" s="271">
        <v>-16946</v>
      </c>
      <c r="N16" s="272">
        <v>189</v>
      </c>
    </row>
    <row r="17" spans="1:16">
      <c r="A17" s="250"/>
      <c r="B17" s="246"/>
      <c r="C17" s="246"/>
      <c r="D17" s="246"/>
      <c r="E17" s="246"/>
      <c r="F17" s="246"/>
      <c r="G17" s="1139" t="s">
        <v>170</v>
      </c>
      <c r="H17" s="1140"/>
      <c r="I17" s="1140"/>
      <c r="J17" s="1141"/>
      <c r="K17" s="270">
        <v>531393</v>
      </c>
      <c r="L17" s="270">
        <v>311850</v>
      </c>
      <c r="M17" s="271">
        <v>202093</v>
      </c>
      <c r="N17" s="272">
        <v>54.3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33" t="s">
        <v>490</v>
      </c>
      <c r="H21" s="1134"/>
      <c r="I21" s="1134"/>
      <c r="J21" s="1135"/>
      <c r="K21" s="282">
        <v>38.729999999999997</v>
      </c>
      <c r="L21" s="283">
        <v>18.46</v>
      </c>
      <c r="M21" s="284">
        <v>20.27</v>
      </c>
      <c r="N21" s="251"/>
      <c r="O21" s="285"/>
      <c r="P21" s="281"/>
    </row>
    <row r="22" spans="1:16" s="286" customFormat="1">
      <c r="A22" s="281"/>
      <c r="B22" s="251"/>
      <c r="C22" s="251"/>
      <c r="D22" s="251"/>
      <c r="E22" s="251"/>
      <c r="F22" s="251"/>
      <c r="G22" s="1133" t="s">
        <v>491</v>
      </c>
      <c r="H22" s="1134"/>
      <c r="I22" s="1134"/>
      <c r="J22" s="1135"/>
      <c r="K22" s="287">
        <v>84.6</v>
      </c>
      <c r="L22" s="288">
        <v>94.7</v>
      </c>
      <c r="M22" s="289">
        <v>-10.1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2" t="s">
        <v>472</v>
      </c>
      <c r="L30" s="256"/>
      <c r="M30" s="257" t="s">
        <v>473</v>
      </c>
      <c r="N30" s="258"/>
    </row>
    <row r="31" spans="1:16">
      <c r="A31" s="250"/>
      <c r="B31" s="246"/>
      <c r="C31" s="246"/>
      <c r="D31" s="246"/>
      <c r="E31" s="246"/>
      <c r="F31" s="246"/>
      <c r="G31" s="259"/>
      <c r="H31" s="260"/>
      <c r="I31" s="260"/>
      <c r="J31" s="261"/>
      <c r="K31" s="1123"/>
      <c r="L31" s="262" t="s">
        <v>474</v>
      </c>
      <c r="M31" s="263" t="s">
        <v>475</v>
      </c>
      <c r="N31" s="264" t="s">
        <v>476</v>
      </c>
    </row>
    <row r="32" spans="1:16" ht="27" customHeight="1">
      <c r="A32" s="250"/>
      <c r="B32" s="246"/>
      <c r="C32" s="246"/>
      <c r="D32" s="246"/>
      <c r="E32" s="246"/>
      <c r="F32" s="246"/>
      <c r="G32" s="1124" t="s">
        <v>495</v>
      </c>
      <c r="H32" s="1125"/>
      <c r="I32" s="1125"/>
      <c r="J32" s="1126"/>
      <c r="K32" s="296">
        <v>230545</v>
      </c>
      <c r="L32" s="296">
        <v>135296</v>
      </c>
      <c r="M32" s="297">
        <v>103357</v>
      </c>
      <c r="N32" s="298">
        <v>30.9</v>
      </c>
    </row>
    <row r="33" spans="1:16" ht="13.5" customHeight="1">
      <c r="A33" s="250"/>
      <c r="B33" s="246"/>
      <c r="C33" s="246"/>
      <c r="D33" s="246"/>
      <c r="E33" s="246"/>
      <c r="F33" s="246"/>
      <c r="G33" s="1124" t="s">
        <v>496</v>
      </c>
      <c r="H33" s="1125"/>
      <c r="I33" s="1125"/>
      <c r="J33" s="1126"/>
      <c r="K33" s="296" t="s">
        <v>481</v>
      </c>
      <c r="L33" s="296" t="s">
        <v>481</v>
      </c>
      <c r="M33" s="297" t="s">
        <v>481</v>
      </c>
      <c r="N33" s="298" t="s">
        <v>481</v>
      </c>
    </row>
    <row r="34" spans="1:16" ht="27" customHeight="1">
      <c r="A34" s="250"/>
      <c r="B34" s="246"/>
      <c r="C34" s="246"/>
      <c r="D34" s="246"/>
      <c r="E34" s="246"/>
      <c r="F34" s="246"/>
      <c r="G34" s="1124" t="s">
        <v>497</v>
      </c>
      <c r="H34" s="1125"/>
      <c r="I34" s="1125"/>
      <c r="J34" s="1126"/>
      <c r="K34" s="296" t="s">
        <v>481</v>
      </c>
      <c r="L34" s="296" t="s">
        <v>481</v>
      </c>
      <c r="M34" s="297" t="s">
        <v>481</v>
      </c>
      <c r="N34" s="298" t="s">
        <v>481</v>
      </c>
    </row>
    <row r="35" spans="1:16" ht="27" customHeight="1">
      <c r="A35" s="250"/>
      <c r="B35" s="246"/>
      <c r="C35" s="246"/>
      <c r="D35" s="246"/>
      <c r="E35" s="246"/>
      <c r="F35" s="246"/>
      <c r="G35" s="1124" t="s">
        <v>498</v>
      </c>
      <c r="H35" s="1125"/>
      <c r="I35" s="1125"/>
      <c r="J35" s="1126"/>
      <c r="K35" s="296">
        <v>31231</v>
      </c>
      <c r="L35" s="296">
        <v>18328</v>
      </c>
      <c r="M35" s="297">
        <v>28799</v>
      </c>
      <c r="N35" s="298">
        <v>-36.4</v>
      </c>
    </row>
    <row r="36" spans="1:16" ht="27" customHeight="1">
      <c r="A36" s="250"/>
      <c r="B36" s="246"/>
      <c r="C36" s="246"/>
      <c r="D36" s="246"/>
      <c r="E36" s="246"/>
      <c r="F36" s="246"/>
      <c r="G36" s="1124" t="s">
        <v>499</v>
      </c>
      <c r="H36" s="1125"/>
      <c r="I36" s="1125"/>
      <c r="J36" s="1126"/>
      <c r="K36" s="296" t="s">
        <v>481</v>
      </c>
      <c r="L36" s="296" t="s">
        <v>481</v>
      </c>
      <c r="M36" s="297">
        <v>4510</v>
      </c>
      <c r="N36" s="298" t="s">
        <v>481</v>
      </c>
    </row>
    <row r="37" spans="1:16" ht="13.5" customHeight="1">
      <c r="A37" s="250"/>
      <c r="B37" s="246"/>
      <c r="C37" s="246"/>
      <c r="D37" s="246"/>
      <c r="E37" s="246"/>
      <c r="F37" s="246"/>
      <c r="G37" s="1124" t="s">
        <v>500</v>
      </c>
      <c r="H37" s="1125"/>
      <c r="I37" s="1125"/>
      <c r="J37" s="1126"/>
      <c r="K37" s="296" t="s">
        <v>481</v>
      </c>
      <c r="L37" s="296" t="s">
        <v>481</v>
      </c>
      <c r="M37" s="297">
        <v>1276</v>
      </c>
      <c r="N37" s="298" t="s">
        <v>481</v>
      </c>
    </row>
    <row r="38" spans="1:16" ht="27" customHeight="1">
      <c r="A38" s="250"/>
      <c r="B38" s="246"/>
      <c r="C38" s="246"/>
      <c r="D38" s="246"/>
      <c r="E38" s="246"/>
      <c r="F38" s="246"/>
      <c r="G38" s="1127" t="s">
        <v>501</v>
      </c>
      <c r="H38" s="1128"/>
      <c r="I38" s="1128"/>
      <c r="J38" s="1129"/>
      <c r="K38" s="299">
        <v>147</v>
      </c>
      <c r="L38" s="299">
        <v>86</v>
      </c>
      <c r="M38" s="300">
        <v>40</v>
      </c>
      <c r="N38" s="301">
        <v>115</v>
      </c>
      <c r="O38" s="295"/>
    </row>
    <row r="39" spans="1:16">
      <c r="A39" s="250"/>
      <c r="B39" s="246"/>
      <c r="C39" s="246"/>
      <c r="D39" s="246"/>
      <c r="E39" s="246"/>
      <c r="F39" s="246"/>
      <c r="G39" s="1127" t="s">
        <v>502</v>
      </c>
      <c r="H39" s="1128"/>
      <c r="I39" s="1128"/>
      <c r="J39" s="1129"/>
      <c r="K39" s="302">
        <v>-10419</v>
      </c>
      <c r="L39" s="302">
        <v>-6114</v>
      </c>
      <c r="M39" s="303">
        <v>-3340</v>
      </c>
      <c r="N39" s="304">
        <v>83.1</v>
      </c>
      <c r="O39" s="295"/>
    </row>
    <row r="40" spans="1:16" ht="27" customHeight="1">
      <c r="A40" s="250"/>
      <c r="B40" s="246"/>
      <c r="C40" s="246"/>
      <c r="D40" s="246"/>
      <c r="E40" s="246"/>
      <c r="F40" s="246"/>
      <c r="G40" s="1124" t="s">
        <v>503</v>
      </c>
      <c r="H40" s="1125"/>
      <c r="I40" s="1125"/>
      <c r="J40" s="1126"/>
      <c r="K40" s="302">
        <v>-195745</v>
      </c>
      <c r="L40" s="302">
        <v>-114874</v>
      </c>
      <c r="M40" s="303">
        <v>-104131</v>
      </c>
      <c r="N40" s="304">
        <v>10.3</v>
      </c>
      <c r="O40" s="295"/>
    </row>
    <row r="41" spans="1:16">
      <c r="A41" s="250"/>
      <c r="B41" s="246"/>
      <c r="C41" s="246"/>
      <c r="D41" s="246"/>
      <c r="E41" s="246"/>
      <c r="F41" s="246"/>
      <c r="G41" s="1130" t="s">
        <v>281</v>
      </c>
      <c r="H41" s="1131"/>
      <c r="I41" s="1131"/>
      <c r="J41" s="1132"/>
      <c r="K41" s="296">
        <v>55759</v>
      </c>
      <c r="L41" s="302">
        <v>32722</v>
      </c>
      <c r="M41" s="303">
        <v>30511</v>
      </c>
      <c r="N41" s="304">
        <v>7.2</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17" t="s">
        <v>472</v>
      </c>
      <c r="J49" s="1119" t="s">
        <v>507</v>
      </c>
      <c r="K49" s="1120"/>
      <c r="L49" s="1120"/>
      <c r="M49" s="1120"/>
      <c r="N49" s="1121"/>
    </row>
    <row r="50" spans="1:14">
      <c r="A50" s="250"/>
      <c r="B50" s="246"/>
      <c r="C50" s="246"/>
      <c r="D50" s="246"/>
      <c r="E50" s="246"/>
      <c r="F50" s="246"/>
      <c r="G50" s="314"/>
      <c r="H50" s="315"/>
      <c r="I50" s="1118"/>
      <c r="J50" s="316" t="s">
        <v>508</v>
      </c>
      <c r="K50" s="317" t="s">
        <v>509</v>
      </c>
      <c r="L50" s="318" t="s">
        <v>510</v>
      </c>
      <c r="M50" s="319" t="s">
        <v>511</v>
      </c>
      <c r="N50" s="320" t="s">
        <v>512</v>
      </c>
    </row>
    <row r="51" spans="1:14">
      <c r="A51" s="250"/>
      <c r="B51" s="246"/>
      <c r="C51" s="246"/>
      <c r="D51" s="246"/>
      <c r="E51" s="246"/>
      <c r="F51" s="246"/>
      <c r="G51" s="312" t="s">
        <v>513</v>
      </c>
      <c r="H51" s="313"/>
      <c r="I51" s="321">
        <v>396765</v>
      </c>
      <c r="J51" s="322">
        <v>258647</v>
      </c>
      <c r="K51" s="323">
        <v>-45.6</v>
      </c>
      <c r="L51" s="324">
        <v>185018</v>
      </c>
      <c r="M51" s="325">
        <v>-9.1</v>
      </c>
      <c r="N51" s="326">
        <v>-36.5</v>
      </c>
    </row>
    <row r="52" spans="1:14">
      <c r="A52" s="250"/>
      <c r="B52" s="246"/>
      <c r="C52" s="246"/>
      <c r="D52" s="246"/>
      <c r="E52" s="246"/>
      <c r="F52" s="246"/>
      <c r="G52" s="327"/>
      <c r="H52" s="328" t="s">
        <v>514</v>
      </c>
      <c r="I52" s="329">
        <v>23747</v>
      </c>
      <c r="J52" s="330">
        <v>15480</v>
      </c>
      <c r="K52" s="331">
        <v>77.2</v>
      </c>
      <c r="L52" s="332">
        <v>95064</v>
      </c>
      <c r="M52" s="333">
        <v>-21.5</v>
      </c>
      <c r="N52" s="334">
        <v>98.7</v>
      </c>
    </row>
    <row r="53" spans="1:14">
      <c r="A53" s="250"/>
      <c r="B53" s="246"/>
      <c r="C53" s="246"/>
      <c r="D53" s="246"/>
      <c r="E53" s="246"/>
      <c r="F53" s="246"/>
      <c r="G53" s="312" t="s">
        <v>515</v>
      </c>
      <c r="H53" s="313"/>
      <c r="I53" s="321">
        <v>876648</v>
      </c>
      <c r="J53" s="322">
        <v>565215</v>
      </c>
      <c r="K53" s="323">
        <v>118.5</v>
      </c>
      <c r="L53" s="324">
        <v>238802</v>
      </c>
      <c r="M53" s="325">
        <v>29.1</v>
      </c>
      <c r="N53" s="326">
        <v>89.4</v>
      </c>
    </row>
    <row r="54" spans="1:14">
      <c r="A54" s="250"/>
      <c r="B54" s="246"/>
      <c r="C54" s="246"/>
      <c r="D54" s="246"/>
      <c r="E54" s="246"/>
      <c r="F54" s="246"/>
      <c r="G54" s="327"/>
      <c r="H54" s="328" t="s">
        <v>514</v>
      </c>
      <c r="I54" s="329">
        <v>25542</v>
      </c>
      <c r="J54" s="330">
        <v>16468</v>
      </c>
      <c r="K54" s="331">
        <v>6.4</v>
      </c>
      <c r="L54" s="332">
        <v>128562</v>
      </c>
      <c r="M54" s="333">
        <v>35.200000000000003</v>
      </c>
      <c r="N54" s="334">
        <v>-28.8</v>
      </c>
    </row>
    <row r="55" spans="1:14">
      <c r="A55" s="250"/>
      <c r="B55" s="246"/>
      <c r="C55" s="246"/>
      <c r="D55" s="246"/>
      <c r="E55" s="246"/>
      <c r="F55" s="246"/>
      <c r="G55" s="312" t="s">
        <v>516</v>
      </c>
      <c r="H55" s="313"/>
      <c r="I55" s="321">
        <v>1645797</v>
      </c>
      <c r="J55" s="322">
        <v>1099397</v>
      </c>
      <c r="K55" s="323">
        <v>94.5</v>
      </c>
      <c r="L55" s="324">
        <v>288550</v>
      </c>
      <c r="M55" s="325">
        <v>20.8</v>
      </c>
      <c r="N55" s="326">
        <v>73.7</v>
      </c>
    </row>
    <row r="56" spans="1:14">
      <c r="A56" s="250"/>
      <c r="B56" s="246"/>
      <c r="C56" s="246"/>
      <c r="D56" s="246"/>
      <c r="E56" s="246"/>
      <c r="F56" s="246"/>
      <c r="G56" s="327"/>
      <c r="H56" s="328" t="s">
        <v>514</v>
      </c>
      <c r="I56" s="329">
        <v>6210</v>
      </c>
      <c r="J56" s="330">
        <v>4148</v>
      </c>
      <c r="K56" s="331">
        <v>-74.8</v>
      </c>
      <c r="L56" s="332">
        <v>141525</v>
      </c>
      <c r="M56" s="333">
        <v>10.1</v>
      </c>
      <c r="N56" s="334">
        <v>-84.9</v>
      </c>
    </row>
    <row r="57" spans="1:14">
      <c r="A57" s="250"/>
      <c r="B57" s="246"/>
      <c r="C57" s="246"/>
      <c r="D57" s="246"/>
      <c r="E57" s="246"/>
      <c r="F57" s="246"/>
      <c r="G57" s="312" t="s">
        <v>517</v>
      </c>
      <c r="H57" s="313"/>
      <c r="I57" s="321">
        <v>2729723</v>
      </c>
      <c r="J57" s="322">
        <v>1832029</v>
      </c>
      <c r="K57" s="323">
        <v>66.599999999999994</v>
      </c>
      <c r="L57" s="324">
        <v>287914</v>
      </c>
      <c r="M57" s="325">
        <v>-0.2</v>
      </c>
      <c r="N57" s="326">
        <v>66.8</v>
      </c>
    </row>
    <row r="58" spans="1:14">
      <c r="A58" s="250"/>
      <c r="B58" s="246"/>
      <c r="C58" s="246"/>
      <c r="D58" s="246"/>
      <c r="E58" s="246"/>
      <c r="F58" s="246"/>
      <c r="G58" s="327"/>
      <c r="H58" s="328" t="s">
        <v>514</v>
      </c>
      <c r="I58" s="329">
        <v>27767</v>
      </c>
      <c r="J58" s="330">
        <v>18636</v>
      </c>
      <c r="K58" s="331">
        <v>349.3</v>
      </c>
      <c r="L58" s="332">
        <v>146531</v>
      </c>
      <c r="M58" s="333">
        <v>3.5</v>
      </c>
      <c r="N58" s="334">
        <v>345.8</v>
      </c>
    </row>
    <row r="59" spans="1:14">
      <c r="A59" s="250"/>
      <c r="B59" s="246"/>
      <c r="C59" s="246"/>
      <c r="D59" s="246"/>
      <c r="E59" s="246"/>
      <c r="F59" s="246"/>
      <c r="G59" s="312" t="s">
        <v>518</v>
      </c>
      <c r="H59" s="313"/>
      <c r="I59" s="321">
        <v>512199</v>
      </c>
      <c r="J59" s="322">
        <v>300586</v>
      </c>
      <c r="K59" s="323">
        <v>-83.6</v>
      </c>
      <c r="L59" s="324">
        <v>237994</v>
      </c>
      <c r="M59" s="325">
        <v>-17.3</v>
      </c>
      <c r="N59" s="326">
        <v>-66.3</v>
      </c>
    </row>
    <row r="60" spans="1:14">
      <c r="A60" s="250"/>
      <c r="B60" s="246"/>
      <c r="C60" s="246"/>
      <c r="D60" s="246"/>
      <c r="E60" s="246"/>
      <c r="F60" s="246"/>
      <c r="G60" s="327"/>
      <c r="H60" s="328" t="s">
        <v>514</v>
      </c>
      <c r="I60" s="335">
        <v>69720</v>
      </c>
      <c r="J60" s="330">
        <v>40915</v>
      </c>
      <c r="K60" s="331">
        <v>119.5</v>
      </c>
      <c r="L60" s="332">
        <v>110361</v>
      </c>
      <c r="M60" s="333">
        <v>-24.7</v>
      </c>
      <c r="N60" s="334">
        <v>144.19999999999999</v>
      </c>
    </row>
    <row r="61" spans="1:14">
      <c r="A61" s="250"/>
      <c r="B61" s="246"/>
      <c r="C61" s="246"/>
      <c r="D61" s="246"/>
      <c r="E61" s="246"/>
      <c r="F61" s="246"/>
      <c r="G61" s="312" t="s">
        <v>519</v>
      </c>
      <c r="H61" s="336"/>
      <c r="I61" s="337">
        <v>1232226</v>
      </c>
      <c r="J61" s="338">
        <v>811175</v>
      </c>
      <c r="K61" s="339">
        <v>30.1</v>
      </c>
      <c r="L61" s="340">
        <v>247656</v>
      </c>
      <c r="M61" s="341">
        <v>4.7</v>
      </c>
      <c r="N61" s="326">
        <v>25.4</v>
      </c>
    </row>
    <row r="62" spans="1:14">
      <c r="A62" s="250"/>
      <c r="B62" s="246"/>
      <c r="C62" s="246"/>
      <c r="D62" s="246"/>
      <c r="E62" s="246"/>
      <c r="F62" s="246"/>
      <c r="G62" s="327"/>
      <c r="H62" s="328" t="s">
        <v>514</v>
      </c>
      <c r="I62" s="329">
        <v>30597</v>
      </c>
      <c r="J62" s="330">
        <v>19129</v>
      </c>
      <c r="K62" s="331">
        <v>95.5</v>
      </c>
      <c r="L62" s="332">
        <v>124409</v>
      </c>
      <c r="M62" s="333">
        <v>0.5</v>
      </c>
      <c r="N62" s="334">
        <v>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8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53.18</v>
      </c>
      <c r="G47" s="12">
        <v>71.64</v>
      </c>
      <c r="H47" s="12">
        <v>64.38</v>
      </c>
      <c r="I47" s="12">
        <v>67.930000000000007</v>
      </c>
      <c r="J47" s="13">
        <v>74.989999999999995</v>
      </c>
    </row>
    <row r="48" spans="2:10" ht="57.75" customHeight="1">
      <c r="B48" s="14"/>
      <c r="C48" s="1144" t="s">
        <v>4</v>
      </c>
      <c r="D48" s="1144"/>
      <c r="E48" s="1145"/>
      <c r="F48" s="15">
        <v>20.78</v>
      </c>
      <c r="G48" s="16">
        <v>15.3</v>
      </c>
      <c r="H48" s="16">
        <v>19.89</v>
      </c>
      <c r="I48" s="16">
        <v>13.85</v>
      </c>
      <c r="J48" s="17">
        <v>24.4</v>
      </c>
    </row>
    <row r="49" spans="2:10" ht="57.75" customHeight="1" thickBot="1">
      <c r="B49" s="18"/>
      <c r="C49" s="1146" t="s">
        <v>5</v>
      </c>
      <c r="D49" s="1146"/>
      <c r="E49" s="1147"/>
      <c r="F49" s="19">
        <v>4.1399999999999997</v>
      </c>
      <c r="G49" s="20">
        <v>12.89</v>
      </c>
      <c r="H49" s="20" t="s">
        <v>526</v>
      </c>
      <c r="I49" s="20">
        <v>6.25</v>
      </c>
      <c r="J49" s="21">
        <v>20.420000000000002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2018-04-12T09:39:08Z</cp:lastPrinted>
  <dcterms:created xsi:type="dcterms:W3CDTF">2018-01-24T06:50:17Z</dcterms:created>
  <dcterms:modified xsi:type="dcterms:W3CDTF">2018-05-10T04:17:57Z</dcterms:modified>
  <cp:category/>
</cp:coreProperties>
</file>