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U36" i="9"/>
  <c r="C36" i="9"/>
  <c r="CO35" i="9"/>
  <c r="AM35" i="9"/>
  <c r="C35" i="9"/>
  <c r="CO34" i="9"/>
  <c r="AM34" i="9"/>
  <c r="U34" i="9"/>
  <c r="U35" i="9" s="1"/>
  <c r="C34" i="9"/>
  <c r="BE34" i="9" l="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<sst xmlns="http://schemas.openxmlformats.org/spreadsheetml/2006/main" count="1049" uniqueCount="543">
  <si>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</si>
  <si>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</si>
  <si>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</si>
  <si>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</si>
  <si>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</si>
  <si>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</si>
  <si>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</si>
  <si>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</si>
  <si>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</si>
  <si>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</si>
  <si>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</si>
  <si>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</si>
  <si>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</si>
  <si>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</si>
  <si>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</si>
  <si>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</si>
  <si>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</si>
  <si>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</si>
  <si>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</si>
  <si>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</si>
  <si>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</si>
  <si>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</si>
  <si>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</si>
  <si>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</si>
  <si>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</si>
  <si>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</si>
  <si>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</si>
  <si>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</si>
  <si>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</si>
  <si>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</si>
  <si>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</si>
  <si>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</si>
  <si>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</si>
  <si>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</si>
  <si>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</si>
  <si>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</si>
  <si>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</si>
  <si>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</si>
  <si>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</si>
  <si>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</si>
  <si>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</si>
  <si>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</si>
  <si>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</si>
  <si>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</si>
  <si>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</si>
  <si>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</si>
  <si>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</si>
  <si>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</si>
  <si>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</si>
  <si>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</si>
  <si>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</si>
  <si>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</si>
  <si>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</si>
  <si>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</si>
  <si>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</si>
  <si>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</si>
  <si>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</si>
  <si>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</si>
  <si>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</si>
  <si>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</si>
  <si>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</si>
  <si>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</si>
  <si>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</si>
  <si>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</si>
  <si>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</si>
  <si>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</si>
  <si>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</si>
  <si>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</si>
  <si>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</si>
  <si>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</si>
  <si>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</si>
  <si>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</si>
  <si>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</si>
  <si>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</si>
  <si>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</si>
  <si>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</si>
  <si>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</si>
  <si>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</si>
  <si>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</si>
  <si>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</si>
  <si>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</si>
  <si>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</si>
  <si>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</si>
  <si>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</si>
  <si>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</si>
  <si>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</si>
  <si>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</si>
  <si>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</si>
  <si>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</si>
  <si>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</si>
  <si>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</si>
  <si>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</si>
  <si>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</si>
  <si>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</si>
  <si>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</si>
  <si>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</si>
  <si>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</si>
  <si>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</si>
  <si>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</si>
  <si>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</si>
  <si>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</si>
  <si>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</si>
  <si>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</si>
  <si>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</si>
  <si>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</si>
  <si>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</si>
  <si>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</si>
  <si>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</si>
  <si>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</si>
  <si>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</si>
  <si>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</si>
  <si>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</si>
  <si>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</si>
  <si>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</si>
  <si>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</si>
  <si>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</si>
  <si>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</si>
  <si>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</si>
  <si>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</si>
  <si>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</si>
  <si>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</si>
  <si>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</si>
  <si>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</si>
  <si>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</si>
  <si>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</si>
  <si>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</si>
  <si>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</si>
  <si>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</si>
  <si>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</si>
  <si>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</si>
  <si>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</si>
  <si>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</si>
  <si>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</si>
  <si>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</si>
  <si>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</si>
  <si>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</si>
  <si>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</si>
  <si>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</si>
  <si>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</si>
  <si>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</si>
  <si>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</si>
  <si>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</si>
  <si>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</si>
  <si>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</si>
  <si>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</si>
  <si>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</si>
  <si>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</si>
  <si>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</si>
  <si>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</si>
  <si>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</si>
  <si>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</si>
  <si>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</si>
  <si>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</si>
  <si>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</si>
  <si>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</si>
  <si>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</si>
  <si>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</si>
  <si>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</si>
  <si>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</si>
  <si>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</si>
  <si>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</si>
  <si>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</si>
  <si>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</si>
  <si>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</si>
  <si>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</si>
  <si>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</si>
  <si>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</si>
  <si>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</si>
  <si>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</si>
  <si>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</si>
  <si>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</si>
  <si>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</si>
  <si>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</si>
  <si>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</si>
  <si>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</si>
  <si>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</si>
  <si>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</si>
  <si>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</si>
  <si>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</si>
  <si>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</si>
  <si>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</si>
  <si>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</si>
  <si>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</si>
  <si>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</si>
  <si>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</si>
  <si>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</si>
  <si>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</si>
  <si>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</si>
  <si>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</si>
  <si>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</si>
  <si>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</si>
  <si>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</si>
  <si>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</si>
  <si>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</si>
  <si>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</si>
  <si>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沖縄県座間味村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</si>
  <si>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</si>
  <si>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</si>
  <si>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</si>
  <si>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</si>
  <si>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</si>
  <si>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</si>
  <si>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</si>
  <si>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</si>
  <si>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</si>
  <si>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</si>
  <si>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</si>
  <si>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</si>
  <si>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</si>
  <si>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</si>
  <si>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</si>
  <si>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</si>
  <si>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</si>
  <si>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</si>
  <si>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</si>
  <si>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</si>
  <si>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</si>
  <si>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</si>
  <si>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</si>
  <si>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</si>
  <si>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</si>
  <si>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</si>
  <si>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</si>
  <si>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</si>
  <si>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</si>
  <si>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</si>
  <si>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</si>
  <si>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</si>
  <si>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</si>
  <si>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</si>
  <si>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</si>
  <si>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</si>
  <si>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</si>
  <si>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</si>
  <si>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</si>
  <si>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</si>
  <si>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</si>
  <si>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</si>
  <si>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</si>
  <si>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</si>
  <si>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</si>
  <si>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</si>
  <si>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</si>
  <si>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</si>
  <si>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</si>
  <si>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</si>
  <si>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</si>
  <si>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</si>
  <si>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</si>
  <si>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</si>
  <si>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</si>
  <si>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</si>
  <si>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</si>
  <si>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</si>
  <si>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</si>
  <si>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</si>
  <si>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</si>
  <si>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</si>
  <si>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</si>
  <si>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</si>
  <si>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</si>
  <si>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</si>
  <si>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</si>
  <si>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</si>
  <si>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</si>
  <si>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</si>
  <si>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</si>
  <si>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</si>
  <si>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</si>
  <si>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</si>
  <si>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</si>
  <si>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</si>
  <si>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</si>
  <si>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</si>
  <si>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</si>
  <si>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</si>
  <si>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</si>
  <si>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</si>
  <si>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</si>
  <si>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</si>
  <si>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</si>
  <si>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</si>
  <si>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</si>
  <si>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</si>
  <si>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</si>
  <si>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</si>
  <si>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</si>
  <si>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</si>
  <si>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</si>
  <si>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</si>
  <si>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</si>
  <si>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</si>
  <si>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</si>
  <si>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</si>
  <si>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</si>
  <si>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</si>
  <si>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</si>
  <si>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</si>
  <si>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</si>
  <si>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</si>
  <si>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</si>
  <si>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</si>
  <si>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</si>
  <si>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</si>
  <si>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</si>
  <si>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</si>
  <si>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</si>
  <si>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</si>
  <si>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</si>
  <si>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</si>
  <si>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</si>
  <si>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</si>
  <si>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</si>
  <si>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</si>
  <si>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</si>
  <si>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</si>
  <si>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</si>
  <si>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</si>
  <si>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</si>
  <si>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</si>
  <si>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</si>
  <si>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</si>
  <si>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</si>
  <si>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</si>
  <si>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</si>
  <si>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</si>
  <si>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</si>
  <si>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</si>
  <si>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</si>
  <si>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</si>
  <si>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</si>
  <si>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</si>
  <si>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</si>
  <si>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</si>
  <si>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</si>
  <si>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</si>
  <si>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</si>
  <si>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</si>
  <si>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</si>
  <si>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</si>
  <si>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</si>
  <si>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</si>
  <si>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</si>
  <si>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</si>
  <si>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</si>
  <si>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沖縄県座間味村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</si>
  <si>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</si>
  <si>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</si>
  <si>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</si>
  <si>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</si>
  <si>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</si>
  <si>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</si>
  <si>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</si>
  <si>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</si>
  <si>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</si>
  <si>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</si>
  <si>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</si>
  <si>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</si>
  <si>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</si>
  <si>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</si>
  <si>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</si>
  <si>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</si>
  <si>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</si>
  <si>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</si>
  <si>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</si>
  <si>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</si>
  <si>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</si>
  <si>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</si>
  <si>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</si>
  <si>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</si>
  <si>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</si>
  <si>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</si>
  <si>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</si>
  <si>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</si>
  <si>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</si>
  <si>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</si>
  <si>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</si>
  <si>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</si>
  <si>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</si>
  <si>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</si>
  <si>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</si>
  <si>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</si>
  <si>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</si>
  <si>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</si>
  <si>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</si>
  <si>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</si>
  <si>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</si>
  <si>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</si>
  <si>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</si>
  <si>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</si>
  <si>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</si>
  <si>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</si>
  <si>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</si>
  <si>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</si>
  <si>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</si>
  <si>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</si>
  <si>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</si>
  <si>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</si>
  <si>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</si>
  <si>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</si>
  <si>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</si>
  <si>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</si>
  <si>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</si>
  <si>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</si>
  <si>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</si>
  <si>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</si>
  <si>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</si>
  <si>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</si>
  <si>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</si>
  <si>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</si>
  <si>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</si>
  <si>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</si>
  <si>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</si>
  <si>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</si>
  <si>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</si>
  <si>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</si>
  <si>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</si>
  <si>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</si>
  <si>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</si>
  <si>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</si>
  <si>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</si>
  <si>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</si>
  <si>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</si>
  <si>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</si>
  <si>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</si>
  <si>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</si>
  <si>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</si>
  <si>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</si>
  <si>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</si>
  <si>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</si>
  <si>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</si>
  <si>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</si>
  <si>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</si>
  <si>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</si>
  <si>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</si>
  <si>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</si>
  <si>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</si>
  <si>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</si>
  <si>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</si>
  <si>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</si>
  <si>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</si>
  <si>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</si>
  <si>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</si>
  <si>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</si>
  <si>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</si>
  <si>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</si>
  <si>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</si>
  <si>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</si>
  <si>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</si>
  <si>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</si>
  <si>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</si>
  <si>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</si>
  <si>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</si>
  <si>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</si>
  <si>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</si>
  <si>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</si>
  <si>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</si>
  <si>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</si>
  <si>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</si>
  <si>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</si>
  <si>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</si>
  <si>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</si>
  <si>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</si>
  <si>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</si>
  <si>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</si>
  <si>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</si>
  <si>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</si>
  <si>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</si>
  <si>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</si>
  <si>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</si>
  <si>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</si>
  <si>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</si>
  <si>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</si>
  <si>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</si>
  <si>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</si>
  <si>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</si>
  <si>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</si>
  <si>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</si>
  <si>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</si>
  <si>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</si>
  <si>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</si>
  <si>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</si>
  <si>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</si>
  <si>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</si>
  <si>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</si>
  <si>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</si>
  <si>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</si>
  <si>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</si>
  <si>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</si>
  <si>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</si>
  <si>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</si>
  <si>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</si>
  <si>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</si>
  <si>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</si>
  <si>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</si>
  <si>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</si>
  <si>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</si>
  <si>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</si>
  <si>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</si>
  <si>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</si>
  <si>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</si>
  <si>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</si>
  <si>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</si>
  <si>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</si>
  <si>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</si>
  <si>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</si>
  <si>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</si>
  <si>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</si>
  <si>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</si>
  <si>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</si>
  <si>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</si>
  <si>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</si>
  <si>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</si>
  <si>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</si>
  <si>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</si>
  <si>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</si>
  <si>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</si>
  <si>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</si>
  <si>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</si>
  <si>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</si>
  <si>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</si>
  <si>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航路事業特別会計</t>
  </si>
  <si>
    <t>▲ 3.57</t>
  </si>
  <si>
    <t>▲ 5.32</t>
  </si>
  <si>
    <t>国民健康保険事業特別会計</t>
  </si>
  <si>
    <t>簡易水道事業特別会計</t>
  </si>
  <si>
    <t>▲ 0.42</t>
  </si>
  <si>
    <t>下水道事業特別会計</t>
  </si>
  <si>
    <t>漁業集落排水事業特別会計</t>
  </si>
  <si>
    <t>農業集落排水事業特別会計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</si>
  <si>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</si>
  <si>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</si>
  <si>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</si>
  <si>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</si>
  <si>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</si>
  <si>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沖縄県後期高齢者医療広域連合（特別会計）</t>
    <phoneticPr fontId="2"/>
  </si>
  <si>
    <t>沖縄県後期高齢者医療広域連合（一般）</t>
    <phoneticPr fontId="5"/>
  </si>
  <si>
    <t>沖縄県介護保険広域連合（特別会計）</t>
    <phoneticPr fontId="2"/>
  </si>
  <si>
    <t>沖縄県介護保険広域連合（一般）</t>
    <phoneticPr fontId="2"/>
  </si>
  <si>
    <t>南部広域市町村圏事務組合</t>
    <phoneticPr fontId="2"/>
  </si>
  <si>
    <t>沖縄県町村交通災害共済組合</t>
    <phoneticPr fontId="2"/>
  </si>
  <si>
    <t>南部広域行政組合（一般）</t>
    <rPh sb="0" eb="2">
      <t>ナンブ</t>
    </rPh>
    <rPh sb="2" eb="4">
      <t>コウイキ</t>
    </rPh>
    <rPh sb="4" eb="6">
      <t>ギョウセイ</t>
    </rPh>
    <rPh sb="6" eb="8">
      <t>クミアイ</t>
    </rPh>
    <rPh sb="9" eb="11">
      <t>イッパン</t>
    </rPh>
    <phoneticPr fontId="5"/>
  </si>
  <si>
    <t>南部広域行政組合（特別会計）</t>
    <rPh sb="9" eb="10">
      <t>トク</t>
    </rPh>
    <rPh sb="10" eb="11">
      <t>ベツ</t>
    </rPh>
    <rPh sb="11" eb="1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</si>
</sst>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40582</c:v>
                </c:pt>
                <c:pt idx="1">
                  <c:v>135117</c:v>
                </c:pt>
                <c:pt idx="2">
                  <c:v>133078</c:v>
                </c:pt>
                <c:pt idx="3">
                  <c:v>236948</c:v>
                </c:pt>
                <c:pt idx="4">
                  <c:v>447524</c:v>
                </c:pt>
              </c:numCache>
            </c:numRef>
          </c:val>
          <c:smooth val="0"/>
        </c:ser>
        <c:dLbls>
          <c:showLegendKey val="0"/>
          <c:showVal val="0"/>
          <c:showCatName val="0"/>
          <c:showSerName val="0"/>
          <c:showPercent val="0"/>
          <c:showBubbleSize val="0"/>
        </c:dLbls>
        <c:marker val="1"/>
        <c:smooth val="0"/>
        <c:axId val="129309312"/>
        <c:axId val="129311488"/>
      </c:lineChart>
      <c:catAx>
        <c:axId val="129309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11488"/>
        <c:crosses val="autoZero"/>
        <c:auto val="1"/>
        <c:lblAlgn val="ctr"/>
        <c:lblOffset val="100"/>
        <c:tickLblSkip val="1"/>
        <c:tickMarkSkip val="1"/>
        <c:noMultiLvlLbl val="0"/>
      </c:catAx>
      <c:valAx>
        <c:axId val="12931148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0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16.899999999999999</c:v>
                </c:pt>
                <c:pt idx="1">
                  <c:v>20.5</c:v>
                </c:pt>
                <c:pt idx="2">
                  <c:v>12.75</c:v>
                </c:pt>
                <c:pt idx="3">
                  <c:v>13.77</c:v>
                </c:pt>
                <c:pt idx="4">
                  <c:v>14.06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6.17</c:v>
                </c:pt>
                <c:pt idx="1">
                  <c:v>12.49</c:v>
                </c:pt>
                <c:pt idx="2">
                  <c:v>18.079999999999998</c:v>
                </c:pt>
                <c:pt idx="3">
                  <c:v>23.52</c:v>
                </c:pt>
                <c:pt idx="4">
                  <c:v>25.86</c:v>
                </c:pt>
              </c:numCache>
            </c:numRef>
          </c:val>
        </c:ser>
        <c:dLbls>
          <c:showLegendKey val="0"/>
          <c:showVal val="0"/>
          <c:showCatName val="0"/>
          <c:showSerName val="0"/>
          <c:showPercent val="0"/>
          <c:showBubbleSize val="0"/>
        </c:dLbls>
        <c:gapWidth val="250"/>
        <c:overlap val="100"/>
        <c:axId val="132297856"/>
        <c:axId val="13229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6.71</c:v>
                </c:pt>
                <c:pt idx="1">
                  <c:v>16.39</c:v>
                </c:pt>
                <c:pt idx="2">
                  <c:v>2.35</c:v>
                </c:pt>
                <c:pt idx="3">
                  <c:v>9.3800000000000008</c:v>
                </c:pt>
                <c:pt idx="4">
                  <c:v>1.3</c:v>
                </c:pt>
              </c:numCache>
            </c:numRef>
          </c:val>
          <c:smooth val="0"/>
        </c:ser>
        <c:dLbls>
          <c:showLegendKey val="0"/>
          <c:showVal val="0"/>
          <c:showCatName val="0"/>
          <c:showSerName val="0"/>
          <c:showPercent val="0"/>
          <c:showBubbleSize val="0"/>
        </c:dLbls>
        <c:marker val="1"/>
        <c:smooth val="0"/>
        <c:axId val="132297856"/>
        <c:axId val="132299776"/>
      </c:lineChart>
      <c:catAx>
        <c:axId val="1322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99776"/>
        <c:crosses val="autoZero"/>
        <c:auto val="1"/>
        <c:lblAlgn val="ctr"/>
        <c:lblOffset val="100"/>
        <c:tickLblSkip val="1"/>
        <c:tickMarkSkip val="1"/>
        <c:noMultiLvlLbl val="0"/>
      </c:catAx>
      <c:valAx>
        <c:axId val="13229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0.06</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0.42</c:v>
                </c:pt>
                <c:pt idx="1">
                  <c:v>#N/A</c:v>
                </c:pt>
                <c:pt idx="2">
                  <c:v>#N/A</c:v>
                </c:pt>
                <c:pt idx="3">
                  <c:v>0.06</c:v>
                </c:pt>
                <c:pt idx="4">
                  <c:v>#N/A</c:v>
                </c:pt>
                <c:pt idx="5">
                  <c:v>0.03</c:v>
                </c:pt>
                <c:pt idx="6">
                  <c:v>#N/A</c:v>
                </c:pt>
                <c:pt idx="7">
                  <c:v>0</c:v>
                </c:pt>
                <c:pt idx="8">
                  <c:v>#N/A</c:v>
                </c:pt>
                <c:pt idx="9">
                  <c:v>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0.68</c:v>
                </c:pt>
                <c:pt idx="4">
                  <c:v>#N/A</c:v>
                </c:pt>
                <c:pt idx="5">
                  <c:v>2.2400000000000002</c:v>
                </c:pt>
                <c:pt idx="6">
                  <c:v>#N/A</c:v>
                </c:pt>
                <c:pt idx="7">
                  <c:v>1.96</c:v>
                </c:pt>
                <c:pt idx="8">
                  <c:v>#N/A</c:v>
                </c:pt>
                <c:pt idx="9">
                  <c:v>2.79</c:v>
                </c:pt>
              </c:numCache>
            </c:numRef>
          </c:val>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3.57</c:v>
                </c:pt>
                <c:pt idx="1">
                  <c:v>#N/A</c:v>
                </c:pt>
                <c:pt idx="2">
                  <c:v>5.32</c:v>
                </c:pt>
                <c:pt idx="3">
                  <c:v>#N/A</c:v>
                </c:pt>
                <c:pt idx="4">
                  <c:v>#N/A</c:v>
                </c:pt>
                <c:pt idx="5">
                  <c:v>0.21</c:v>
                </c:pt>
                <c:pt idx="6">
                  <c:v>#N/A</c:v>
                </c:pt>
                <c:pt idx="7">
                  <c:v>2.15</c:v>
                </c:pt>
                <c:pt idx="8">
                  <c:v>#N/A</c:v>
                </c:pt>
                <c:pt idx="9">
                  <c:v>9.2100000000000009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16.899999999999999</c:v>
                </c:pt>
                <c:pt idx="2">
                  <c:v>#N/A</c:v>
                </c:pt>
                <c:pt idx="3">
                  <c:v>20.5</c:v>
                </c:pt>
                <c:pt idx="4">
                  <c:v>#N/A</c:v>
                </c:pt>
                <c:pt idx="5">
                  <c:v>12.75</c:v>
                </c:pt>
                <c:pt idx="6">
                  <c:v>#N/A</c:v>
                </c:pt>
                <c:pt idx="7">
                  <c:v>13.77</c:v>
                </c:pt>
                <c:pt idx="8">
                  <c:v>#N/A</c:v>
                </c:pt>
                <c:pt idx="9">
                  <c:v>14.06</c:v>
                </c:pt>
              </c:numCache>
            </c:numRef>
          </c:val>
        </c:ser>
        <c:dLbls>
          <c:showLegendKey val="0"/>
          <c:showVal val="0"/>
          <c:showCatName val="0"/>
          <c:showSerName val="0"/>
          <c:showPercent val="0"/>
          <c:showBubbleSize val="0"/>
        </c:dLbls>
        <c:gapWidth val="150"/>
        <c:overlap val="100"/>
        <c:axId val="122862592"/>
        <c:axId val="122876672"/>
      </c:barChart>
      <c:catAx>
        <c:axId val="12286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76672"/>
        <c:crosses val="autoZero"/>
        <c:auto val="1"/>
        <c:lblAlgn val="ctr"/>
        <c:lblOffset val="100"/>
        <c:tickLblSkip val="1"/>
        <c:tickMarkSkip val="1"/>
        <c:noMultiLvlLbl val="0"/>
      </c:catAx>
      <c:valAx>
        <c:axId val="1228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6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198</c:v>
                </c:pt>
                <c:pt idx="5">
                  <c:v>193</c:v>
                </c:pt>
                <c:pt idx="8">
                  <c:v>192</c:v>
                </c:pt>
                <c:pt idx="11">
                  <c:v>186</c:v>
                </c:pt>
                <c:pt idx="14">
                  <c:v>181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104</c:v>
                </c:pt>
                <c:pt idx="3">
                  <c:v>91</c:v>
                </c:pt>
                <c:pt idx="6">
                  <c:v>89</c:v>
                </c:pt>
                <c:pt idx="9">
                  <c:v>87</c:v>
                </c:pt>
                <c:pt idx="12">
                  <c:v>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264</c:v>
                </c:pt>
                <c:pt idx="3">
                  <c:v>246</c:v>
                </c:pt>
                <c:pt idx="6">
                  <c:v>220</c:v>
                </c:pt>
                <c:pt idx="9">
                  <c:v>214</c:v>
                </c:pt>
                <c:pt idx="12">
                  <c:v>184</c:v>
                </c:pt>
              </c:numCache>
            </c:numRef>
          </c:val>
        </c:ser>
        <c:dLbls>
          <c:showLegendKey val="0"/>
          <c:showVal val="0"/>
          <c:showCatName val="0"/>
          <c:showSerName val="0"/>
          <c:showPercent val="0"/>
          <c:showBubbleSize val="0"/>
        </c:dLbls>
        <c:gapWidth val="100"/>
        <c:overlap val="100"/>
        <c:axId val="132591616"/>
        <c:axId val="13259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170</c:v>
                </c:pt>
                <c:pt idx="2">
                  <c:v>#N/A</c:v>
                </c:pt>
                <c:pt idx="3">
                  <c:v>#N/A</c:v>
                </c:pt>
                <c:pt idx="4">
                  <c:v>144</c:v>
                </c:pt>
                <c:pt idx="5">
                  <c:v>#N/A</c:v>
                </c:pt>
                <c:pt idx="6">
                  <c:v>#N/A</c:v>
                </c:pt>
                <c:pt idx="7">
                  <c:v>117</c:v>
                </c:pt>
                <c:pt idx="8">
                  <c:v>#N/A</c:v>
                </c:pt>
                <c:pt idx="9">
                  <c:v>#N/A</c:v>
                </c:pt>
                <c:pt idx="10">
                  <c:v>115</c:v>
                </c:pt>
                <c:pt idx="11">
                  <c:v>#N/A</c:v>
                </c:pt>
                <c:pt idx="12">
                  <c:v>#N/A</c:v>
                </c:pt>
                <c:pt idx="13">
                  <c:v>84</c:v>
                </c:pt>
                <c:pt idx="14">
                  <c:v>#N/A</c:v>
                </c:pt>
              </c:numCache>
            </c:numRef>
          </c:val>
          <c:smooth val="0"/>
        </c:ser>
        <c:dLbls>
          <c:showLegendKey val="0"/>
          <c:showVal val="0"/>
          <c:showCatName val="0"/>
          <c:showSerName val="0"/>
          <c:showPercent val="0"/>
          <c:showBubbleSize val="0"/>
        </c:dLbls>
        <c:marker val="1"/>
        <c:smooth val="0"/>
        <c:axId val="132591616"/>
        <c:axId val="132593536"/>
      </c:lineChart>
      <c:catAx>
        <c:axId val="1325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93536"/>
        <c:crosses val="autoZero"/>
        <c:auto val="1"/>
        <c:lblAlgn val="ctr"/>
        <c:lblOffset val="100"/>
        <c:tickLblSkip val="1"/>
        <c:tickMarkSkip val="1"/>
        <c:noMultiLvlLbl val="0"/>
      </c:catAx>
      <c:valAx>
        <c:axId val="13259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1522</c:v>
                </c:pt>
                <c:pt idx="5">
                  <c:v>1429</c:v>
                </c:pt>
                <c:pt idx="8">
                  <c:v>1306</c:v>
                </c:pt>
                <c:pt idx="11">
                  <c:v>1200</c:v>
                </c:pt>
                <c:pt idx="14">
                  <c:v>1177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113</c:v>
                </c:pt>
                <c:pt idx="5">
                  <c:v>98</c:v>
                </c:pt>
                <c:pt idx="8">
                  <c:v>80</c:v>
                </c:pt>
                <c:pt idx="11">
                  <c:v>64</c:v>
                </c:pt>
                <c:pt idx="14">
                  <c:v>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c:v>
                </c:pt>
                <c:pt idx="5">
                  <c:v>207</c:v>
                </c:pt>
                <c:pt idx="8">
                  <c:v>247</c:v>
                </c:pt>
                <c:pt idx="11">
                  <c:v>310</c:v>
                </c:pt>
                <c:pt idx="14">
                  <c:v>334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173</c:v>
                </c:pt>
                <c:pt idx="3">
                  <c:v>194</c:v>
                </c:pt>
                <c:pt idx="6">
                  <c:v>232</c:v>
                </c:pt>
                <c:pt idx="9">
                  <c:v>214</c:v>
                </c:pt>
                <c:pt idx="12">
                  <c:v>201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871</c:v>
                </c:pt>
                <c:pt idx="3">
                  <c:v>854</c:v>
                </c:pt>
                <c:pt idx="6">
                  <c:v>803</c:v>
                </c:pt>
                <c:pt idx="9">
                  <c:v>776</c:v>
                </c:pt>
                <c:pt idx="12">
                  <c:v>766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1849</c:v>
                </c:pt>
                <c:pt idx="3">
                  <c:v>1647</c:v>
                </c:pt>
                <c:pt idx="6">
                  <c:v>1439</c:v>
                </c:pt>
                <c:pt idx="9">
                  <c:v>1290</c:v>
                </c:pt>
                <c:pt idx="12">
                  <c:v>1179</c:v>
                </c:pt>
              </c:numCache>
            </c:numRef>
          </c:val>
        </c:ser>
        <c:dLbls>
          <c:showLegendKey val="0"/>
          <c:showVal val="0"/>
          <c:showCatName val="0"/>
          <c:showSerName val="0"/>
          <c:showPercent val="0"/>
          <c:showBubbleSize val="0"/>
        </c:dLbls>
        <c:gapWidth val="100"/>
        <c:overlap val="100"/>
        <c:axId val="132737280"/>
        <c:axId val="13275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1134</c:v>
                </c:pt>
                <c:pt idx="2">
                  <c:v>#N/A</c:v>
                </c:pt>
                <c:pt idx="3">
                  <c:v>#N/A</c:v>
                </c:pt>
                <c:pt idx="4">
                  <c:v>961</c:v>
                </c:pt>
                <c:pt idx="5">
                  <c:v>#N/A</c:v>
                </c:pt>
                <c:pt idx="6">
                  <c:v>#N/A</c:v>
                </c:pt>
                <c:pt idx="7">
                  <c:v>841</c:v>
                </c:pt>
                <c:pt idx="8">
                  <c:v>#N/A</c:v>
                </c:pt>
                <c:pt idx="9">
                  <c:v>#N/A</c:v>
                </c:pt>
                <c:pt idx="10">
                  <c:v>705</c:v>
                </c:pt>
                <c:pt idx="11">
                  <c:v>#N/A</c:v>
                </c:pt>
                <c:pt idx="12">
                  <c:v>#N/A</c:v>
                </c:pt>
                <c:pt idx="13">
                  <c:v>580</c:v>
                </c:pt>
                <c:pt idx="14">
                  <c:v>#N/A</c:v>
                </c:pt>
              </c:numCache>
            </c:numRef>
          </c:val>
          <c:smooth val="0"/>
        </c:ser>
        <c:dLbls>
          <c:showLegendKey val="0"/>
          <c:showVal val="0"/>
          <c:showCatName val="0"/>
          <c:showSerName val="0"/>
          <c:showPercent val="0"/>
          <c:showBubbleSize val="0"/>
        </c:dLbls>
        <c:marker val="1"/>
        <c:smooth val="0"/>
        <c:axId val="132737280"/>
        <c:axId val="132751744"/>
      </c:lineChart>
      <c:catAx>
        <c:axId val="1327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751744"/>
        <c:crosses val="autoZero"/>
        <c:auto val="1"/>
        <c:lblAlgn val="ctr"/>
        <c:lblOffset val="100"/>
        <c:tickLblSkip val="1"/>
        <c:tickMarkSkip val="1"/>
        <c:noMultiLvlLbl val="0"/>
      </c:catAx>
      <c:valAx>
        <c:axId val="13275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3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900
895
16.74
1,893,521
1,756,142
110,539
786,385
1,178,897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93.7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latin typeface="+mn-lt"/>
              <a:ea typeface="+mn-ea"/>
              <a:cs typeface="+mn-cs"/>
            </a:rPr>
            <a:t>　人口の減少や景気の低迷による収入の減などから、類似団体の平均を下回っている。歳出削減に向け、公債費の抑制や公営企業の経営改善に取り組み一般会計からの繰出金の抑制に努める。また、村税や使用料・手数料などの自主財源の確保に努める。</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161607</xdr:rowOff>
    </xdr:to>
    <xdr:cxnSp macro="">
      <xdr:nvCxnSpPr>
        <xdr:cNvPr id="63" name="直線コネクタ 62"/>
        <xdr:cNvCxnSpPr/>
      </xdr:nvCxnSpPr>
      <xdr:spPr>
        <a:xfrm>
          <a:off x="4114800" y="75279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66" name="直線コネクタ 65"/>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69" name="直線コネクタ 68"/>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155575</xdr:rowOff>
    </xdr:to>
    <xdr:cxnSp macro="">
      <xdr:nvCxnSpPr>
        <xdr:cNvPr id="72" name="直線コネクタ 71"/>
        <xdr:cNvCxnSpPr/>
      </xdr:nvCxnSpPr>
      <xdr:spPr>
        <a:xfrm>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2" name="円/楕円 81"/>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3"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4" name="円/楕円 83"/>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5" name="テキスト ボックス 84"/>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6" name="円/楕円 85"/>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7" name="テキスト ボックス 8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8" name="円/楕円 87"/>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9" name="テキスト ボックス 88"/>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90" name="円/楕円 89"/>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1" name="テキスト ボックス 90"/>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latin typeface="+mn-lt"/>
              <a:ea typeface="+mn-ea"/>
              <a:cs typeface="+mn-cs"/>
            </a:rPr>
            <a:t>　類位団体の平均を大きく下回っている。経常収支比率の中で大きな割合を占めるのは、人件費（３</a:t>
          </a:r>
          <a:r>
            <a:rPr lang="ja-JP" altLang="en-US" sz="1300">
              <a:solidFill>
                <a:sysClr val="windowText" lastClr="000000"/>
              </a:solidFill>
              <a:latin typeface="+mn-lt"/>
              <a:ea typeface="+mn-ea"/>
              <a:cs typeface="+mn-cs"/>
            </a:rPr>
            <a:t>７</a:t>
          </a:r>
          <a:r>
            <a:rPr lang="en-US" altLang="ja-JP" sz="1300">
              <a:solidFill>
                <a:sysClr val="windowText" lastClr="000000"/>
              </a:solidFill>
              <a:latin typeface="+mn-lt"/>
              <a:ea typeface="+mn-ea"/>
              <a:cs typeface="+mn-cs"/>
            </a:rPr>
            <a:t>.</a:t>
          </a:r>
          <a:r>
            <a:rPr lang="ja-JP" altLang="en-US" sz="1300">
              <a:solidFill>
                <a:sysClr val="windowText" lastClr="000000"/>
              </a:solidFill>
              <a:latin typeface="+mn-lt"/>
              <a:ea typeface="+mn-ea"/>
              <a:cs typeface="+mn-cs"/>
            </a:rPr>
            <a:t>７</a:t>
          </a:r>
          <a:r>
            <a:rPr lang="ja-JP" altLang="ja-JP" sz="1300">
              <a:solidFill>
                <a:sysClr val="windowText" lastClr="000000"/>
              </a:solidFill>
              <a:latin typeface="+mn-lt"/>
              <a:ea typeface="+mn-ea"/>
              <a:cs typeface="+mn-cs"/>
            </a:rPr>
            <a:t>％）や公債費（２</a:t>
          </a:r>
          <a:r>
            <a:rPr lang="ja-JP" altLang="en-US" sz="1300">
              <a:solidFill>
                <a:sysClr val="windowText" lastClr="000000"/>
              </a:solidFill>
              <a:latin typeface="+mn-lt"/>
              <a:ea typeface="+mn-ea"/>
              <a:cs typeface="+mn-cs"/>
            </a:rPr>
            <a:t>１</a:t>
          </a:r>
          <a:r>
            <a:rPr lang="en-US" altLang="ja-JP" sz="1300">
              <a:solidFill>
                <a:sysClr val="windowText" lastClr="000000"/>
              </a:solidFill>
              <a:latin typeface="+mn-lt"/>
              <a:ea typeface="+mn-ea"/>
              <a:cs typeface="+mn-cs"/>
            </a:rPr>
            <a:t>.</a:t>
          </a:r>
          <a:r>
            <a:rPr lang="ja-JP" altLang="en-US" sz="1300">
              <a:solidFill>
                <a:sysClr val="windowText" lastClr="000000"/>
              </a:solidFill>
              <a:latin typeface="+mn-lt"/>
              <a:ea typeface="+mn-ea"/>
              <a:cs typeface="+mn-cs"/>
            </a:rPr>
            <a:t>７</a:t>
          </a:r>
          <a:r>
            <a:rPr lang="ja-JP" altLang="ja-JP" sz="1300">
              <a:solidFill>
                <a:sysClr val="windowText" lastClr="000000"/>
              </a:solidFill>
              <a:latin typeface="+mn-lt"/>
              <a:ea typeface="+mn-ea"/>
              <a:cs typeface="+mn-cs"/>
            </a:rPr>
            <a:t>％）及び物件費（１</a:t>
          </a:r>
          <a:r>
            <a:rPr lang="ja-JP" altLang="en-US" sz="1300">
              <a:solidFill>
                <a:sysClr val="windowText" lastClr="000000"/>
              </a:solidFill>
              <a:latin typeface="+mn-lt"/>
              <a:ea typeface="+mn-ea"/>
              <a:cs typeface="+mn-cs"/>
            </a:rPr>
            <a:t>９</a:t>
          </a:r>
          <a:r>
            <a:rPr lang="en-US" altLang="ja-JP" sz="1300">
              <a:solidFill>
                <a:sysClr val="windowText" lastClr="000000"/>
              </a:solidFill>
              <a:latin typeface="+mn-lt"/>
              <a:ea typeface="+mn-ea"/>
              <a:cs typeface="+mn-cs"/>
            </a:rPr>
            <a:t>.</a:t>
          </a:r>
          <a:r>
            <a:rPr lang="ja-JP" altLang="ja-JP" sz="1300">
              <a:solidFill>
                <a:sysClr val="windowText" lastClr="000000"/>
              </a:solidFill>
              <a:latin typeface="+mn-lt"/>
              <a:ea typeface="+mn-ea"/>
              <a:cs typeface="+mn-cs"/>
            </a:rPr>
            <a:t>１％）が多くを占めている。今後も適正な定員管理、公営企業の経営改善を行い繰出金の抑制に努める。</a:t>
          </a:r>
          <a:endParaRPr lang="ja-JP" altLang="ja-JP" sz="1300">
            <a:solidFill>
              <a:sysClr val="windowText" lastClr="000000"/>
            </a:solidFill>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149966</xdr:rowOff>
    </xdr:from>
    <xdr:to>
      <xdr:col>7</xdr:col>
      <xdr:colOff>152400</xdr:colOff>
      <xdr:row>64</xdr:row>
      <xdr:rowOff>151977</xdr:rowOff>
    </xdr:to>
    <xdr:cxnSp macro="">
      <xdr:nvCxnSpPr>
        <xdr:cNvPr id="126" name="直線コネクタ 125"/>
        <xdr:cNvCxnSpPr/>
      </xdr:nvCxnSpPr>
      <xdr:spPr>
        <a:xfrm>
          <a:off x="4114800" y="111227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149966</xdr:rowOff>
    </xdr:from>
    <xdr:to>
      <xdr:col>6</xdr:col>
      <xdr:colOff>0</xdr:colOff>
      <xdr:row>65</xdr:row>
      <xdr:rowOff>8679</xdr:rowOff>
    </xdr:to>
    <xdr:cxnSp macro="">
      <xdr:nvCxnSpPr>
        <xdr:cNvPr id="129" name="直線コネクタ 128"/>
        <xdr:cNvCxnSpPr/>
      </xdr:nvCxnSpPr>
      <xdr:spPr>
        <a:xfrm flipV="1">
          <a:off x="3225800" y="1112276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85619</xdr:rowOff>
    </xdr:from>
    <xdr:to>
      <xdr:col>4</xdr:col>
      <xdr:colOff>482600</xdr:colOff>
      <xdr:row>65</xdr:row>
      <xdr:rowOff>8679</xdr:rowOff>
    </xdr:to>
    <xdr:cxnSp macro="">
      <xdr:nvCxnSpPr>
        <xdr:cNvPr id="132" name="直線コネクタ 131"/>
        <xdr:cNvCxnSpPr/>
      </xdr:nvCxnSpPr>
      <xdr:spPr>
        <a:xfrm>
          <a:off x="2336800" y="11058419"/>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85619</xdr:rowOff>
    </xdr:from>
    <xdr:to>
      <xdr:col>3</xdr:col>
      <xdr:colOff>279400</xdr:colOff>
      <xdr:row>65</xdr:row>
      <xdr:rowOff>635</xdr:rowOff>
    </xdr:to>
    <xdr:cxnSp macro="">
      <xdr:nvCxnSpPr>
        <xdr:cNvPr id="135" name="直線コネクタ 134"/>
        <xdr:cNvCxnSpPr/>
      </xdr:nvCxnSpPr>
      <xdr:spPr>
        <a:xfrm flipV="1">
          <a:off x="1447800" y="11058419"/>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45" name="円/楕円 144"/>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73254</xdr:rowOff>
    </xdr:from>
    <xdr:ext cx="762000" cy="259045"/>
    <xdr:sp macro="" textlink="">
      <xdr:nvSpPr>
        <xdr:cNvPr id="146"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99166</xdr:rowOff>
    </xdr:from>
    <xdr:to>
      <xdr:col>6</xdr:col>
      <xdr:colOff>50800</xdr:colOff>
      <xdr:row>65</xdr:row>
      <xdr:rowOff>29316</xdr:rowOff>
    </xdr:to>
    <xdr:sp macro="" textlink="">
      <xdr:nvSpPr>
        <xdr:cNvPr id="147" name="円/楕円 146"/>
        <xdr:cNvSpPr/>
      </xdr:nvSpPr>
      <xdr:spPr>
        <a:xfrm>
          <a:off x="40640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14093</xdr:rowOff>
    </xdr:from>
    <xdr:ext cx="736600" cy="259045"/>
    <xdr:sp macro="" textlink="">
      <xdr:nvSpPr>
        <xdr:cNvPr id="148" name="テキスト ボックス 147"/>
        <xdr:cNvSpPr txBox="1"/>
      </xdr:nvSpPr>
      <xdr:spPr>
        <a:xfrm>
          <a:off x="3733800" y="1115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129329</xdr:rowOff>
    </xdr:from>
    <xdr:to>
      <xdr:col>4</xdr:col>
      <xdr:colOff>533400</xdr:colOff>
      <xdr:row>65</xdr:row>
      <xdr:rowOff>59479</xdr:rowOff>
    </xdr:to>
    <xdr:sp macro="" textlink="">
      <xdr:nvSpPr>
        <xdr:cNvPr id="149" name="円/楕円 148"/>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44256</xdr:rowOff>
    </xdr:from>
    <xdr:ext cx="762000" cy="259045"/>
    <xdr:sp macro="" textlink="">
      <xdr:nvSpPr>
        <xdr:cNvPr id="150" name="テキスト ボックス 149"/>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34819</xdr:rowOff>
    </xdr:from>
    <xdr:to>
      <xdr:col>3</xdr:col>
      <xdr:colOff>330200</xdr:colOff>
      <xdr:row>64</xdr:row>
      <xdr:rowOff>136419</xdr:rowOff>
    </xdr:to>
    <xdr:sp macro="" textlink="">
      <xdr:nvSpPr>
        <xdr:cNvPr id="151" name="円/楕円 150"/>
        <xdr:cNvSpPr/>
      </xdr:nvSpPr>
      <xdr:spPr>
        <a:xfrm>
          <a:off x="2286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121196</xdr:rowOff>
    </xdr:from>
    <xdr:ext cx="762000" cy="259045"/>
    <xdr:sp macro="" textlink="">
      <xdr:nvSpPr>
        <xdr:cNvPr id="152" name="テキスト ボックス 151"/>
        <xdr:cNvSpPr txBox="1"/>
      </xdr:nvSpPr>
      <xdr:spPr>
        <a:xfrm>
          <a:off x="1955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53" name="円/楕円 152"/>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36212</xdr:rowOff>
    </xdr:from>
    <xdr:ext cx="762000" cy="259045"/>
    <xdr:sp macro="" textlink="">
      <xdr:nvSpPr>
        <xdr:cNvPr id="154" name="テキスト ボックス 153"/>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[687,602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本村の地理的要因から、本島との交通手段として交通事業（船舶）の運営や県管理空港及び県ダム管理のためそれぞれ職員を配置していることから人件費を押し上げている要因である。また、各島ごとに、幼・少・中学校、公民館、公営住宅、水道、下水道及びゴミ処理施設等の基盤整備を行なっており、その施設運営を行うために物件費も高額となっている、そのため類位団体の平均を下回っている。今後も適正な管理を行い併せて歳出削減に努める。</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154037</xdr:rowOff>
    </xdr:from>
    <xdr:to>
      <xdr:col>7</xdr:col>
      <xdr:colOff>152400</xdr:colOff>
      <xdr:row>83</xdr:row>
      <xdr:rowOff>15678</xdr:rowOff>
    </xdr:to>
    <xdr:cxnSp macro="">
      <xdr:nvCxnSpPr>
        <xdr:cNvPr id="186" name="直線コネクタ 185"/>
        <xdr:cNvCxnSpPr/>
      </xdr:nvCxnSpPr>
      <xdr:spPr>
        <a:xfrm flipV="1">
          <a:off x="4114800" y="14212937"/>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134559</xdr:rowOff>
    </xdr:from>
    <xdr:to>
      <xdr:col>6</xdr:col>
      <xdr:colOff>0</xdr:colOff>
      <xdr:row>83</xdr:row>
      <xdr:rowOff>15678</xdr:rowOff>
    </xdr:to>
    <xdr:cxnSp macro="">
      <xdr:nvCxnSpPr>
        <xdr:cNvPr id="189" name="直線コネクタ 188"/>
        <xdr:cNvCxnSpPr/>
      </xdr:nvCxnSpPr>
      <xdr:spPr>
        <a:xfrm>
          <a:off x="3225800" y="14193459"/>
          <a:ext cx="889000" cy="5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94549</xdr:rowOff>
    </xdr:from>
    <xdr:to>
      <xdr:col>4</xdr:col>
      <xdr:colOff>482600</xdr:colOff>
      <xdr:row>82</xdr:row>
      <xdr:rowOff>134559</xdr:rowOff>
    </xdr:to>
    <xdr:cxnSp macro="">
      <xdr:nvCxnSpPr>
        <xdr:cNvPr id="192" name="直線コネクタ 191"/>
        <xdr:cNvCxnSpPr/>
      </xdr:nvCxnSpPr>
      <xdr:spPr>
        <a:xfrm>
          <a:off x="2336800" y="14153449"/>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94549</xdr:rowOff>
    </xdr:from>
    <xdr:to>
      <xdr:col>3</xdr:col>
      <xdr:colOff>279400</xdr:colOff>
      <xdr:row>82</xdr:row>
      <xdr:rowOff>111702</xdr:rowOff>
    </xdr:to>
    <xdr:cxnSp macro="">
      <xdr:nvCxnSpPr>
        <xdr:cNvPr id="195" name="直線コネクタ 194"/>
        <xdr:cNvCxnSpPr/>
      </xdr:nvCxnSpPr>
      <xdr:spPr>
        <a:xfrm flipV="1">
          <a:off x="1447800" y="14153449"/>
          <a:ext cx="889000" cy="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103237</xdr:rowOff>
    </xdr:from>
    <xdr:to>
      <xdr:col>7</xdr:col>
      <xdr:colOff>203200</xdr:colOff>
      <xdr:row>83</xdr:row>
      <xdr:rowOff>33387</xdr:rowOff>
    </xdr:to>
    <xdr:sp macro="" textlink="">
      <xdr:nvSpPr>
        <xdr:cNvPr id="205" name="円/楕円 204"/>
        <xdr:cNvSpPr/>
      </xdr:nvSpPr>
      <xdr:spPr>
        <a:xfrm>
          <a:off x="4902200" y="141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75314</xdr:rowOff>
    </xdr:from>
    <xdr:ext cx="762000" cy="259045"/>
    <xdr:sp macro="" textlink="">
      <xdr:nvSpPr>
        <xdr:cNvPr id="206" name="人件費・物件費等の状況該当値テキスト"/>
        <xdr:cNvSpPr txBox="1"/>
      </xdr:nvSpPr>
      <xdr:spPr>
        <a:xfrm>
          <a:off x="5041900" y="141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687,602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136328</xdr:rowOff>
    </xdr:from>
    <xdr:to>
      <xdr:col>6</xdr:col>
      <xdr:colOff>50800</xdr:colOff>
      <xdr:row>83</xdr:row>
      <xdr:rowOff>66478</xdr:rowOff>
    </xdr:to>
    <xdr:sp macro="" textlink="">
      <xdr:nvSpPr>
        <xdr:cNvPr id="207" name="円/楕円 206"/>
        <xdr:cNvSpPr/>
      </xdr:nvSpPr>
      <xdr:spPr>
        <a:xfrm>
          <a:off x="4064000" y="141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51255</xdr:rowOff>
    </xdr:from>
    <xdr:ext cx="736600" cy="259045"/>
    <xdr:sp macro="" textlink="">
      <xdr:nvSpPr>
        <xdr:cNvPr id="208" name="テキスト ボックス 207"/>
        <xdr:cNvSpPr txBox="1"/>
      </xdr:nvSpPr>
      <xdr:spPr>
        <a:xfrm>
          <a:off x="3733800" y="142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756,171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83759</xdr:rowOff>
    </xdr:from>
    <xdr:to>
      <xdr:col>4</xdr:col>
      <xdr:colOff>533400</xdr:colOff>
      <xdr:row>83</xdr:row>
      <xdr:rowOff>13909</xdr:rowOff>
    </xdr:to>
    <xdr:sp macro="" textlink="">
      <xdr:nvSpPr>
        <xdr:cNvPr id="209" name="円/楕円 208"/>
        <xdr:cNvSpPr/>
      </xdr:nvSpPr>
      <xdr:spPr>
        <a:xfrm>
          <a:off x="3175000" y="141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170136</xdr:rowOff>
    </xdr:from>
    <xdr:ext cx="762000" cy="259045"/>
    <xdr:sp macro="" textlink="">
      <xdr:nvSpPr>
        <xdr:cNvPr id="210" name="テキスト ボックス 209"/>
        <xdr:cNvSpPr txBox="1"/>
      </xdr:nvSpPr>
      <xdr:spPr>
        <a:xfrm>
          <a:off x="2844800" y="1422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647,244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43749</xdr:rowOff>
    </xdr:from>
    <xdr:to>
      <xdr:col>3</xdr:col>
      <xdr:colOff>330200</xdr:colOff>
      <xdr:row>82</xdr:row>
      <xdr:rowOff>145349</xdr:rowOff>
    </xdr:to>
    <xdr:sp macro="" textlink="">
      <xdr:nvSpPr>
        <xdr:cNvPr id="211" name="円/楕円 210"/>
        <xdr:cNvSpPr/>
      </xdr:nvSpPr>
      <xdr:spPr>
        <a:xfrm>
          <a:off x="2286000" y="141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130126</xdr:rowOff>
    </xdr:from>
    <xdr:ext cx="762000" cy="259045"/>
    <xdr:sp macro="" textlink="">
      <xdr:nvSpPr>
        <xdr:cNvPr id="212" name="テキスト ボックス 211"/>
        <xdr:cNvSpPr txBox="1"/>
      </xdr:nvSpPr>
      <xdr:spPr>
        <a:xfrm>
          <a:off x="1955800" y="1418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60902</xdr:rowOff>
    </xdr:from>
    <xdr:to>
      <xdr:col>2</xdr:col>
      <xdr:colOff>127000</xdr:colOff>
      <xdr:row>82</xdr:row>
      <xdr:rowOff>162502</xdr:rowOff>
    </xdr:to>
    <xdr:sp macro="" textlink="">
      <xdr:nvSpPr>
        <xdr:cNvPr id="213" name="円/楕円 212"/>
        <xdr:cNvSpPr/>
      </xdr:nvSpPr>
      <xdr:spPr>
        <a:xfrm>
          <a:off x="1397000" y="14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147279</xdr:rowOff>
    </xdr:from>
    <xdr:ext cx="762000" cy="259045"/>
    <xdr:sp macro="" textlink="">
      <xdr:nvSpPr>
        <xdr:cNvPr id="214" name="テキスト ボックス 213"/>
        <xdr:cNvSpPr txBox="1"/>
      </xdr:nvSpPr>
      <xdr:spPr>
        <a:xfrm>
          <a:off x="1066800" y="142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類位団体の平均を大きく上回っている。今後も各種手当を含め給与の適正化を図り、引き続き低水準の維持に努める。</a:t>
          </a:r>
          <a:endParaRPr lang="en-US"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121413</xdr:rowOff>
    </xdr:from>
    <xdr:to>
      <xdr:col>24</xdr:col>
      <xdr:colOff>558800</xdr:colOff>
      <xdr:row>84</xdr:row>
      <xdr:rowOff>68072</xdr:rowOff>
    </xdr:to>
    <xdr:cxnSp macro="">
      <xdr:nvCxnSpPr>
        <xdr:cNvPr id="246" name="直線コネクタ 245"/>
        <xdr:cNvCxnSpPr/>
      </xdr:nvCxnSpPr>
      <xdr:spPr>
        <a:xfrm flipV="1">
          <a:off x="16179800" y="14180313"/>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47"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68072</xdr:rowOff>
    </xdr:from>
    <xdr:to>
      <xdr:col>23</xdr:col>
      <xdr:colOff>406400</xdr:colOff>
      <xdr:row>88</xdr:row>
      <xdr:rowOff>9652</xdr:rowOff>
    </xdr:to>
    <xdr:cxnSp macro="">
      <xdr:nvCxnSpPr>
        <xdr:cNvPr id="249" name="直線コネクタ 248"/>
        <xdr:cNvCxnSpPr/>
      </xdr:nvCxnSpPr>
      <xdr:spPr>
        <a:xfrm flipV="1">
          <a:off x="15290800" y="14469872"/>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9162</xdr:rowOff>
    </xdr:from>
    <xdr:ext cx="736600" cy="259045"/>
    <xdr:sp macro="" textlink="">
      <xdr:nvSpPr>
        <xdr:cNvPr id="251" name="テキスト ボックス 250"/>
        <xdr:cNvSpPr txBox="1"/>
      </xdr:nvSpPr>
      <xdr:spPr>
        <a:xfrm>
          <a:off x="15798800" y="1492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150368</xdr:rowOff>
    </xdr:from>
    <xdr:to>
      <xdr:col>22</xdr:col>
      <xdr:colOff>203200</xdr:colOff>
      <xdr:row>88</xdr:row>
      <xdr:rowOff>9652</xdr:rowOff>
    </xdr:to>
    <xdr:cxnSp macro="">
      <xdr:nvCxnSpPr>
        <xdr:cNvPr id="252" name="直線コネクタ 251"/>
        <xdr:cNvCxnSpPr/>
      </xdr:nvCxnSpPr>
      <xdr:spPr>
        <a:xfrm>
          <a:off x="14401800" y="14209268"/>
          <a:ext cx="889000" cy="8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150368</xdr:rowOff>
    </xdr:from>
    <xdr:to>
      <xdr:col>21</xdr:col>
      <xdr:colOff>0</xdr:colOff>
      <xdr:row>82</xdr:row>
      <xdr:rowOff>164846</xdr:rowOff>
    </xdr:to>
    <xdr:cxnSp macro="">
      <xdr:nvCxnSpPr>
        <xdr:cNvPr id="255" name="直線コネクタ 254"/>
        <xdr:cNvCxnSpPr/>
      </xdr:nvCxnSpPr>
      <xdr:spPr>
        <a:xfrm flipV="1">
          <a:off x="13512800" y="142092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2794</xdr:rowOff>
    </xdr:from>
    <xdr:to>
      <xdr:col>21</xdr:col>
      <xdr:colOff>50800</xdr:colOff>
      <xdr:row>84</xdr:row>
      <xdr:rowOff>104394</xdr:rowOff>
    </xdr:to>
    <xdr:sp macro="" textlink="">
      <xdr:nvSpPr>
        <xdr:cNvPr id="256" name="フローチャート : 判断 255"/>
        <xdr:cNvSpPr/>
      </xdr:nvSpPr>
      <xdr:spPr>
        <a:xfrm>
          <a:off x="14351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89171</xdr:rowOff>
    </xdr:from>
    <xdr:ext cx="762000" cy="259045"/>
    <xdr:sp macro="" textlink="">
      <xdr:nvSpPr>
        <xdr:cNvPr id="257" name="テキスト ボックス 256"/>
        <xdr:cNvSpPr txBox="1"/>
      </xdr:nvSpPr>
      <xdr:spPr>
        <a:xfrm>
          <a:off x="140208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58" name="フローチャート : 判断 257"/>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69866</xdr:rowOff>
    </xdr:from>
    <xdr:ext cx="762000" cy="259045"/>
    <xdr:sp macro="" textlink="">
      <xdr:nvSpPr>
        <xdr:cNvPr id="259" name="テキスト ボックス 258"/>
        <xdr:cNvSpPr txBox="1"/>
      </xdr:nvSpPr>
      <xdr:spPr>
        <a:xfrm>
          <a:off x="13131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70613</xdr:rowOff>
    </xdr:from>
    <xdr:to>
      <xdr:col>24</xdr:col>
      <xdr:colOff>609600</xdr:colOff>
      <xdr:row>83</xdr:row>
      <xdr:rowOff>763</xdr:rowOff>
    </xdr:to>
    <xdr:sp macro="" textlink="">
      <xdr:nvSpPr>
        <xdr:cNvPr id="265" name="円/楕円 264"/>
        <xdr:cNvSpPr/>
      </xdr:nvSpPr>
      <xdr:spPr>
        <a:xfrm>
          <a:off x="169672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87140</xdr:rowOff>
    </xdr:from>
    <xdr:ext cx="762000" cy="259045"/>
    <xdr:sp macro="" textlink="">
      <xdr:nvSpPr>
        <xdr:cNvPr id="266" name="給与水準   （国との比較）該当値テキスト"/>
        <xdr:cNvSpPr txBox="1"/>
      </xdr:nvSpPr>
      <xdr:spPr>
        <a:xfrm>
          <a:off x="171069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67" name="円/楕円 266"/>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68" name="テキスト ボックス 267"/>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130302</xdr:rowOff>
    </xdr:from>
    <xdr:to>
      <xdr:col>22</xdr:col>
      <xdr:colOff>254000</xdr:colOff>
      <xdr:row>88</xdr:row>
      <xdr:rowOff>60452</xdr:rowOff>
    </xdr:to>
    <xdr:sp macro="" textlink="">
      <xdr:nvSpPr>
        <xdr:cNvPr id="269" name="円/楕円 268"/>
        <xdr:cNvSpPr/>
      </xdr:nvSpPr>
      <xdr:spPr>
        <a:xfrm>
          <a:off x="15240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45229</xdr:rowOff>
    </xdr:from>
    <xdr:ext cx="762000" cy="259045"/>
    <xdr:sp macro="" textlink="">
      <xdr:nvSpPr>
        <xdr:cNvPr id="270" name="テキスト ボックス 269"/>
        <xdr:cNvSpPr txBox="1"/>
      </xdr:nvSpPr>
      <xdr:spPr>
        <a:xfrm>
          <a:off x="14909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99568</xdr:rowOff>
    </xdr:from>
    <xdr:to>
      <xdr:col>21</xdr:col>
      <xdr:colOff>50800</xdr:colOff>
      <xdr:row>83</xdr:row>
      <xdr:rowOff>29718</xdr:rowOff>
    </xdr:to>
    <xdr:sp macro="" textlink="">
      <xdr:nvSpPr>
        <xdr:cNvPr id="271" name="円/楕円 270"/>
        <xdr:cNvSpPr/>
      </xdr:nvSpPr>
      <xdr:spPr>
        <a:xfrm>
          <a:off x="14351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39895</xdr:rowOff>
    </xdr:from>
    <xdr:ext cx="762000" cy="259045"/>
    <xdr:sp macro="" textlink="">
      <xdr:nvSpPr>
        <xdr:cNvPr id="272" name="テキスト ボックス 271"/>
        <xdr:cNvSpPr txBox="1"/>
      </xdr:nvSpPr>
      <xdr:spPr>
        <a:xfrm>
          <a:off x="14020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114046</xdr:rowOff>
    </xdr:from>
    <xdr:to>
      <xdr:col>19</xdr:col>
      <xdr:colOff>533400</xdr:colOff>
      <xdr:row>83</xdr:row>
      <xdr:rowOff>44196</xdr:rowOff>
    </xdr:to>
    <xdr:sp macro="" textlink="">
      <xdr:nvSpPr>
        <xdr:cNvPr id="273" name="円/楕円 272"/>
        <xdr:cNvSpPr/>
      </xdr:nvSpPr>
      <xdr:spPr>
        <a:xfrm>
          <a:off x="13462000" y="14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54373</xdr:rowOff>
    </xdr:from>
    <xdr:ext cx="762000" cy="259045"/>
    <xdr:sp macro="" textlink="">
      <xdr:nvSpPr>
        <xdr:cNvPr id="274" name="テキスト ボックス 273"/>
        <xdr:cNvSpPr txBox="1"/>
      </xdr:nvSpPr>
      <xdr:spPr>
        <a:xfrm>
          <a:off x="13131800" y="1394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　離島である本村は、本島との交通手段として交通事業（船舶）を運営しており、その交通事業における船舶職員の採用と併せて県管理空港及び県ダム管理のためそれぞれ職員を配置していることから人件費を押し上げている要因である。引き続き適正な定員管理に努める。</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52977</xdr:rowOff>
    </xdr:from>
    <xdr:to>
      <xdr:col>24</xdr:col>
      <xdr:colOff>558800</xdr:colOff>
      <xdr:row>60</xdr:row>
      <xdr:rowOff>54815</xdr:rowOff>
    </xdr:to>
    <xdr:cxnSp macro="">
      <xdr:nvCxnSpPr>
        <xdr:cNvPr id="310" name="直線コネクタ 309"/>
        <xdr:cNvCxnSpPr/>
      </xdr:nvCxnSpPr>
      <xdr:spPr>
        <a:xfrm>
          <a:off x="16179800" y="10339977"/>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11"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52977</xdr:rowOff>
    </xdr:from>
    <xdr:to>
      <xdr:col>23</xdr:col>
      <xdr:colOff>406400</xdr:colOff>
      <xdr:row>60</xdr:row>
      <xdr:rowOff>55620</xdr:rowOff>
    </xdr:to>
    <xdr:cxnSp macro="">
      <xdr:nvCxnSpPr>
        <xdr:cNvPr id="313" name="直線コネクタ 312"/>
        <xdr:cNvCxnSpPr/>
      </xdr:nvCxnSpPr>
      <xdr:spPr>
        <a:xfrm flipV="1">
          <a:off x="15290800" y="10339977"/>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5" name="テキスト ボックス 314"/>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30111</xdr:rowOff>
    </xdr:from>
    <xdr:to>
      <xdr:col>22</xdr:col>
      <xdr:colOff>203200</xdr:colOff>
      <xdr:row>60</xdr:row>
      <xdr:rowOff>55620</xdr:rowOff>
    </xdr:to>
    <xdr:cxnSp macro="">
      <xdr:nvCxnSpPr>
        <xdr:cNvPr id="316" name="直線コネクタ 315"/>
        <xdr:cNvCxnSpPr/>
      </xdr:nvCxnSpPr>
      <xdr:spPr>
        <a:xfrm>
          <a:off x="14401800" y="10317111"/>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8" name="テキスト ボックス 317"/>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14025</xdr:rowOff>
    </xdr:from>
    <xdr:to>
      <xdr:col>21</xdr:col>
      <xdr:colOff>0</xdr:colOff>
      <xdr:row>60</xdr:row>
      <xdr:rowOff>30111</xdr:rowOff>
    </xdr:to>
    <xdr:cxnSp macro="">
      <xdr:nvCxnSpPr>
        <xdr:cNvPr id="319" name="直線コネクタ 318"/>
        <xdr:cNvCxnSpPr/>
      </xdr:nvCxnSpPr>
      <xdr:spPr>
        <a:xfrm>
          <a:off x="13512800" y="1030102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20" name="フローチャート : 判断 319"/>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21" name="テキスト ボックス 320"/>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2" name="フローチャート : 判断 321"/>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3" name="テキスト ボックス 322"/>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4015</xdr:rowOff>
    </xdr:from>
    <xdr:to>
      <xdr:col>24</xdr:col>
      <xdr:colOff>609600</xdr:colOff>
      <xdr:row>60</xdr:row>
      <xdr:rowOff>105615</xdr:rowOff>
    </xdr:to>
    <xdr:sp macro="" textlink="">
      <xdr:nvSpPr>
        <xdr:cNvPr id="329" name="円/楕円 328"/>
        <xdr:cNvSpPr/>
      </xdr:nvSpPr>
      <xdr:spPr>
        <a:xfrm>
          <a:off x="16967200" y="102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147542</xdr:rowOff>
    </xdr:from>
    <xdr:ext cx="762000" cy="259045"/>
    <xdr:sp macro="" textlink="">
      <xdr:nvSpPr>
        <xdr:cNvPr id="330" name="定員管理の状況該当値テキスト"/>
        <xdr:cNvSpPr txBox="1"/>
      </xdr:nvSpPr>
      <xdr:spPr>
        <a:xfrm>
          <a:off x="17106900" y="1026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2177</xdr:rowOff>
    </xdr:from>
    <xdr:to>
      <xdr:col>23</xdr:col>
      <xdr:colOff>457200</xdr:colOff>
      <xdr:row>60</xdr:row>
      <xdr:rowOff>103777</xdr:rowOff>
    </xdr:to>
    <xdr:sp macro="" textlink="">
      <xdr:nvSpPr>
        <xdr:cNvPr id="331" name="円/楕円 330"/>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88554</xdr:rowOff>
    </xdr:from>
    <xdr:ext cx="736600" cy="259045"/>
    <xdr:sp macro="" textlink="">
      <xdr:nvSpPr>
        <xdr:cNvPr id="332" name="テキスト ボックス 331"/>
        <xdr:cNvSpPr txBox="1"/>
      </xdr:nvSpPr>
      <xdr:spPr>
        <a:xfrm>
          <a:off x="15798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4820</xdr:rowOff>
    </xdr:from>
    <xdr:to>
      <xdr:col>22</xdr:col>
      <xdr:colOff>254000</xdr:colOff>
      <xdr:row>60</xdr:row>
      <xdr:rowOff>106420</xdr:rowOff>
    </xdr:to>
    <xdr:sp macro="" textlink="">
      <xdr:nvSpPr>
        <xdr:cNvPr id="333" name="円/楕円 332"/>
        <xdr:cNvSpPr/>
      </xdr:nvSpPr>
      <xdr:spPr>
        <a:xfrm>
          <a:off x="15240000" y="10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91197</xdr:rowOff>
    </xdr:from>
    <xdr:ext cx="762000" cy="259045"/>
    <xdr:sp macro="" textlink="">
      <xdr:nvSpPr>
        <xdr:cNvPr id="334" name="テキスト ボックス 333"/>
        <xdr:cNvSpPr txBox="1"/>
      </xdr:nvSpPr>
      <xdr:spPr>
        <a:xfrm>
          <a:off x="14909800" y="10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150761</xdr:rowOff>
    </xdr:from>
    <xdr:to>
      <xdr:col>21</xdr:col>
      <xdr:colOff>50800</xdr:colOff>
      <xdr:row>60</xdr:row>
      <xdr:rowOff>80911</xdr:rowOff>
    </xdr:to>
    <xdr:sp macro="" textlink="">
      <xdr:nvSpPr>
        <xdr:cNvPr id="335" name="円/楕円 334"/>
        <xdr:cNvSpPr/>
      </xdr:nvSpPr>
      <xdr:spPr>
        <a:xfrm>
          <a:off x="14351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65688</xdr:rowOff>
    </xdr:from>
    <xdr:ext cx="762000" cy="259045"/>
    <xdr:sp macro="" textlink="">
      <xdr:nvSpPr>
        <xdr:cNvPr id="336" name="テキスト ボックス 335"/>
        <xdr:cNvSpPr txBox="1"/>
      </xdr:nvSpPr>
      <xdr:spPr>
        <a:xfrm>
          <a:off x="14020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134675</xdr:rowOff>
    </xdr:from>
    <xdr:to>
      <xdr:col>19</xdr:col>
      <xdr:colOff>533400</xdr:colOff>
      <xdr:row>60</xdr:row>
      <xdr:rowOff>64825</xdr:rowOff>
    </xdr:to>
    <xdr:sp macro="" textlink="">
      <xdr:nvSpPr>
        <xdr:cNvPr id="337" name="円/楕円 336"/>
        <xdr:cNvSpPr/>
      </xdr:nvSpPr>
      <xdr:spPr>
        <a:xfrm>
          <a:off x="13462000" y="10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49602</xdr:rowOff>
    </xdr:from>
    <xdr:ext cx="762000" cy="259045"/>
    <xdr:sp macro="" textlink="">
      <xdr:nvSpPr>
        <xdr:cNvPr id="338" name="テキスト ボックス 337"/>
        <xdr:cNvSpPr txBox="1"/>
      </xdr:nvSpPr>
      <xdr:spPr>
        <a:xfrm>
          <a:off x="13131800" y="1033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　１村３島からなる本村は地理的要因によりこれまで各島ごとに生活文化等の基盤整備を行なってきており、その財源として多額の地方債を発行したことで類位団体の平均を大きく下回っている。平成２１年度策定の財政健全化計画書に基づき、繰上償還等の実施を行なうとともに計画的な公債費発行に努めたことにより、平成２３年度の決算において財政健全化団体を脱却することができた。今後も計画的な公債費発行</a:t>
          </a:r>
          <a:r>
            <a:rPr lang="ja-JP" altLang="en-US" sz="1300" b="0" i="0" baseline="0">
              <a:solidFill>
                <a:schemeClr val="dk1"/>
              </a:solidFill>
              <a:latin typeface="+mn-lt"/>
              <a:ea typeface="+mn-ea"/>
              <a:cs typeface="+mn-cs"/>
            </a:rPr>
            <a:t>に努め</a:t>
          </a:r>
          <a:r>
            <a:rPr lang="ja-JP" altLang="ja-JP" sz="1300" b="0" i="0" baseline="0">
              <a:solidFill>
                <a:schemeClr val="dk1"/>
              </a:solidFill>
              <a:latin typeface="+mn-lt"/>
              <a:ea typeface="+mn-ea"/>
              <a:cs typeface="+mn-cs"/>
            </a:rPr>
            <a:t>、公債費比率の適正化に努める。</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5" name="直線コネクタ 35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6" name="テキスト ボックス 35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7" name="直線コネクタ 35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8" name="テキスト ボックス 35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9" name="直線コネクタ 35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0" name="テキスト ボックス 35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1" name="直線コネクタ 36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2" name="テキスト ボックス 36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42</xdr:row>
      <xdr:rowOff>39878</xdr:rowOff>
    </xdr:to>
    <xdr:cxnSp macro="">
      <xdr:nvCxnSpPr>
        <xdr:cNvPr id="365" name="直線コネクタ 364"/>
        <xdr:cNvCxnSpPr/>
      </xdr:nvCxnSpPr>
      <xdr:spPr>
        <a:xfrm flipV="1">
          <a:off x="17018000" y="6309360"/>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11955</xdr:rowOff>
    </xdr:from>
    <xdr:ext cx="762000" cy="259045"/>
    <xdr:sp macro="" textlink="">
      <xdr:nvSpPr>
        <xdr:cNvPr id="366" name="公債費負担の状況最小値テキスト"/>
        <xdr:cNvSpPr txBox="1"/>
      </xdr:nvSpPr>
      <xdr:spPr>
        <a:xfrm>
          <a:off x="17106900" y="721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42</xdr:row>
      <xdr:rowOff>39878</xdr:rowOff>
    </xdr:from>
    <xdr:to>
      <xdr:col>24</xdr:col>
      <xdr:colOff>647700</xdr:colOff>
      <xdr:row>42</xdr:row>
      <xdr:rowOff>39878</xdr:rowOff>
    </xdr:to>
    <xdr:cxnSp macro="">
      <xdr:nvCxnSpPr>
        <xdr:cNvPr id="367" name="直線コネクタ 366"/>
        <xdr:cNvCxnSpPr/>
      </xdr:nvCxnSpPr>
      <xdr:spPr>
        <a:xfrm>
          <a:off x="16929100" y="7240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9" name="直線コネクタ 36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153416</xdr:rowOff>
    </xdr:to>
    <xdr:cxnSp macro="">
      <xdr:nvCxnSpPr>
        <xdr:cNvPr id="370" name="直線コネクタ 369"/>
        <xdr:cNvCxnSpPr/>
      </xdr:nvCxnSpPr>
      <xdr:spPr>
        <a:xfrm flipV="1">
          <a:off x="16179800" y="70622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126763</xdr:rowOff>
    </xdr:from>
    <xdr:ext cx="762000" cy="259045"/>
    <xdr:sp macro="" textlink="">
      <xdr:nvSpPr>
        <xdr:cNvPr id="371" name="公債費負担の状況平均値テキスト"/>
        <xdr:cNvSpPr txBox="1"/>
      </xdr:nvSpPr>
      <xdr:spPr>
        <a:xfrm>
          <a:off x="17106900" y="647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72" name="フローチャート : 判断 371"/>
        <xdr:cNvSpPr/>
      </xdr:nvSpPr>
      <xdr:spPr>
        <a:xfrm>
          <a:off x="169672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153416</xdr:rowOff>
    </xdr:from>
    <xdr:to>
      <xdr:col>23</xdr:col>
      <xdr:colOff>406400</xdr:colOff>
      <xdr:row>42</xdr:row>
      <xdr:rowOff>112268</xdr:rowOff>
    </xdr:to>
    <xdr:cxnSp macro="">
      <xdr:nvCxnSpPr>
        <xdr:cNvPr id="373" name="直線コネクタ 372"/>
        <xdr:cNvCxnSpPr/>
      </xdr:nvCxnSpPr>
      <xdr:spPr>
        <a:xfrm flipV="1">
          <a:off x="15290800" y="718286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163322</xdr:rowOff>
    </xdr:from>
    <xdr:to>
      <xdr:col>23</xdr:col>
      <xdr:colOff>457200</xdr:colOff>
      <xdr:row>39</xdr:row>
      <xdr:rowOff>93472</xdr:rowOff>
    </xdr:to>
    <xdr:sp macro="" textlink="">
      <xdr:nvSpPr>
        <xdr:cNvPr id="374" name="フローチャート : 判断 373"/>
        <xdr:cNvSpPr/>
      </xdr:nvSpPr>
      <xdr:spPr>
        <a:xfrm>
          <a:off x="16129000" y="667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103649</xdr:rowOff>
    </xdr:from>
    <xdr:ext cx="736600" cy="259045"/>
    <xdr:sp macro="" textlink="">
      <xdr:nvSpPr>
        <xdr:cNvPr id="375" name="テキスト ボックス 374"/>
        <xdr:cNvSpPr txBox="1"/>
      </xdr:nvSpPr>
      <xdr:spPr>
        <a:xfrm>
          <a:off x="15798800" y="644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112268</xdr:rowOff>
    </xdr:from>
    <xdr:to>
      <xdr:col>22</xdr:col>
      <xdr:colOff>203200</xdr:colOff>
      <xdr:row>43</xdr:row>
      <xdr:rowOff>109728</xdr:rowOff>
    </xdr:to>
    <xdr:cxnSp macro="">
      <xdr:nvCxnSpPr>
        <xdr:cNvPr id="376" name="直線コネクタ 375"/>
        <xdr:cNvCxnSpPr/>
      </xdr:nvCxnSpPr>
      <xdr:spPr>
        <a:xfrm flipV="1">
          <a:off x="14401800" y="731316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44958</xdr:rowOff>
    </xdr:from>
    <xdr:to>
      <xdr:col>22</xdr:col>
      <xdr:colOff>254000</xdr:colOff>
      <xdr:row>39</xdr:row>
      <xdr:rowOff>146558</xdr:rowOff>
    </xdr:to>
    <xdr:sp macro="" textlink="">
      <xdr:nvSpPr>
        <xdr:cNvPr id="377" name="フローチャート : 判断 376"/>
        <xdr:cNvSpPr/>
      </xdr:nvSpPr>
      <xdr:spPr>
        <a:xfrm>
          <a:off x="15240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156735</xdr:rowOff>
    </xdr:from>
    <xdr:ext cx="762000" cy="259045"/>
    <xdr:sp macro="" textlink="">
      <xdr:nvSpPr>
        <xdr:cNvPr id="378" name="テキスト ボックス 377"/>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109728</xdr:rowOff>
    </xdr:from>
    <xdr:to>
      <xdr:col>21</xdr:col>
      <xdr:colOff>0</xdr:colOff>
      <xdr:row>44</xdr:row>
      <xdr:rowOff>10668</xdr:rowOff>
    </xdr:to>
    <xdr:cxnSp macro="">
      <xdr:nvCxnSpPr>
        <xdr:cNvPr id="379" name="直線コネクタ 378"/>
        <xdr:cNvCxnSpPr/>
      </xdr:nvCxnSpPr>
      <xdr:spPr>
        <a:xfrm flipV="1">
          <a:off x="13512800" y="74820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1" name="テキスト ボックス 38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382" name="フローチャート : 判断 381"/>
        <xdr:cNvSpPr/>
      </xdr:nvSpPr>
      <xdr:spPr>
        <a:xfrm>
          <a:off x="13462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383" name="テキスト ボックス 382"/>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9" name="円/楕円 388"/>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125493</xdr:rowOff>
    </xdr:from>
    <xdr:ext cx="762000" cy="259045"/>
    <xdr:sp macro="" textlink="">
      <xdr:nvSpPr>
        <xdr:cNvPr id="390"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102616</xdr:rowOff>
    </xdr:from>
    <xdr:to>
      <xdr:col>23</xdr:col>
      <xdr:colOff>457200</xdr:colOff>
      <xdr:row>42</xdr:row>
      <xdr:rowOff>32766</xdr:rowOff>
    </xdr:to>
    <xdr:sp macro="" textlink="">
      <xdr:nvSpPr>
        <xdr:cNvPr id="391" name="円/楕円 390"/>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92" name="テキスト ボックス 39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61468</xdr:rowOff>
    </xdr:from>
    <xdr:to>
      <xdr:col>22</xdr:col>
      <xdr:colOff>254000</xdr:colOff>
      <xdr:row>42</xdr:row>
      <xdr:rowOff>163068</xdr:rowOff>
    </xdr:to>
    <xdr:sp macro="" textlink="">
      <xdr:nvSpPr>
        <xdr:cNvPr id="393" name="円/楕円 392"/>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147845</xdr:rowOff>
    </xdr:from>
    <xdr:ext cx="762000" cy="259045"/>
    <xdr:sp macro="" textlink="">
      <xdr:nvSpPr>
        <xdr:cNvPr id="394" name="テキスト ボックス 393"/>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58928</xdr:rowOff>
    </xdr:from>
    <xdr:to>
      <xdr:col>21</xdr:col>
      <xdr:colOff>50800</xdr:colOff>
      <xdr:row>43</xdr:row>
      <xdr:rowOff>160528</xdr:rowOff>
    </xdr:to>
    <xdr:sp macro="" textlink="">
      <xdr:nvSpPr>
        <xdr:cNvPr id="395" name="円/楕円 394"/>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145305</xdr:rowOff>
    </xdr:from>
    <xdr:ext cx="762000" cy="259045"/>
    <xdr:sp macro="" textlink="">
      <xdr:nvSpPr>
        <xdr:cNvPr id="396" name="テキスト ボックス 395"/>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397" name="円/楕円 396"/>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398" name="テキスト ボックス 397"/>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年々改善されてきており昨年数値からは</a:t>
          </a:r>
          <a:r>
            <a:rPr lang="ja-JP" altLang="en-US" sz="1300">
              <a:solidFill>
                <a:schemeClr val="dk1"/>
              </a:solidFill>
              <a:latin typeface="+mn-lt"/>
              <a:ea typeface="+mn-ea"/>
              <a:cs typeface="+mn-cs"/>
            </a:rPr>
            <a:t>１６</a:t>
          </a:r>
          <a:r>
            <a:rPr lang="en-US" altLang="ja-JP" sz="1300">
              <a:solidFill>
                <a:schemeClr val="dk1"/>
              </a:solidFill>
              <a:latin typeface="+mn-lt"/>
              <a:ea typeface="+mn-ea"/>
              <a:cs typeface="+mn-cs"/>
            </a:rPr>
            <a:t>.</a:t>
          </a:r>
          <a:r>
            <a:rPr lang="ja-JP" altLang="en-US" sz="1300">
              <a:solidFill>
                <a:schemeClr val="dk1"/>
              </a:solidFill>
              <a:latin typeface="+mn-lt"/>
              <a:ea typeface="+mn-ea"/>
              <a:cs typeface="+mn-cs"/>
            </a:rPr>
            <a:t>２</a:t>
          </a:r>
          <a:r>
            <a:rPr lang="ja-JP" altLang="ja-JP" sz="1300">
              <a:solidFill>
                <a:schemeClr val="dk1"/>
              </a:solidFill>
              <a:latin typeface="+mn-lt"/>
              <a:ea typeface="+mn-ea"/>
              <a:cs typeface="+mn-cs"/>
            </a:rPr>
            <a:t>ポイント改善しているが、類位団体の平均を大きく下回っている。</a:t>
          </a:r>
          <a:r>
            <a:rPr lang="ja-JP" altLang="ja-JP" sz="1300" b="0" i="0" baseline="0">
              <a:solidFill>
                <a:schemeClr val="dk1"/>
              </a:solidFill>
              <a:latin typeface="+mn-lt"/>
              <a:ea typeface="+mn-ea"/>
              <a:cs typeface="+mn-cs"/>
            </a:rPr>
            <a:t>財政健全化計画に基づき、繰上償還等の実施を行ない計画的な公債費発行に努めた。今後</a:t>
          </a:r>
          <a:r>
            <a:rPr lang="ja-JP" altLang="en-US" sz="1300" b="0" i="0" baseline="0">
              <a:solidFill>
                <a:schemeClr val="dk1"/>
              </a:solidFill>
              <a:latin typeface="+mn-lt"/>
              <a:ea typeface="+mn-ea"/>
              <a:cs typeface="+mn-cs"/>
            </a:rPr>
            <a:t>も長期的な視点をもって更新や長寿命化などを計画的に行い財政負担の軽減や平準化を行い</a:t>
          </a:r>
          <a:r>
            <a:rPr lang="ja-JP" altLang="ja-JP" sz="1300" b="0" i="0" baseline="0">
              <a:solidFill>
                <a:schemeClr val="dk1"/>
              </a:solidFill>
              <a:latin typeface="+mn-lt"/>
              <a:ea typeface="+mn-ea"/>
              <a:cs typeface="+mn-cs"/>
            </a:rPr>
            <a:t>、将来負担比率の健全化に努める。</a:t>
          </a:r>
          <a:endParaRPr lang="en-US" altLang="ja-JP" sz="1300" b="0" i="0" baseline="0">
            <a:solidFill>
              <a:schemeClr val="dk1"/>
            </a:solidFill>
            <a:latin typeface="+mn-lt"/>
            <a:ea typeface="+mn-ea"/>
            <a:cs typeface="+mn-cs"/>
          </a:endParaRPr>
        </a:p>
        <a:p>
          <a:endParaRPr lang="en-US"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161925</xdr:rowOff>
    </xdr:from>
    <xdr:to>
      <xdr:col>24</xdr:col>
      <xdr:colOff>558800</xdr:colOff>
      <xdr:row>19</xdr:row>
      <xdr:rowOff>165989</xdr:rowOff>
    </xdr:to>
    <xdr:cxnSp macro="">
      <xdr:nvCxnSpPr>
        <xdr:cNvPr id="427" name="直線コネクタ 426"/>
        <xdr:cNvCxnSpPr/>
      </xdr:nvCxnSpPr>
      <xdr:spPr>
        <a:xfrm flipV="1">
          <a:off x="17018000" y="2390775"/>
          <a:ext cx="0" cy="1032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138066</xdr:rowOff>
    </xdr:from>
    <xdr:ext cx="762000" cy="259045"/>
    <xdr:sp macro="" textlink="">
      <xdr:nvSpPr>
        <xdr:cNvPr id="428" name="将来負担の状況最小値テキスト"/>
        <xdr:cNvSpPr txBox="1"/>
      </xdr:nvSpPr>
      <xdr:spPr>
        <a:xfrm>
          <a:off x="17106900" y="339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19</xdr:row>
      <xdr:rowOff>165989</xdr:rowOff>
    </xdr:from>
    <xdr:to>
      <xdr:col>24</xdr:col>
      <xdr:colOff>647700</xdr:colOff>
      <xdr:row>19</xdr:row>
      <xdr:rowOff>165989</xdr:rowOff>
    </xdr:to>
    <xdr:cxnSp macro="">
      <xdr:nvCxnSpPr>
        <xdr:cNvPr id="429" name="直線コネクタ 428"/>
        <xdr:cNvCxnSpPr/>
      </xdr:nvCxnSpPr>
      <xdr:spPr>
        <a:xfrm>
          <a:off x="16929100" y="34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50394</xdr:rowOff>
    </xdr:from>
    <xdr:ext cx="762000" cy="259045"/>
    <xdr:sp macro="" textlink="">
      <xdr:nvSpPr>
        <xdr:cNvPr id="430" name="将来負担の状況最大値テキスト"/>
        <xdr:cNvSpPr txBox="1"/>
      </xdr:nvSpPr>
      <xdr:spPr>
        <a:xfrm>
          <a:off x="17106900" y="227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161925</xdr:rowOff>
    </xdr:from>
    <xdr:to>
      <xdr:col>24</xdr:col>
      <xdr:colOff>647700</xdr:colOff>
      <xdr:row>13</xdr:row>
      <xdr:rowOff>161925</xdr:rowOff>
    </xdr:to>
    <xdr:cxnSp macro="">
      <xdr:nvCxnSpPr>
        <xdr:cNvPr id="431" name="直線コネクタ 430"/>
        <xdr:cNvCxnSpPr/>
      </xdr:nvCxnSpPr>
      <xdr:spPr>
        <a:xfrm>
          <a:off x="16929100" y="239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38227</xdr:rowOff>
    </xdr:from>
    <xdr:to>
      <xdr:col>24</xdr:col>
      <xdr:colOff>558800</xdr:colOff>
      <xdr:row>18</xdr:row>
      <xdr:rowOff>168529</xdr:rowOff>
    </xdr:to>
    <xdr:cxnSp macro="">
      <xdr:nvCxnSpPr>
        <xdr:cNvPr id="432" name="直線コネクタ 431"/>
        <xdr:cNvCxnSpPr/>
      </xdr:nvCxnSpPr>
      <xdr:spPr>
        <a:xfrm flipV="1">
          <a:off x="16179800" y="3124327"/>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3"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168529</xdr:rowOff>
    </xdr:from>
    <xdr:to>
      <xdr:col>23</xdr:col>
      <xdr:colOff>406400</xdr:colOff>
      <xdr:row>20</xdr:row>
      <xdr:rowOff>5800</xdr:rowOff>
    </xdr:to>
    <xdr:cxnSp macro="">
      <xdr:nvCxnSpPr>
        <xdr:cNvPr id="435" name="直線コネクタ 434"/>
        <xdr:cNvCxnSpPr/>
      </xdr:nvCxnSpPr>
      <xdr:spPr>
        <a:xfrm flipV="1">
          <a:off x="15290800" y="3254629"/>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5800</xdr:rowOff>
    </xdr:from>
    <xdr:to>
      <xdr:col>22</xdr:col>
      <xdr:colOff>203200</xdr:colOff>
      <xdr:row>20</xdr:row>
      <xdr:rowOff>71755</xdr:rowOff>
    </xdr:to>
    <xdr:cxnSp macro="">
      <xdr:nvCxnSpPr>
        <xdr:cNvPr id="438" name="直線コネクタ 437"/>
        <xdr:cNvCxnSpPr/>
      </xdr:nvCxnSpPr>
      <xdr:spPr>
        <a:xfrm flipV="1">
          <a:off x="14401800" y="3434800"/>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71755</xdr:rowOff>
    </xdr:from>
    <xdr:to>
      <xdr:col>21</xdr:col>
      <xdr:colOff>0</xdr:colOff>
      <xdr:row>22</xdr:row>
      <xdr:rowOff>15198</xdr:rowOff>
    </xdr:to>
    <xdr:cxnSp macro="">
      <xdr:nvCxnSpPr>
        <xdr:cNvPr id="441" name="直線コネクタ 440"/>
        <xdr:cNvCxnSpPr/>
      </xdr:nvCxnSpPr>
      <xdr:spPr>
        <a:xfrm flipV="1">
          <a:off x="13512800" y="3500755"/>
          <a:ext cx="889000" cy="28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100669</xdr:rowOff>
    </xdr:from>
    <xdr:to>
      <xdr:col>19</xdr:col>
      <xdr:colOff>533400</xdr:colOff>
      <xdr:row>14</xdr:row>
      <xdr:rowOff>30819</xdr:rowOff>
    </xdr:to>
    <xdr:sp macro="" textlink="">
      <xdr:nvSpPr>
        <xdr:cNvPr id="444" name="フローチャート : 判断 443"/>
        <xdr:cNvSpPr/>
      </xdr:nvSpPr>
      <xdr:spPr>
        <a:xfrm>
          <a:off x="13462000" y="232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40996</xdr:rowOff>
    </xdr:from>
    <xdr:ext cx="762000" cy="259045"/>
    <xdr:sp macro="" textlink="">
      <xdr:nvSpPr>
        <xdr:cNvPr id="445" name="テキスト ボックス 444"/>
        <xdr:cNvSpPr txBox="1"/>
      </xdr:nvSpPr>
      <xdr:spPr>
        <a:xfrm>
          <a:off x="13131800" y="209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158877</xdr:rowOff>
    </xdr:from>
    <xdr:to>
      <xdr:col>24</xdr:col>
      <xdr:colOff>609600</xdr:colOff>
      <xdr:row>18</xdr:row>
      <xdr:rowOff>89027</xdr:rowOff>
    </xdr:to>
    <xdr:sp macro="" textlink="">
      <xdr:nvSpPr>
        <xdr:cNvPr id="451" name="円/楕円 450"/>
        <xdr:cNvSpPr/>
      </xdr:nvSpPr>
      <xdr:spPr>
        <a:xfrm>
          <a:off x="169672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130954</xdr:rowOff>
    </xdr:from>
    <xdr:ext cx="762000" cy="259045"/>
    <xdr:sp macro="" textlink="">
      <xdr:nvSpPr>
        <xdr:cNvPr id="452" name="将来負担の状況該当値テキスト"/>
        <xdr:cNvSpPr txBox="1"/>
      </xdr:nvSpPr>
      <xdr:spPr>
        <a:xfrm>
          <a:off x="17106900" y="304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117729</xdr:rowOff>
    </xdr:from>
    <xdr:to>
      <xdr:col>23</xdr:col>
      <xdr:colOff>457200</xdr:colOff>
      <xdr:row>19</xdr:row>
      <xdr:rowOff>47879</xdr:rowOff>
    </xdr:to>
    <xdr:sp macro="" textlink="">
      <xdr:nvSpPr>
        <xdr:cNvPr id="453" name="円/楕円 452"/>
        <xdr:cNvSpPr/>
      </xdr:nvSpPr>
      <xdr:spPr>
        <a:xfrm>
          <a:off x="16129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32656</xdr:rowOff>
    </xdr:from>
    <xdr:ext cx="736600" cy="259045"/>
    <xdr:sp macro="" textlink="">
      <xdr:nvSpPr>
        <xdr:cNvPr id="454" name="テキスト ボックス 453"/>
        <xdr:cNvSpPr txBox="1"/>
      </xdr:nvSpPr>
      <xdr:spPr>
        <a:xfrm>
          <a:off x="15798800" y="329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126450</xdr:rowOff>
    </xdr:from>
    <xdr:to>
      <xdr:col>22</xdr:col>
      <xdr:colOff>254000</xdr:colOff>
      <xdr:row>20</xdr:row>
      <xdr:rowOff>56600</xdr:rowOff>
    </xdr:to>
    <xdr:sp macro="" textlink="">
      <xdr:nvSpPr>
        <xdr:cNvPr id="455" name="円/楕円 454"/>
        <xdr:cNvSpPr/>
      </xdr:nvSpPr>
      <xdr:spPr>
        <a:xfrm>
          <a:off x="15240000" y="3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41377</xdr:rowOff>
    </xdr:from>
    <xdr:ext cx="762000" cy="259045"/>
    <xdr:sp macro="" textlink="">
      <xdr:nvSpPr>
        <xdr:cNvPr id="456" name="テキスト ボックス 455"/>
        <xdr:cNvSpPr txBox="1"/>
      </xdr:nvSpPr>
      <xdr:spPr>
        <a:xfrm>
          <a:off x="14909800" y="347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20955</xdr:rowOff>
    </xdr:from>
    <xdr:to>
      <xdr:col>21</xdr:col>
      <xdr:colOff>50800</xdr:colOff>
      <xdr:row>20</xdr:row>
      <xdr:rowOff>122555</xdr:rowOff>
    </xdr:to>
    <xdr:sp macro="" textlink="">
      <xdr:nvSpPr>
        <xdr:cNvPr id="457" name="円/楕円 456"/>
        <xdr:cNvSpPr/>
      </xdr:nvSpPr>
      <xdr:spPr>
        <a:xfrm>
          <a:off x="143510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107332</xdr:rowOff>
    </xdr:from>
    <xdr:ext cx="762000" cy="259045"/>
    <xdr:sp macro="" textlink="">
      <xdr:nvSpPr>
        <xdr:cNvPr id="458" name="テキスト ボックス 457"/>
        <xdr:cNvSpPr txBox="1"/>
      </xdr:nvSpPr>
      <xdr:spPr>
        <a:xfrm>
          <a:off x="14020800" y="353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135848</xdr:rowOff>
    </xdr:from>
    <xdr:to>
      <xdr:col>19</xdr:col>
      <xdr:colOff>533400</xdr:colOff>
      <xdr:row>22</xdr:row>
      <xdr:rowOff>65998</xdr:rowOff>
    </xdr:to>
    <xdr:sp macro="" textlink="">
      <xdr:nvSpPr>
        <xdr:cNvPr id="459" name="円/楕円 458"/>
        <xdr:cNvSpPr/>
      </xdr:nvSpPr>
      <xdr:spPr>
        <a:xfrm>
          <a:off x="13462000" y="3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50775</xdr:rowOff>
    </xdr:from>
    <xdr:ext cx="762000" cy="259045"/>
    <xdr:sp macro="" textlink="">
      <xdr:nvSpPr>
        <xdr:cNvPr id="460" name="テキスト ボックス 459"/>
        <xdr:cNvSpPr txBox="1"/>
      </xdr:nvSpPr>
      <xdr:spPr>
        <a:xfrm>
          <a:off x="13131800" y="38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900
895
16.74
1,893,521
1,756,142
110,539
786,385
1,178,897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93.7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　離島である本村は、本島との交通手段として交通事業（船舶）を運営しており、その交通事業における船舶職員の採用と併せて県管理空港及び県ダム管理のためそれぞれ職員を配置していることから人件費を押し上げている要因である。引き続き適正な定員管理に努める。</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123190</xdr:rowOff>
    </xdr:from>
    <xdr:to>
      <xdr:col>7</xdr:col>
      <xdr:colOff>15875</xdr:colOff>
      <xdr:row>39</xdr:row>
      <xdr:rowOff>20320</xdr:rowOff>
    </xdr:to>
    <xdr:cxnSp macro="">
      <xdr:nvCxnSpPr>
        <xdr:cNvPr id="65" name="直線コネクタ 64"/>
        <xdr:cNvCxnSpPr/>
      </xdr:nvCxnSpPr>
      <xdr:spPr>
        <a:xfrm>
          <a:off x="3987800" y="66382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123190</xdr:rowOff>
    </xdr:to>
    <xdr:cxnSp macro="">
      <xdr:nvCxnSpPr>
        <xdr:cNvPr id="68" name="直線コネクタ 67"/>
        <xdr:cNvCxnSpPr/>
      </xdr:nvCxnSpPr>
      <xdr:spPr>
        <a:xfrm>
          <a:off x="3098800" y="64668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37</xdr:row>
      <xdr:rowOff>123190</xdr:rowOff>
    </xdr:to>
    <xdr:cxnSp macro="">
      <xdr:nvCxnSpPr>
        <xdr:cNvPr id="71" name="直線コネクタ 70"/>
        <xdr:cNvCxnSpPr/>
      </xdr:nvCxnSpPr>
      <xdr:spPr>
        <a:xfrm>
          <a:off x="2209800" y="6245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168910</xdr:rowOff>
    </xdr:to>
    <xdr:cxnSp macro="">
      <xdr:nvCxnSpPr>
        <xdr:cNvPr id="74" name="直線コネクタ 73"/>
        <xdr:cNvCxnSpPr/>
      </xdr:nvCxnSpPr>
      <xdr:spPr>
        <a:xfrm flipV="1">
          <a:off x="1320800" y="62458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140970</xdr:rowOff>
    </xdr:from>
    <xdr:to>
      <xdr:col>7</xdr:col>
      <xdr:colOff>66675</xdr:colOff>
      <xdr:row>39</xdr:row>
      <xdr:rowOff>71120</xdr:rowOff>
    </xdr:to>
    <xdr:sp macro="" textlink="">
      <xdr:nvSpPr>
        <xdr:cNvPr id="84" name="円/楕円 83"/>
        <xdr:cNvSpPr/>
      </xdr:nvSpPr>
      <xdr:spPr>
        <a:xfrm>
          <a:off x="47752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113047</xdr:rowOff>
    </xdr:from>
    <xdr:ext cx="762000" cy="259045"/>
    <xdr:sp macro="" textlink="">
      <xdr:nvSpPr>
        <xdr:cNvPr id="85" name="人件費該当値テキスト"/>
        <xdr:cNvSpPr txBox="1"/>
      </xdr:nvSpPr>
      <xdr:spPr>
        <a:xfrm>
          <a:off x="4914900" y="662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72390</xdr:rowOff>
    </xdr:from>
    <xdr:to>
      <xdr:col>5</xdr:col>
      <xdr:colOff>600075</xdr:colOff>
      <xdr:row>39</xdr:row>
      <xdr:rowOff>2540</xdr:rowOff>
    </xdr:to>
    <xdr:sp macro="" textlink="">
      <xdr:nvSpPr>
        <xdr:cNvPr id="86" name="円/楕円 85"/>
        <xdr:cNvSpPr/>
      </xdr:nvSpPr>
      <xdr:spPr>
        <a:xfrm>
          <a:off x="3937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158767</xdr:rowOff>
    </xdr:from>
    <xdr:ext cx="736600" cy="259045"/>
    <xdr:sp macro="" textlink="">
      <xdr:nvSpPr>
        <xdr:cNvPr id="87" name="テキスト ボックス 86"/>
        <xdr:cNvSpPr txBox="1"/>
      </xdr:nvSpPr>
      <xdr:spPr>
        <a:xfrm>
          <a:off x="3606800" y="667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8" name="円/楕円 87"/>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89" name="テキスト ボックス 88"/>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0" name="円/楕円 89"/>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1" name="テキスト ボックス 90"/>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118110</xdr:rowOff>
    </xdr:from>
    <xdr:to>
      <xdr:col>1</xdr:col>
      <xdr:colOff>676275</xdr:colOff>
      <xdr:row>37</xdr:row>
      <xdr:rowOff>48260</xdr:rowOff>
    </xdr:to>
    <xdr:sp macro="" textlink="">
      <xdr:nvSpPr>
        <xdr:cNvPr id="92" name="円/楕円 91"/>
        <xdr:cNvSpPr/>
      </xdr:nvSpPr>
      <xdr:spPr>
        <a:xfrm>
          <a:off x="1270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33037</xdr:rowOff>
    </xdr:from>
    <xdr:ext cx="762000" cy="259045"/>
    <xdr:sp macro="" textlink="">
      <xdr:nvSpPr>
        <xdr:cNvPr id="93" name="テキスト ボックス 92"/>
        <xdr:cNvSpPr txBox="1"/>
      </xdr:nvSpPr>
      <xdr:spPr>
        <a:xfrm>
          <a:off x="939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本村の地理的要因からこれまで各島ごとに、幼・少・中学校、公民館、公営住宅、水道、下水道及びゴミ処理施設等の生活文化等の基盤整備を行なっており、その多岐に渡る施設運営費、維持管理費等が要因となっている。今後も適正な管理を行い併せて歳出削減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19</xdr:row>
      <xdr:rowOff>39370</xdr:rowOff>
    </xdr:to>
    <xdr:cxnSp macro="">
      <xdr:nvCxnSpPr>
        <xdr:cNvPr id="126" name="直線コネクタ 125"/>
        <xdr:cNvCxnSpPr/>
      </xdr:nvCxnSpPr>
      <xdr:spPr>
        <a:xfrm>
          <a:off x="15671800" y="3220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134620</xdr:rowOff>
    </xdr:from>
    <xdr:to>
      <xdr:col>22</xdr:col>
      <xdr:colOff>565150</xdr:colOff>
      <xdr:row>19</xdr:row>
      <xdr:rowOff>146050</xdr:rowOff>
    </xdr:to>
    <xdr:cxnSp macro="">
      <xdr:nvCxnSpPr>
        <xdr:cNvPr id="129" name="直線コネクタ 128"/>
        <xdr:cNvCxnSpPr/>
      </xdr:nvCxnSpPr>
      <xdr:spPr>
        <a:xfrm flipV="1">
          <a:off x="14782800" y="32207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69850</xdr:rowOff>
    </xdr:from>
    <xdr:to>
      <xdr:col>21</xdr:col>
      <xdr:colOff>361950</xdr:colOff>
      <xdr:row>19</xdr:row>
      <xdr:rowOff>146050</xdr:rowOff>
    </xdr:to>
    <xdr:cxnSp macro="">
      <xdr:nvCxnSpPr>
        <xdr:cNvPr id="132" name="直線コネクタ 131"/>
        <xdr:cNvCxnSpPr/>
      </xdr:nvCxnSpPr>
      <xdr:spPr>
        <a:xfrm>
          <a:off x="13893800" y="332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54610</xdr:rowOff>
    </xdr:from>
    <xdr:to>
      <xdr:col>20</xdr:col>
      <xdr:colOff>158750</xdr:colOff>
      <xdr:row>19</xdr:row>
      <xdr:rowOff>69850</xdr:rowOff>
    </xdr:to>
    <xdr:cxnSp macro="">
      <xdr:nvCxnSpPr>
        <xdr:cNvPr id="135" name="直線コネクタ 134"/>
        <xdr:cNvCxnSpPr/>
      </xdr:nvCxnSpPr>
      <xdr:spPr>
        <a:xfrm>
          <a:off x="13004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160020</xdr:rowOff>
    </xdr:from>
    <xdr:to>
      <xdr:col>24</xdr:col>
      <xdr:colOff>82550</xdr:colOff>
      <xdr:row>19</xdr:row>
      <xdr:rowOff>90170</xdr:rowOff>
    </xdr:to>
    <xdr:sp macro="" textlink="">
      <xdr:nvSpPr>
        <xdr:cNvPr id="145" name="円/楕円 144"/>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132097</xdr:rowOff>
    </xdr:from>
    <xdr:ext cx="762000" cy="259045"/>
    <xdr:sp macro="" textlink="">
      <xdr:nvSpPr>
        <xdr:cNvPr id="146"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7" name="円/楕円 146"/>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8" name="テキスト ボックス 147"/>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95250</xdr:rowOff>
    </xdr:from>
    <xdr:to>
      <xdr:col>21</xdr:col>
      <xdr:colOff>412750</xdr:colOff>
      <xdr:row>20</xdr:row>
      <xdr:rowOff>25400</xdr:rowOff>
    </xdr:to>
    <xdr:sp macro="" textlink="">
      <xdr:nvSpPr>
        <xdr:cNvPr id="149" name="円/楕円 148"/>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10177</xdr:rowOff>
    </xdr:from>
    <xdr:ext cx="762000" cy="259045"/>
    <xdr:sp macro="" textlink="">
      <xdr:nvSpPr>
        <xdr:cNvPr id="150" name="テキスト ボックス 149"/>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19050</xdr:rowOff>
    </xdr:from>
    <xdr:to>
      <xdr:col>20</xdr:col>
      <xdr:colOff>209550</xdr:colOff>
      <xdr:row>19</xdr:row>
      <xdr:rowOff>120650</xdr:rowOff>
    </xdr:to>
    <xdr:sp macro="" textlink="">
      <xdr:nvSpPr>
        <xdr:cNvPr id="151" name="円/楕円 150"/>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105427</xdr:rowOff>
    </xdr:from>
    <xdr:ext cx="762000" cy="259045"/>
    <xdr:sp macro="" textlink="">
      <xdr:nvSpPr>
        <xdr:cNvPr id="152" name="テキスト ボックス 151"/>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3810</xdr:rowOff>
    </xdr:from>
    <xdr:to>
      <xdr:col>19</xdr:col>
      <xdr:colOff>6350</xdr:colOff>
      <xdr:row>19</xdr:row>
      <xdr:rowOff>105410</xdr:rowOff>
    </xdr:to>
    <xdr:sp macro="" textlink="">
      <xdr:nvSpPr>
        <xdr:cNvPr id="153" name="円/楕円 152"/>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90187</xdr:rowOff>
    </xdr:from>
    <xdr:ext cx="762000" cy="259045"/>
    <xdr:sp macro="" textlink="">
      <xdr:nvSpPr>
        <xdr:cNvPr id="154" name="テキスト ボックス 153"/>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の平均を上回っている。医療費給付額及び乳幼児数の増加によっては平均値を上回る状況でもある。高齢者が多い本村において各種健康づくり事業・セミナー等を開催実施し、高齢者の健康づくりを増進し、医療費給付の抑制に引き続き努める必要がある。</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146050</xdr:rowOff>
    </xdr:to>
    <xdr:cxnSp macro="">
      <xdr:nvCxnSpPr>
        <xdr:cNvPr id="186" name="直線コネクタ 185"/>
        <xdr:cNvCxnSpPr/>
      </xdr:nvCxnSpPr>
      <xdr:spPr>
        <a:xfrm flipV="1">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89" name="直線コネクタ 188"/>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2" name="直線コネクタ 191"/>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5" name="直線コネクタ 194"/>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7" name="円/楕円 206"/>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8" name="テキスト ボックス 207"/>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と比較すると比率は高くなっており、要因は公営企業会計への繰出金である。本村は交通事業（船舶）、簡易水道事業及び下水道事業（下水・漁排・農排）を経営しており、それぞれの会計への繰出し合計額が多額となり、また、近年景気低迷に伴い入込観光客が落ち込み、併せて燃料高騰、渇水等の経費増額により、歳入不足、歳出は増加している、このことから引き続き各会計において独立採算の原則に基づき更なる経営健全化に努める必要があ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12700</xdr:rowOff>
    </xdr:to>
    <xdr:cxnSp macro="">
      <xdr:nvCxnSpPr>
        <xdr:cNvPr id="242" name="直線コネクタ 241"/>
        <xdr:cNvCxnSpPr/>
      </xdr:nvCxnSpPr>
      <xdr:spPr>
        <a:xfrm flipV="1">
          <a:off x="15671800" y="99510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138430</xdr:rowOff>
    </xdr:to>
    <xdr:cxnSp macro="">
      <xdr:nvCxnSpPr>
        <xdr:cNvPr id="245" name="直線コネクタ 244"/>
        <xdr:cNvCxnSpPr/>
      </xdr:nvCxnSpPr>
      <xdr:spPr>
        <a:xfrm flipV="1">
          <a:off x="14782800" y="9956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138430</xdr:rowOff>
    </xdr:from>
    <xdr:to>
      <xdr:col>21</xdr:col>
      <xdr:colOff>361950</xdr:colOff>
      <xdr:row>59</xdr:row>
      <xdr:rowOff>29845</xdr:rowOff>
    </xdr:to>
    <xdr:cxnSp macro="">
      <xdr:nvCxnSpPr>
        <xdr:cNvPr id="248" name="直線コネクタ 247"/>
        <xdr:cNvCxnSpPr/>
      </xdr:nvCxnSpPr>
      <xdr:spPr>
        <a:xfrm flipV="1">
          <a:off x="13893800" y="100825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29845</xdr:rowOff>
    </xdr:from>
    <xdr:to>
      <xdr:col>20</xdr:col>
      <xdr:colOff>158750</xdr:colOff>
      <xdr:row>59</xdr:row>
      <xdr:rowOff>121285</xdr:rowOff>
    </xdr:to>
    <xdr:cxnSp macro="">
      <xdr:nvCxnSpPr>
        <xdr:cNvPr id="251" name="直線コネクタ 250"/>
        <xdr:cNvCxnSpPr/>
      </xdr:nvCxnSpPr>
      <xdr:spPr>
        <a:xfrm flipV="1">
          <a:off x="13004800" y="101453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61" name="円/楕円 260"/>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99712</xdr:rowOff>
    </xdr:from>
    <xdr:ext cx="762000" cy="259045"/>
    <xdr:sp macro="" textlink="">
      <xdr:nvSpPr>
        <xdr:cNvPr id="262" name="その他該当値テキスト"/>
        <xdr:cNvSpPr txBox="1"/>
      </xdr:nvSpPr>
      <xdr:spPr>
        <a:xfrm>
          <a:off x="16598900" y="987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3" name="円/楕円 262"/>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4" name="テキスト ボックス 263"/>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87630</xdr:rowOff>
    </xdr:from>
    <xdr:to>
      <xdr:col>21</xdr:col>
      <xdr:colOff>412750</xdr:colOff>
      <xdr:row>59</xdr:row>
      <xdr:rowOff>17780</xdr:rowOff>
    </xdr:to>
    <xdr:sp macro="" textlink="">
      <xdr:nvSpPr>
        <xdr:cNvPr id="265" name="円/楕円 264"/>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66" name="テキスト ボックス 265"/>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150495</xdr:rowOff>
    </xdr:from>
    <xdr:to>
      <xdr:col>20</xdr:col>
      <xdr:colOff>209550</xdr:colOff>
      <xdr:row>59</xdr:row>
      <xdr:rowOff>80645</xdr:rowOff>
    </xdr:to>
    <xdr:sp macro="" textlink="">
      <xdr:nvSpPr>
        <xdr:cNvPr id="267" name="円/楕円 266"/>
        <xdr:cNvSpPr/>
      </xdr:nvSpPr>
      <xdr:spPr>
        <a:xfrm>
          <a:off x="13843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65422</xdr:rowOff>
    </xdr:from>
    <xdr:ext cx="762000" cy="259045"/>
    <xdr:sp macro="" textlink="">
      <xdr:nvSpPr>
        <xdr:cNvPr id="268" name="テキスト ボックス 267"/>
        <xdr:cNvSpPr txBox="1"/>
      </xdr:nvSpPr>
      <xdr:spPr>
        <a:xfrm>
          <a:off x="13512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70485</xdr:rowOff>
    </xdr:from>
    <xdr:to>
      <xdr:col>19</xdr:col>
      <xdr:colOff>6350</xdr:colOff>
      <xdr:row>60</xdr:row>
      <xdr:rowOff>635</xdr:rowOff>
    </xdr:to>
    <xdr:sp macro="" textlink="">
      <xdr:nvSpPr>
        <xdr:cNvPr id="269" name="円/楕円 268"/>
        <xdr:cNvSpPr/>
      </xdr:nvSpPr>
      <xdr:spPr>
        <a:xfrm>
          <a:off x="12954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156862</xdr:rowOff>
    </xdr:from>
    <xdr:ext cx="762000" cy="259045"/>
    <xdr:sp macro="" textlink="">
      <xdr:nvSpPr>
        <xdr:cNvPr id="270" name="テキスト ボックス 269"/>
        <xdr:cNvSpPr txBox="1"/>
      </xdr:nvSpPr>
      <xdr:spPr>
        <a:xfrm>
          <a:off x="1262380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類似団体と比較すると比率は低くなっている。これまで行政改革プランにて各団体への補助金の見直し、削減を行った結果である。引き続き補助金の適正化に努める。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99568</xdr:rowOff>
    </xdr:to>
    <xdr:cxnSp macro="">
      <xdr:nvCxnSpPr>
        <xdr:cNvPr id="300" name="直線コネクタ 299"/>
        <xdr:cNvCxnSpPr/>
      </xdr:nvCxnSpPr>
      <xdr:spPr>
        <a:xfrm>
          <a:off x="15671800" y="59151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113284</xdr:rowOff>
    </xdr:to>
    <xdr:cxnSp macro="">
      <xdr:nvCxnSpPr>
        <xdr:cNvPr id="303" name="直線コネクタ 302"/>
        <xdr:cNvCxnSpPr/>
      </xdr:nvCxnSpPr>
      <xdr:spPr>
        <a:xfrm flipV="1">
          <a:off x="14782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113284</xdr:rowOff>
    </xdr:to>
    <xdr:cxnSp macro="">
      <xdr:nvCxnSpPr>
        <xdr:cNvPr id="306" name="直線コネクタ 305"/>
        <xdr:cNvCxnSpPr/>
      </xdr:nvCxnSpPr>
      <xdr:spPr>
        <a:xfrm>
          <a:off x="13893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34</xdr:row>
      <xdr:rowOff>94996</xdr:rowOff>
    </xdr:to>
    <xdr:cxnSp macro="">
      <xdr:nvCxnSpPr>
        <xdr:cNvPr id="309" name="直線コネクタ 308"/>
        <xdr:cNvCxnSpPr/>
      </xdr:nvCxnSpPr>
      <xdr:spPr>
        <a:xfrm>
          <a:off x="13004800" y="58191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19" name="円/楕円 318"/>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128795</xdr:rowOff>
    </xdr:from>
    <xdr:ext cx="762000" cy="259045"/>
    <xdr:sp macro="" textlink="">
      <xdr:nvSpPr>
        <xdr:cNvPr id="320"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1" name="円/楕円 320"/>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2" name="テキスト ボックス 321"/>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23" name="円/楕円 322"/>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24" name="テキスト ボックス 323"/>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5" name="円/楕円 324"/>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26" name="テキスト ボックス 325"/>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110490</xdr:rowOff>
    </xdr:from>
    <xdr:to>
      <xdr:col>19</xdr:col>
      <xdr:colOff>6350</xdr:colOff>
      <xdr:row>34</xdr:row>
      <xdr:rowOff>40640</xdr:rowOff>
    </xdr:to>
    <xdr:sp macro="" textlink="">
      <xdr:nvSpPr>
        <xdr:cNvPr id="327" name="円/楕円 326"/>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50817</xdr:rowOff>
    </xdr:from>
    <xdr:ext cx="762000" cy="259045"/>
    <xdr:sp macro="" textlink="">
      <xdr:nvSpPr>
        <xdr:cNvPr id="328" name="テキスト ボックス 327"/>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　類位団体の平均を下回っている。その要因は、１村３島からなる本村は地理的要因によりこれまで各島ごとに生活文化等の基盤整備を行なってきており、その財源として多額の地方債を発行したことが要因である。今後も計画的な公債費発行に努め、公債費比率の適正化に努める。</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134620</xdr:rowOff>
    </xdr:from>
    <xdr:to>
      <xdr:col>7</xdr:col>
      <xdr:colOff>15875</xdr:colOff>
      <xdr:row>78</xdr:row>
      <xdr:rowOff>69850</xdr:rowOff>
    </xdr:to>
    <xdr:cxnSp macro="">
      <xdr:nvCxnSpPr>
        <xdr:cNvPr id="360" name="直線コネクタ 359"/>
        <xdr:cNvCxnSpPr/>
      </xdr:nvCxnSpPr>
      <xdr:spPr>
        <a:xfrm flipV="1">
          <a:off x="3987800" y="133362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69850</xdr:rowOff>
    </xdr:from>
    <xdr:to>
      <xdr:col>5</xdr:col>
      <xdr:colOff>549275</xdr:colOff>
      <xdr:row>78</xdr:row>
      <xdr:rowOff>104139</xdr:rowOff>
    </xdr:to>
    <xdr:cxnSp macro="">
      <xdr:nvCxnSpPr>
        <xdr:cNvPr id="363" name="直線コネクタ 362"/>
        <xdr:cNvCxnSpPr/>
      </xdr:nvCxnSpPr>
      <xdr:spPr>
        <a:xfrm flipV="1">
          <a:off x="3098800" y="13442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79</xdr:row>
      <xdr:rowOff>1270</xdr:rowOff>
    </xdr:to>
    <xdr:cxnSp macro="">
      <xdr:nvCxnSpPr>
        <xdr:cNvPr id="366" name="直線コネクタ 365"/>
        <xdr:cNvCxnSpPr/>
      </xdr:nvCxnSpPr>
      <xdr:spPr>
        <a:xfrm flipV="1">
          <a:off x="2209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104139</xdr:rowOff>
    </xdr:to>
    <xdr:cxnSp macro="">
      <xdr:nvCxnSpPr>
        <xdr:cNvPr id="369" name="直線コネクタ 368"/>
        <xdr:cNvCxnSpPr/>
      </xdr:nvCxnSpPr>
      <xdr:spPr>
        <a:xfrm flipV="1">
          <a:off x="1320800" y="13545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83820</xdr:rowOff>
    </xdr:from>
    <xdr:to>
      <xdr:col>7</xdr:col>
      <xdr:colOff>66675</xdr:colOff>
      <xdr:row>78</xdr:row>
      <xdr:rowOff>13970</xdr:rowOff>
    </xdr:to>
    <xdr:sp macro="" textlink="">
      <xdr:nvSpPr>
        <xdr:cNvPr id="379" name="円/楕円 378"/>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55897</xdr:rowOff>
    </xdr:from>
    <xdr:ext cx="762000" cy="259045"/>
    <xdr:sp macro="" textlink="">
      <xdr:nvSpPr>
        <xdr:cNvPr id="380" name="公債費該当値テキスト"/>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19050</xdr:rowOff>
    </xdr:from>
    <xdr:to>
      <xdr:col>5</xdr:col>
      <xdr:colOff>600075</xdr:colOff>
      <xdr:row>78</xdr:row>
      <xdr:rowOff>120650</xdr:rowOff>
    </xdr:to>
    <xdr:sp macro="" textlink="">
      <xdr:nvSpPr>
        <xdr:cNvPr id="381" name="円/楕円 380"/>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105427</xdr:rowOff>
    </xdr:from>
    <xdr:ext cx="736600" cy="259045"/>
    <xdr:sp macro="" textlink="">
      <xdr:nvSpPr>
        <xdr:cNvPr id="382" name="テキスト ボックス 381"/>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3" name="円/楕円 382"/>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4" name="テキスト ボックス 383"/>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5" name="円/楕円 38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6" name="テキスト ボックス 38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53339</xdr:rowOff>
    </xdr:from>
    <xdr:to>
      <xdr:col>1</xdr:col>
      <xdr:colOff>676275</xdr:colOff>
      <xdr:row>79</xdr:row>
      <xdr:rowOff>154939</xdr:rowOff>
    </xdr:to>
    <xdr:sp macro="" textlink="">
      <xdr:nvSpPr>
        <xdr:cNvPr id="387" name="円/楕円 386"/>
        <xdr:cNvSpPr/>
      </xdr:nvSpPr>
      <xdr:spPr>
        <a:xfrm>
          <a:off x="1270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139716</xdr:rowOff>
    </xdr:from>
    <xdr:ext cx="762000" cy="259045"/>
    <xdr:sp macro="" textlink="">
      <xdr:nvSpPr>
        <xdr:cNvPr id="388" name="テキスト ボックス 387"/>
        <xdr:cNvSpPr txBox="1"/>
      </xdr:nvSpPr>
      <xdr:spPr>
        <a:xfrm>
          <a:off x="939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公債費以外に係る経常収支比率は、類位団体平均を大きく</a:t>
          </a:r>
          <a:r>
            <a:rPr lang="ja-JP" altLang="en-US" sz="1300">
              <a:solidFill>
                <a:schemeClr val="dk1"/>
              </a:solidFill>
              <a:latin typeface="+mn-lt"/>
              <a:ea typeface="+mn-ea"/>
              <a:cs typeface="+mn-cs"/>
            </a:rPr>
            <a:t>上</a:t>
          </a:r>
          <a:r>
            <a:rPr lang="ja-JP" altLang="ja-JP" sz="1300">
              <a:solidFill>
                <a:schemeClr val="dk1"/>
              </a:solidFill>
              <a:latin typeface="+mn-lt"/>
              <a:ea typeface="+mn-ea"/>
              <a:cs typeface="+mn-cs"/>
            </a:rPr>
            <a:t>回っている。主に人件費、物件費がその要因となっている。今後も</a:t>
          </a:r>
          <a:r>
            <a:rPr lang="ja-JP" altLang="ja-JP" sz="1300" b="0" i="0" baseline="0">
              <a:solidFill>
                <a:schemeClr val="dk1"/>
              </a:solidFill>
              <a:latin typeface="+mn-lt"/>
              <a:ea typeface="+mn-ea"/>
              <a:cs typeface="+mn-cs"/>
            </a:rPr>
            <a:t>適正な定員管理及び公共施設運営、維持管理等を適正に行い歳出削減に努める。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110998</xdr:rowOff>
    </xdr:from>
    <xdr:to>
      <xdr:col>24</xdr:col>
      <xdr:colOff>31750</xdr:colOff>
      <xdr:row>78</xdr:row>
      <xdr:rowOff>5842</xdr:rowOff>
    </xdr:to>
    <xdr:cxnSp macro="">
      <xdr:nvCxnSpPr>
        <xdr:cNvPr id="419" name="直線コネクタ 418"/>
        <xdr:cNvCxnSpPr/>
      </xdr:nvCxnSpPr>
      <xdr:spPr>
        <a:xfrm>
          <a:off x="15671800" y="1331264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77</xdr:row>
      <xdr:rowOff>124713</xdr:rowOff>
    </xdr:to>
    <xdr:cxnSp macro="">
      <xdr:nvCxnSpPr>
        <xdr:cNvPr id="422" name="直線コネクタ 421"/>
        <xdr:cNvCxnSpPr/>
      </xdr:nvCxnSpPr>
      <xdr:spPr>
        <a:xfrm flipV="1">
          <a:off x="14782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147574</xdr:rowOff>
    </xdr:from>
    <xdr:to>
      <xdr:col>21</xdr:col>
      <xdr:colOff>361950</xdr:colOff>
      <xdr:row>77</xdr:row>
      <xdr:rowOff>124713</xdr:rowOff>
    </xdr:to>
    <xdr:cxnSp macro="">
      <xdr:nvCxnSpPr>
        <xdr:cNvPr id="425" name="直線コネクタ 424"/>
        <xdr:cNvCxnSpPr/>
      </xdr:nvCxnSpPr>
      <xdr:spPr>
        <a:xfrm>
          <a:off x="13893800" y="13177774"/>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147574</xdr:rowOff>
    </xdr:from>
    <xdr:to>
      <xdr:col>20</xdr:col>
      <xdr:colOff>158750</xdr:colOff>
      <xdr:row>77</xdr:row>
      <xdr:rowOff>12700</xdr:rowOff>
    </xdr:to>
    <xdr:cxnSp macro="">
      <xdr:nvCxnSpPr>
        <xdr:cNvPr id="428" name="直線コネクタ 427"/>
        <xdr:cNvCxnSpPr/>
      </xdr:nvCxnSpPr>
      <xdr:spPr>
        <a:xfrm flipV="1">
          <a:off x="13004800" y="131777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126492</xdr:rowOff>
    </xdr:from>
    <xdr:to>
      <xdr:col>24</xdr:col>
      <xdr:colOff>82550</xdr:colOff>
      <xdr:row>78</xdr:row>
      <xdr:rowOff>56642</xdr:rowOff>
    </xdr:to>
    <xdr:sp macro="" textlink="">
      <xdr:nvSpPr>
        <xdr:cNvPr id="438" name="円/楕円 437"/>
        <xdr:cNvSpPr/>
      </xdr:nvSpPr>
      <xdr:spPr>
        <a:xfrm>
          <a:off x="164592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98569</xdr:rowOff>
    </xdr:from>
    <xdr:ext cx="762000" cy="259045"/>
    <xdr:sp macro="" textlink="">
      <xdr:nvSpPr>
        <xdr:cNvPr id="439" name="公債費以外該当値テキスト"/>
        <xdr:cNvSpPr txBox="1"/>
      </xdr:nvSpPr>
      <xdr:spPr>
        <a:xfrm>
          <a:off x="16598900" y="1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60198</xdr:rowOff>
    </xdr:from>
    <xdr:to>
      <xdr:col>22</xdr:col>
      <xdr:colOff>615950</xdr:colOff>
      <xdr:row>77</xdr:row>
      <xdr:rowOff>161798</xdr:rowOff>
    </xdr:to>
    <xdr:sp macro="" textlink="">
      <xdr:nvSpPr>
        <xdr:cNvPr id="440" name="円/楕円 439"/>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146575</xdr:rowOff>
    </xdr:from>
    <xdr:ext cx="736600" cy="259045"/>
    <xdr:sp macro="" textlink="">
      <xdr:nvSpPr>
        <xdr:cNvPr id="441" name="テキスト ボックス 440"/>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42" name="円/楕円 441"/>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43" name="テキスト ボックス 442"/>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96774</xdr:rowOff>
    </xdr:from>
    <xdr:to>
      <xdr:col>20</xdr:col>
      <xdr:colOff>209550</xdr:colOff>
      <xdr:row>77</xdr:row>
      <xdr:rowOff>26924</xdr:rowOff>
    </xdr:to>
    <xdr:sp macro="" textlink="">
      <xdr:nvSpPr>
        <xdr:cNvPr id="444" name="円/楕円 443"/>
        <xdr:cNvSpPr/>
      </xdr:nvSpPr>
      <xdr:spPr>
        <a:xfrm>
          <a:off x="13843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11701</xdr:rowOff>
    </xdr:from>
    <xdr:ext cx="762000" cy="259045"/>
    <xdr:sp macro="" textlink="">
      <xdr:nvSpPr>
        <xdr:cNvPr id="445" name="テキスト ボックス 444"/>
        <xdr:cNvSpPr txBox="1"/>
      </xdr:nvSpPr>
      <xdr:spPr>
        <a:xfrm>
          <a:off x="135128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6" name="円/楕円 445"/>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7" name="テキスト ボックス 446"/>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沖縄県座間味村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43500</xdr:rowOff>
    </xdr:from>
    <xdr:to>
      <xdr:col>4</xdr:col>
      <xdr:colOff>1117600</xdr:colOff>
      <xdr:row>17</xdr:row>
      <xdr:rowOff>45136</xdr:rowOff>
    </xdr:to>
    <xdr:cxnSp macro="">
      <xdr:nvCxnSpPr>
        <xdr:cNvPr id="51" name="直線コネクタ 50"/>
        <xdr:cNvCxnSpPr/>
      </xdr:nvCxnSpPr>
      <xdr:spPr bwMode="auto">
        <a:xfrm flipV="1">
          <a:off x="5003800" y="3005775"/>
          <a:ext cx="647700" cy="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42956</xdr:rowOff>
    </xdr:from>
    <xdr:to>
      <xdr:col>4</xdr:col>
      <xdr:colOff>469900</xdr:colOff>
      <xdr:row>17</xdr:row>
      <xdr:rowOff>45136</xdr:rowOff>
    </xdr:to>
    <xdr:cxnSp macro="">
      <xdr:nvCxnSpPr>
        <xdr:cNvPr id="54" name="直線コネクタ 53"/>
        <xdr:cNvCxnSpPr/>
      </xdr:nvCxnSpPr>
      <xdr:spPr bwMode="auto">
        <a:xfrm>
          <a:off x="4305300" y="3005231"/>
          <a:ext cx="698500" cy="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42956</xdr:rowOff>
    </xdr:from>
    <xdr:to>
      <xdr:col>3</xdr:col>
      <xdr:colOff>904875</xdr:colOff>
      <xdr:row>17</xdr:row>
      <xdr:rowOff>85858</xdr:rowOff>
    </xdr:to>
    <xdr:cxnSp macro="">
      <xdr:nvCxnSpPr>
        <xdr:cNvPr id="57" name="直線コネクタ 56"/>
        <xdr:cNvCxnSpPr/>
      </xdr:nvCxnSpPr>
      <xdr:spPr bwMode="auto">
        <a:xfrm flipV="1">
          <a:off x="3606800" y="3005231"/>
          <a:ext cx="698500" cy="4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85858</xdr:rowOff>
    </xdr:from>
    <xdr:to>
      <xdr:col>3</xdr:col>
      <xdr:colOff>206375</xdr:colOff>
      <xdr:row>17</xdr:row>
      <xdr:rowOff>143958</xdr:rowOff>
    </xdr:to>
    <xdr:cxnSp macro="">
      <xdr:nvCxnSpPr>
        <xdr:cNvPr id="60" name="直線コネクタ 59"/>
        <xdr:cNvCxnSpPr/>
      </xdr:nvCxnSpPr>
      <xdr:spPr bwMode="auto">
        <a:xfrm flipV="1">
          <a:off x="2908300" y="3048133"/>
          <a:ext cx="698500" cy="5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164150</xdr:rowOff>
    </xdr:from>
    <xdr:to>
      <xdr:col>5</xdr:col>
      <xdr:colOff>34925</xdr:colOff>
      <xdr:row>17</xdr:row>
      <xdr:rowOff>94300</xdr:rowOff>
    </xdr:to>
    <xdr:sp macro="" textlink="">
      <xdr:nvSpPr>
        <xdr:cNvPr id="70" name="円/楕円 69"/>
        <xdr:cNvSpPr/>
      </xdr:nvSpPr>
      <xdr:spPr bwMode="auto">
        <a:xfrm>
          <a:off x="5600700" y="295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9227</xdr:rowOff>
    </xdr:from>
    <xdr:ext cx="762000" cy="259045"/>
    <xdr:sp macro="" textlink="">
      <xdr:nvSpPr>
        <xdr:cNvPr id="71" name="人口1人当たり決算額の推移該当値テキスト130"/>
        <xdr:cNvSpPr txBox="1"/>
      </xdr:nvSpPr>
      <xdr:spPr>
        <a:xfrm>
          <a:off x="5740400" y="280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370,304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165786</xdr:rowOff>
    </xdr:from>
    <xdr:to>
      <xdr:col>4</xdr:col>
      <xdr:colOff>520700</xdr:colOff>
      <xdr:row>17</xdr:row>
      <xdr:rowOff>95936</xdr:rowOff>
    </xdr:to>
    <xdr:sp macro="" textlink="">
      <xdr:nvSpPr>
        <xdr:cNvPr id="72" name="円/楕円 71"/>
        <xdr:cNvSpPr/>
      </xdr:nvSpPr>
      <xdr:spPr bwMode="auto">
        <a:xfrm>
          <a:off x="4953000" y="295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106113</xdr:rowOff>
    </xdr:from>
    <xdr:ext cx="736600" cy="259045"/>
    <xdr:sp macro="" textlink="">
      <xdr:nvSpPr>
        <xdr:cNvPr id="73" name="テキスト ボックス 72"/>
        <xdr:cNvSpPr txBox="1"/>
      </xdr:nvSpPr>
      <xdr:spPr>
        <a:xfrm>
          <a:off x="4622800" y="272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369,302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163606</xdr:rowOff>
    </xdr:from>
    <xdr:to>
      <xdr:col>3</xdr:col>
      <xdr:colOff>955675</xdr:colOff>
      <xdr:row>17</xdr:row>
      <xdr:rowOff>93756</xdr:rowOff>
    </xdr:to>
    <xdr:sp macro="" textlink="">
      <xdr:nvSpPr>
        <xdr:cNvPr id="74" name="円/楕円 73"/>
        <xdr:cNvSpPr/>
      </xdr:nvSpPr>
      <xdr:spPr bwMode="auto">
        <a:xfrm>
          <a:off x="4254500" y="295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103933</xdr:rowOff>
    </xdr:from>
    <xdr:ext cx="762000" cy="259045"/>
    <xdr:sp macro="" textlink="">
      <xdr:nvSpPr>
        <xdr:cNvPr id="75" name="テキスト ボックス 74"/>
        <xdr:cNvSpPr txBox="1"/>
      </xdr:nvSpPr>
      <xdr:spPr>
        <a:xfrm>
          <a:off x="3924300" y="2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35058</xdr:rowOff>
    </xdr:from>
    <xdr:to>
      <xdr:col>3</xdr:col>
      <xdr:colOff>257175</xdr:colOff>
      <xdr:row>17</xdr:row>
      <xdr:rowOff>136658</xdr:rowOff>
    </xdr:to>
    <xdr:sp macro="" textlink="">
      <xdr:nvSpPr>
        <xdr:cNvPr id="76" name="円/楕円 75"/>
        <xdr:cNvSpPr/>
      </xdr:nvSpPr>
      <xdr:spPr bwMode="auto">
        <a:xfrm>
          <a:off x="3556000" y="299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146835</xdr:rowOff>
    </xdr:from>
    <xdr:ext cx="762000" cy="259045"/>
    <xdr:sp macro="" textlink="">
      <xdr:nvSpPr>
        <xdr:cNvPr id="77" name="テキスト ボックス 76"/>
        <xdr:cNvSpPr txBox="1"/>
      </xdr:nvSpPr>
      <xdr:spPr>
        <a:xfrm>
          <a:off x="3225800" y="276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344,363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93158</xdr:rowOff>
    </xdr:from>
    <xdr:to>
      <xdr:col>2</xdr:col>
      <xdr:colOff>692150</xdr:colOff>
      <xdr:row>18</xdr:row>
      <xdr:rowOff>23308</xdr:rowOff>
    </xdr:to>
    <xdr:sp macro="" textlink="">
      <xdr:nvSpPr>
        <xdr:cNvPr id="78" name="円/楕円 77"/>
        <xdr:cNvSpPr/>
      </xdr:nvSpPr>
      <xdr:spPr bwMode="auto">
        <a:xfrm>
          <a:off x="2857500" y="305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33485</xdr:rowOff>
    </xdr:from>
    <xdr:ext cx="762000" cy="259045"/>
    <xdr:sp macro="" textlink="">
      <xdr:nvSpPr>
        <xdr:cNvPr id="79" name="テキスト ボックス 78"/>
        <xdr:cNvSpPr txBox="1"/>
      </xdr:nvSpPr>
      <xdr:spPr>
        <a:xfrm>
          <a:off x="2527300" y="282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308,781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0" name="テキスト ボックス 99"/>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248186</xdr:rowOff>
    </xdr:from>
    <xdr:to>
      <xdr:col>4</xdr:col>
      <xdr:colOff>1117600</xdr:colOff>
      <xdr:row>38</xdr:row>
      <xdr:rowOff>22341</xdr:rowOff>
    </xdr:to>
    <xdr:cxnSp macro="">
      <xdr:nvCxnSpPr>
        <xdr:cNvPr id="104" name="直線コネクタ 103"/>
        <xdr:cNvCxnSpPr/>
      </xdr:nvCxnSpPr>
      <xdr:spPr bwMode="auto">
        <a:xfrm flipV="1">
          <a:off x="5651500" y="6515636"/>
          <a:ext cx="0" cy="9743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337318</xdr:rowOff>
    </xdr:from>
    <xdr:ext cx="762000" cy="259045"/>
    <xdr:sp macro="" textlink="">
      <xdr:nvSpPr>
        <xdr:cNvPr id="105" name="人口1人当たり決算額の推移最小値テキスト445"/>
        <xdr:cNvSpPr txBox="1"/>
      </xdr:nvSpPr>
      <xdr:spPr>
        <a:xfrm>
          <a:off x="5740400" y="746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38</xdr:row>
      <xdr:rowOff>22341</xdr:rowOff>
    </xdr:from>
    <xdr:to>
      <xdr:col>5</xdr:col>
      <xdr:colOff>73025</xdr:colOff>
      <xdr:row>38</xdr:row>
      <xdr:rowOff>22341</xdr:rowOff>
    </xdr:to>
    <xdr:cxnSp macro="">
      <xdr:nvCxnSpPr>
        <xdr:cNvPr id="106" name="直線コネクタ 105"/>
        <xdr:cNvCxnSpPr/>
      </xdr:nvCxnSpPr>
      <xdr:spPr bwMode="auto">
        <a:xfrm>
          <a:off x="5562600" y="748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334563</xdr:rowOff>
    </xdr:from>
    <xdr:ext cx="762000" cy="259045"/>
    <xdr:sp macro="" textlink="">
      <xdr:nvSpPr>
        <xdr:cNvPr id="107" name="人口1人当たり決算額の推移最大値テキスト445"/>
        <xdr:cNvSpPr txBox="1"/>
      </xdr:nvSpPr>
      <xdr:spPr>
        <a:xfrm>
          <a:off x="5740400" y="625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34</xdr:row>
      <xdr:rowOff>248186</xdr:rowOff>
    </xdr:from>
    <xdr:to>
      <xdr:col>5</xdr:col>
      <xdr:colOff>73025</xdr:colOff>
      <xdr:row>34</xdr:row>
      <xdr:rowOff>248186</xdr:rowOff>
    </xdr:to>
    <xdr:cxnSp macro="">
      <xdr:nvCxnSpPr>
        <xdr:cNvPr id="108" name="直線コネクタ 107"/>
        <xdr:cNvCxnSpPr/>
      </xdr:nvCxnSpPr>
      <xdr:spPr bwMode="auto">
        <a:xfrm>
          <a:off x="5562600" y="65156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33291</xdr:rowOff>
    </xdr:from>
    <xdr:to>
      <xdr:col>4</xdr:col>
      <xdr:colOff>1117600</xdr:colOff>
      <xdr:row>35</xdr:row>
      <xdr:rowOff>214251</xdr:rowOff>
    </xdr:to>
    <xdr:cxnSp macro="">
      <xdr:nvCxnSpPr>
        <xdr:cNvPr id="109" name="直線コネクタ 108"/>
        <xdr:cNvCxnSpPr/>
      </xdr:nvCxnSpPr>
      <xdr:spPr bwMode="auto">
        <a:xfrm>
          <a:off x="5003800" y="6643641"/>
          <a:ext cx="647700" cy="18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78023</xdr:rowOff>
    </xdr:from>
    <xdr:ext cx="762000" cy="259045"/>
    <xdr:sp macro="" textlink="">
      <xdr:nvSpPr>
        <xdr:cNvPr id="110" name="人口1人当たり決算額の推移平均値テキスト445"/>
        <xdr:cNvSpPr txBox="1"/>
      </xdr:nvSpPr>
      <xdr:spPr>
        <a:xfrm>
          <a:off x="5740400" y="703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105946</xdr:rowOff>
    </xdr:from>
    <xdr:to>
      <xdr:col>5</xdr:col>
      <xdr:colOff>34925</xdr:colOff>
      <xdr:row>37</xdr:row>
      <xdr:rowOff>36096</xdr:rowOff>
    </xdr:to>
    <xdr:sp macro="" textlink="">
      <xdr:nvSpPr>
        <xdr:cNvPr id="111" name="フローチャート : 判断 110"/>
        <xdr:cNvSpPr/>
      </xdr:nvSpPr>
      <xdr:spPr bwMode="auto">
        <a:xfrm>
          <a:off x="5600700" y="705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12317</xdr:rowOff>
    </xdr:from>
    <xdr:to>
      <xdr:col>4</xdr:col>
      <xdr:colOff>469900</xdr:colOff>
      <xdr:row>35</xdr:row>
      <xdr:rowOff>33291</xdr:rowOff>
    </xdr:to>
    <xdr:cxnSp macro="">
      <xdr:nvCxnSpPr>
        <xdr:cNvPr id="112" name="直線コネクタ 111"/>
        <xdr:cNvCxnSpPr/>
      </xdr:nvCxnSpPr>
      <xdr:spPr bwMode="auto">
        <a:xfrm>
          <a:off x="4305300" y="6622667"/>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77257</xdr:rowOff>
    </xdr:from>
    <xdr:to>
      <xdr:col>4</xdr:col>
      <xdr:colOff>520700</xdr:colOff>
      <xdr:row>37</xdr:row>
      <xdr:rowOff>7407</xdr:rowOff>
    </xdr:to>
    <xdr:sp macro="" textlink="">
      <xdr:nvSpPr>
        <xdr:cNvPr id="113" name="フローチャート : 判断 112"/>
        <xdr:cNvSpPr/>
      </xdr:nvSpPr>
      <xdr:spPr bwMode="auto">
        <a:xfrm>
          <a:off x="4953000" y="7030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163634</xdr:rowOff>
    </xdr:from>
    <xdr:ext cx="736600" cy="259045"/>
    <xdr:sp macro="" textlink="">
      <xdr:nvSpPr>
        <xdr:cNvPr id="114" name="テキスト ボックス 113"/>
        <xdr:cNvSpPr txBox="1"/>
      </xdr:nvSpPr>
      <xdr:spPr>
        <a:xfrm>
          <a:off x="4622800" y="711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178075</xdr:rowOff>
    </xdr:from>
    <xdr:to>
      <xdr:col>3</xdr:col>
      <xdr:colOff>904875</xdr:colOff>
      <xdr:row>35</xdr:row>
      <xdr:rowOff>12317</xdr:rowOff>
    </xdr:to>
    <xdr:cxnSp macro="">
      <xdr:nvCxnSpPr>
        <xdr:cNvPr id="115" name="直線コネクタ 114"/>
        <xdr:cNvCxnSpPr/>
      </xdr:nvCxnSpPr>
      <xdr:spPr bwMode="auto">
        <a:xfrm>
          <a:off x="3606800" y="6445525"/>
          <a:ext cx="698500" cy="17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53146</xdr:rowOff>
    </xdr:from>
    <xdr:to>
      <xdr:col>3</xdr:col>
      <xdr:colOff>955675</xdr:colOff>
      <xdr:row>36</xdr:row>
      <xdr:rowOff>154746</xdr:rowOff>
    </xdr:to>
    <xdr:sp macro="" textlink="">
      <xdr:nvSpPr>
        <xdr:cNvPr id="116" name="フローチャート : 判断 115"/>
        <xdr:cNvSpPr/>
      </xdr:nvSpPr>
      <xdr:spPr bwMode="auto">
        <a:xfrm>
          <a:off x="4254500" y="7006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139523</xdr:rowOff>
    </xdr:from>
    <xdr:ext cx="762000" cy="259045"/>
    <xdr:sp macro="" textlink="">
      <xdr:nvSpPr>
        <xdr:cNvPr id="117" name="テキスト ボックス 116"/>
        <xdr:cNvSpPr txBox="1"/>
      </xdr:nvSpPr>
      <xdr:spPr>
        <a:xfrm>
          <a:off x="3924300" y="70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42212</xdr:rowOff>
    </xdr:from>
    <xdr:to>
      <xdr:col>3</xdr:col>
      <xdr:colOff>206375</xdr:colOff>
      <xdr:row>34</xdr:row>
      <xdr:rowOff>178075</xdr:rowOff>
    </xdr:to>
    <xdr:cxnSp macro="">
      <xdr:nvCxnSpPr>
        <xdr:cNvPr id="118" name="直線コネクタ 117"/>
        <xdr:cNvCxnSpPr/>
      </xdr:nvCxnSpPr>
      <xdr:spPr bwMode="auto">
        <a:xfrm>
          <a:off x="2908300" y="6309662"/>
          <a:ext cx="698500" cy="1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325425</xdr:rowOff>
    </xdr:from>
    <xdr:to>
      <xdr:col>3</xdr:col>
      <xdr:colOff>257175</xdr:colOff>
      <xdr:row>36</xdr:row>
      <xdr:rowOff>84125</xdr:rowOff>
    </xdr:to>
    <xdr:sp macro="" textlink="">
      <xdr:nvSpPr>
        <xdr:cNvPr id="119" name="フローチャート : 判断 118"/>
        <xdr:cNvSpPr/>
      </xdr:nvSpPr>
      <xdr:spPr bwMode="auto">
        <a:xfrm>
          <a:off x="3556000" y="693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68902</xdr:rowOff>
    </xdr:from>
    <xdr:ext cx="762000" cy="259045"/>
    <xdr:sp macro="" textlink="">
      <xdr:nvSpPr>
        <xdr:cNvPr id="120" name="テキスト ボックス 119"/>
        <xdr:cNvSpPr txBox="1"/>
      </xdr:nvSpPr>
      <xdr:spPr>
        <a:xfrm>
          <a:off x="3225800" y="702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341799</xdr:rowOff>
    </xdr:from>
    <xdr:to>
      <xdr:col>2</xdr:col>
      <xdr:colOff>692150</xdr:colOff>
      <xdr:row>36</xdr:row>
      <xdr:rowOff>100499</xdr:rowOff>
    </xdr:to>
    <xdr:sp macro="" textlink="">
      <xdr:nvSpPr>
        <xdr:cNvPr id="121" name="フローチャート : 判断 120"/>
        <xdr:cNvSpPr/>
      </xdr:nvSpPr>
      <xdr:spPr bwMode="auto">
        <a:xfrm>
          <a:off x="2857500" y="6952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85276</xdr:rowOff>
    </xdr:from>
    <xdr:ext cx="762000" cy="259045"/>
    <xdr:sp macro="" textlink="">
      <xdr:nvSpPr>
        <xdr:cNvPr id="122" name="テキスト ボックス 121"/>
        <xdr:cNvSpPr txBox="1"/>
      </xdr:nvSpPr>
      <xdr:spPr>
        <a:xfrm>
          <a:off x="2527300" y="703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163451</xdr:rowOff>
    </xdr:from>
    <xdr:to>
      <xdr:col>5</xdr:col>
      <xdr:colOff>34925</xdr:colOff>
      <xdr:row>35</xdr:row>
      <xdr:rowOff>265051</xdr:rowOff>
    </xdr:to>
    <xdr:sp macro="" textlink="">
      <xdr:nvSpPr>
        <xdr:cNvPr id="128" name="円/楕円 127"/>
        <xdr:cNvSpPr/>
      </xdr:nvSpPr>
      <xdr:spPr bwMode="auto">
        <a:xfrm>
          <a:off x="5600700" y="6773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8528</xdr:rowOff>
    </xdr:from>
    <xdr:ext cx="762000" cy="259045"/>
    <xdr:sp macro="" textlink="">
      <xdr:nvSpPr>
        <xdr:cNvPr id="129" name="人口1人当たり決算額の推移該当値テキスト445"/>
        <xdr:cNvSpPr txBox="1"/>
      </xdr:nvSpPr>
      <xdr:spPr>
        <a:xfrm>
          <a:off x="5740400" y="66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325391</xdr:rowOff>
    </xdr:from>
    <xdr:to>
      <xdr:col>4</xdr:col>
      <xdr:colOff>520700</xdr:colOff>
      <xdr:row>35</xdr:row>
      <xdr:rowOff>84091</xdr:rowOff>
    </xdr:to>
    <xdr:sp macro="" textlink="">
      <xdr:nvSpPr>
        <xdr:cNvPr id="130" name="円/楕円 129"/>
        <xdr:cNvSpPr/>
      </xdr:nvSpPr>
      <xdr:spPr bwMode="auto">
        <a:xfrm>
          <a:off x="4953000" y="659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94268</xdr:rowOff>
    </xdr:from>
    <xdr:ext cx="736600" cy="259045"/>
    <xdr:sp macro="" textlink="">
      <xdr:nvSpPr>
        <xdr:cNvPr id="131" name="テキスト ボックス 130"/>
        <xdr:cNvSpPr txBox="1"/>
      </xdr:nvSpPr>
      <xdr:spPr>
        <a:xfrm>
          <a:off x="4622800" y="6361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304417</xdr:rowOff>
    </xdr:from>
    <xdr:to>
      <xdr:col>3</xdr:col>
      <xdr:colOff>955675</xdr:colOff>
      <xdr:row>35</xdr:row>
      <xdr:rowOff>63117</xdr:rowOff>
    </xdr:to>
    <xdr:sp macro="" textlink="">
      <xdr:nvSpPr>
        <xdr:cNvPr id="132" name="円/楕円 131"/>
        <xdr:cNvSpPr/>
      </xdr:nvSpPr>
      <xdr:spPr bwMode="auto">
        <a:xfrm>
          <a:off x="4254500" y="657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73294</xdr:rowOff>
    </xdr:from>
    <xdr:ext cx="762000" cy="259045"/>
    <xdr:sp macro="" textlink="">
      <xdr:nvSpPr>
        <xdr:cNvPr id="133" name="テキスト ボックス 132"/>
        <xdr:cNvSpPr txBox="1"/>
      </xdr:nvSpPr>
      <xdr:spPr>
        <a:xfrm>
          <a:off x="3924300" y="634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127275</xdr:rowOff>
    </xdr:from>
    <xdr:to>
      <xdr:col>3</xdr:col>
      <xdr:colOff>257175</xdr:colOff>
      <xdr:row>34</xdr:row>
      <xdr:rowOff>228875</xdr:rowOff>
    </xdr:to>
    <xdr:sp macro="" textlink="">
      <xdr:nvSpPr>
        <xdr:cNvPr id="134" name="円/楕円 133"/>
        <xdr:cNvSpPr/>
      </xdr:nvSpPr>
      <xdr:spPr bwMode="auto">
        <a:xfrm>
          <a:off x="3556000" y="639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239052</xdr:rowOff>
    </xdr:from>
    <xdr:ext cx="762000" cy="259045"/>
    <xdr:sp macro="" textlink="">
      <xdr:nvSpPr>
        <xdr:cNvPr id="135" name="テキスト ボックス 134"/>
        <xdr:cNvSpPr txBox="1"/>
      </xdr:nvSpPr>
      <xdr:spPr>
        <a:xfrm>
          <a:off x="3225800" y="616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161,063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334312</xdr:rowOff>
    </xdr:from>
    <xdr:to>
      <xdr:col>2</xdr:col>
      <xdr:colOff>692150</xdr:colOff>
      <xdr:row>34</xdr:row>
      <xdr:rowOff>93012</xdr:rowOff>
    </xdr:to>
    <xdr:sp macro="" textlink="">
      <xdr:nvSpPr>
        <xdr:cNvPr id="136" name="円/楕円 135"/>
        <xdr:cNvSpPr/>
      </xdr:nvSpPr>
      <xdr:spPr bwMode="auto">
        <a:xfrm>
          <a:off x="2857500" y="625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103189</xdr:rowOff>
    </xdr:from>
    <xdr:ext cx="762000" cy="259045"/>
    <xdr:sp macro="" textlink="">
      <xdr:nvSpPr>
        <xdr:cNvPr id="137" name="テキスト ボックス 136"/>
        <xdr:cNvSpPr txBox="1"/>
      </xdr:nvSpPr>
      <xdr:spPr>
        <a:xfrm>
          <a:off x="2527300" y="60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　財政調整基金残高は、平成１９年度から着実に増加となり、将来の財政需要に備え計画的な積立を実施にしていく。</a:t>
          </a:r>
          <a:r>
            <a:rPr lang="en-US" altLang="ja-JP" sz="1300">
              <a:solidFill>
                <a:schemeClr val="dk1"/>
              </a:solidFill>
              <a:latin typeface="+mn-lt"/>
              <a:ea typeface="+mn-ea"/>
              <a:cs typeface="+mn-cs"/>
            </a:rPr>
            <a:t/>
          </a:r>
          <a:br>
            <a:rPr lang="en-US" altLang="ja-JP" sz="1300">
              <a:solidFill>
                <a:schemeClr val="dk1"/>
              </a:solidFill>
              <a:latin typeface="+mn-lt"/>
              <a:ea typeface="+mn-ea"/>
              <a:cs typeface="+mn-cs"/>
            </a:rPr>
          </a:br>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実質収支額は</a:t>
          </a:r>
          <a:r>
            <a:rPr lang="ja-JP" altLang="ja-JP" sz="1300" baseline="0">
              <a:solidFill>
                <a:schemeClr val="dk1"/>
              </a:solidFill>
              <a:latin typeface="+mn-lt"/>
              <a:ea typeface="+mn-ea"/>
              <a:cs typeface="+mn-cs"/>
            </a:rPr>
            <a:t>対標財比１０％を越え、平成</a:t>
          </a:r>
          <a:r>
            <a:rPr lang="ja-JP" altLang="en-US" sz="1300" baseline="0">
              <a:solidFill>
                <a:schemeClr val="dk1"/>
              </a:solidFill>
              <a:latin typeface="+mn-lt"/>
              <a:ea typeface="+mn-ea"/>
              <a:cs typeface="+mn-cs"/>
            </a:rPr>
            <a:t>２５</a:t>
          </a:r>
          <a:r>
            <a:rPr lang="ja-JP" altLang="ja-JP" sz="1300" baseline="0">
              <a:solidFill>
                <a:schemeClr val="dk1"/>
              </a:solidFill>
              <a:latin typeface="+mn-lt"/>
              <a:ea typeface="+mn-ea"/>
              <a:cs typeface="+mn-cs"/>
            </a:rPr>
            <a:t>年度は</a:t>
          </a:r>
          <a:r>
            <a:rPr lang="ja-JP" altLang="en-US" sz="1300" baseline="0">
              <a:solidFill>
                <a:schemeClr val="dk1"/>
              </a:solidFill>
              <a:latin typeface="+mn-lt"/>
              <a:ea typeface="+mn-ea"/>
              <a:cs typeface="+mn-cs"/>
            </a:rPr>
            <a:t>１４</a:t>
          </a:r>
          <a:r>
            <a:rPr lang="ja-JP" altLang="ja-JP" sz="1300" baseline="0">
              <a:solidFill>
                <a:schemeClr val="dk1"/>
              </a:solidFill>
              <a:latin typeface="+mn-lt"/>
              <a:ea typeface="+mn-ea"/>
              <a:cs typeface="+mn-cs"/>
            </a:rPr>
            <a:t>．</a:t>
          </a:r>
          <a:r>
            <a:rPr lang="ja-JP" altLang="en-US" sz="1300" baseline="0">
              <a:solidFill>
                <a:schemeClr val="dk1"/>
              </a:solidFill>
              <a:latin typeface="+mn-lt"/>
              <a:ea typeface="+mn-ea"/>
              <a:cs typeface="+mn-cs"/>
            </a:rPr>
            <a:t>０６</a:t>
          </a:r>
          <a:r>
            <a:rPr lang="ja-JP" altLang="ja-JP" sz="1300" baseline="0">
              <a:solidFill>
                <a:schemeClr val="dk1"/>
              </a:solidFill>
              <a:latin typeface="+mn-lt"/>
              <a:ea typeface="+mn-ea"/>
              <a:cs typeface="+mn-cs"/>
            </a:rPr>
            <a:t>％となっている、今後もこの状況を継続いくことが望ましい。</a:t>
          </a:r>
          <a:endParaRPr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latin typeface="+mn-lt"/>
              <a:ea typeface="+mn-ea"/>
              <a:cs typeface="+mn-cs"/>
            </a:rPr>
            <a:t>　連結実質赤字比率は各会計とも黒字であるが、今後は公営企業会計においてフェリー建造や海水淡水化施設の運営、施設の老朽化に伴う維持管理費等の負担が多額になるため緊縮財政に努め、</a:t>
          </a:r>
          <a:r>
            <a:rPr lang="ja-JP" altLang="ja-JP" sz="1300" b="0" i="0" baseline="0">
              <a:solidFill>
                <a:schemeClr val="dk1"/>
              </a:solidFill>
              <a:latin typeface="+mn-lt"/>
              <a:ea typeface="+mn-ea"/>
              <a:cs typeface="+mn-cs"/>
            </a:rPr>
            <a:t>独立採算の原則に基づき更なる経営健全化に努める必要がある。</a:t>
          </a:r>
          <a:endParaRPr lang="en-US" altLang="ja-JP" sz="13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latin typeface="+mn-lt"/>
              <a:ea typeface="+mn-ea"/>
              <a:cs typeface="+mn-cs"/>
            </a:rPr>
            <a:t>　元利償還金や公営企業債の元利償還金に対する繰入金の減少により、実質公債費比率の分子は対前年度比減となっている。今後も、新規起債発行を抑制し起債残高の削減に努める、公営企業</a:t>
          </a:r>
          <a:r>
            <a:rPr lang="ja-JP" altLang="ja-JP" sz="1300" b="0" i="0" baseline="0">
              <a:solidFill>
                <a:schemeClr val="dk1"/>
              </a:solidFill>
              <a:latin typeface="+mn-lt"/>
              <a:ea typeface="+mn-ea"/>
              <a:cs typeface="+mn-cs"/>
            </a:rPr>
            <a:t>会計においては独立採算の原則に基づき更なる経営健全化に努め、繰入金を抑える</a:t>
          </a:r>
          <a:r>
            <a:rPr lang="ja-JP" altLang="ja-JP" sz="1300">
              <a:solidFill>
                <a:schemeClr val="dk1"/>
              </a:solidFill>
              <a:latin typeface="+mn-lt"/>
              <a:ea typeface="+mn-ea"/>
              <a:cs typeface="+mn-cs"/>
            </a:rPr>
            <a:t>。</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latin typeface="+mn-lt"/>
              <a:ea typeface="+mn-ea"/>
              <a:cs typeface="+mn-cs"/>
            </a:rPr>
            <a:t>　平成２１年度策定の財政健全化計画書に基づき、地方債の繰上償還等の実施</a:t>
          </a:r>
          <a:r>
            <a:rPr lang="ja-JP" altLang="en-US" sz="1300" b="0" i="0" baseline="0">
              <a:solidFill>
                <a:schemeClr val="dk1"/>
              </a:solidFill>
              <a:latin typeface="+mn-lt"/>
              <a:ea typeface="+mn-ea"/>
              <a:cs typeface="+mn-cs"/>
            </a:rPr>
            <a:t>や計画的な地方債発行</a:t>
          </a:r>
          <a:r>
            <a:rPr lang="ja-JP" altLang="ja-JP" sz="1300" b="0" i="0" baseline="0">
              <a:solidFill>
                <a:schemeClr val="dk1"/>
              </a:solidFill>
              <a:latin typeface="+mn-lt"/>
              <a:ea typeface="+mn-ea"/>
              <a:cs typeface="+mn-cs"/>
            </a:rPr>
            <a:t>を行なっており、将来負担比率は確実に減少傾向となっている。</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充当</a:t>
          </a:r>
          <a:r>
            <a:rPr lang="ja-JP" altLang="ja-JP" sz="1300" b="0" i="0" baseline="0">
              <a:solidFill>
                <a:schemeClr val="dk1"/>
              </a:solidFill>
              <a:latin typeface="+mn-lt"/>
              <a:ea typeface="+mn-ea"/>
              <a:cs typeface="+mn-cs"/>
            </a:rPr>
            <a:t>可能特定歳入</a:t>
          </a:r>
          <a:r>
            <a:rPr lang="ja-JP" altLang="en-US" sz="1300" b="0" i="0" baseline="0">
              <a:solidFill>
                <a:schemeClr val="dk1"/>
              </a:solidFill>
              <a:latin typeface="+mn-lt"/>
              <a:ea typeface="+mn-ea"/>
              <a:cs typeface="+mn-cs"/>
            </a:rPr>
            <a:t>が減少傾向にあるため、今後は</a:t>
          </a:r>
          <a:r>
            <a:rPr lang="ja-JP" altLang="ja-JP" sz="1300" b="0" i="0" baseline="0">
              <a:solidFill>
                <a:schemeClr val="dk1"/>
              </a:solidFill>
              <a:latin typeface="+mn-lt"/>
              <a:ea typeface="+mn-ea"/>
              <a:cs typeface="+mn-cs"/>
            </a:rPr>
            <a:t>徴収を確実に行ってい</a:t>
          </a:r>
          <a:r>
            <a:rPr lang="ja-JP" altLang="en-US" sz="1300" b="0" i="0" baseline="0">
              <a:solidFill>
                <a:schemeClr val="dk1"/>
              </a:solidFill>
              <a:latin typeface="+mn-lt"/>
              <a:ea typeface="+mn-ea"/>
              <a:cs typeface="+mn-cs"/>
            </a:rPr>
            <a:t>き歳入確保に努める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endParaRPr lang="en-US" altLang="ja-JP" sz="1300">
            <a:solidFill>
              <a:schemeClr val="dk1"/>
            </a:solidFill>
            <a:latin typeface="+mn-lt"/>
            <a:ea typeface="+mn-ea"/>
            <a:cs typeface="+mn-cs"/>
          </a:endParaRPr>
        </a:p>
        <a:p>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1893521</v>
      </c>
      <c r="BO4" s="349"/>
      <c r="BP4" s="349"/>
      <c r="BQ4" s="349"/>
      <c r="BR4" s="349"/>
      <c r="BS4" s="349"/>
      <c r="BT4" s="349"/>
      <c r="BU4" s="350"/>
      <c r="BV4" s="348">
        <v>1809766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14.1</v>
      </c>
      <c r="CU4" s="355"/>
      <c r="CV4" s="355"/>
      <c r="CW4" s="355"/>
      <c r="CX4" s="355"/>
      <c r="CY4" s="355"/>
      <c r="CZ4" s="355"/>
      <c r="DA4" s="356"/>
      <c r="DB4" s="354">
        <v>13.8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1756142</v>
      </c>
      <c r="BO5" s="386"/>
      <c r="BP5" s="386"/>
      <c r="BQ5" s="386"/>
      <c r="BR5" s="386"/>
      <c r="BS5" s="386"/>
      <c r="BT5" s="386"/>
      <c r="BU5" s="387"/>
      <c r="BV5" s="385">
        <v>1683601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96.4</v>
      </c>
      <c r="CU5" s="383"/>
      <c r="CV5" s="383"/>
      <c r="CW5" s="383"/>
      <c r="CX5" s="383"/>
      <c r="CY5" s="383"/>
      <c r="CZ5" s="383"/>
      <c r="DA5" s="384"/>
      <c r="DB5" s="382">
        <v>96.3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137379</v>
      </c>
      <c r="BO6" s="386"/>
      <c r="BP6" s="386"/>
      <c r="BQ6" s="386"/>
      <c r="BR6" s="386"/>
      <c r="BS6" s="386"/>
      <c r="BT6" s="386"/>
      <c r="BU6" s="387"/>
      <c r="BV6" s="385">
        <v>126165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101.3</v>
      </c>
      <c r="CU6" s="423"/>
      <c r="CV6" s="423"/>
      <c r="CW6" s="423"/>
      <c r="CX6" s="423"/>
      <c r="CY6" s="423"/>
      <c r="CZ6" s="423"/>
      <c r="DA6" s="424"/>
      <c r="DB6" s="422">
        <v>101.1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26840</v>
      </c>
      <c r="BO7" s="386"/>
      <c r="BP7" s="386"/>
      <c r="BQ7" s="386"/>
      <c r="BR7" s="386"/>
      <c r="BS7" s="386"/>
      <c r="BT7" s="386"/>
      <c r="BU7" s="387"/>
      <c r="BV7" s="385">
        <v>14025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786385</v>
      </c>
      <c r="CU7" s="386"/>
      <c r="CV7" s="386"/>
      <c r="CW7" s="386"/>
      <c r="CX7" s="386"/>
      <c r="CY7" s="386"/>
      <c r="CZ7" s="386"/>
      <c r="DA7" s="387"/>
      <c r="DB7" s="385">
        <v>814538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110539</v>
      </c>
      <c r="BO8" s="386"/>
      <c r="BP8" s="386"/>
      <c r="BQ8" s="386"/>
      <c r="BR8" s="386"/>
      <c r="BS8" s="386"/>
      <c r="BT8" s="386"/>
      <c r="BU8" s="387"/>
      <c r="BV8" s="385">
        <v>112140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865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-1601</v>
      </c>
      <c r="BO9" s="386"/>
      <c r="BP9" s="386"/>
      <c r="BQ9" s="386"/>
      <c r="BR9" s="386"/>
      <c r="BS9" s="386"/>
      <c r="BT9" s="386"/>
      <c r="BU9" s="387"/>
      <c r="BV9" s="385">
        <v>8198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17.7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1077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101690</v>
      </c>
      <c r="BO10" s="386"/>
      <c r="BP10" s="386"/>
      <c r="BQ10" s="386"/>
      <c r="BR10" s="386"/>
      <c r="BS10" s="386"/>
      <c r="BT10" s="386"/>
      <c r="BU10" s="387"/>
      <c r="BV10" s="385">
        <v>44154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24016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900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89869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895</v>
      </c>
      <c r="S13" s="467"/>
      <c r="T13" s="467"/>
      <c r="U13" s="467"/>
      <c r="V13" s="468"/>
      <c r="W13" s="401" t="s">
        <v>123</v>
      </c>
      <c r="X13" s="402"/>
      <c r="Y13" s="402"/>
      <c r="Z13" s="402"/>
      <c r="AA13" s="402"/>
      <c r="AB13" s="392"/>
      <c r="AC13" s="436">
        <v>12</v>
      </c>
      <c r="AD13" s="437"/>
      <c r="AE13" s="437"/>
      <c r="AF13" s="437"/>
      <c r="AG13" s="476"/>
      <c r="AH13" s="436">
        <v>19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10220</v>
      </c>
      <c r="BO13" s="386"/>
      <c r="BP13" s="386"/>
      <c r="BQ13" s="386"/>
      <c r="BR13" s="386"/>
      <c r="BS13" s="386"/>
      <c r="BT13" s="386"/>
      <c r="BU13" s="387"/>
      <c r="BV13" s="385">
        <v>76368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16.600000000000001</v>
      </c>
      <c r="CU13" s="383"/>
      <c r="CV13" s="383"/>
      <c r="CW13" s="383"/>
      <c r="CX13" s="383"/>
      <c r="CY13" s="383"/>
      <c r="CZ13" s="383"/>
      <c r="DA13" s="384"/>
      <c r="DB13" s="382">
        <v>19.100000000000001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904</v>
      </c>
      <c r="S14" s="467"/>
      <c r="T14" s="467"/>
      <c r="U14" s="467"/>
      <c r="V14" s="468"/>
      <c r="W14" s="375"/>
      <c r="X14" s="376"/>
      <c r="Y14" s="376"/>
      <c r="Z14" s="376"/>
      <c r="AA14" s="376"/>
      <c r="AB14" s="365"/>
      <c r="AC14" s="469">
        <v>2.5</v>
      </c>
      <c r="AD14" s="470"/>
      <c r="AE14" s="470"/>
      <c r="AF14" s="470"/>
      <c r="AG14" s="471"/>
      <c r="AH14" s="469">
        <v>3.3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93.7</v>
      </c>
      <c r="CU14" s="481"/>
      <c r="CV14" s="481"/>
      <c r="CW14" s="481"/>
      <c r="CX14" s="481"/>
      <c r="CY14" s="481"/>
      <c r="CZ14" s="481"/>
      <c r="DA14" s="482"/>
      <c r="DB14" s="480">
        <v>109.9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901</v>
      </c>
      <c r="S15" s="467"/>
      <c r="T15" s="467"/>
      <c r="U15" s="467"/>
      <c r="V15" s="468"/>
      <c r="W15" s="401" t="s">
        <v>130</v>
      </c>
      <c r="X15" s="402"/>
      <c r="Y15" s="402"/>
      <c r="Z15" s="402"/>
      <c r="AA15" s="402"/>
      <c r="AB15" s="392"/>
      <c r="AC15" s="436">
        <v>23</v>
      </c>
      <c r="AD15" s="437"/>
      <c r="AE15" s="437"/>
      <c r="AF15" s="437"/>
      <c r="AG15" s="476"/>
      <c r="AH15" s="436">
        <v>25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68100</v>
      </c>
      <c r="BO15" s="349"/>
      <c r="BP15" s="349"/>
      <c r="BQ15" s="349"/>
      <c r="BR15" s="349"/>
      <c r="BS15" s="349"/>
      <c r="BT15" s="349"/>
      <c r="BU15" s="350"/>
      <c r="BV15" s="348">
        <v>69598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4.8</v>
      </c>
      <c r="AD16" s="470"/>
      <c r="AE16" s="470"/>
      <c r="AF16" s="470"/>
      <c r="AG16" s="471"/>
      <c r="AH16" s="469">
        <v>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729400</v>
      </c>
      <c r="BO16" s="386"/>
      <c r="BP16" s="386"/>
      <c r="BQ16" s="386"/>
      <c r="BR16" s="386"/>
      <c r="BS16" s="386"/>
      <c r="BT16" s="386"/>
      <c r="BU16" s="387"/>
      <c r="BV16" s="385">
        <v>757674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441</v>
      </c>
      <c r="AD17" s="437"/>
      <c r="AE17" s="437"/>
      <c r="AF17" s="437"/>
      <c r="AG17" s="476"/>
      <c r="AH17" s="436">
        <v>538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86304</v>
      </c>
      <c r="BO17" s="386"/>
      <c r="BP17" s="386"/>
      <c r="BQ17" s="386"/>
      <c r="BR17" s="386"/>
      <c r="BS17" s="386"/>
      <c r="BT17" s="386"/>
      <c r="BU17" s="387"/>
      <c r="BV17" s="385">
        <v>88201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16.739999999999998</v>
      </c>
      <c r="M18" s="498"/>
      <c r="N18" s="498"/>
      <c r="O18" s="498"/>
      <c r="P18" s="498"/>
      <c r="Q18" s="498"/>
      <c r="R18" s="499"/>
      <c r="S18" s="499"/>
      <c r="T18" s="499"/>
      <c r="U18" s="499"/>
      <c r="V18" s="500"/>
      <c r="W18" s="403"/>
      <c r="X18" s="404"/>
      <c r="Y18" s="404"/>
      <c r="Z18" s="404"/>
      <c r="AA18" s="404"/>
      <c r="AB18" s="395"/>
      <c r="AC18" s="501">
        <v>92.6</v>
      </c>
      <c r="AD18" s="502"/>
      <c r="AE18" s="502"/>
      <c r="AF18" s="502"/>
      <c r="AG18" s="503"/>
      <c r="AH18" s="501">
        <v>92.4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765881</v>
      </c>
      <c r="BO18" s="386"/>
      <c r="BP18" s="386"/>
      <c r="BQ18" s="386"/>
      <c r="BR18" s="386"/>
      <c r="BS18" s="386"/>
      <c r="BT18" s="386"/>
      <c r="BU18" s="387"/>
      <c r="BV18" s="385">
        <v>791438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1314461</v>
      </c>
      <c r="BO19" s="386"/>
      <c r="BP19" s="386"/>
      <c r="BQ19" s="386"/>
      <c r="BR19" s="386"/>
      <c r="BS19" s="386"/>
      <c r="BT19" s="386"/>
      <c r="BU19" s="387"/>
      <c r="BV19" s="385">
        <v>1271633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1178897</v>
      </c>
      <c r="BO23" s="386"/>
      <c r="BP23" s="386"/>
      <c r="BQ23" s="386"/>
      <c r="BR23" s="386"/>
      <c r="BS23" s="386"/>
      <c r="BT23" s="386"/>
      <c r="BU23" s="387"/>
      <c r="BV23" s="385">
        <v>1289560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5814</v>
      </c>
      <c r="R24" s="437"/>
      <c r="S24" s="437"/>
      <c r="T24" s="437"/>
      <c r="U24" s="437"/>
      <c r="V24" s="476"/>
      <c r="W24" s="531"/>
      <c r="X24" s="519"/>
      <c r="Y24" s="520"/>
      <c r="Z24" s="435" t="s">
        <v>154</v>
      </c>
      <c r="AA24" s="415"/>
      <c r="AB24" s="415"/>
      <c r="AC24" s="415"/>
      <c r="AD24" s="415"/>
      <c r="AE24" s="415"/>
      <c r="AF24" s="415"/>
      <c r="AG24" s="416"/>
      <c r="AH24" s="436">
        <v>30</v>
      </c>
      <c r="AI24" s="437"/>
      <c r="AJ24" s="437"/>
      <c r="AK24" s="437"/>
      <c r="AL24" s="476"/>
      <c r="AM24" s="436">
        <v>82410</v>
      </c>
      <c r="AN24" s="437"/>
      <c r="AO24" s="437"/>
      <c r="AP24" s="437"/>
      <c r="AQ24" s="437"/>
      <c r="AR24" s="476"/>
      <c r="AS24" s="436">
        <v>2747</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1055368</v>
      </c>
      <c r="BO24" s="386"/>
      <c r="BP24" s="386"/>
      <c r="BQ24" s="386"/>
      <c r="BR24" s="386"/>
      <c r="BS24" s="386"/>
      <c r="BT24" s="386"/>
      <c r="BU24" s="387"/>
      <c r="BV24" s="385">
        <v>1155362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4702</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4411</v>
      </c>
      <c r="R26" s="437"/>
      <c r="S26" s="437"/>
      <c r="T26" s="437"/>
      <c r="U26" s="437"/>
      <c r="V26" s="476"/>
      <c r="W26" s="531"/>
      <c r="X26" s="519"/>
      <c r="Y26" s="520"/>
      <c r="Z26" s="435" t="s">
        <v>160</v>
      </c>
      <c r="AA26" s="553"/>
      <c r="AB26" s="553"/>
      <c r="AC26" s="553"/>
      <c r="AD26" s="553"/>
      <c r="AE26" s="553"/>
      <c r="AF26" s="553"/>
      <c r="AG26" s="554"/>
      <c r="AH26" s="436">
        <v>1</v>
      </c>
      <c r="AI26" s="437"/>
      <c r="AJ26" s="437"/>
      <c r="AK26" s="437"/>
      <c r="AL26" s="476"/>
      <c r="AM26" s="436">
        <v>2127</v>
      </c>
      <c r="AN26" s="437"/>
      <c r="AO26" s="437"/>
      <c r="AP26" s="437"/>
      <c r="AQ26" s="437"/>
      <c r="AR26" s="476"/>
      <c r="AS26" s="436">
        <v>2127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2070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5880</v>
      </c>
      <c r="AN27" s="437"/>
      <c r="AO27" s="437"/>
      <c r="AP27" s="437"/>
      <c r="AQ27" s="437"/>
      <c r="AR27" s="476"/>
      <c r="AS27" s="436">
        <v>2940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1</v>
      </c>
      <c r="BO27" s="551"/>
      <c r="BP27" s="551"/>
      <c r="BQ27" s="551"/>
      <c r="BR27" s="551"/>
      <c r="BS27" s="551"/>
      <c r="BT27" s="551"/>
      <c r="BU27" s="552"/>
      <c r="BV27" s="550">
        <v>1</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1710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203383</v>
      </c>
      <c r="BO28" s="349"/>
      <c r="BP28" s="349"/>
      <c r="BQ28" s="349"/>
      <c r="BR28" s="349"/>
      <c r="BS28" s="349"/>
      <c r="BT28" s="349"/>
      <c r="BU28" s="350"/>
      <c r="BV28" s="348">
        <v>191562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5</v>
      </c>
      <c r="M29" s="437"/>
      <c r="N29" s="437"/>
      <c r="O29" s="437"/>
      <c r="P29" s="476"/>
      <c r="Q29" s="436">
        <v>1620</v>
      </c>
      <c r="R29" s="437"/>
      <c r="S29" s="437"/>
      <c r="T29" s="437"/>
      <c r="U29" s="437"/>
      <c r="V29" s="476"/>
      <c r="W29" s="531"/>
      <c r="X29" s="519"/>
      <c r="Y29" s="520"/>
      <c r="Z29" s="435" t="s">
        <v>170</v>
      </c>
      <c r="AA29" s="415"/>
      <c r="AB29" s="415"/>
      <c r="AC29" s="415"/>
      <c r="AD29" s="415"/>
      <c r="AE29" s="415"/>
      <c r="AF29" s="415"/>
      <c r="AG29" s="416"/>
      <c r="AH29" s="436">
        <v>32</v>
      </c>
      <c r="AI29" s="437"/>
      <c r="AJ29" s="437"/>
      <c r="AK29" s="437"/>
      <c r="AL29" s="476"/>
      <c r="AM29" s="436">
        <v>88290</v>
      </c>
      <c r="AN29" s="437"/>
      <c r="AO29" s="437"/>
      <c r="AP29" s="437"/>
      <c r="AQ29" s="437"/>
      <c r="AR29" s="476"/>
      <c r="AS29" s="436">
        <v>2759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16614</v>
      </c>
      <c r="BO29" s="386"/>
      <c r="BP29" s="386"/>
      <c r="BQ29" s="386"/>
      <c r="BR29" s="386"/>
      <c r="BS29" s="386"/>
      <c r="BT29" s="386"/>
      <c r="BU29" s="387"/>
      <c r="BV29" s="385">
        <v>16614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86.2</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114392</v>
      </c>
      <c r="BO30" s="551"/>
      <c r="BP30" s="551"/>
      <c r="BQ30" s="551"/>
      <c r="BR30" s="551"/>
      <c r="BS30" s="551"/>
      <c r="BT30" s="551"/>
      <c r="BU30" s="552"/>
      <c r="BV30" s="550">
        <v>101914</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沖縄県市町村自治会館管理組合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5</v>
      </c>
      <c r="BF35" s="564"/>
      <c r="BG35" s="565" t="str">
        <f>IF('各会計、関係団体の財政状況及び健全化判断比率'!B31="","",'各会計、関係団体の財政状況及び健全化判断比率'!B31)</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沖縄県市町村総合事務組合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6</v>
      </c>
      <c r="BF36" s="564"/>
      <c r="BG36" s="565" t="str">
        <f>IF('各会計、関係団体の財政状況及び健全化判断比率'!B32="","",'各会計、関係団体の財政状況及び健全化判断比率'!B32)</f>
        <v>漁業集落排水事業特別会計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南部広域行政組合（一般）</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7</v>
      </c>
      <c r="BF37" s="564"/>
      <c r="BG37" s="565" t="str">
        <f>IF('各会計、関係団体の財政状況及び健全化判断比率'!B33="","",'各会計、関係団体の財政状況及び健全化判断比率'!B33)</f>
        <v>農業集落排水事業特別会計</v>
      </c>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南部広域行政組合（特別会計）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8</v>
      </c>
      <c r="BF38" s="564"/>
      <c r="BG38" s="565" t="str">
        <f>IF('各会計、関係団体の財政状況及び健全化判断比率'!B34="","",'各会計、関係団体の財政状況及び健全化判断比率'!B34)</f>
        <v>航路事業特別会計</v>
      </c>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沖縄県町村交通災害共済組合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南部広域市町村圏事務組合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沖縄県介護保険広域連合（一般）</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沖縄県介護保険広域連合（特別会計）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沖縄県後期高齢者医療広域連合（一般）</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沖縄県後期高齢者医療広域連合（特別会計）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1849</v>
      </c>
      <c r="J41" s="83">
        <v>1647</v>
      </c>
      <c r="K41" s="83">
        <v>1439</v>
      </c>
      <c r="L41" s="83">
        <v>1290</v>
      </c>
      <c r="M41" s="84">
        <v>1179</v>
      </c>
    </row>
    <row r="42" spans="2:13" ht="27.75" customHeight="1">
      <c r="B42" s="1169"/>
      <c r="C42" s="1170"/>
      <c r="D42" s="85"/>
      <c r="E42" s="1175" t="s">
        <v>26</v>
      </c>
      <c r="F42" s="1175"/>
      <c r="G42" s="1175"/>
      <c r="H42" s="1176"/>
      <c r="I42" s="86" t="s">
        <v>475</v>
      </c>
      <c r="J42" s="87" t="s">
        <v>475</v>
      </c>
      <c r="K42" s="87" t="s">
        <v>475</v>
      </c>
      <c r="L42" s="87" t="s">
        <v>475</v>
      </c>
      <c r="M42" s="88" t="s">
        <v>475</v>
      </c>
    </row>
    <row r="43" spans="2:13" ht="27.75" customHeight="1">
      <c r="B43" s="1169"/>
      <c r="C43" s="1170"/>
      <c r="D43" s="85"/>
      <c r="E43" s="1175" t="s">
        <v>27</v>
      </c>
      <c r="F43" s="1175"/>
      <c r="G43" s="1175"/>
      <c r="H43" s="1176"/>
      <c r="I43" s="86">
        <v>871</v>
      </c>
      <c r="J43" s="87">
        <v>854</v>
      </c>
      <c r="K43" s="87">
        <v>803</v>
      </c>
      <c r="L43" s="87">
        <v>776</v>
      </c>
      <c r="M43" s="88">
        <v>766</v>
      </c>
    </row>
    <row r="44" spans="2:13" ht="27.75" customHeight="1">
      <c r="B44" s="1169"/>
      <c r="C44" s="1170"/>
      <c r="D44" s="85"/>
      <c r="E44" s="1175" t="s">
        <v>28</v>
      </c>
      <c r="F44" s="1175"/>
      <c r="G44" s="1175"/>
      <c r="H44" s="1176"/>
      <c r="I44" s="86" t="s">
        <v>475</v>
      </c>
      <c r="J44" s="87" t="s">
        <v>475</v>
      </c>
      <c r="K44" s="87" t="s">
        <v>475</v>
      </c>
      <c r="L44" s="87" t="s">
        <v>475</v>
      </c>
      <c r="M44" s="88" t="s">
        <v>475</v>
      </c>
    </row>
    <row r="45" spans="2:13" ht="27.75" customHeight="1">
      <c r="B45" s="1169"/>
      <c r="C45" s="1170"/>
      <c r="D45" s="85"/>
      <c r="E45" s="1175" t="s">
        <v>29</v>
      </c>
      <c r="F45" s="1175"/>
      <c r="G45" s="1175"/>
      <c r="H45" s="1176"/>
      <c r="I45" s="86">
        <v>173</v>
      </c>
      <c r="J45" s="87">
        <v>194</v>
      </c>
      <c r="K45" s="87">
        <v>232</v>
      </c>
      <c r="L45" s="87">
        <v>214</v>
      </c>
      <c r="M45" s="88">
        <v>201</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124</v>
      </c>
      <c r="J49" s="87">
        <v>207</v>
      </c>
      <c r="K49" s="87">
        <v>247</v>
      </c>
      <c r="L49" s="87">
        <v>310</v>
      </c>
      <c r="M49" s="88">
        <v>334</v>
      </c>
    </row>
    <row r="50" spans="2:13" ht="27.75" customHeight="1">
      <c r="B50" s="1169"/>
      <c r="C50" s="1170"/>
      <c r="D50" s="85"/>
      <c r="E50" s="1175" t="s">
        <v>35</v>
      </c>
      <c r="F50" s="1175"/>
      <c r="G50" s="1175"/>
      <c r="H50" s="1176"/>
      <c r="I50" s="86">
        <v>113</v>
      </c>
      <c r="J50" s="87">
        <v>98</v>
      </c>
      <c r="K50" s="87">
        <v>80</v>
      </c>
      <c r="L50" s="87">
        <v>64</v>
      </c>
      <c r="M50" s="88">
        <v>54</v>
      </c>
    </row>
    <row r="51" spans="2:13" ht="27.75" customHeight="1">
      <c r="B51" s="1171"/>
      <c r="C51" s="1172"/>
      <c r="D51" s="85"/>
      <c r="E51" s="1175" t="s">
        <v>36</v>
      </c>
      <c r="F51" s="1175"/>
      <c r="G51" s="1175"/>
      <c r="H51" s="1176"/>
      <c r="I51" s="86">
        <v>1522</v>
      </c>
      <c r="J51" s="87">
        <v>1429</v>
      </c>
      <c r="K51" s="87">
        <v>1306</v>
      </c>
      <c r="L51" s="87">
        <v>1200</v>
      </c>
      <c r="M51" s="88">
        <v>1177</v>
      </c>
    </row>
    <row r="52" spans="2:13" ht="27.75" customHeight="1" thickBot="1">
      <c r="B52" s="1179" t="s">
        <v>37</v>
      </c>
      <c r="C52" s="1180"/>
      <c r="D52" s="90"/>
      <c r="E52" s="1181" t="s">
        <v>38</v>
      </c>
      <c r="F52" s="1181"/>
      <c r="G52" s="1181"/>
      <c r="H52" s="1182"/>
      <c r="I52" s="91">
        <v>1134</v>
      </c>
      <c r="J52" s="92">
        <v>961</v>
      </c>
      <c r="K52" s="92">
        <v>841</v>
      </c>
      <c r="L52" s="92">
        <v>705</v>
      </c>
      <c r="M52" s="93">
        <v>580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40582</v>
      </c>
      <c r="E3" s="116"/>
      <c r="F3" s="117">
        <v>291917</v>
      </c>
      <c r="G3" s="118"/>
      <c r="H3" s="119"/>
    </row>
    <row r="4" spans="1:8">
      <c r="A4" s="120"/>
      <c r="B4" s="121"/>
      <c r="C4" s="122"/>
      <c r="D4" s="123">
        <v>6263</v>
      </c>
      <c r="E4" s="124"/>
      <c r="F4" s="125">
        <v>163714</v>
      </c>
      <c r="G4" s="126"/>
      <c r="H4" s="127"/>
    </row>
    <row r="5" spans="1:8">
      <c r="A5" s="108" t="s">
        <v>509</v>
      </c>
      <c r="B5" s="113"/>
      <c r="C5" s="114"/>
      <c r="D5" s="115">
        <v>135117</v>
      </c>
      <c r="E5" s="116"/>
      <c r="F5" s="117">
        <v>325581</v>
      </c>
      <c r="G5" s="118"/>
      <c r="H5" s="119"/>
    </row>
    <row r="6" spans="1:8">
      <c r="A6" s="120"/>
      <c r="B6" s="121"/>
      <c r="C6" s="122"/>
      <c r="D6" s="123">
        <v>7986</v>
      </c>
      <c r="E6" s="124"/>
      <c r="F6" s="125">
        <v>165116</v>
      </c>
      <c r="G6" s="126"/>
      <c r="H6" s="127"/>
    </row>
    <row r="7" spans="1:8">
      <c r="A7" s="108" t="s">
        <v>510</v>
      </c>
      <c r="B7" s="113"/>
      <c r="C7" s="114"/>
      <c r="D7" s="115">
        <v>133078</v>
      </c>
      <c r="E7" s="116"/>
      <c r="F7" s="117">
        <v>203567</v>
      </c>
      <c r="G7" s="118"/>
      <c r="H7" s="119"/>
    </row>
    <row r="8" spans="1:8">
      <c r="A8" s="120"/>
      <c r="B8" s="121"/>
      <c r="C8" s="122"/>
      <c r="D8" s="123">
        <v>38884</v>
      </c>
      <c r="E8" s="124"/>
      <c r="F8" s="125">
        <v>121137</v>
      </c>
      <c r="G8" s="126"/>
      <c r="H8" s="127"/>
    </row>
    <row r="9" spans="1:8">
      <c r="A9" s="108" t="s">
        <v>511</v>
      </c>
      <c r="B9" s="113"/>
      <c r="C9" s="114"/>
      <c r="D9" s="115">
        <v>236948</v>
      </c>
      <c r="E9" s="116"/>
      <c r="F9" s="117">
        <v>185018</v>
      </c>
      <c r="G9" s="118"/>
      <c r="H9" s="119"/>
    </row>
    <row r="10" spans="1:8">
      <c r="A10" s="120"/>
      <c r="B10" s="121"/>
      <c r="C10" s="122"/>
      <c r="D10" s="123">
        <v>11441</v>
      </c>
      <c r="E10" s="124"/>
      <c r="F10" s="125">
        <v>95064</v>
      </c>
      <c r="G10" s="126"/>
      <c r="H10" s="127"/>
    </row>
    <row r="11" spans="1:8">
      <c r="A11" s="108" t="s">
        <v>512</v>
      </c>
      <c r="B11" s="113"/>
      <c r="C11" s="114"/>
      <c r="D11" s="115">
        <v>447524</v>
      </c>
      <c r="E11" s="116"/>
      <c r="F11" s="117">
        <v>238802</v>
      </c>
      <c r="G11" s="118"/>
      <c r="H11" s="119"/>
    </row>
    <row r="12" spans="1:8">
      <c r="A12" s="120"/>
      <c r="B12" s="121"/>
      <c r="C12" s="128"/>
      <c r="D12" s="123">
        <v>13848</v>
      </c>
      <c r="E12" s="124"/>
      <c r="F12" s="125">
        <v>128562</v>
      </c>
      <c r="G12" s="126"/>
      <c r="H12" s="127"/>
    </row>
    <row r="13" spans="1:8">
      <c r="A13" s="108"/>
      <c r="B13" s="113"/>
      <c r="C13" s="129"/>
      <c r="D13" s="130">
        <v>198650</v>
      </c>
      <c r="E13" s="131"/>
      <c r="F13" s="132">
        <v>248977</v>
      </c>
      <c r="G13" s="133"/>
      <c r="H13" s="119"/>
    </row>
    <row r="14" spans="1:8">
      <c r="A14" s="120"/>
      <c r="B14" s="121"/>
      <c r="C14" s="122"/>
      <c r="D14" s="123">
        <v>15684</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16.899999999999999</v>
      </c>
      <c r="C19" s="134">
        <f>ROUND(VALUE(SUBSTITUTE(実質収支比率等に係る経年分析!G$48,"▲","-")),2)</f>
        <v>20.5</v>
      </c>
      <c r="D19" s="134">
        <f>ROUND(VALUE(SUBSTITUTE(実質収支比率等に係る経年分析!H$48,"▲","-")),2)</f>
        <v>12.75</v>
      </c>
      <c r="E19" s="134">
        <f>ROUND(VALUE(SUBSTITUTE(実質収支比率等に係る経年分析!I$48,"▲","-")),2)</f>
        <v>13.77</v>
      </c>
      <c r="F19" s="134">
        <f>ROUND(VALUE(SUBSTITUTE(実質収支比率等に係る経年分析!J$48,"▲","-")),2)</f>
        <v>14.06</v>
      </c>
    </row>
    <row r="20" spans="1:11">
      <c r="A20" s="134" t="s">
        <v>43</v>
      </c>
      <c r="B20" s="134">
        <f>ROUND(VALUE(SUBSTITUTE(実質収支比率等に係る経年分析!F$47,"▲","-")),2)</f>
        <v>6.17</v>
      </c>
      <c r="C20" s="134">
        <f>ROUND(VALUE(SUBSTITUTE(実質収支比率等に係る経年分析!G$47,"▲","-")),2)</f>
        <v>12.49</v>
      </c>
      <c r="D20" s="134">
        <f>ROUND(VALUE(SUBSTITUTE(実質収支比率等に係る経年分析!H$47,"▲","-")),2)</f>
        <v>18.079999999999998</v>
      </c>
      <c r="E20" s="134">
        <f>ROUND(VALUE(SUBSTITUTE(実質収支比率等に係る経年分析!I$47,"▲","-")),2)</f>
        <v>23.52</v>
      </c>
      <c r="F20" s="134">
        <f>ROUND(VALUE(SUBSTITUTE(実質収支比率等に係る経年分析!J$47,"▲","-")),2)</f>
        <v>25.86</v>
      </c>
    </row>
    <row r="21" spans="1:11">
      <c r="A21" s="134" t="s">
        <v>44</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16.39</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9.3800000000000008</v>
      </c>
      <c r="F21" s="134">
        <f>IF(ISNUMBER(VALUE(SUBSTITUTE(実質収支比率等に係る経年分析!J$49,"▲","-"))),ROUND(VALUE(SUBSTITUTE(実質収支比率等に係る経年分析!J$49,"▲","-")),2),NA())</f>
        <v>1.3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漁業集落排水事業特別会計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簡易水道事業特別会計</v>
      </c>
      <c r="B33" s="135">
        <f>IF(ROUND(VALUE(SUBSTITUTE(連結実質赤字比率に係る赤字・黒字の構成分析!F$37,"▲", "-")), 2) &lt; 0, ABS(ROUND(VALUE(SUBSTITUTE(連結実質赤字比率に係る赤字・黒字の構成分析!F$37,"▲", "-")), 2)), NA())</f>
        <v>0.42</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2.2400000000000002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航路事業特別会計</v>
      </c>
      <c r="B35" s="135">
        <f>IF(ROUND(VALUE(SUBSTITUTE(連結実質赤字比率に係る赤字・黒字の構成分析!F$35,"▲", "-")), 2) &lt; 0, ABS(ROUND(VALUE(SUBSTITUTE(連結実質赤字比率に係る赤字・黒字の構成分析!F$35,"▲", "-")), 2)), NA())</f>
        <v>3.57</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5.32</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9.2100000000000009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16.899999999999999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198</v>
      </c>
      <c r="E42" s="136"/>
      <c r="F42" s="136"/>
      <c r="G42" s="136">
        <f>'実質公債費比率（分子）の構造'!L$52</f>
        <v>193</v>
      </c>
      <c r="H42" s="136"/>
      <c r="I42" s="136"/>
      <c r="J42" s="136">
        <f>'実質公債費比率（分子）の構造'!M$52</f>
        <v>192</v>
      </c>
      <c r="K42" s="136"/>
      <c r="L42" s="136"/>
      <c r="M42" s="136">
        <f>'実質公債費比率（分子）の構造'!N$52</f>
        <v>186</v>
      </c>
      <c r="N42" s="136"/>
      <c r="O42" s="136"/>
      <c r="P42" s="136">
        <f>'実質公債費比率（分子）の構造'!O$52</f>
        <v>181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104</v>
      </c>
      <c r="C46" s="136"/>
      <c r="D46" s="136"/>
      <c r="E46" s="136">
        <f>'実質公債費比率（分子）の構造'!L$48</f>
        <v>91</v>
      </c>
      <c r="F46" s="136"/>
      <c r="G46" s="136"/>
      <c r="H46" s="136">
        <f>'実質公債費比率（分子）の構造'!M$48</f>
        <v>89</v>
      </c>
      <c r="I46" s="136"/>
      <c r="J46" s="136"/>
      <c r="K46" s="136">
        <f>'実質公債費比率（分子）の構造'!N$48</f>
        <v>87</v>
      </c>
      <c r="L46" s="136"/>
      <c r="M46" s="136"/>
      <c r="N46" s="136">
        <f>'実質公債費比率（分子）の構造'!O$48</f>
        <v>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264</v>
      </c>
      <c r="C49" s="136"/>
      <c r="D49" s="136"/>
      <c r="E49" s="136">
        <f>'実質公債費比率（分子）の構造'!L$45</f>
        <v>246</v>
      </c>
      <c r="F49" s="136"/>
      <c r="G49" s="136"/>
      <c r="H49" s="136">
        <f>'実質公債費比率（分子）の構造'!M$45</f>
        <v>220</v>
      </c>
      <c r="I49" s="136"/>
      <c r="J49" s="136"/>
      <c r="K49" s="136">
        <f>'実質公債費比率（分子）の構造'!N$45</f>
        <v>214</v>
      </c>
      <c r="L49" s="136"/>
      <c r="M49" s="136"/>
      <c r="N49" s="136">
        <f>'実質公債費比率（分子）の構造'!O$45</f>
        <v>184</v>
      </c>
      <c r="O49" s="136"/>
      <c r="P49" s="136"/>
    </row>
    <row r="50" spans="1:16">
      <c r="A50" s="136" t="s">
        <v>59</v>
      </c>
      <c r="B50" s="136" t="e">
        <f>NA()</f>
        <v>#N/A</v>
      </c>
      <c r="C50" s="136">
        <f>IF(ISNUMBER('実質公債費比率（分子）の構造'!K$53),'実質公債費比率（分子）の構造'!K$53,NA())</f>
        <v>170</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117</v>
      </c>
      <c r="J50" s="136" t="e">
        <f>NA()</f>
        <v>#N/A</v>
      </c>
      <c r="K50" s="136" t="e">
        <f>NA()</f>
        <v>#N/A</v>
      </c>
      <c r="L50" s="136">
        <f>IF(ISNUMBER('実質公債費比率（分子）の構造'!N$53),'実質公債費比率（分子）の構造'!N$53,NA())</f>
        <v>115</v>
      </c>
      <c r="M50" s="136" t="e">
        <f>NA()</f>
        <v>#N/A</v>
      </c>
      <c r="N50" s="136" t="e">
        <f>NA()</f>
        <v>#N/A</v>
      </c>
      <c r="O50" s="136">
        <f>IF(ISNUMBER('実質公債費比率（分子）の構造'!O$53),'実質公債費比率（分子）の構造'!O$53,NA())</f>
        <v>84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1522</v>
      </c>
      <c r="E56" s="135"/>
      <c r="F56" s="135"/>
      <c r="G56" s="135">
        <f>'将来負担比率（分子）の構造'!J$51</f>
        <v>1429</v>
      </c>
      <c r="H56" s="135"/>
      <c r="I56" s="135"/>
      <c r="J56" s="135">
        <f>'将来負担比率（分子）の構造'!K$51</f>
        <v>1306</v>
      </c>
      <c r="K56" s="135"/>
      <c r="L56" s="135"/>
      <c r="M56" s="135">
        <f>'将来負担比率（分子）の構造'!L$51</f>
        <v>1200</v>
      </c>
      <c r="N56" s="135"/>
      <c r="O56" s="135"/>
      <c r="P56" s="135">
        <f>'将来負担比率（分子）の構造'!M$51</f>
        <v>1177</v>
      </c>
    </row>
    <row r="57" spans="1:16">
      <c r="A57" s="135" t="s">
        <v>35</v>
      </c>
      <c r="B57" s="135"/>
      <c r="C57" s="135"/>
      <c r="D57" s="135">
        <f>'将来負担比率（分子）の構造'!I$50</f>
        <v>113</v>
      </c>
      <c r="E57" s="135"/>
      <c r="F57" s="135"/>
      <c r="G57" s="135">
        <f>'将来負担比率（分子）の構造'!J$50</f>
        <v>98</v>
      </c>
      <c r="H57" s="135"/>
      <c r="I57" s="135"/>
      <c r="J57" s="135">
        <f>'将来負担比率（分子）の構造'!K$50</f>
        <v>80</v>
      </c>
      <c r="K57" s="135"/>
      <c r="L57" s="135"/>
      <c r="M57" s="135">
        <f>'将来負担比率（分子）の構造'!L$50</f>
        <v>64</v>
      </c>
      <c r="N57" s="135"/>
      <c r="O57" s="135"/>
      <c r="P57" s="135">
        <f>'将来負担比率（分子）の構造'!M$50</f>
        <v>54</v>
      </c>
    </row>
    <row r="58" spans="1:16">
      <c r="A58" s="135" t="s">
        <v>34</v>
      </c>
      <c r="B58" s="135"/>
      <c r="C58" s="135"/>
      <c r="D58" s="135">
        <f>'将来負担比率（分子）の構造'!I$49</f>
        <v>124</v>
      </c>
      <c r="E58" s="135"/>
      <c r="F58" s="135"/>
      <c r="G58" s="135">
        <f>'将来負担比率（分子）の構造'!J$49</f>
        <v>207</v>
      </c>
      <c r="H58" s="135"/>
      <c r="I58" s="135"/>
      <c r="J58" s="135">
        <f>'将来負担比率（分子）の構造'!K$49</f>
        <v>247</v>
      </c>
      <c r="K58" s="135"/>
      <c r="L58" s="135"/>
      <c r="M58" s="135">
        <f>'将来負担比率（分子）の構造'!L$49</f>
        <v>310</v>
      </c>
      <c r="N58" s="135"/>
      <c r="O58" s="135"/>
      <c r="P58" s="135">
        <f>'将来負担比率（分子）の構造'!M$49</f>
        <v>334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173</v>
      </c>
      <c r="C62" s="135"/>
      <c r="D62" s="135"/>
      <c r="E62" s="135">
        <f>'将来負担比率（分子）の構造'!J$45</f>
        <v>194</v>
      </c>
      <c r="F62" s="135"/>
      <c r="G62" s="135"/>
      <c r="H62" s="135">
        <f>'将来負担比率（分子）の構造'!K$45</f>
        <v>232</v>
      </c>
      <c r="I62" s="135"/>
      <c r="J62" s="135"/>
      <c r="K62" s="135">
        <f>'将来負担比率（分子）の構造'!L$45</f>
        <v>214</v>
      </c>
      <c r="L62" s="135"/>
      <c r="M62" s="135"/>
      <c r="N62" s="135">
        <f>'将来負担比率（分子）の構造'!M$45</f>
        <v>201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871</v>
      </c>
      <c r="C64" s="135"/>
      <c r="D64" s="135"/>
      <c r="E64" s="135">
        <f>'将来負担比率（分子）の構造'!J$43</f>
        <v>854</v>
      </c>
      <c r="F64" s="135"/>
      <c r="G64" s="135"/>
      <c r="H64" s="135">
        <f>'将来負担比率（分子）の構造'!K$43</f>
        <v>803</v>
      </c>
      <c r="I64" s="135"/>
      <c r="J64" s="135"/>
      <c r="K64" s="135">
        <f>'将来負担比率（分子）の構造'!L$43</f>
        <v>776</v>
      </c>
      <c r="L64" s="135"/>
      <c r="M64" s="135"/>
      <c r="N64" s="135">
        <f>'将来負担比率（分子）の構造'!M$43</f>
        <v>766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1849</v>
      </c>
      <c r="C66" s="135"/>
      <c r="D66" s="135"/>
      <c r="E66" s="135">
        <f>'将来負担比率（分子）の構造'!J$41</f>
        <v>1647</v>
      </c>
      <c r="F66" s="135"/>
      <c r="G66" s="135"/>
      <c r="H66" s="135">
        <f>'将来負担比率（分子）の構造'!K$41</f>
        <v>1439</v>
      </c>
      <c r="I66" s="135"/>
      <c r="J66" s="135"/>
      <c r="K66" s="135">
        <f>'将来負担比率（分子）の構造'!L$41</f>
        <v>1290</v>
      </c>
      <c r="L66" s="135"/>
      <c r="M66" s="135"/>
      <c r="N66" s="135">
        <f>'将来負担比率（分子）の構造'!M$41</f>
        <v>1179</v>
      </c>
      <c r="O66" s="135"/>
      <c r="P66" s="135"/>
    </row>
    <row r="67" spans="1:16">
      <c r="A67" s="135" t="s">
        <v>63</v>
      </c>
      <c r="B67" s="135" t="e">
        <f>NA()</f>
        <v>#N/A</v>
      </c>
      <c r="C67" s="135">
        <f>IF(ISNUMBER('将来負担比率（分子）の構造'!I$52), IF('将来負担比率（分子）の構造'!I$52 &lt; 0, 0, '将来負担比率（分子）の構造'!I$52), NA())</f>
        <v>1134</v>
      </c>
      <c r="D67" s="135" t="e">
        <f>NA()</f>
        <v>#N/A</v>
      </c>
      <c r="E67" s="135" t="e">
        <f>NA()</f>
        <v>#N/A</v>
      </c>
      <c r="F67" s="135">
        <f>IF(ISNUMBER('将来負担比率（分子）の構造'!J$52), IF('将来負担比率（分子）の構造'!J$52 &lt; 0, 0, '将来負担比率（分子）の構造'!J$52), NA())</f>
        <v>961</v>
      </c>
      <c r="G67" s="135" t="e">
        <f>NA()</f>
        <v>#N/A</v>
      </c>
      <c r="H67" s="135" t="e">
        <f>NA()</f>
        <v>#N/A</v>
      </c>
      <c r="I67" s="135">
        <f>IF(ISNUMBER('将来負担比率（分子）の構造'!K$52), IF('将来負担比率（分子）の構造'!K$52 &lt; 0, 0, '将来負担比率（分子）の構造'!K$52), NA())</f>
        <v>841</v>
      </c>
      <c r="J67" s="135" t="e">
        <f>NA()</f>
        <v>#N/A</v>
      </c>
      <c r="K67" s="135" t="e">
        <f>NA()</f>
        <v>#N/A</v>
      </c>
      <c r="L67" s="135">
        <f>IF(ISNUMBER('将来負担比率（分子）の構造'!L$52), IF('将来負担比率（分子）の構造'!L$52 &lt; 0, 0, '将来負担比率（分子）の構造'!L$52), NA())</f>
        <v>705</v>
      </c>
      <c r="M67" s="135" t="e">
        <f>NA()</f>
        <v>#N/A</v>
      </c>
      <c r="N67" s="135" t="e">
        <f>NA()</f>
        <v>#N/A</v>
      </c>
      <c r="O67" s="135">
        <f>IF(ISNUMBER('将来負担比率（分子）の構造'!M$52), IF('将来負担比率（分子）の構造'!M$52 &lt; 0, 0, '将来負担比率（分子）の構造'!M$52), NA())</f>
        <v>580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73882</v>
      </c>
      <c r="S5" s="581"/>
      <c r="T5" s="581"/>
      <c r="U5" s="581"/>
      <c r="V5" s="581"/>
      <c r="W5" s="581"/>
      <c r="X5" s="581"/>
      <c r="Y5" s="582"/>
      <c r="Z5" s="583">
        <v>3.9</v>
      </c>
      <c r="AA5" s="583"/>
      <c r="AB5" s="583"/>
      <c r="AC5" s="583"/>
      <c r="AD5" s="584">
        <v>73882</v>
      </c>
      <c r="AE5" s="584"/>
      <c r="AF5" s="584"/>
      <c r="AG5" s="584"/>
      <c r="AH5" s="584"/>
      <c r="AI5" s="584"/>
      <c r="AJ5" s="584"/>
      <c r="AK5" s="584"/>
      <c r="AL5" s="585">
        <v>9.8000000000000007</v>
      </c>
      <c r="AM5" s="586"/>
      <c r="AN5" s="586"/>
      <c r="AO5" s="587"/>
      <c r="AP5" s="577" t="s">
        <v>208</v>
      </c>
      <c r="AQ5" s="578"/>
      <c r="AR5" s="578"/>
      <c r="AS5" s="578"/>
      <c r="AT5" s="578"/>
      <c r="AU5" s="578"/>
      <c r="AV5" s="578"/>
      <c r="AW5" s="578"/>
      <c r="AX5" s="578"/>
      <c r="AY5" s="578"/>
      <c r="AZ5" s="578"/>
      <c r="BA5" s="578"/>
      <c r="BB5" s="578"/>
      <c r="BC5" s="578"/>
      <c r="BD5" s="578"/>
      <c r="BE5" s="578"/>
      <c r="BF5" s="579"/>
      <c r="BG5" s="591">
        <v>73882</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7748</v>
      </c>
      <c r="S6" s="592"/>
      <c r="T6" s="592"/>
      <c r="U6" s="592"/>
      <c r="V6" s="592"/>
      <c r="W6" s="592"/>
      <c r="X6" s="592"/>
      <c r="Y6" s="593"/>
      <c r="Z6" s="594">
        <v>0.4</v>
      </c>
      <c r="AA6" s="594"/>
      <c r="AB6" s="594"/>
      <c r="AC6" s="594"/>
      <c r="AD6" s="595">
        <v>7748</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73882</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39278</v>
      </c>
      <c r="CS6" s="592"/>
      <c r="CT6" s="592"/>
      <c r="CU6" s="592"/>
      <c r="CV6" s="592"/>
      <c r="CW6" s="592"/>
      <c r="CX6" s="592"/>
      <c r="CY6" s="593"/>
      <c r="CZ6" s="594">
        <v>2.2000000000000002</v>
      </c>
      <c r="DA6" s="594"/>
      <c r="DB6" s="594"/>
      <c r="DC6" s="594"/>
      <c r="DD6" s="600" t="s">
        <v>209</v>
      </c>
      <c r="DE6" s="592"/>
      <c r="DF6" s="592"/>
      <c r="DG6" s="592"/>
      <c r="DH6" s="592"/>
      <c r="DI6" s="592"/>
      <c r="DJ6" s="592"/>
      <c r="DK6" s="592"/>
      <c r="DL6" s="592"/>
      <c r="DM6" s="592"/>
      <c r="DN6" s="592"/>
      <c r="DO6" s="592"/>
      <c r="DP6" s="593"/>
      <c r="DQ6" s="600">
        <v>39278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174</v>
      </c>
      <c r="S7" s="592"/>
      <c r="T7" s="592"/>
      <c r="U7" s="592"/>
      <c r="V7" s="592"/>
      <c r="W7" s="592"/>
      <c r="X7" s="592"/>
      <c r="Y7" s="593"/>
      <c r="Z7" s="594">
        <v>0</v>
      </c>
      <c r="AA7" s="594"/>
      <c r="AB7" s="594"/>
      <c r="AC7" s="594"/>
      <c r="AD7" s="595">
        <v>174</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29523</v>
      </c>
      <c r="BH7" s="592"/>
      <c r="BI7" s="592"/>
      <c r="BJ7" s="592"/>
      <c r="BK7" s="592"/>
      <c r="BL7" s="592"/>
      <c r="BM7" s="592"/>
      <c r="BN7" s="593"/>
      <c r="BO7" s="594">
        <v>40</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476649</v>
      </c>
      <c r="CS7" s="592"/>
      <c r="CT7" s="592"/>
      <c r="CU7" s="592"/>
      <c r="CV7" s="592"/>
      <c r="CW7" s="592"/>
      <c r="CX7" s="592"/>
      <c r="CY7" s="593"/>
      <c r="CZ7" s="594">
        <v>27.1</v>
      </c>
      <c r="DA7" s="594"/>
      <c r="DB7" s="594"/>
      <c r="DC7" s="594"/>
      <c r="DD7" s="600">
        <v>100506</v>
      </c>
      <c r="DE7" s="592"/>
      <c r="DF7" s="592"/>
      <c r="DG7" s="592"/>
      <c r="DH7" s="592"/>
      <c r="DI7" s="592"/>
      <c r="DJ7" s="592"/>
      <c r="DK7" s="592"/>
      <c r="DL7" s="592"/>
      <c r="DM7" s="592"/>
      <c r="DN7" s="592"/>
      <c r="DO7" s="592"/>
      <c r="DP7" s="593"/>
      <c r="DQ7" s="600">
        <v>376285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122</v>
      </c>
      <c r="S8" s="592"/>
      <c r="T8" s="592"/>
      <c r="U8" s="592"/>
      <c r="V8" s="592"/>
      <c r="W8" s="592"/>
      <c r="X8" s="592"/>
      <c r="Y8" s="593"/>
      <c r="Z8" s="594">
        <v>0</v>
      </c>
      <c r="AA8" s="594"/>
      <c r="AB8" s="594"/>
      <c r="AC8" s="594"/>
      <c r="AD8" s="595">
        <v>122</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936</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140771</v>
      </c>
      <c r="CS8" s="592"/>
      <c r="CT8" s="592"/>
      <c r="CU8" s="592"/>
      <c r="CV8" s="592"/>
      <c r="CW8" s="592"/>
      <c r="CX8" s="592"/>
      <c r="CY8" s="593"/>
      <c r="CZ8" s="594">
        <v>8</v>
      </c>
      <c r="DA8" s="594"/>
      <c r="DB8" s="594"/>
      <c r="DC8" s="594"/>
      <c r="DD8" s="600" t="s">
        <v>209</v>
      </c>
      <c r="DE8" s="592"/>
      <c r="DF8" s="592"/>
      <c r="DG8" s="592"/>
      <c r="DH8" s="592"/>
      <c r="DI8" s="592"/>
      <c r="DJ8" s="592"/>
      <c r="DK8" s="592"/>
      <c r="DL8" s="592"/>
      <c r="DM8" s="592"/>
      <c r="DN8" s="592"/>
      <c r="DO8" s="592"/>
      <c r="DP8" s="593"/>
      <c r="DQ8" s="600">
        <v>96930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200</v>
      </c>
      <c r="S9" s="592"/>
      <c r="T9" s="592"/>
      <c r="U9" s="592"/>
      <c r="V9" s="592"/>
      <c r="W9" s="592"/>
      <c r="X9" s="592"/>
      <c r="Y9" s="593"/>
      <c r="Z9" s="594">
        <v>0</v>
      </c>
      <c r="AA9" s="594"/>
      <c r="AB9" s="594"/>
      <c r="AC9" s="594"/>
      <c r="AD9" s="595">
        <v>200</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26396</v>
      </c>
      <c r="BH9" s="592"/>
      <c r="BI9" s="592"/>
      <c r="BJ9" s="592"/>
      <c r="BK9" s="592"/>
      <c r="BL9" s="592"/>
      <c r="BM9" s="592"/>
      <c r="BN9" s="593"/>
      <c r="BO9" s="594">
        <v>35.700000000000003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137793</v>
      </c>
      <c r="CS9" s="592"/>
      <c r="CT9" s="592"/>
      <c r="CU9" s="592"/>
      <c r="CV9" s="592"/>
      <c r="CW9" s="592"/>
      <c r="CX9" s="592"/>
      <c r="CY9" s="593"/>
      <c r="CZ9" s="594">
        <v>7.8</v>
      </c>
      <c r="DA9" s="594"/>
      <c r="DB9" s="594"/>
      <c r="DC9" s="594"/>
      <c r="DD9" s="600">
        <v>2900</v>
      </c>
      <c r="DE9" s="592"/>
      <c r="DF9" s="592"/>
      <c r="DG9" s="592"/>
      <c r="DH9" s="592"/>
      <c r="DI9" s="592"/>
      <c r="DJ9" s="592"/>
      <c r="DK9" s="592"/>
      <c r="DL9" s="592"/>
      <c r="DM9" s="592"/>
      <c r="DN9" s="592"/>
      <c r="DO9" s="592"/>
      <c r="DP9" s="593"/>
      <c r="DQ9" s="600">
        <v>130246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8626</v>
      </c>
      <c r="S10" s="592"/>
      <c r="T10" s="592"/>
      <c r="U10" s="592"/>
      <c r="V10" s="592"/>
      <c r="W10" s="592"/>
      <c r="X10" s="592"/>
      <c r="Y10" s="593"/>
      <c r="Z10" s="594">
        <v>0.5</v>
      </c>
      <c r="AA10" s="594"/>
      <c r="AB10" s="594"/>
      <c r="AC10" s="594"/>
      <c r="AD10" s="595">
        <v>8626</v>
      </c>
      <c r="AE10" s="595"/>
      <c r="AF10" s="595"/>
      <c r="AG10" s="595"/>
      <c r="AH10" s="595"/>
      <c r="AI10" s="595"/>
      <c r="AJ10" s="595"/>
      <c r="AK10" s="595"/>
      <c r="AL10" s="596">
        <v>1.1000000000000001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2168</v>
      </c>
      <c r="BH10" s="592"/>
      <c r="BI10" s="592"/>
      <c r="BJ10" s="592"/>
      <c r="BK10" s="592"/>
      <c r="BL10" s="592"/>
      <c r="BM10" s="592"/>
      <c r="BN10" s="593"/>
      <c r="BO10" s="594">
        <v>2.9</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4326</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4326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23</v>
      </c>
      <c r="BH11" s="592"/>
      <c r="BI11" s="592"/>
      <c r="BJ11" s="592"/>
      <c r="BK11" s="592"/>
      <c r="BL11" s="592"/>
      <c r="BM11" s="592"/>
      <c r="BN11" s="593"/>
      <c r="BO11" s="594">
        <v>0</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142642</v>
      </c>
      <c r="CS11" s="592"/>
      <c r="CT11" s="592"/>
      <c r="CU11" s="592"/>
      <c r="CV11" s="592"/>
      <c r="CW11" s="592"/>
      <c r="CX11" s="592"/>
      <c r="CY11" s="593"/>
      <c r="CZ11" s="594">
        <v>8.1</v>
      </c>
      <c r="DA11" s="594"/>
      <c r="DB11" s="594"/>
      <c r="DC11" s="594"/>
      <c r="DD11" s="600">
        <v>38996</v>
      </c>
      <c r="DE11" s="592"/>
      <c r="DF11" s="592"/>
      <c r="DG11" s="592"/>
      <c r="DH11" s="592"/>
      <c r="DI11" s="592"/>
      <c r="DJ11" s="592"/>
      <c r="DK11" s="592"/>
      <c r="DL11" s="592"/>
      <c r="DM11" s="592"/>
      <c r="DN11" s="592"/>
      <c r="DO11" s="592"/>
      <c r="DP11" s="593"/>
      <c r="DQ11" s="600">
        <v>69425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37445</v>
      </c>
      <c r="BH12" s="592"/>
      <c r="BI12" s="592"/>
      <c r="BJ12" s="592"/>
      <c r="BK12" s="592"/>
      <c r="BL12" s="592"/>
      <c r="BM12" s="592"/>
      <c r="BN12" s="593"/>
      <c r="BO12" s="594">
        <v>50.7</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67256</v>
      </c>
      <c r="CS12" s="592"/>
      <c r="CT12" s="592"/>
      <c r="CU12" s="592"/>
      <c r="CV12" s="592"/>
      <c r="CW12" s="592"/>
      <c r="CX12" s="592"/>
      <c r="CY12" s="593"/>
      <c r="CZ12" s="594">
        <v>3.8</v>
      </c>
      <c r="DA12" s="594"/>
      <c r="DB12" s="594"/>
      <c r="DC12" s="594"/>
      <c r="DD12" s="600" t="s">
        <v>111</v>
      </c>
      <c r="DE12" s="592"/>
      <c r="DF12" s="592"/>
      <c r="DG12" s="592"/>
      <c r="DH12" s="592"/>
      <c r="DI12" s="592"/>
      <c r="DJ12" s="592"/>
      <c r="DK12" s="592"/>
      <c r="DL12" s="592"/>
      <c r="DM12" s="592"/>
      <c r="DN12" s="592"/>
      <c r="DO12" s="592"/>
      <c r="DP12" s="593"/>
      <c r="DQ12" s="600">
        <v>25611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1635</v>
      </c>
      <c r="S13" s="592"/>
      <c r="T13" s="592"/>
      <c r="U13" s="592"/>
      <c r="V13" s="592"/>
      <c r="W13" s="592"/>
      <c r="X13" s="592"/>
      <c r="Y13" s="593"/>
      <c r="Z13" s="594">
        <v>0.1</v>
      </c>
      <c r="AA13" s="594"/>
      <c r="AB13" s="594"/>
      <c r="AC13" s="594"/>
      <c r="AD13" s="595">
        <v>1635</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36734</v>
      </c>
      <c r="BH13" s="592"/>
      <c r="BI13" s="592"/>
      <c r="BJ13" s="592"/>
      <c r="BK13" s="592"/>
      <c r="BL13" s="592"/>
      <c r="BM13" s="592"/>
      <c r="BN13" s="593"/>
      <c r="BO13" s="594">
        <v>49.7</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234419</v>
      </c>
      <c r="CS13" s="592"/>
      <c r="CT13" s="592"/>
      <c r="CU13" s="592"/>
      <c r="CV13" s="592"/>
      <c r="CW13" s="592"/>
      <c r="CX13" s="592"/>
      <c r="CY13" s="593"/>
      <c r="CZ13" s="594">
        <v>13.3</v>
      </c>
      <c r="DA13" s="594"/>
      <c r="DB13" s="594"/>
      <c r="DC13" s="594"/>
      <c r="DD13" s="600">
        <v>83406</v>
      </c>
      <c r="DE13" s="592"/>
      <c r="DF13" s="592"/>
      <c r="DG13" s="592"/>
      <c r="DH13" s="592"/>
      <c r="DI13" s="592"/>
      <c r="DJ13" s="592"/>
      <c r="DK13" s="592"/>
      <c r="DL13" s="592"/>
      <c r="DM13" s="592"/>
      <c r="DN13" s="592"/>
      <c r="DO13" s="592"/>
      <c r="DP13" s="593"/>
      <c r="DQ13" s="600">
        <v>96394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2011</v>
      </c>
      <c r="BH14" s="592"/>
      <c r="BI14" s="592"/>
      <c r="BJ14" s="592"/>
      <c r="BK14" s="592"/>
      <c r="BL14" s="592"/>
      <c r="BM14" s="592"/>
      <c r="BN14" s="593"/>
      <c r="BO14" s="594">
        <v>2.7</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152435</v>
      </c>
      <c r="CS14" s="592"/>
      <c r="CT14" s="592"/>
      <c r="CU14" s="592"/>
      <c r="CV14" s="592"/>
      <c r="CW14" s="592"/>
      <c r="CX14" s="592"/>
      <c r="CY14" s="593"/>
      <c r="CZ14" s="594">
        <v>8.6999999999999993</v>
      </c>
      <c r="DA14" s="594"/>
      <c r="DB14" s="594"/>
      <c r="DC14" s="594"/>
      <c r="DD14" s="600">
        <v>148631</v>
      </c>
      <c r="DE14" s="592"/>
      <c r="DF14" s="592"/>
      <c r="DG14" s="592"/>
      <c r="DH14" s="592"/>
      <c r="DI14" s="592"/>
      <c r="DJ14" s="592"/>
      <c r="DK14" s="592"/>
      <c r="DL14" s="592"/>
      <c r="DM14" s="592"/>
      <c r="DN14" s="592"/>
      <c r="DO14" s="592"/>
      <c r="DP14" s="593"/>
      <c r="DQ14" s="600">
        <v>15526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93</v>
      </c>
      <c r="S15" s="592"/>
      <c r="T15" s="592"/>
      <c r="U15" s="592"/>
      <c r="V15" s="592"/>
      <c r="W15" s="592"/>
      <c r="X15" s="592"/>
      <c r="Y15" s="593"/>
      <c r="Z15" s="594">
        <v>0</v>
      </c>
      <c r="AA15" s="594"/>
      <c r="AB15" s="594"/>
      <c r="AC15" s="594"/>
      <c r="AD15" s="595">
        <v>93</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4903</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176556</v>
      </c>
      <c r="CS15" s="592"/>
      <c r="CT15" s="592"/>
      <c r="CU15" s="592"/>
      <c r="CV15" s="592"/>
      <c r="CW15" s="592"/>
      <c r="CX15" s="592"/>
      <c r="CY15" s="593"/>
      <c r="CZ15" s="594">
        <v>10.1</v>
      </c>
      <c r="DA15" s="594"/>
      <c r="DB15" s="594"/>
      <c r="DC15" s="594"/>
      <c r="DD15" s="600">
        <v>28333</v>
      </c>
      <c r="DE15" s="592"/>
      <c r="DF15" s="592"/>
      <c r="DG15" s="592"/>
      <c r="DH15" s="592"/>
      <c r="DI15" s="592"/>
      <c r="DJ15" s="592"/>
      <c r="DK15" s="592"/>
      <c r="DL15" s="592"/>
      <c r="DM15" s="592"/>
      <c r="DN15" s="592"/>
      <c r="DO15" s="592"/>
      <c r="DP15" s="593"/>
      <c r="DQ15" s="600">
        <v>150795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936736</v>
      </c>
      <c r="S16" s="592"/>
      <c r="T16" s="592"/>
      <c r="U16" s="592"/>
      <c r="V16" s="592"/>
      <c r="W16" s="592"/>
      <c r="X16" s="592"/>
      <c r="Y16" s="593"/>
      <c r="Z16" s="594">
        <v>49.5</v>
      </c>
      <c r="AA16" s="594"/>
      <c r="AB16" s="594"/>
      <c r="AC16" s="594"/>
      <c r="AD16" s="595">
        <v>661300</v>
      </c>
      <c r="AE16" s="595"/>
      <c r="AF16" s="595"/>
      <c r="AG16" s="595"/>
      <c r="AH16" s="595"/>
      <c r="AI16" s="595"/>
      <c r="AJ16" s="595"/>
      <c r="AK16" s="595"/>
      <c r="AL16" s="596">
        <v>87.5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661300</v>
      </c>
      <c r="S17" s="592"/>
      <c r="T17" s="592"/>
      <c r="U17" s="592"/>
      <c r="V17" s="592"/>
      <c r="W17" s="592"/>
      <c r="X17" s="592"/>
      <c r="Y17" s="593"/>
      <c r="Z17" s="594">
        <v>34.9</v>
      </c>
      <c r="AA17" s="594"/>
      <c r="AB17" s="594"/>
      <c r="AC17" s="594"/>
      <c r="AD17" s="595">
        <v>661300</v>
      </c>
      <c r="AE17" s="595"/>
      <c r="AF17" s="595"/>
      <c r="AG17" s="595"/>
      <c r="AH17" s="595"/>
      <c r="AI17" s="595"/>
      <c r="AJ17" s="595"/>
      <c r="AK17" s="595"/>
      <c r="AL17" s="596">
        <v>87.5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184017</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172266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275436</v>
      </c>
      <c r="S18" s="592"/>
      <c r="T18" s="592"/>
      <c r="U18" s="592"/>
      <c r="V18" s="592"/>
      <c r="W18" s="592"/>
      <c r="X18" s="592"/>
      <c r="Y18" s="593"/>
      <c r="Z18" s="594">
        <v>14.5</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1029216</v>
      </c>
      <c r="S20" s="592"/>
      <c r="T20" s="592"/>
      <c r="U20" s="592"/>
      <c r="V20" s="592"/>
      <c r="W20" s="592"/>
      <c r="X20" s="592"/>
      <c r="Y20" s="593"/>
      <c r="Z20" s="594">
        <v>54.4</v>
      </c>
      <c r="AA20" s="594"/>
      <c r="AB20" s="594"/>
      <c r="AC20" s="594"/>
      <c r="AD20" s="595">
        <v>753780</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1756142</v>
      </c>
      <c r="CS20" s="592"/>
      <c r="CT20" s="592"/>
      <c r="CU20" s="592"/>
      <c r="CV20" s="592"/>
      <c r="CW20" s="592"/>
      <c r="CX20" s="592"/>
      <c r="CY20" s="593"/>
      <c r="CZ20" s="594">
        <v>100</v>
      </c>
      <c r="DA20" s="594"/>
      <c r="DB20" s="594"/>
      <c r="DC20" s="594"/>
      <c r="DD20" s="600">
        <v>402772</v>
      </c>
      <c r="DE20" s="592"/>
      <c r="DF20" s="592"/>
      <c r="DG20" s="592"/>
      <c r="DH20" s="592"/>
      <c r="DI20" s="592"/>
      <c r="DJ20" s="592"/>
      <c r="DK20" s="592"/>
      <c r="DL20" s="592"/>
      <c r="DM20" s="592"/>
      <c r="DN20" s="592"/>
      <c r="DO20" s="592"/>
      <c r="DP20" s="593"/>
      <c r="DQ20" s="600">
        <v>1177082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111</v>
      </c>
      <c r="S21" s="592"/>
      <c r="T21" s="592"/>
      <c r="U21" s="592"/>
      <c r="V21" s="592"/>
      <c r="W21" s="592"/>
      <c r="X21" s="592"/>
      <c r="Y21" s="593"/>
      <c r="Z21" s="594" t="s">
        <v>111</v>
      </c>
      <c r="AA21" s="594"/>
      <c r="AB21" s="594"/>
      <c r="AC21" s="594"/>
      <c r="AD21" s="595" t="s">
        <v>111</v>
      </c>
      <c r="AE21" s="595"/>
      <c r="AF21" s="595"/>
      <c r="AG21" s="595"/>
      <c r="AH21" s="595"/>
      <c r="AI21" s="595"/>
      <c r="AJ21" s="595"/>
      <c r="AK21" s="595"/>
      <c r="AL21" s="596" t="s">
        <v>111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2319</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45163</v>
      </c>
      <c r="S23" s="592"/>
      <c r="T23" s="592"/>
      <c r="U23" s="592"/>
      <c r="V23" s="592"/>
      <c r="W23" s="592"/>
      <c r="X23" s="592"/>
      <c r="Y23" s="593"/>
      <c r="Z23" s="594">
        <v>2.4</v>
      </c>
      <c r="AA23" s="594"/>
      <c r="AB23" s="594"/>
      <c r="AC23" s="594"/>
      <c r="AD23" s="595">
        <v>284</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4841</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562449</v>
      </c>
      <c r="CS24" s="581"/>
      <c r="CT24" s="581"/>
      <c r="CU24" s="581"/>
      <c r="CV24" s="581"/>
      <c r="CW24" s="581"/>
      <c r="CX24" s="581"/>
      <c r="CY24" s="582"/>
      <c r="CZ24" s="622">
        <v>32</v>
      </c>
      <c r="DA24" s="623"/>
      <c r="DB24" s="623"/>
      <c r="DC24" s="624"/>
      <c r="DD24" s="621">
        <v>493188</v>
      </c>
      <c r="DE24" s="581"/>
      <c r="DF24" s="581"/>
      <c r="DG24" s="581"/>
      <c r="DH24" s="581"/>
      <c r="DI24" s="581"/>
      <c r="DJ24" s="581"/>
      <c r="DK24" s="582"/>
      <c r="DL24" s="621">
        <v>484914</v>
      </c>
      <c r="DM24" s="581"/>
      <c r="DN24" s="581"/>
      <c r="DO24" s="581"/>
      <c r="DP24" s="581"/>
      <c r="DQ24" s="581"/>
      <c r="DR24" s="581"/>
      <c r="DS24" s="581"/>
      <c r="DT24" s="581"/>
      <c r="DU24" s="581"/>
      <c r="DV24" s="582"/>
      <c r="DW24" s="585">
        <v>61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32033</v>
      </c>
      <c r="S25" s="592"/>
      <c r="T25" s="592"/>
      <c r="U25" s="592"/>
      <c r="V25" s="592"/>
      <c r="W25" s="592"/>
      <c r="X25" s="592"/>
      <c r="Y25" s="593"/>
      <c r="Z25" s="594">
        <v>1.7</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333253</v>
      </c>
      <c r="CS25" s="617"/>
      <c r="CT25" s="617"/>
      <c r="CU25" s="617"/>
      <c r="CV25" s="617"/>
      <c r="CW25" s="617"/>
      <c r="CX25" s="617"/>
      <c r="CY25" s="618"/>
      <c r="CZ25" s="625">
        <v>19</v>
      </c>
      <c r="DA25" s="626"/>
      <c r="DB25" s="626"/>
      <c r="DC25" s="627"/>
      <c r="DD25" s="600">
        <v>305258</v>
      </c>
      <c r="DE25" s="617"/>
      <c r="DF25" s="617"/>
      <c r="DG25" s="617"/>
      <c r="DH25" s="617"/>
      <c r="DI25" s="617"/>
      <c r="DJ25" s="617"/>
      <c r="DK25" s="618"/>
      <c r="DL25" s="600">
        <v>299833</v>
      </c>
      <c r="DM25" s="617"/>
      <c r="DN25" s="617"/>
      <c r="DO25" s="617"/>
      <c r="DP25" s="617"/>
      <c r="DQ25" s="617"/>
      <c r="DR25" s="617"/>
      <c r="DS25" s="617"/>
      <c r="DT25" s="617"/>
      <c r="DU25" s="617"/>
      <c r="DV25" s="618"/>
      <c r="DW25" s="596">
        <v>37.700000000000003</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182482</v>
      </c>
      <c r="CS26" s="592"/>
      <c r="CT26" s="592"/>
      <c r="CU26" s="592"/>
      <c r="CV26" s="592"/>
      <c r="CW26" s="592"/>
      <c r="CX26" s="592"/>
      <c r="CY26" s="593"/>
      <c r="CZ26" s="625">
        <v>10.4</v>
      </c>
      <c r="DA26" s="626"/>
      <c r="DB26" s="626"/>
      <c r="DC26" s="627"/>
      <c r="DD26" s="600">
        <v>160226</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444681</v>
      </c>
      <c r="S27" s="592"/>
      <c r="T27" s="592"/>
      <c r="U27" s="592"/>
      <c r="V27" s="592"/>
      <c r="W27" s="592"/>
      <c r="X27" s="592"/>
      <c r="Y27" s="593"/>
      <c r="Z27" s="594">
        <v>23.5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73882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45179</v>
      </c>
      <c r="CS27" s="617"/>
      <c r="CT27" s="617"/>
      <c r="CU27" s="617"/>
      <c r="CV27" s="617"/>
      <c r="CW27" s="617"/>
      <c r="CX27" s="617"/>
      <c r="CY27" s="618"/>
      <c r="CZ27" s="625">
        <v>2.6</v>
      </c>
      <c r="DA27" s="626"/>
      <c r="DB27" s="626"/>
      <c r="DC27" s="627"/>
      <c r="DD27" s="600">
        <v>15664</v>
      </c>
      <c r="DE27" s="617"/>
      <c r="DF27" s="617"/>
      <c r="DG27" s="617"/>
      <c r="DH27" s="617"/>
      <c r="DI27" s="617"/>
      <c r="DJ27" s="617"/>
      <c r="DK27" s="618"/>
      <c r="DL27" s="600">
        <v>12815</v>
      </c>
      <c r="DM27" s="617"/>
      <c r="DN27" s="617"/>
      <c r="DO27" s="617"/>
      <c r="DP27" s="617"/>
      <c r="DQ27" s="617"/>
      <c r="DR27" s="617"/>
      <c r="DS27" s="617"/>
      <c r="DT27" s="617"/>
      <c r="DU27" s="617"/>
      <c r="DV27" s="618"/>
      <c r="DW27" s="596">
        <v>1.6</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234</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184017</v>
      </c>
      <c r="CS28" s="592"/>
      <c r="CT28" s="592"/>
      <c r="CU28" s="592"/>
      <c r="CV28" s="592"/>
      <c r="CW28" s="592"/>
      <c r="CX28" s="592"/>
      <c r="CY28" s="593"/>
      <c r="CZ28" s="625">
        <v>10.5</v>
      </c>
      <c r="DA28" s="626"/>
      <c r="DB28" s="626"/>
      <c r="DC28" s="627"/>
      <c r="DD28" s="600">
        <v>172266</v>
      </c>
      <c r="DE28" s="592"/>
      <c r="DF28" s="592"/>
      <c r="DG28" s="592"/>
      <c r="DH28" s="592"/>
      <c r="DI28" s="592"/>
      <c r="DJ28" s="592"/>
      <c r="DK28" s="593"/>
      <c r="DL28" s="600">
        <v>172266</v>
      </c>
      <c r="DM28" s="592"/>
      <c r="DN28" s="592"/>
      <c r="DO28" s="592"/>
      <c r="DP28" s="592"/>
      <c r="DQ28" s="592"/>
      <c r="DR28" s="592"/>
      <c r="DS28" s="592"/>
      <c r="DT28" s="592"/>
      <c r="DU28" s="592"/>
      <c r="DV28" s="593"/>
      <c r="DW28" s="596">
        <v>21.7</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4450</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184017</v>
      </c>
      <c r="CS29" s="617"/>
      <c r="CT29" s="617"/>
      <c r="CU29" s="617"/>
      <c r="CV29" s="617"/>
      <c r="CW29" s="617"/>
      <c r="CX29" s="617"/>
      <c r="CY29" s="618"/>
      <c r="CZ29" s="625">
        <v>10.5</v>
      </c>
      <c r="DA29" s="626"/>
      <c r="DB29" s="626"/>
      <c r="DC29" s="627"/>
      <c r="DD29" s="600">
        <v>172266</v>
      </c>
      <c r="DE29" s="617"/>
      <c r="DF29" s="617"/>
      <c r="DG29" s="617"/>
      <c r="DH29" s="617"/>
      <c r="DI29" s="617"/>
      <c r="DJ29" s="617"/>
      <c r="DK29" s="618"/>
      <c r="DL29" s="600">
        <v>172266</v>
      </c>
      <c r="DM29" s="617"/>
      <c r="DN29" s="617"/>
      <c r="DO29" s="617"/>
      <c r="DP29" s="617"/>
      <c r="DQ29" s="617"/>
      <c r="DR29" s="617"/>
      <c r="DS29" s="617"/>
      <c r="DT29" s="617"/>
      <c r="DU29" s="617"/>
      <c r="DV29" s="618"/>
      <c r="DW29" s="596">
        <v>21.7</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138594</v>
      </c>
      <c r="S30" s="592"/>
      <c r="T30" s="592"/>
      <c r="U30" s="592"/>
      <c r="V30" s="592"/>
      <c r="W30" s="592"/>
      <c r="X30" s="592"/>
      <c r="Y30" s="593"/>
      <c r="Z30" s="594">
        <v>7.3</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90.1</v>
      </c>
      <c r="BH30" s="650"/>
      <c r="BI30" s="650"/>
      <c r="BJ30" s="650"/>
      <c r="BK30" s="650"/>
      <c r="BL30" s="650"/>
      <c r="BM30" s="586">
        <v>82.7</v>
      </c>
      <c r="BN30" s="650"/>
      <c r="BO30" s="650"/>
      <c r="BP30" s="650"/>
      <c r="BQ30" s="651"/>
      <c r="BR30" s="649">
        <v>89.9</v>
      </c>
      <c r="BS30" s="650"/>
      <c r="BT30" s="650"/>
      <c r="BU30" s="650"/>
      <c r="BV30" s="650"/>
      <c r="BW30" s="650"/>
      <c r="BX30" s="586">
        <v>79.400000000000006</v>
      </c>
      <c r="BY30" s="650"/>
      <c r="BZ30" s="650"/>
      <c r="CA30" s="650"/>
      <c r="CB30" s="651"/>
      <c r="CD30" s="654"/>
      <c r="CE30" s="655"/>
      <c r="CF30" s="605" t="s">
        <v>292</v>
      </c>
      <c r="CG30" s="606"/>
      <c r="CH30" s="606"/>
      <c r="CI30" s="606"/>
      <c r="CJ30" s="606"/>
      <c r="CK30" s="606"/>
      <c r="CL30" s="606"/>
      <c r="CM30" s="606"/>
      <c r="CN30" s="606"/>
      <c r="CO30" s="606"/>
      <c r="CP30" s="606"/>
      <c r="CQ30" s="607"/>
      <c r="CR30" s="591">
        <v>167444</v>
      </c>
      <c r="CS30" s="592"/>
      <c r="CT30" s="592"/>
      <c r="CU30" s="592"/>
      <c r="CV30" s="592"/>
      <c r="CW30" s="592"/>
      <c r="CX30" s="592"/>
      <c r="CY30" s="593"/>
      <c r="CZ30" s="625">
        <v>9.5</v>
      </c>
      <c r="DA30" s="626"/>
      <c r="DB30" s="626"/>
      <c r="DC30" s="627"/>
      <c r="DD30" s="600">
        <v>157296</v>
      </c>
      <c r="DE30" s="592"/>
      <c r="DF30" s="592"/>
      <c r="DG30" s="592"/>
      <c r="DH30" s="592"/>
      <c r="DI30" s="592"/>
      <c r="DJ30" s="592"/>
      <c r="DK30" s="593"/>
      <c r="DL30" s="600">
        <v>157296</v>
      </c>
      <c r="DM30" s="592"/>
      <c r="DN30" s="592"/>
      <c r="DO30" s="592"/>
      <c r="DP30" s="592"/>
      <c r="DQ30" s="592"/>
      <c r="DR30" s="592"/>
      <c r="DS30" s="592"/>
      <c r="DT30" s="592"/>
      <c r="DU30" s="592"/>
      <c r="DV30" s="593"/>
      <c r="DW30" s="596">
        <v>19.8</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126165</v>
      </c>
      <c r="S31" s="592"/>
      <c r="T31" s="592"/>
      <c r="U31" s="592"/>
      <c r="V31" s="592"/>
      <c r="W31" s="592"/>
      <c r="X31" s="592"/>
      <c r="Y31" s="593"/>
      <c r="Z31" s="594">
        <v>6.7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98.4</v>
      </c>
      <c r="BH31" s="617"/>
      <c r="BI31" s="617"/>
      <c r="BJ31" s="617"/>
      <c r="BK31" s="617"/>
      <c r="BL31" s="617"/>
      <c r="BM31" s="597">
        <v>95.4</v>
      </c>
      <c r="BN31" s="647"/>
      <c r="BO31" s="647"/>
      <c r="BP31" s="647"/>
      <c r="BQ31" s="648"/>
      <c r="BR31" s="646">
        <v>98.7</v>
      </c>
      <c r="BS31" s="617"/>
      <c r="BT31" s="617"/>
      <c r="BU31" s="617"/>
      <c r="BV31" s="617"/>
      <c r="BW31" s="617"/>
      <c r="BX31" s="597">
        <v>93.1</v>
      </c>
      <c r="BY31" s="647"/>
      <c r="BZ31" s="647"/>
      <c r="CA31" s="647"/>
      <c r="CB31" s="648"/>
      <c r="CD31" s="654"/>
      <c r="CE31" s="655"/>
      <c r="CF31" s="605" t="s">
        <v>296</v>
      </c>
      <c r="CG31" s="606"/>
      <c r="CH31" s="606"/>
      <c r="CI31" s="606"/>
      <c r="CJ31" s="606"/>
      <c r="CK31" s="606"/>
      <c r="CL31" s="606"/>
      <c r="CM31" s="606"/>
      <c r="CN31" s="606"/>
      <c r="CO31" s="606"/>
      <c r="CP31" s="606"/>
      <c r="CQ31" s="607"/>
      <c r="CR31" s="591">
        <v>16573</v>
      </c>
      <c r="CS31" s="617"/>
      <c r="CT31" s="617"/>
      <c r="CU31" s="617"/>
      <c r="CV31" s="617"/>
      <c r="CW31" s="617"/>
      <c r="CX31" s="617"/>
      <c r="CY31" s="618"/>
      <c r="CZ31" s="625">
        <v>0.9</v>
      </c>
      <c r="DA31" s="626"/>
      <c r="DB31" s="626"/>
      <c r="DC31" s="627"/>
      <c r="DD31" s="600">
        <v>14970</v>
      </c>
      <c r="DE31" s="617"/>
      <c r="DF31" s="617"/>
      <c r="DG31" s="617"/>
      <c r="DH31" s="617"/>
      <c r="DI31" s="617"/>
      <c r="DJ31" s="617"/>
      <c r="DK31" s="618"/>
      <c r="DL31" s="600">
        <v>14970</v>
      </c>
      <c r="DM31" s="617"/>
      <c r="DN31" s="617"/>
      <c r="DO31" s="617"/>
      <c r="DP31" s="617"/>
      <c r="DQ31" s="617"/>
      <c r="DR31" s="617"/>
      <c r="DS31" s="617"/>
      <c r="DT31" s="617"/>
      <c r="DU31" s="617"/>
      <c r="DV31" s="618"/>
      <c r="DW31" s="596">
        <v>1.9</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9044</v>
      </c>
      <c r="S32" s="592"/>
      <c r="T32" s="592"/>
      <c r="U32" s="592"/>
      <c r="V32" s="592"/>
      <c r="W32" s="592"/>
      <c r="X32" s="592"/>
      <c r="Y32" s="593"/>
      <c r="Z32" s="594">
        <v>0.5</v>
      </c>
      <c r="AA32" s="594"/>
      <c r="AB32" s="594"/>
      <c r="AC32" s="594"/>
      <c r="AD32" s="595">
        <v>1775</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81.099999999999994</v>
      </c>
      <c r="BH32" s="659"/>
      <c r="BI32" s="659"/>
      <c r="BJ32" s="659"/>
      <c r="BK32" s="659"/>
      <c r="BL32" s="659"/>
      <c r="BM32" s="660">
        <v>72.900000000000006</v>
      </c>
      <c r="BN32" s="659"/>
      <c r="BO32" s="659"/>
      <c r="BP32" s="659"/>
      <c r="BQ32" s="661"/>
      <c r="BR32" s="658">
        <v>81.5</v>
      </c>
      <c r="BS32" s="659"/>
      <c r="BT32" s="659"/>
      <c r="BU32" s="659"/>
      <c r="BV32" s="659"/>
      <c r="BW32" s="659"/>
      <c r="BX32" s="660">
        <v>68.8</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56781</v>
      </c>
      <c r="S33" s="592"/>
      <c r="T33" s="592"/>
      <c r="U33" s="592"/>
      <c r="V33" s="592"/>
      <c r="W33" s="592"/>
      <c r="X33" s="592"/>
      <c r="Y33" s="593"/>
      <c r="Z33" s="594">
        <v>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790921</v>
      </c>
      <c r="CS33" s="617"/>
      <c r="CT33" s="617"/>
      <c r="CU33" s="617"/>
      <c r="CV33" s="617"/>
      <c r="CW33" s="617"/>
      <c r="CX33" s="617"/>
      <c r="CY33" s="618"/>
      <c r="CZ33" s="625">
        <v>45</v>
      </c>
      <c r="DA33" s="626"/>
      <c r="DB33" s="626"/>
      <c r="DC33" s="627"/>
      <c r="DD33" s="600">
        <v>596910</v>
      </c>
      <c r="DE33" s="617"/>
      <c r="DF33" s="617"/>
      <c r="DG33" s="617"/>
      <c r="DH33" s="617"/>
      <c r="DI33" s="617"/>
      <c r="DJ33" s="617"/>
      <c r="DK33" s="618"/>
      <c r="DL33" s="600">
        <v>280967</v>
      </c>
      <c r="DM33" s="617"/>
      <c r="DN33" s="617"/>
      <c r="DO33" s="617"/>
      <c r="DP33" s="617"/>
      <c r="DQ33" s="617"/>
      <c r="DR33" s="617"/>
      <c r="DS33" s="617"/>
      <c r="DT33" s="617"/>
      <c r="DU33" s="617"/>
      <c r="DV33" s="618"/>
      <c r="DW33" s="596">
        <v>35.4</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315931</v>
      </c>
      <c r="CS34" s="592"/>
      <c r="CT34" s="592"/>
      <c r="CU34" s="592"/>
      <c r="CV34" s="592"/>
      <c r="CW34" s="592"/>
      <c r="CX34" s="592"/>
      <c r="CY34" s="593"/>
      <c r="CZ34" s="625">
        <v>18</v>
      </c>
      <c r="DA34" s="626"/>
      <c r="DB34" s="626"/>
      <c r="DC34" s="627"/>
      <c r="DD34" s="600">
        <v>224242</v>
      </c>
      <c r="DE34" s="592"/>
      <c r="DF34" s="592"/>
      <c r="DG34" s="592"/>
      <c r="DH34" s="592"/>
      <c r="DI34" s="592"/>
      <c r="DJ34" s="592"/>
      <c r="DK34" s="593"/>
      <c r="DL34" s="600">
        <v>151721</v>
      </c>
      <c r="DM34" s="592"/>
      <c r="DN34" s="592"/>
      <c r="DO34" s="592"/>
      <c r="DP34" s="592"/>
      <c r="DQ34" s="592"/>
      <c r="DR34" s="592"/>
      <c r="DS34" s="592"/>
      <c r="DT34" s="592"/>
      <c r="DU34" s="592"/>
      <c r="DV34" s="593"/>
      <c r="DW34" s="596">
        <v>19.100000000000001</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38781</v>
      </c>
      <c r="S35" s="592"/>
      <c r="T35" s="592"/>
      <c r="U35" s="592"/>
      <c r="V35" s="592"/>
      <c r="W35" s="592"/>
      <c r="X35" s="592"/>
      <c r="Y35" s="593"/>
      <c r="Z35" s="594">
        <v>2</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202197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6025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24974</v>
      </c>
      <c r="CS35" s="617"/>
      <c r="CT35" s="617"/>
      <c r="CU35" s="617"/>
      <c r="CV35" s="617"/>
      <c r="CW35" s="617"/>
      <c r="CX35" s="617"/>
      <c r="CY35" s="618"/>
      <c r="CZ35" s="625">
        <v>1.4</v>
      </c>
      <c r="DA35" s="626"/>
      <c r="DB35" s="626"/>
      <c r="DC35" s="627"/>
      <c r="DD35" s="600">
        <v>17841</v>
      </c>
      <c r="DE35" s="617"/>
      <c r="DF35" s="617"/>
      <c r="DG35" s="617"/>
      <c r="DH35" s="617"/>
      <c r="DI35" s="617"/>
      <c r="DJ35" s="617"/>
      <c r="DK35" s="618"/>
      <c r="DL35" s="600" t="s">
        <v>111</v>
      </c>
      <c r="DM35" s="617"/>
      <c r="DN35" s="617"/>
      <c r="DO35" s="617"/>
      <c r="DP35" s="617"/>
      <c r="DQ35" s="617"/>
      <c r="DR35" s="617"/>
      <c r="DS35" s="617"/>
      <c r="DT35" s="617"/>
      <c r="DU35" s="617"/>
      <c r="DV35" s="618"/>
      <c r="DW35" s="596" t="s">
        <v>111</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1893521</v>
      </c>
      <c r="S36" s="664"/>
      <c r="T36" s="664"/>
      <c r="U36" s="664"/>
      <c r="V36" s="664"/>
      <c r="W36" s="664"/>
      <c r="X36" s="664"/>
      <c r="Y36" s="665"/>
      <c r="Z36" s="666">
        <v>100</v>
      </c>
      <c r="AA36" s="666"/>
      <c r="AB36" s="666"/>
      <c r="AC36" s="666"/>
      <c r="AD36" s="667">
        <v>755839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72008</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-22625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126403</v>
      </c>
      <c r="CS36" s="592"/>
      <c r="CT36" s="592"/>
      <c r="CU36" s="592"/>
      <c r="CV36" s="592"/>
      <c r="CW36" s="592"/>
      <c r="CX36" s="592"/>
      <c r="CY36" s="593"/>
      <c r="CZ36" s="625">
        <v>7.2</v>
      </c>
      <c r="DA36" s="626"/>
      <c r="DB36" s="626"/>
      <c r="DC36" s="627"/>
      <c r="DD36" s="600">
        <v>48579</v>
      </c>
      <c r="DE36" s="592"/>
      <c r="DF36" s="592"/>
      <c r="DG36" s="592"/>
      <c r="DH36" s="592"/>
      <c r="DI36" s="592"/>
      <c r="DJ36" s="592"/>
      <c r="DK36" s="593"/>
      <c r="DL36" s="600">
        <v>35225</v>
      </c>
      <c r="DM36" s="592"/>
      <c r="DN36" s="592"/>
      <c r="DO36" s="592"/>
      <c r="DP36" s="592"/>
      <c r="DQ36" s="592"/>
      <c r="DR36" s="592"/>
      <c r="DS36" s="592"/>
      <c r="DT36" s="592"/>
      <c r="DU36" s="592"/>
      <c r="DV36" s="593"/>
      <c r="DW36" s="596">
        <v>4.4000000000000004</v>
      </c>
      <c r="DX36" s="619"/>
      <c r="DY36" s="619"/>
      <c r="DZ36" s="619"/>
      <c r="EA36" s="619"/>
      <c r="EB36" s="619"/>
      <c r="EC36" s="620"/>
    </row>
    <row r="37" spans="2:133" ht="11.25" customHeight="1">
      <c r="AQ37" s="670" t="s">
        <v>314</v>
      </c>
      <c r="AR37" s="671"/>
      <c r="AS37" s="671"/>
      <c r="AT37" s="671"/>
      <c r="AU37" s="671"/>
      <c r="AV37" s="671"/>
      <c r="AW37" s="671"/>
      <c r="AX37" s="671"/>
      <c r="AY37" s="672"/>
      <c r="AZ37" s="591">
        <v>66461</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272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8006</v>
      </c>
      <c r="CS37" s="617"/>
      <c r="CT37" s="617"/>
      <c r="CU37" s="617"/>
      <c r="CV37" s="617"/>
      <c r="CW37" s="617"/>
      <c r="CX37" s="617"/>
      <c r="CY37" s="618"/>
      <c r="CZ37" s="625">
        <v>0.5</v>
      </c>
      <c r="DA37" s="626"/>
      <c r="DB37" s="626"/>
      <c r="DC37" s="627"/>
      <c r="DD37" s="600">
        <v>8006</v>
      </c>
      <c r="DE37" s="617"/>
      <c r="DF37" s="617"/>
      <c r="DG37" s="617"/>
      <c r="DH37" s="617"/>
      <c r="DI37" s="617"/>
      <c r="DJ37" s="617"/>
      <c r="DK37" s="618"/>
      <c r="DL37" s="600">
        <v>8006</v>
      </c>
      <c r="DM37" s="617"/>
      <c r="DN37" s="617"/>
      <c r="DO37" s="617"/>
      <c r="DP37" s="617"/>
      <c r="DQ37" s="617"/>
      <c r="DR37" s="617"/>
      <c r="DS37" s="617"/>
      <c r="DT37" s="617"/>
      <c r="DU37" s="617"/>
      <c r="DV37" s="618"/>
      <c r="DW37" s="596">
        <v>1</v>
      </c>
      <c r="DX37" s="619"/>
      <c r="DY37" s="619"/>
      <c r="DZ37" s="619"/>
      <c r="EA37" s="619"/>
      <c r="EB37" s="619"/>
      <c r="EC37" s="620"/>
    </row>
    <row r="38" spans="2:133" ht="11.25" customHeight="1">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521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202197</v>
      </c>
      <c r="CS38" s="592"/>
      <c r="CT38" s="592"/>
      <c r="CU38" s="592"/>
      <c r="CV38" s="592"/>
      <c r="CW38" s="592"/>
      <c r="CX38" s="592"/>
      <c r="CY38" s="593"/>
      <c r="CZ38" s="625">
        <v>11.5</v>
      </c>
      <c r="DA38" s="626"/>
      <c r="DB38" s="626"/>
      <c r="DC38" s="627"/>
      <c r="DD38" s="600">
        <v>188460</v>
      </c>
      <c r="DE38" s="592"/>
      <c r="DF38" s="592"/>
      <c r="DG38" s="592"/>
      <c r="DH38" s="592"/>
      <c r="DI38" s="592"/>
      <c r="DJ38" s="592"/>
      <c r="DK38" s="593"/>
      <c r="DL38" s="600">
        <v>94021</v>
      </c>
      <c r="DM38" s="592"/>
      <c r="DN38" s="592"/>
      <c r="DO38" s="592"/>
      <c r="DP38" s="592"/>
      <c r="DQ38" s="592"/>
      <c r="DR38" s="592"/>
      <c r="DS38" s="592"/>
      <c r="DT38" s="592"/>
      <c r="DU38" s="592"/>
      <c r="DV38" s="593"/>
      <c r="DW38" s="596">
        <v>11.8</v>
      </c>
      <c r="DX38" s="619"/>
      <c r="DY38" s="619"/>
      <c r="DZ38" s="619"/>
      <c r="EA38" s="619"/>
      <c r="EB38" s="619"/>
      <c r="EC38" s="620"/>
    </row>
    <row r="39" spans="2:133" ht="11.25" customHeight="1">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52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121416</v>
      </c>
      <c r="CS39" s="617"/>
      <c r="CT39" s="617"/>
      <c r="CU39" s="617"/>
      <c r="CV39" s="617"/>
      <c r="CW39" s="617"/>
      <c r="CX39" s="617"/>
      <c r="CY39" s="618"/>
      <c r="CZ39" s="625">
        <v>6.9</v>
      </c>
      <c r="DA39" s="626"/>
      <c r="DB39" s="626"/>
      <c r="DC39" s="627"/>
      <c r="DD39" s="600">
        <v>117788</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34354</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129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29374</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144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402772</v>
      </c>
      <c r="CS42" s="592"/>
      <c r="CT42" s="592"/>
      <c r="CU42" s="592"/>
      <c r="CV42" s="592"/>
      <c r="CW42" s="592"/>
      <c r="CX42" s="592"/>
      <c r="CY42" s="593"/>
      <c r="CZ42" s="625">
        <v>22.9</v>
      </c>
      <c r="DA42" s="684"/>
      <c r="DB42" s="684"/>
      <c r="DC42" s="685"/>
      <c r="DD42" s="600">
        <v>86984</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318</v>
      </c>
      <c r="CS43" s="617"/>
      <c r="CT43" s="617"/>
      <c r="CU43" s="617"/>
      <c r="CV43" s="617"/>
      <c r="CW43" s="617"/>
      <c r="CX43" s="617"/>
      <c r="CY43" s="618"/>
      <c r="CZ43" s="625" t="s">
        <v>318</v>
      </c>
      <c r="DA43" s="626"/>
      <c r="DB43" s="626"/>
      <c r="DC43" s="627"/>
      <c r="DD43" s="600" t="s">
        <v>318</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402772</v>
      </c>
      <c r="CS44" s="592"/>
      <c r="CT44" s="592"/>
      <c r="CU44" s="592"/>
      <c r="CV44" s="592"/>
      <c r="CW44" s="592"/>
      <c r="CX44" s="592"/>
      <c r="CY44" s="593"/>
      <c r="CZ44" s="625">
        <v>22.9</v>
      </c>
      <c r="DA44" s="684"/>
      <c r="DB44" s="684"/>
      <c r="DC44" s="685"/>
      <c r="DD44" s="600">
        <v>86984</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390309</v>
      </c>
      <c r="CS45" s="617"/>
      <c r="CT45" s="617"/>
      <c r="CU45" s="617"/>
      <c r="CV45" s="617"/>
      <c r="CW45" s="617"/>
      <c r="CX45" s="617"/>
      <c r="CY45" s="618"/>
      <c r="CZ45" s="625">
        <v>22.2</v>
      </c>
      <c r="DA45" s="626"/>
      <c r="DB45" s="626"/>
      <c r="DC45" s="627"/>
      <c r="DD45" s="600">
        <v>74521</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12463</v>
      </c>
      <c r="CS46" s="592"/>
      <c r="CT46" s="592"/>
      <c r="CU46" s="592"/>
      <c r="CV46" s="592"/>
      <c r="CW46" s="592"/>
      <c r="CX46" s="592"/>
      <c r="CY46" s="593"/>
      <c r="CZ46" s="625">
        <v>0.7</v>
      </c>
      <c r="DA46" s="684"/>
      <c r="DB46" s="684"/>
      <c r="DC46" s="685"/>
      <c r="DD46" s="600">
        <v>12463</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t="s">
        <v>318</v>
      </c>
      <c r="CS47" s="617"/>
      <c r="CT47" s="617"/>
      <c r="CU47" s="617"/>
      <c r="CV47" s="617"/>
      <c r="CW47" s="617"/>
      <c r="CX47" s="617"/>
      <c r="CY47" s="618"/>
      <c r="CZ47" s="625" t="s">
        <v>318</v>
      </c>
      <c r="DA47" s="626"/>
      <c r="DB47" s="626"/>
      <c r="DC47" s="627"/>
      <c r="DD47" s="600" t="s">
        <v>318</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84"/>
      <c r="DB48" s="684"/>
      <c r="DC48" s="685"/>
      <c r="DD48" s="600" t="s">
        <v>318</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1756142</v>
      </c>
      <c r="CS49" s="659"/>
      <c r="CT49" s="659"/>
      <c r="CU49" s="659"/>
      <c r="CV49" s="659"/>
      <c r="CW49" s="659"/>
      <c r="CX49" s="659"/>
      <c r="CY49" s="686"/>
      <c r="CZ49" s="687">
        <v>100</v>
      </c>
      <c r="DA49" s="688"/>
      <c r="DB49" s="688"/>
      <c r="DC49" s="689"/>
      <c r="DD49" s="690">
        <v>1177082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1893</v>
      </c>
      <c r="R7" s="721"/>
      <c r="S7" s="721"/>
      <c r="T7" s="721"/>
      <c r="U7" s="721"/>
      <c r="V7" s="721">
        <v>1756.1420000000001</v>
      </c>
      <c r="W7" s="721"/>
      <c r="X7" s="721"/>
      <c r="Y7" s="721"/>
      <c r="Z7" s="721"/>
      <c r="AA7" s="721">
        <v>137.37899999999999</v>
      </c>
      <c r="AB7" s="721"/>
      <c r="AC7" s="721"/>
      <c r="AD7" s="721"/>
      <c r="AE7" s="722"/>
      <c r="AF7" s="723">
        <v>111</v>
      </c>
      <c r="AG7" s="724"/>
      <c r="AH7" s="724"/>
      <c r="AI7" s="724"/>
      <c r="AJ7" s="725"/>
      <c r="AK7" s="760">
        <v>0</v>
      </c>
      <c r="AL7" s="761"/>
      <c r="AM7" s="761"/>
      <c r="AN7" s="761"/>
      <c r="AO7" s="761"/>
      <c r="AP7" s="761">
        <v>1179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1893</v>
      </c>
      <c r="R23" s="780"/>
      <c r="S23" s="780"/>
      <c r="T23" s="780"/>
      <c r="U23" s="780"/>
      <c r="V23" s="780">
        <v>1756</v>
      </c>
      <c r="W23" s="780"/>
      <c r="X23" s="780"/>
      <c r="Y23" s="780"/>
      <c r="Z23" s="780"/>
      <c r="AA23" s="780">
        <v>137</v>
      </c>
      <c r="AB23" s="780"/>
      <c r="AC23" s="780"/>
      <c r="AD23" s="780"/>
      <c r="AE23" s="781"/>
      <c r="AF23" s="782">
        <v>111</v>
      </c>
      <c r="AG23" s="780"/>
      <c r="AH23" s="780"/>
      <c r="AI23" s="780"/>
      <c r="AJ23" s="783"/>
      <c r="AK23" s="784"/>
      <c r="AL23" s="785"/>
      <c r="AM23" s="785"/>
      <c r="AN23" s="785"/>
      <c r="AO23" s="785"/>
      <c r="AP23" s="780">
        <v>1179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183</v>
      </c>
      <c r="R28" s="809"/>
      <c r="S28" s="809"/>
      <c r="T28" s="809"/>
      <c r="U28" s="809"/>
      <c r="V28" s="809">
        <v>161</v>
      </c>
      <c r="W28" s="809"/>
      <c r="X28" s="809"/>
      <c r="Y28" s="809"/>
      <c r="Z28" s="809"/>
      <c r="AA28" s="809">
        <v>22</v>
      </c>
      <c r="AB28" s="809"/>
      <c r="AC28" s="809"/>
      <c r="AD28" s="809"/>
      <c r="AE28" s="810"/>
      <c r="AF28" s="811">
        <v>22</v>
      </c>
      <c r="AG28" s="809"/>
      <c r="AH28" s="809"/>
      <c r="AI28" s="809"/>
      <c r="AJ28" s="812"/>
      <c r="AK28" s="813">
        <v>34</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9</v>
      </c>
      <c r="R29" s="745"/>
      <c r="S29" s="745"/>
      <c r="T29" s="745"/>
      <c r="U29" s="745"/>
      <c r="V29" s="745">
        <v>9</v>
      </c>
      <c r="W29" s="745"/>
      <c r="X29" s="745"/>
      <c r="Y29" s="745"/>
      <c r="Z29" s="745"/>
      <c r="AA29" s="745">
        <v>0</v>
      </c>
      <c r="AB29" s="745"/>
      <c r="AC29" s="745"/>
      <c r="AD29" s="745"/>
      <c r="AE29" s="746"/>
      <c r="AF29" s="747">
        <v>0</v>
      </c>
      <c r="AG29" s="748"/>
      <c r="AH29" s="748"/>
      <c r="AI29" s="748"/>
      <c r="AJ29" s="749"/>
      <c r="AK29" s="816">
        <v>4</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208</v>
      </c>
      <c r="R30" s="745"/>
      <c r="S30" s="745"/>
      <c r="T30" s="745"/>
      <c r="U30" s="745"/>
      <c r="V30" s="745">
        <v>208</v>
      </c>
      <c r="W30" s="745"/>
      <c r="X30" s="745"/>
      <c r="Y30" s="745"/>
      <c r="Z30" s="745"/>
      <c r="AA30" s="745">
        <v>0</v>
      </c>
      <c r="AB30" s="745"/>
      <c r="AC30" s="745"/>
      <c r="AD30" s="745"/>
      <c r="AE30" s="746"/>
      <c r="AF30" s="747">
        <v>0</v>
      </c>
      <c r="AG30" s="748"/>
      <c r="AH30" s="748"/>
      <c r="AI30" s="748"/>
      <c r="AJ30" s="749"/>
      <c r="AK30" s="816">
        <v>66</v>
      </c>
      <c r="AL30" s="817"/>
      <c r="AM30" s="817"/>
      <c r="AN30" s="817"/>
      <c r="AO30" s="817"/>
      <c r="AP30" s="817">
        <v>553</v>
      </c>
      <c r="AQ30" s="817"/>
      <c r="AR30" s="817"/>
      <c r="AS30" s="817"/>
      <c r="AT30" s="817"/>
      <c r="AU30" s="817">
        <v>31</v>
      </c>
      <c r="AV30" s="817"/>
      <c r="AW30" s="817"/>
      <c r="AX30" s="817"/>
      <c r="AY30" s="817"/>
      <c r="AZ30" s="818"/>
      <c r="BA30" s="818"/>
      <c r="BB30" s="818"/>
      <c r="BC30" s="818"/>
      <c r="BD30" s="818"/>
      <c r="BE30" s="814" t="s">
        <v>382</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94</v>
      </c>
      <c r="R31" s="745"/>
      <c r="S31" s="745"/>
      <c r="T31" s="745"/>
      <c r="U31" s="745"/>
      <c r="V31" s="745">
        <v>94</v>
      </c>
      <c r="W31" s="745"/>
      <c r="X31" s="745"/>
      <c r="Y31" s="745"/>
      <c r="Z31" s="745"/>
      <c r="AA31" s="745">
        <v>0</v>
      </c>
      <c r="AB31" s="745"/>
      <c r="AC31" s="745"/>
      <c r="AD31" s="745"/>
      <c r="AE31" s="746"/>
      <c r="AF31" s="747">
        <v>0</v>
      </c>
      <c r="AG31" s="748"/>
      <c r="AH31" s="748"/>
      <c r="AI31" s="748"/>
      <c r="AJ31" s="749"/>
      <c r="AK31" s="816">
        <v>54</v>
      </c>
      <c r="AL31" s="817"/>
      <c r="AM31" s="817"/>
      <c r="AN31" s="817"/>
      <c r="AO31" s="817"/>
      <c r="AP31" s="817">
        <v>218</v>
      </c>
      <c r="AQ31" s="817"/>
      <c r="AR31" s="817"/>
      <c r="AS31" s="817"/>
      <c r="AT31" s="817"/>
      <c r="AU31" s="817">
        <v>33</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18</v>
      </c>
      <c r="R32" s="745"/>
      <c r="S32" s="745"/>
      <c r="T32" s="745"/>
      <c r="U32" s="745"/>
      <c r="V32" s="745">
        <v>18</v>
      </c>
      <c r="W32" s="745"/>
      <c r="X32" s="745"/>
      <c r="Y32" s="745"/>
      <c r="Z32" s="745"/>
      <c r="AA32" s="745">
        <v>0</v>
      </c>
      <c r="AB32" s="745"/>
      <c r="AC32" s="745"/>
      <c r="AD32" s="745"/>
      <c r="AE32" s="746"/>
      <c r="AF32" s="747">
        <v>0</v>
      </c>
      <c r="AG32" s="748"/>
      <c r="AH32" s="748"/>
      <c r="AI32" s="748"/>
      <c r="AJ32" s="749"/>
      <c r="AK32" s="816">
        <v>14</v>
      </c>
      <c r="AL32" s="817"/>
      <c r="AM32" s="817"/>
      <c r="AN32" s="817"/>
      <c r="AO32" s="817"/>
      <c r="AP32" s="817">
        <v>65</v>
      </c>
      <c r="AQ32" s="817"/>
      <c r="AR32" s="817"/>
      <c r="AS32" s="817"/>
      <c r="AT32" s="817"/>
      <c r="AU32" s="817">
        <v>10</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v>
      </c>
      <c r="R33" s="745"/>
      <c r="S33" s="745"/>
      <c r="T33" s="745"/>
      <c r="U33" s="745"/>
      <c r="V33" s="745">
        <v>5</v>
      </c>
      <c r="W33" s="745"/>
      <c r="X33" s="745"/>
      <c r="Y33" s="745"/>
      <c r="Z33" s="745"/>
      <c r="AA33" s="745">
        <v>0</v>
      </c>
      <c r="AB33" s="745"/>
      <c r="AC33" s="745"/>
      <c r="AD33" s="745"/>
      <c r="AE33" s="746"/>
      <c r="AF33" s="747">
        <v>0</v>
      </c>
      <c r="AG33" s="748"/>
      <c r="AH33" s="748"/>
      <c r="AI33" s="748"/>
      <c r="AJ33" s="749"/>
      <c r="AK33" s="816">
        <v>4</v>
      </c>
      <c r="AL33" s="817"/>
      <c r="AM33" s="817"/>
      <c r="AN33" s="817"/>
      <c r="AO33" s="817"/>
      <c r="AP33" s="817">
        <v>13</v>
      </c>
      <c r="AQ33" s="817"/>
      <c r="AR33" s="817"/>
      <c r="AS33" s="817"/>
      <c r="AT33" s="817"/>
      <c r="AU33" s="817">
        <v>2</v>
      </c>
      <c r="AV33" s="817"/>
      <c r="AW33" s="817"/>
      <c r="AX33" s="817"/>
      <c r="AY33" s="817"/>
      <c r="AZ33" s="818"/>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589</v>
      </c>
      <c r="R34" s="745"/>
      <c r="S34" s="745"/>
      <c r="T34" s="745"/>
      <c r="U34" s="745"/>
      <c r="V34" s="745">
        <v>534</v>
      </c>
      <c r="W34" s="745"/>
      <c r="X34" s="745"/>
      <c r="Y34" s="745"/>
      <c r="Z34" s="745"/>
      <c r="AA34" s="745">
        <v>55</v>
      </c>
      <c r="AB34" s="745"/>
      <c r="AC34" s="745"/>
      <c r="AD34" s="745"/>
      <c r="AE34" s="746"/>
      <c r="AF34" s="747">
        <v>72</v>
      </c>
      <c r="AG34" s="748"/>
      <c r="AH34" s="748"/>
      <c r="AI34" s="748"/>
      <c r="AJ34" s="749"/>
      <c r="AK34" s="816">
        <v>0</v>
      </c>
      <c r="AL34" s="817"/>
      <c r="AM34" s="817"/>
      <c r="AN34" s="817"/>
      <c r="AO34" s="817"/>
      <c r="AP34" s="817">
        <v>0</v>
      </c>
      <c r="AQ34" s="817"/>
      <c r="AR34" s="817"/>
      <c r="AS34" s="817"/>
      <c r="AT34" s="817"/>
      <c r="AU34" s="817">
        <v>0</v>
      </c>
      <c r="AV34" s="817"/>
      <c r="AW34" s="817"/>
      <c r="AX34" s="817"/>
      <c r="AY34" s="817"/>
      <c r="AZ34" s="818"/>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95</v>
      </c>
      <c r="AG63" s="828"/>
      <c r="AH63" s="828"/>
      <c r="AI63" s="828"/>
      <c r="AJ63" s="829"/>
      <c r="AK63" s="830"/>
      <c r="AL63" s="825"/>
      <c r="AM63" s="825"/>
      <c r="AN63" s="825"/>
      <c r="AO63" s="825"/>
      <c r="AP63" s="828">
        <v>849</v>
      </c>
      <c r="AQ63" s="828"/>
      <c r="AR63" s="828"/>
      <c r="AS63" s="828"/>
      <c r="AT63" s="828"/>
      <c r="AU63" s="828">
        <v>76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250.065</v>
      </c>
      <c r="R68" s="852"/>
      <c r="S68" s="852"/>
      <c r="T68" s="852"/>
      <c r="U68" s="852"/>
      <c r="V68" s="852">
        <v>239.369</v>
      </c>
      <c r="W68" s="852"/>
      <c r="X68" s="852"/>
      <c r="Y68" s="852"/>
      <c r="Z68" s="852"/>
      <c r="AA68" s="852">
        <v>10.696</v>
      </c>
      <c r="AB68" s="852"/>
      <c r="AC68" s="852"/>
      <c r="AD68" s="852"/>
      <c r="AE68" s="852"/>
      <c r="AF68" s="852">
        <v>0</v>
      </c>
      <c r="AG68" s="852"/>
      <c r="AH68" s="852"/>
      <c r="AI68" s="852"/>
      <c r="AJ68" s="852"/>
      <c r="AK68" s="852">
        <v>64</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15563.647000000001</v>
      </c>
      <c r="R69" s="817"/>
      <c r="S69" s="817"/>
      <c r="T69" s="817"/>
      <c r="U69" s="817"/>
      <c r="V69" s="817">
        <v>14401.941999999999</v>
      </c>
      <c r="W69" s="817"/>
      <c r="X69" s="817"/>
      <c r="Y69" s="817"/>
      <c r="Z69" s="817"/>
      <c r="AA69" s="817">
        <v>1161.7049999999999</v>
      </c>
      <c r="AB69" s="817"/>
      <c r="AC69" s="817"/>
      <c r="AD69" s="817"/>
      <c r="AE69" s="817"/>
      <c r="AF69" s="817">
        <v>1162</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181</v>
      </c>
      <c r="R70" s="817"/>
      <c r="S70" s="817"/>
      <c r="T70" s="817"/>
      <c r="U70" s="817"/>
      <c r="V70" s="817">
        <v>125</v>
      </c>
      <c r="W70" s="817"/>
      <c r="X70" s="817"/>
      <c r="Y70" s="817"/>
      <c r="Z70" s="817"/>
      <c r="AA70" s="817">
        <v>56</v>
      </c>
      <c r="AB70" s="817"/>
      <c r="AC70" s="817"/>
      <c r="AD70" s="817"/>
      <c r="AE70" s="817"/>
      <c r="AF70" s="817">
        <v>56</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140</v>
      </c>
      <c r="R71" s="817"/>
      <c r="S71" s="817"/>
      <c r="T71" s="817"/>
      <c r="U71" s="817"/>
      <c r="V71" s="817">
        <v>179</v>
      </c>
      <c r="W71" s="817"/>
      <c r="X71" s="817"/>
      <c r="Y71" s="817"/>
      <c r="Z71" s="817"/>
      <c r="AA71" s="817">
        <v>-39</v>
      </c>
      <c r="AB71" s="817"/>
      <c r="AC71" s="817"/>
      <c r="AD71" s="817"/>
      <c r="AE71" s="817"/>
      <c r="AF71" s="817">
        <v>-39</v>
      </c>
      <c r="AG71" s="817"/>
      <c r="AH71" s="817"/>
      <c r="AI71" s="817"/>
      <c r="AJ71" s="817"/>
      <c r="AK71" s="817">
        <v>41</v>
      </c>
      <c r="AL71" s="817"/>
      <c r="AM71" s="817"/>
      <c r="AN71" s="817"/>
      <c r="AO71" s="817"/>
      <c r="AP71" s="817">
        <v>140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14</v>
      </c>
      <c r="R72" s="817"/>
      <c r="S72" s="817"/>
      <c r="T72" s="817"/>
      <c r="U72" s="817"/>
      <c r="V72" s="817">
        <v>11</v>
      </c>
      <c r="W72" s="817"/>
      <c r="X72" s="817"/>
      <c r="Y72" s="817"/>
      <c r="Z72" s="817"/>
      <c r="AA72" s="817">
        <v>3</v>
      </c>
      <c r="AB72" s="817"/>
      <c r="AC72" s="817"/>
      <c r="AD72" s="817"/>
      <c r="AE72" s="817"/>
      <c r="AF72" s="817">
        <v>3</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1259</v>
      </c>
      <c r="R73" s="817"/>
      <c r="S73" s="817"/>
      <c r="T73" s="817"/>
      <c r="U73" s="817"/>
      <c r="V73" s="817">
        <v>1109</v>
      </c>
      <c r="W73" s="817"/>
      <c r="X73" s="817"/>
      <c r="Y73" s="817"/>
      <c r="Z73" s="817"/>
      <c r="AA73" s="817">
        <v>150</v>
      </c>
      <c r="AB73" s="817"/>
      <c r="AC73" s="817"/>
      <c r="AD73" s="817"/>
      <c r="AE73" s="817"/>
      <c r="AF73" s="817">
        <v>8</v>
      </c>
      <c r="AG73" s="817"/>
      <c r="AH73" s="817"/>
      <c r="AI73" s="817"/>
      <c r="AJ73" s="817"/>
      <c r="AK73" s="817">
        <v>0</v>
      </c>
      <c r="AL73" s="817"/>
      <c r="AM73" s="817"/>
      <c r="AN73" s="817"/>
      <c r="AO73" s="817"/>
      <c r="AP73" s="817">
        <v>793</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918</v>
      </c>
      <c r="R74" s="817"/>
      <c r="S74" s="817"/>
      <c r="T74" s="817"/>
      <c r="U74" s="817"/>
      <c r="V74" s="817">
        <v>855</v>
      </c>
      <c r="W74" s="817"/>
      <c r="X74" s="817"/>
      <c r="Y74" s="817"/>
      <c r="Z74" s="817"/>
      <c r="AA74" s="817">
        <v>33</v>
      </c>
      <c r="AB74" s="817"/>
      <c r="AC74" s="817"/>
      <c r="AD74" s="817"/>
      <c r="AE74" s="817"/>
      <c r="AF74" s="817">
        <v>33</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5">
        <v>27127</v>
      </c>
      <c r="R75" s="866"/>
      <c r="S75" s="866"/>
      <c r="T75" s="866"/>
      <c r="U75" s="816"/>
      <c r="V75" s="867">
        <v>26257</v>
      </c>
      <c r="W75" s="866"/>
      <c r="X75" s="866"/>
      <c r="Y75" s="866"/>
      <c r="Z75" s="816"/>
      <c r="AA75" s="867">
        <v>870</v>
      </c>
      <c r="AB75" s="866"/>
      <c r="AC75" s="866"/>
      <c r="AD75" s="866"/>
      <c r="AE75" s="816"/>
      <c r="AF75" s="867">
        <v>870</v>
      </c>
      <c r="AG75" s="866"/>
      <c r="AH75" s="866"/>
      <c r="AI75" s="866"/>
      <c r="AJ75" s="816"/>
      <c r="AK75" s="867">
        <v>0</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536</v>
      </c>
      <c r="C76" s="860"/>
      <c r="D76" s="860"/>
      <c r="E76" s="860"/>
      <c r="F76" s="860"/>
      <c r="G76" s="860"/>
      <c r="H76" s="860"/>
      <c r="I76" s="860"/>
      <c r="J76" s="860"/>
      <c r="K76" s="860"/>
      <c r="L76" s="860"/>
      <c r="M76" s="860"/>
      <c r="N76" s="860"/>
      <c r="O76" s="860"/>
      <c r="P76" s="861"/>
      <c r="Q76" s="865">
        <v>257</v>
      </c>
      <c r="R76" s="866"/>
      <c r="S76" s="866"/>
      <c r="T76" s="866"/>
      <c r="U76" s="816"/>
      <c r="V76" s="867">
        <v>240</v>
      </c>
      <c r="W76" s="866"/>
      <c r="X76" s="866"/>
      <c r="Y76" s="866"/>
      <c r="Z76" s="816"/>
      <c r="AA76" s="867">
        <v>17</v>
      </c>
      <c r="AB76" s="866"/>
      <c r="AC76" s="866"/>
      <c r="AD76" s="866"/>
      <c r="AE76" s="816"/>
      <c r="AF76" s="867">
        <v>0</v>
      </c>
      <c r="AG76" s="866"/>
      <c r="AH76" s="866"/>
      <c r="AI76" s="866"/>
      <c r="AJ76" s="816"/>
      <c r="AK76" s="867">
        <v>0</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535</v>
      </c>
      <c r="C77" s="860"/>
      <c r="D77" s="860"/>
      <c r="E77" s="860"/>
      <c r="F77" s="860"/>
      <c r="G77" s="860"/>
      <c r="H77" s="860"/>
      <c r="I77" s="860"/>
      <c r="J77" s="860"/>
      <c r="K77" s="860"/>
      <c r="L77" s="860"/>
      <c r="M77" s="860"/>
      <c r="N77" s="860"/>
      <c r="O77" s="860"/>
      <c r="P77" s="861"/>
      <c r="Q77" s="865">
        <v>131418</v>
      </c>
      <c r="R77" s="866"/>
      <c r="S77" s="866"/>
      <c r="T77" s="866"/>
      <c r="U77" s="816"/>
      <c r="V77" s="867">
        <v>127699</v>
      </c>
      <c r="W77" s="866"/>
      <c r="X77" s="866"/>
      <c r="Y77" s="866"/>
      <c r="Z77" s="816"/>
      <c r="AA77" s="867">
        <v>3719</v>
      </c>
      <c r="AB77" s="866"/>
      <c r="AC77" s="866"/>
      <c r="AD77" s="866"/>
      <c r="AE77" s="816"/>
      <c r="AF77" s="867">
        <v>0</v>
      </c>
      <c r="AG77" s="866"/>
      <c r="AH77" s="866"/>
      <c r="AI77" s="866"/>
      <c r="AJ77" s="816"/>
      <c r="AK77" s="867">
        <v>18</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2093</v>
      </c>
      <c r="AG88" s="828"/>
      <c r="AH88" s="828"/>
      <c r="AI88" s="828"/>
      <c r="AJ88" s="828"/>
      <c r="AK88" s="825"/>
      <c r="AL88" s="825"/>
      <c r="AM88" s="825"/>
      <c r="AN88" s="825"/>
      <c r="AO88" s="825"/>
      <c r="AP88" s="828">
        <v>933</v>
      </c>
      <c r="AQ88" s="828"/>
      <c r="AR88" s="828"/>
      <c r="AS88" s="828"/>
      <c r="AT88" s="828"/>
      <c r="AU88" s="828">
        <v>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219564</v>
      </c>
      <c r="AB110" s="888"/>
      <c r="AC110" s="888"/>
      <c r="AD110" s="888"/>
      <c r="AE110" s="889"/>
      <c r="AF110" s="890">
        <v>213928</v>
      </c>
      <c r="AG110" s="888"/>
      <c r="AH110" s="888"/>
      <c r="AI110" s="888"/>
      <c r="AJ110" s="889"/>
      <c r="AK110" s="890">
        <v>184017</v>
      </c>
      <c r="AL110" s="888"/>
      <c r="AM110" s="888"/>
      <c r="AN110" s="888"/>
      <c r="AO110" s="889"/>
      <c r="AP110" s="891">
        <v>29.8</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1438995</v>
      </c>
      <c r="BR110" s="925"/>
      <c r="BS110" s="925"/>
      <c r="BT110" s="925"/>
      <c r="BU110" s="925"/>
      <c r="BV110" s="925">
        <v>1289560</v>
      </c>
      <c r="BW110" s="925"/>
      <c r="BX110" s="925"/>
      <c r="BY110" s="925"/>
      <c r="BZ110" s="925"/>
      <c r="CA110" s="925">
        <v>1178897</v>
      </c>
      <c r="CB110" s="925"/>
      <c r="CC110" s="925"/>
      <c r="CD110" s="925"/>
      <c r="CE110" s="925"/>
      <c r="CF110" s="939">
        <v>190.8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803198</v>
      </c>
      <c r="BR112" s="918"/>
      <c r="BS112" s="918"/>
      <c r="BT112" s="918"/>
      <c r="BU112" s="918"/>
      <c r="BV112" s="918">
        <v>775804</v>
      </c>
      <c r="BW112" s="918"/>
      <c r="BX112" s="918"/>
      <c r="BY112" s="918"/>
      <c r="BZ112" s="918"/>
      <c r="CA112" s="918">
        <v>765559</v>
      </c>
      <c r="CB112" s="918"/>
      <c r="CC112" s="918"/>
      <c r="CD112" s="918"/>
      <c r="CE112" s="918"/>
      <c r="CF112" s="912">
        <v>123.9</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88784</v>
      </c>
      <c r="AB113" s="932"/>
      <c r="AC113" s="932"/>
      <c r="AD113" s="932"/>
      <c r="AE113" s="933"/>
      <c r="AF113" s="934">
        <v>87054</v>
      </c>
      <c r="AG113" s="932"/>
      <c r="AH113" s="932"/>
      <c r="AI113" s="932"/>
      <c r="AJ113" s="933"/>
      <c r="AK113" s="934">
        <v>81343</v>
      </c>
      <c r="AL113" s="932"/>
      <c r="AM113" s="932"/>
      <c r="AN113" s="932"/>
      <c r="AO113" s="933"/>
      <c r="AP113" s="935">
        <v>13.2</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229</v>
      </c>
      <c r="AB114" s="957"/>
      <c r="AC114" s="957"/>
      <c r="AD114" s="957"/>
      <c r="AE114" s="958"/>
      <c r="AF114" s="959">
        <v>38</v>
      </c>
      <c r="AG114" s="957"/>
      <c r="AH114" s="957"/>
      <c r="AI114" s="957"/>
      <c r="AJ114" s="958"/>
      <c r="AK114" s="959">
        <v>29</v>
      </c>
      <c r="AL114" s="957"/>
      <c r="AM114" s="957"/>
      <c r="AN114" s="957"/>
      <c r="AO114" s="958"/>
      <c r="AP114" s="960">
        <v>0</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232205</v>
      </c>
      <c r="BR114" s="918"/>
      <c r="BS114" s="918"/>
      <c r="BT114" s="918"/>
      <c r="BU114" s="918"/>
      <c r="BV114" s="918">
        <v>213835</v>
      </c>
      <c r="BW114" s="918"/>
      <c r="BX114" s="918"/>
      <c r="BY114" s="918"/>
      <c r="BZ114" s="918"/>
      <c r="CA114" s="918">
        <v>200521</v>
      </c>
      <c r="CB114" s="918"/>
      <c r="CC114" s="918"/>
      <c r="CD114" s="918"/>
      <c r="CE114" s="918"/>
      <c r="CF114" s="912">
        <v>32.4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v>454</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308577</v>
      </c>
      <c r="AB117" s="964"/>
      <c r="AC117" s="964"/>
      <c r="AD117" s="964"/>
      <c r="AE117" s="965"/>
      <c r="AF117" s="963">
        <v>301474</v>
      </c>
      <c r="AG117" s="964"/>
      <c r="AH117" s="964"/>
      <c r="AI117" s="964"/>
      <c r="AJ117" s="965"/>
      <c r="AK117" s="963">
        <v>265389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2474398</v>
      </c>
      <c r="BR118" s="984"/>
      <c r="BS118" s="984"/>
      <c r="BT118" s="984"/>
      <c r="BU118" s="984"/>
      <c r="BV118" s="984">
        <v>2279199</v>
      </c>
      <c r="BW118" s="984"/>
      <c r="BX118" s="984"/>
      <c r="BY118" s="984"/>
      <c r="BZ118" s="984"/>
      <c r="CA118" s="984">
        <v>2144977</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246942</v>
      </c>
      <c r="BR119" s="925"/>
      <c r="BS119" s="925"/>
      <c r="BT119" s="925"/>
      <c r="BU119" s="925"/>
      <c r="BV119" s="925">
        <v>310090</v>
      </c>
      <c r="BW119" s="925"/>
      <c r="BX119" s="925"/>
      <c r="BY119" s="925"/>
      <c r="BZ119" s="925"/>
      <c r="CA119" s="925">
        <v>334389</v>
      </c>
      <c r="CB119" s="925"/>
      <c r="CC119" s="925"/>
      <c r="CD119" s="925"/>
      <c r="CE119" s="925"/>
      <c r="CF119" s="939">
        <v>54.1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79765</v>
      </c>
      <c r="BR120" s="918"/>
      <c r="BS120" s="918"/>
      <c r="BT120" s="918"/>
      <c r="BU120" s="918"/>
      <c r="BV120" s="918">
        <v>64283</v>
      </c>
      <c r="BW120" s="918"/>
      <c r="BX120" s="918"/>
      <c r="BY120" s="918"/>
      <c r="BZ120" s="918"/>
      <c r="CA120" s="918">
        <v>54135</v>
      </c>
      <c r="CB120" s="918"/>
      <c r="CC120" s="918"/>
      <c r="CD120" s="918"/>
      <c r="CE120" s="918"/>
      <c r="CF120" s="912">
        <v>8.8000000000000007</v>
      </c>
      <c r="CG120" s="913"/>
      <c r="CH120" s="913"/>
      <c r="CI120" s="913"/>
      <c r="CJ120" s="913"/>
      <c r="CK120" s="1011" t="s">
        <v>436</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474454</v>
      </c>
      <c r="DH120" s="925"/>
      <c r="DI120" s="925"/>
      <c r="DJ120" s="925"/>
      <c r="DK120" s="925"/>
      <c r="DL120" s="925">
        <v>483253</v>
      </c>
      <c r="DM120" s="925"/>
      <c r="DN120" s="925"/>
      <c r="DO120" s="925"/>
      <c r="DP120" s="925"/>
      <c r="DQ120" s="925">
        <v>513586</v>
      </c>
      <c r="DR120" s="925"/>
      <c r="DS120" s="925"/>
      <c r="DT120" s="925"/>
      <c r="DU120" s="925"/>
      <c r="DV120" s="926">
        <v>83.1</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1306273</v>
      </c>
      <c r="BR121" s="984"/>
      <c r="BS121" s="984"/>
      <c r="BT121" s="984"/>
      <c r="BU121" s="984"/>
      <c r="BV121" s="984">
        <v>1200164</v>
      </c>
      <c r="BW121" s="984"/>
      <c r="BX121" s="984"/>
      <c r="BY121" s="984"/>
      <c r="BZ121" s="984"/>
      <c r="CA121" s="984">
        <v>1176934</v>
      </c>
      <c r="CB121" s="984"/>
      <c r="CC121" s="984"/>
      <c r="CD121" s="984"/>
      <c r="CE121" s="984"/>
      <c r="CF121" s="1022">
        <v>190.4</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239481</v>
      </c>
      <c r="DH121" s="918"/>
      <c r="DI121" s="918"/>
      <c r="DJ121" s="918"/>
      <c r="DK121" s="918"/>
      <c r="DL121" s="918">
        <v>215947</v>
      </c>
      <c r="DM121" s="918"/>
      <c r="DN121" s="918"/>
      <c r="DO121" s="918"/>
      <c r="DP121" s="918"/>
      <c r="DQ121" s="918">
        <v>185771</v>
      </c>
      <c r="DR121" s="918"/>
      <c r="DS121" s="918"/>
      <c r="DT121" s="918"/>
      <c r="DU121" s="918"/>
      <c r="DV121" s="919">
        <v>30.1</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1632980</v>
      </c>
      <c r="BR122" s="1033"/>
      <c r="BS122" s="1033"/>
      <c r="BT122" s="1033"/>
      <c r="BU122" s="1033"/>
      <c r="BV122" s="1033">
        <v>1574537</v>
      </c>
      <c r="BW122" s="1033"/>
      <c r="BX122" s="1033"/>
      <c r="BY122" s="1033"/>
      <c r="BZ122" s="1033"/>
      <c r="CA122" s="1033">
        <v>1565458</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73829</v>
      </c>
      <c r="DH122" s="918"/>
      <c r="DI122" s="918"/>
      <c r="DJ122" s="918"/>
      <c r="DK122" s="918"/>
      <c r="DL122" s="918">
        <v>63187</v>
      </c>
      <c r="DM122" s="918"/>
      <c r="DN122" s="918"/>
      <c r="DO122" s="918"/>
      <c r="DP122" s="918"/>
      <c r="DQ122" s="918">
        <v>54466</v>
      </c>
      <c r="DR122" s="918"/>
      <c r="DS122" s="918"/>
      <c r="DT122" s="918"/>
      <c r="DU122" s="918"/>
      <c r="DV122" s="919">
        <v>8.8000000000000007</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132.30000000000001</v>
      </c>
      <c r="BR123" s="1025"/>
      <c r="BS123" s="1025"/>
      <c r="BT123" s="1025"/>
      <c r="BU123" s="1025"/>
      <c r="BV123" s="1025">
        <v>109.9</v>
      </c>
      <c r="BW123" s="1025"/>
      <c r="BX123" s="1025"/>
      <c r="BY123" s="1025"/>
      <c r="BZ123" s="1025"/>
      <c r="CA123" s="1025">
        <v>93.7</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15434</v>
      </c>
      <c r="DH123" s="957"/>
      <c r="DI123" s="957"/>
      <c r="DJ123" s="957"/>
      <c r="DK123" s="958"/>
      <c r="DL123" s="959">
        <v>13417</v>
      </c>
      <c r="DM123" s="957"/>
      <c r="DN123" s="957"/>
      <c r="DO123" s="957"/>
      <c r="DP123" s="958"/>
      <c r="DQ123" s="959">
        <v>11736</v>
      </c>
      <c r="DR123" s="957"/>
      <c r="DS123" s="957"/>
      <c r="DT123" s="957"/>
      <c r="DU123" s="958"/>
      <c r="DV123" s="960">
        <v>1.9</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11984</v>
      </c>
      <c r="AB128" s="1088"/>
      <c r="AC128" s="1088"/>
      <c r="AD128" s="1088"/>
      <c r="AE128" s="1089"/>
      <c r="AF128" s="1090">
        <v>13370</v>
      </c>
      <c r="AG128" s="1088"/>
      <c r="AH128" s="1088"/>
      <c r="AI128" s="1088"/>
      <c r="AJ128" s="1089"/>
      <c r="AK128" s="1090">
        <v>11751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815483</v>
      </c>
      <c r="AB129" s="957"/>
      <c r="AC129" s="957"/>
      <c r="AD129" s="957"/>
      <c r="AE129" s="958"/>
      <c r="AF129" s="959">
        <v>814538</v>
      </c>
      <c r="AG129" s="957"/>
      <c r="AH129" s="957"/>
      <c r="AI129" s="957"/>
      <c r="AJ129" s="958"/>
      <c r="AK129" s="959">
        <v>786385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16.600000000000001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179793</v>
      </c>
      <c r="AB130" s="957"/>
      <c r="AC130" s="957"/>
      <c r="AD130" s="957"/>
      <c r="AE130" s="958"/>
      <c r="AF130" s="959">
        <v>173841</v>
      </c>
      <c r="AG130" s="957"/>
      <c r="AH130" s="957"/>
      <c r="AI130" s="957"/>
      <c r="AJ130" s="958"/>
      <c r="AK130" s="959">
        <v>168378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93.7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635690</v>
      </c>
      <c r="AB131" s="996"/>
      <c r="AC131" s="996"/>
      <c r="AD131" s="996"/>
      <c r="AE131" s="997"/>
      <c r="AF131" s="998">
        <v>640697</v>
      </c>
      <c r="AG131" s="996"/>
      <c r="AH131" s="996"/>
      <c r="AI131" s="996"/>
      <c r="AJ131" s="997"/>
      <c r="AK131" s="998">
        <v>618007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18.373735629999999</v>
      </c>
      <c r="AB132" s="1102"/>
      <c r="AC132" s="1102"/>
      <c r="AD132" s="1102"/>
      <c r="AE132" s="1103"/>
      <c r="AF132" s="1104">
        <v>17.834171220000002</v>
      </c>
      <c r="AG132" s="1102"/>
      <c r="AH132" s="1102"/>
      <c r="AI132" s="1102"/>
      <c r="AJ132" s="1103"/>
      <c r="AK132" s="1104">
        <v>13.795960239999999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21.8</v>
      </c>
      <c r="AB133" s="1109"/>
      <c r="AC133" s="1109"/>
      <c r="AD133" s="1109"/>
      <c r="AE133" s="1110"/>
      <c r="AF133" s="1108">
        <v>19.100000000000001</v>
      </c>
      <c r="AG133" s="1109"/>
      <c r="AH133" s="1109"/>
      <c r="AI133" s="1109"/>
      <c r="AJ133" s="1110"/>
      <c r="AK133" s="1108">
        <v>16.600000000000001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333253</v>
      </c>
      <c r="L9" s="264">
        <v>370281</v>
      </c>
      <c r="M9" s="265">
        <v>192357</v>
      </c>
      <c r="N9" s="266">
        <v>92.5</v>
      </c>
    </row>
    <row r="10" spans="1:16">
      <c r="A10" s="248"/>
      <c r="B10" s="244"/>
      <c r="C10" s="244"/>
      <c r="D10" s="244"/>
      <c r="E10" s="244"/>
      <c r="F10" s="244"/>
      <c r="G10" s="1117" t="s">
        <v>472</v>
      </c>
      <c r="H10" s="1118"/>
      <c r="I10" s="1118"/>
      <c r="J10" s="1119"/>
      <c r="K10" s="267">
        <v>48094</v>
      </c>
      <c r="L10" s="268">
        <v>53438</v>
      </c>
      <c r="M10" s="269">
        <v>21870</v>
      </c>
      <c r="N10" s="270">
        <v>144.30000000000001</v>
      </c>
    </row>
    <row r="11" spans="1:16" ht="13.5" customHeight="1">
      <c r="A11" s="248"/>
      <c r="B11" s="244"/>
      <c r="C11" s="244"/>
      <c r="D11" s="244"/>
      <c r="E11" s="244"/>
      <c r="F11" s="244"/>
      <c r="G11" s="1117" t="s">
        <v>473</v>
      </c>
      <c r="H11" s="1118"/>
      <c r="I11" s="1118"/>
      <c r="J11" s="1119"/>
      <c r="K11" s="267">
        <v>2500</v>
      </c>
      <c r="L11" s="268">
        <v>2778</v>
      </c>
      <c r="M11" s="269">
        <v>24716</v>
      </c>
      <c r="N11" s="270">
        <v>-88.8</v>
      </c>
    </row>
    <row r="12" spans="1:16" ht="13.5" customHeight="1">
      <c r="A12" s="248"/>
      <c r="B12" s="244"/>
      <c r="C12" s="244"/>
      <c r="D12" s="244"/>
      <c r="E12" s="244"/>
      <c r="F12" s="244"/>
      <c r="G12" s="1117" t="s">
        <v>474</v>
      </c>
      <c r="H12" s="1118"/>
      <c r="I12" s="1118"/>
      <c r="J12" s="1119"/>
      <c r="K12" s="267" t="s">
        <v>475</v>
      </c>
      <c r="L12" s="268" t="s">
        <v>475</v>
      </c>
      <c r="M12" s="269">
        <v>2820</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4743</v>
      </c>
      <c r="L14" s="268">
        <v>5270</v>
      </c>
      <c r="M14" s="269">
        <v>8559</v>
      </c>
      <c r="N14" s="270">
        <v>-38.4</v>
      </c>
    </row>
    <row r="15" spans="1:16" ht="13.5" customHeight="1">
      <c r="A15" s="248"/>
      <c r="B15" s="244"/>
      <c r="C15" s="244"/>
      <c r="D15" s="244"/>
      <c r="E15" s="244"/>
      <c r="F15" s="244"/>
      <c r="G15" s="1117" t="s">
        <v>478</v>
      </c>
      <c r="H15" s="1118"/>
      <c r="I15" s="1118"/>
      <c r="J15" s="1119"/>
      <c r="K15" s="267" t="s">
        <v>475</v>
      </c>
      <c r="L15" s="268" t="s">
        <v>475</v>
      </c>
      <c r="M15" s="269">
        <v>4371</v>
      </c>
      <c r="N15" s="270" t="s">
        <v>475</v>
      </c>
    </row>
    <row r="16" spans="1:16">
      <c r="A16" s="248"/>
      <c r="B16" s="244"/>
      <c r="C16" s="244"/>
      <c r="D16" s="244"/>
      <c r="E16" s="244"/>
      <c r="F16" s="244"/>
      <c r="G16" s="1120" t="s">
        <v>479</v>
      </c>
      <c r="H16" s="1121"/>
      <c r="I16" s="1121"/>
      <c r="J16" s="1122"/>
      <c r="K16" s="268">
        <v>-55316</v>
      </c>
      <c r="L16" s="268">
        <v>-61462</v>
      </c>
      <c r="M16" s="269">
        <v>-21822</v>
      </c>
      <c r="N16" s="270">
        <v>181.7</v>
      </c>
    </row>
    <row r="17" spans="1:16">
      <c r="A17" s="248"/>
      <c r="B17" s="244"/>
      <c r="C17" s="244"/>
      <c r="D17" s="244"/>
      <c r="E17" s="244"/>
      <c r="F17" s="244"/>
      <c r="G17" s="1120" t="s">
        <v>170</v>
      </c>
      <c r="H17" s="1121"/>
      <c r="I17" s="1121"/>
      <c r="J17" s="1122"/>
      <c r="K17" s="268">
        <v>333274</v>
      </c>
      <c r="L17" s="268">
        <v>370304</v>
      </c>
      <c r="M17" s="269">
        <v>232872</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35.56</v>
      </c>
      <c r="L21" s="281">
        <v>21.42</v>
      </c>
      <c r="M21" s="282">
        <v>14.14</v>
      </c>
      <c r="N21" s="249"/>
      <c r="O21" s="283"/>
      <c r="P21" s="279"/>
    </row>
    <row r="22" spans="1:16" s="284" customFormat="1">
      <c r="A22" s="279"/>
      <c r="B22" s="249"/>
      <c r="C22" s="249"/>
      <c r="D22" s="249"/>
      <c r="E22" s="249"/>
      <c r="F22" s="249"/>
      <c r="G22" s="1112" t="s">
        <v>485</v>
      </c>
      <c r="H22" s="1113"/>
      <c r="I22" s="1113"/>
      <c r="J22" s="1114"/>
      <c r="K22" s="285">
        <v>86.2</v>
      </c>
      <c r="L22" s="286">
        <v>93.4</v>
      </c>
      <c r="M22" s="287">
        <v>-7.2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184017</v>
      </c>
      <c r="L32" s="294">
        <v>204463</v>
      </c>
      <c r="M32" s="295">
        <v>135669</v>
      </c>
      <c r="N32" s="296">
        <v>50.7</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40</v>
      </c>
      <c r="N34" s="296" t="s">
        <v>475</v>
      </c>
    </row>
    <row r="35" spans="1:16" ht="27" customHeight="1">
      <c r="A35" s="248"/>
      <c r="B35" s="244"/>
      <c r="C35" s="244"/>
      <c r="D35" s="244"/>
      <c r="E35" s="244"/>
      <c r="F35" s="244"/>
      <c r="G35" s="1128" t="s">
        <v>492</v>
      </c>
      <c r="H35" s="1129"/>
      <c r="I35" s="1129"/>
      <c r="J35" s="1130"/>
      <c r="K35" s="294">
        <v>81343</v>
      </c>
      <c r="L35" s="294">
        <v>90381</v>
      </c>
      <c r="M35" s="295">
        <v>30817</v>
      </c>
      <c r="N35" s="296">
        <v>193.3</v>
      </c>
    </row>
    <row r="36" spans="1:16" ht="27" customHeight="1">
      <c r="A36" s="248"/>
      <c r="B36" s="244"/>
      <c r="C36" s="244"/>
      <c r="D36" s="244"/>
      <c r="E36" s="244"/>
      <c r="F36" s="244"/>
      <c r="G36" s="1128" t="s">
        <v>493</v>
      </c>
      <c r="H36" s="1129"/>
      <c r="I36" s="1129"/>
      <c r="J36" s="1130"/>
      <c r="K36" s="294">
        <v>29</v>
      </c>
      <c r="L36" s="294">
        <v>32</v>
      </c>
      <c r="M36" s="295">
        <v>6361</v>
      </c>
      <c r="N36" s="296">
        <v>-99.5</v>
      </c>
    </row>
    <row r="37" spans="1:16" ht="13.5" customHeight="1">
      <c r="A37" s="248"/>
      <c r="B37" s="244"/>
      <c r="C37" s="244"/>
      <c r="D37" s="244"/>
      <c r="E37" s="244"/>
      <c r="F37" s="244"/>
      <c r="G37" s="1128" t="s">
        <v>494</v>
      </c>
      <c r="H37" s="1129"/>
      <c r="I37" s="1129"/>
      <c r="J37" s="1130"/>
      <c r="K37" s="294" t="s">
        <v>475</v>
      </c>
      <c r="L37" s="294" t="s">
        <v>475</v>
      </c>
      <c r="M37" s="295">
        <v>2179</v>
      </c>
      <c r="N37" s="296" t="s">
        <v>475</v>
      </c>
    </row>
    <row r="38" spans="1:16" ht="27" customHeight="1">
      <c r="A38" s="248"/>
      <c r="B38" s="244"/>
      <c r="C38" s="244"/>
      <c r="D38" s="244"/>
      <c r="E38" s="244"/>
      <c r="F38" s="244"/>
      <c r="G38" s="1131" t="s">
        <v>495</v>
      </c>
      <c r="H38" s="1132"/>
      <c r="I38" s="1132"/>
      <c r="J38" s="1133"/>
      <c r="K38" s="297" t="s">
        <v>475</v>
      </c>
      <c r="L38" s="297" t="s">
        <v>475</v>
      </c>
      <c r="M38" s="298">
        <v>59</v>
      </c>
      <c r="N38" s="299" t="s">
        <v>475</v>
      </c>
      <c r="O38" s="293"/>
    </row>
    <row r="39" spans="1:16">
      <c r="A39" s="248"/>
      <c r="B39" s="244"/>
      <c r="C39" s="244"/>
      <c r="D39" s="244"/>
      <c r="E39" s="244"/>
      <c r="F39" s="244"/>
      <c r="G39" s="1131" t="s">
        <v>496</v>
      </c>
      <c r="H39" s="1132"/>
      <c r="I39" s="1132"/>
      <c r="J39" s="1133"/>
      <c r="K39" s="300">
        <v>-11751</v>
      </c>
      <c r="L39" s="300">
        <v>-13057</v>
      </c>
      <c r="M39" s="301">
        <v>-9358</v>
      </c>
      <c r="N39" s="302">
        <v>39.5</v>
      </c>
      <c r="O39" s="293"/>
    </row>
    <row r="40" spans="1:16" ht="27" customHeight="1">
      <c r="A40" s="248"/>
      <c r="B40" s="244"/>
      <c r="C40" s="244"/>
      <c r="D40" s="244"/>
      <c r="E40" s="244"/>
      <c r="F40" s="244"/>
      <c r="G40" s="1128" t="s">
        <v>497</v>
      </c>
      <c r="H40" s="1129"/>
      <c r="I40" s="1129"/>
      <c r="J40" s="1130"/>
      <c r="K40" s="300">
        <v>-168378</v>
      </c>
      <c r="L40" s="300">
        <v>-187087</v>
      </c>
      <c r="M40" s="301">
        <v>-120971</v>
      </c>
      <c r="N40" s="302">
        <v>54.7</v>
      </c>
      <c r="O40" s="293"/>
    </row>
    <row r="41" spans="1:16">
      <c r="A41" s="248"/>
      <c r="B41" s="244"/>
      <c r="C41" s="244"/>
      <c r="D41" s="244"/>
      <c r="E41" s="244"/>
      <c r="F41" s="244"/>
      <c r="G41" s="1134" t="s">
        <v>280</v>
      </c>
      <c r="H41" s="1135"/>
      <c r="I41" s="1135"/>
      <c r="J41" s="1136"/>
      <c r="K41" s="294">
        <v>85260</v>
      </c>
      <c r="L41" s="300">
        <v>94733</v>
      </c>
      <c r="M41" s="301">
        <v>44795</v>
      </c>
      <c r="N41" s="302">
        <v>111.5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36767</v>
      </c>
      <c r="J51" s="320">
        <v>40582</v>
      </c>
      <c r="K51" s="321">
        <v>-80.7</v>
      </c>
      <c r="L51" s="322">
        <v>291917</v>
      </c>
      <c r="M51" s="323">
        <v>64.900000000000006</v>
      </c>
      <c r="N51" s="324">
        <v>-145.6</v>
      </c>
    </row>
    <row r="52" spans="1:14">
      <c r="A52" s="248"/>
      <c r="B52" s="244"/>
      <c r="C52" s="244"/>
      <c r="D52" s="244"/>
      <c r="E52" s="244"/>
      <c r="F52" s="244"/>
      <c r="G52" s="325"/>
      <c r="H52" s="326" t="s">
        <v>508</v>
      </c>
      <c r="I52" s="327">
        <v>5674</v>
      </c>
      <c r="J52" s="328">
        <v>6263</v>
      </c>
      <c r="K52" s="329">
        <v>142.5</v>
      </c>
      <c r="L52" s="330">
        <v>163714</v>
      </c>
      <c r="M52" s="331">
        <v>62.4</v>
      </c>
      <c r="N52" s="332">
        <v>80.099999999999994</v>
      </c>
    </row>
    <row r="53" spans="1:14">
      <c r="A53" s="248"/>
      <c r="B53" s="244"/>
      <c r="C53" s="244"/>
      <c r="D53" s="244"/>
      <c r="E53" s="244"/>
      <c r="F53" s="244"/>
      <c r="G53" s="310" t="s">
        <v>509</v>
      </c>
      <c r="H53" s="311"/>
      <c r="I53" s="319">
        <v>121335</v>
      </c>
      <c r="J53" s="320">
        <v>135117</v>
      </c>
      <c r="K53" s="321">
        <v>232.9</v>
      </c>
      <c r="L53" s="322">
        <v>325581</v>
      </c>
      <c r="M53" s="323">
        <v>11.5</v>
      </c>
      <c r="N53" s="324">
        <v>221.4</v>
      </c>
    </row>
    <row r="54" spans="1:14">
      <c r="A54" s="248"/>
      <c r="B54" s="244"/>
      <c r="C54" s="244"/>
      <c r="D54" s="244"/>
      <c r="E54" s="244"/>
      <c r="F54" s="244"/>
      <c r="G54" s="325"/>
      <c r="H54" s="326" t="s">
        <v>508</v>
      </c>
      <c r="I54" s="327">
        <v>7171</v>
      </c>
      <c r="J54" s="328">
        <v>7986</v>
      </c>
      <c r="K54" s="329">
        <v>27.5</v>
      </c>
      <c r="L54" s="330">
        <v>165116</v>
      </c>
      <c r="M54" s="331">
        <v>0.9</v>
      </c>
      <c r="N54" s="332">
        <v>26.6</v>
      </c>
    </row>
    <row r="55" spans="1:14">
      <c r="A55" s="248"/>
      <c r="B55" s="244"/>
      <c r="C55" s="244"/>
      <c r="D55" s="244"/>
      <c r="E55" s="244"/>
      <c r="F55" s="244"/>
      <c r="G55" s="310" t="s">
        <v>510</v>
      </c>
      <c r="H55" s="311"/>
      <c r="I55" s="319">
        <v>119504</v>
      </c>
      <c r="J55" s="320">
        <v>133078</v>
      </c>
      <c r="K55" s="321">
        <v>-1.5</v>
      </c>
      <c r="L55" s="322">
        <v>203567</v>
      </c>
      <c r="M55" s="323">
        <v>-37.5</v>
      </c>
      <c r="N55" s="324">
        <v>36</v>
      </c>
    </row>
    <row r="56" spans="1:14">
      <c r="A56" s="248"/>
      <c r="B56" s="244"/>
      <c r="C56" s="244"/>
      <c r="D56" s="244"/>
      <c r="E56" s="244"/>
      <c r="F56" s="244"/>
      <c r="G56" s="325"/>
      <c r="H56" s="326" t="s">
        <v>508</v>
      </c>
      <c r="I56" s="327">
        <v>34918</v>
      </c>
      <c r="J56" s="328">
        <v>38884</v>
      </c>
      <c r="K56" s="329">
        <v>386.9</v>
      </c>
      <c r="L56" s="330">
        <v>121137</v>
      </c>
      <c r="M56" s="331">
        <v>-26.6</v>
      </c>
      <c r="N56" s="332">
        <v>413.5</v>
      </c>
    </row>
    <row r="57" spans="1:14">
      <c r="A57" s="248"/>
      <c r="B57" s="244"/>
      <c r="C57" s="244"/>
      <c r="D57" s="244"/>
      <c r="E57" s="244"/>
      <c r="F57" s="244"/>
      <c r="G57" s="310" t="s">
        <v>511</v>
      </c>
      <c r="H57" s="311"/>
      <c r="I57" s="319">
        <v>214201</v>
      </c>
      <c r="J57" s="320">
        <v>236948</v>
      </c>
      <c r="K57" s="321">
        <v>78.099999999999994</v>
      </c>
      <c r="L57" s="322">
        <v>185018</v>
      </c>
      <c r="M57" s="323">
        <v>-9.1</v>
      </c>
      <c r="N57" s="324">
        <v>87.2</v>
      </c>
    </row>
    <row r="58" spans="1:14">
      <c r="A58" s="248"/>
      <c r="B58" s="244"/>
      <c r="C58" s="244"/>
      <c r="D58" s="244"/>
      <c r="E58" s="244"/>
      <c r="F58" s="244"/>
      <c r="G58" s="325"/>
      <c r="H58" s="326" t="s">
        <v>508</v>
      </c>
      <c r="I58" s="327">
        <v>10343</v>
      </c>
      <c r="J58" s="328">
        <v>11441</v>
      </c>
      <c r="K58" s="329">
        <v>-70.599999999999994</v>
      </c>
      <c r="L58" s="330">
        <v>95064</v>
      </c>
      <c r="M58" s="331">
        <v>-21.5</v>
      </c>
      <c r="N58" s="332">
        <v>-49.1</v>
      </c>
    </row>
    <row r="59" spans="1:14">
      <c r="A59" s="248"/>
      <c r="B59" s="244"/>
      <c r="C59" s="244"/>
      <c r="D59" s="244"/>
      <c r="E59" s="244"/>
      <c r="F59" s="244"/>
      <c r="G59" s="310" t="s">
        <v>512</v>
      </c>
      <c r="H59" s="311"/>
      <c r="I59" s="319">
        <v>402772</v>
      </c>
      <c r="J59" s="320">
        <v>447524</v>
      </c>
      <c r="K59" s="321">
        <v>88.9</v>
      </c>
      <c r="L59" s="322">
        <v>238802</v>
      </c>
      <c r="M59" s="323">
        <v>29.1</v>
      </c>
      <c r="N59" s="324">
        <v>59.8</v>
      </c>
    </row>
    <row r="60" spans="1:14">
      <c r="A60" s="248"/>
      <c r="B60" s="244"/>
      <c r="C60" s="244"/>
      <c r="D60" s="244"/>
      <c r="E60" s="244"/>
      <c r="F60" s="244"/>
      <c r="G60" s="325"/>
      <c r="H60" s="326" t="s">
        <v>508</v>
      </c>
      <c r="I60" s="333">
        <v>12463</v>
      </c>
      <c r="J60" s="328">
        <v>13848</v>
      </c>
      <c r="K60" s="329">
        <v>21</v>
      </c>
      <c r="L60" s="330">
        <v>128562</v>
      </c>
      <c r="M60" s="331">
        <v>35.200000000000003</v>
      </c>
      <c r="N60" s="332">
        <v>-14.2</v>
      </c>
    </row>
    <row r="61" spans="1:14">
      <c r="A61" s="248"/>
      <c r="B61" s="244"/>
      <c r="C61" s="244"/>
      <c r="D61" s="244"/>
      <c r="E61" s="244"/>
      <c r="F61" s="244"/>
      <c r="G61" s="310" t="s">
        <v>513</v>
      </c>
      <c r="H61" s="334"/>
      <c r="I61" s="335">
        <v>178916</v>
      </c>
      <c r="J61" s="336">
        <v>198650</v>
      </c>
      <c r="K61" s="337">
        <v>63.5</v>
      </c>
      <c r="L61" s="338">
        <v>248977</v>
      </c>
      <c r="M61" s="339">
        <v>11.8</v>
      </c>
      <c r="N61" s="324">
        <v>51.7</v>
      </c>
    </row>
    <row r="62" spans="1:14">
      <c r="A62" s="248"/>
      <c r="B62" s="244"/>
      <c r="C62" s="244"/>
      <c r="D62" s="244"/>
      <c r="E62" s="244"/>
      <c r="F62" s="244"/>
      <c r="G62" s="325"/>
      <c r="H62" s="326" t="s">
        <v>508</v>
      </c>
      <c r="I62" s="327">
        <v>14114</v>
      </c>
      <c r="J62" s="328">
        <v>15684</v>
      </c>
      <c r="K62" s="329">
        <v>101.5</v>
      </c>
      <c r="L62" s="330">
        <v>134719</v>
      </c>
      <c r="M62" s="331">
        <v>10.1</v>
      </c>
      <c r="N62" s="332">
        <v>91.4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6.17</v>
      </c>
      <c r="G47" s="12">
        <v>12.49</v>
      </c>
      <c r="H47" s="12">
        <v>18.079999999999998</v>
      </c>
      <c r="I47" s="12">
        <v>23.52</v>
      </c>
      <c r="J47" s="13">
        <v>25.86</v>
      </c>
    </row>
    <row r="48" spans="2:10" ht="57.75" customHeight="1">
      <c r="B48" s="14"/>
      <c r="C48" s="1139" t="s">
        <v>4</v>
      </c>
      <c r="D48" s="1139"/>
      <c r="E48" s="1140"/>
      <c r="F48" s="15">
        <v>16.899999999999999</v>
      </c>
      <c r="G48" s="16">
        <v>20.5</v>
      </c>
      <c r="H48" s="16">
        <v>12.75</v>
      </c>
      <c r="I48" s="16">
        <v>13.77</v>
      </c>
      <c r="J48" s="17">
        <v>14.06</v>
      </c>
    </row>
    <row r="49" spans="2:10" ht="57.75" customHeight="1" thickBot="1">
      <c r="B49" s="18"/>
      <c r="C49" s="1141" t="s">
        <v>5</v>
      </c>
      <c r="D49" s="1141"/>
      <c r="E49" s="1142"/>
      <c r="F49" s="19">
        <v>6.71</v>
      </c>
      <c r="G49" s="20">
        <v>16.39</v>
      </c>
      <c r="H49" s="20">
        <v>2.35</v>
      </c>
      <c r="I49" s="20">
        <v>9.3800000000000008</v>
      </c>
      <c r="J49" s="21">
        <v>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16.899999999999999</v>
      </c>
      <c r="G34" s="33">
        <v>20.5</v>
      </c>
      <c r="H34" s="33">
        <v>12.75</v>
      </c>
      <c r="I34" s="33">
        <v>13.77</v>
      </c>
      <c r="J34" s="34">
        <v>14.06</v>
      </c>
      <c r="K34" s="22"/>
      <c r="L34" s="22"/>
      <c r="M34" s="22"/>
      <c r="N34" s="22"/>
      <c r="O34" s="22"/>
      <c r="P34" s="22"/>
    </row>
    <row r="35" spans="1:16" ht="39" customHeight="1">
      <c r="A35" s="22"/>
      <c r="B35" s="35"/>
      <c r="C35" s="1143" t="s">
        <v>521</v>
      </c>
      <c r="D35" s="1144"/>
      <c r="E35" s="1145"/>
      <c r="F35" s="36" t="s">
        <v>522</v>
      </c>
      <c r="G35" s="37" t="s">
        <v>523</v>
      </c>
      <c r="H35" s="37">
        <v>0.21</v>
      </c>
      <c r="I35" s="37">
        <v>2.15</v>
      </c>
      <c r="J35" s="38">
        <v>9.2100000000000009</v>
      </c>
      <c r="K35" s="22"/>
      <c r="L35" s="22"/>
      <c r="M35" s="22"/>
      <c r="N35" s="22"/>
      <c r="O35" s="22"/>
      <c r="P35" s="22"/>
    </row>
    <row r="36" spans="1:16" ht="39" customHeight="1">
      <c r="A36" s="22"/>
      <c r="B36" s="35"/>
      <c r="C36" s="1143" t="s">
        <v>524</v>
      </c>
      <c r="D36" s="1144"/>
      <c r="E36" s="1145"/>
      <c r="F36" s="36">
        <v>1.39</v>
      </c>
      <c r="G36" s="37">
        <v>0.68</v>
      </c>
      <c r="H36" s="37">
        <v>2.2400000000000002</v>
      </c>
      <c r="I36" s="37">
        <v>1.96</v>
      </c>
      <c r="J36" s="38">
        <v>2.79</v>
      </c>
      <c r="K36" s="22"/>
      <c r="L36" s="22"/>
      <c r="M36" s="22"/>
      <c r="N36" s="22"/>
      <c r="O36" s="22"/>
      <c r="P36" s="22"/>
    </row>
    <row r="37" spans="1:16" ht="39" customHeight="1">
      <c r="A37" s="22"/>
      <c r="B37" s="35"/>
      <c r="C37" s="1143" t="s">
        <v>525</v>
      </c>
      <c r="D37" s="1144"/>
      <c r="E37" s="1145"/>
      <c r="F37" s="36" t="s">
        <v>526</v>
      </c>
      <c r="G37" s="37">
        <v>0.06</v>
      </c>
      <c r="H37" s="37">
        <v>0.03</v>
      </c>
      <c r="I37" s="37">
        <v>0</v>
      </c>
      <c r="J37" s="38">
        <v>0.02</v>
      </c>
      <c r="K37" s="22"/>
      <c r="L37" s="22"/>
      <c r="M37" s="22"/>
      <c r="N37" s="22"/>
      <c r="O37" s="22"/>
      <c r="P37" s="22"/>
    </row>
    <row r="38" spans="1:16" ht="39" customHeight="1">
      <c r="A38" s="22"/>
      <c r="B38" s="35"/>
      <c r="C38" s="1143" t="s">
        <v>527</v>
      </c>
      <c r="D38" s="1144"/>
      <c r="E38" s="1145"/>
      <c r="F38" s="36">
        <v>0.02</v>
      </c>
      <c r="G38" s="37">
        <v>0</v>
      </c>
      <c r="H38" s="37">
        <v>0.01</v>
      </c>
      <c r="I38" s="37">
        <v>0</v>
      </c>
      <c r="J38" s="38">
        <v>0.02</v>
      </c>
      <c r="K38" s="22"/>
      <c r="L38" s="22"/>
      <c r="M38" s="22"/>
      <c r="N38" s="22"/>
      <c r="O38" s="22"/>
      <c r="P38" s="22"/>
    </row>
    <row r="39" spans="1:16" ht="39" customHeight="1">
      <c r="A39" s="22"/>
      <c r="B39" s="35"/>
      <c r="C39" s="1143" t="s">
        <v>528</v>
      </c>
      <c r="D39" s="1144"/>
      <c r="E39" s="1145"/>
      <c r="F39" s="36">
        <v>0.01</v>
      </c>
      <c r="G39" s="37">
        <v>0.01</v>
      </c>
      <c r="H39" s="37">
        <v>0.02</v>
      </c>
      <c r="I39" s="37">
        <v>0</v>
      </c>
      <c r="J39" s="38">
        <v>0.01</v>
      </c>
      <c r="K39" s="22"/>
      <c r="L39" s="22"/>
      <c r="M39" s="22"/>
      <c r="N39" s="22"/>
      <c r="O39" s="22"/>
      <c r="P39" s="22"/>
    </row>
    <row r="40" spans="1:16" ht="39" customHeight="1">
      <c r="A40" s="22"/>
      <c r="B40" s="35"/>
      <c r="C40" s="1143" t="s">
        <v>529</v>
      </c>
      <c r="D40" s="1144"/>
      <c r="E40" s="1145"/>
      <c r="F40" s="36">
        <v>0.05</v>
      </c>
      <c r="G40" s="37">
        <v>0.01</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0.06</v>
      </c>
      <c r="J41" s="38">
        <v>0</v>
      </c>
      <c r="K41" s="22"/>
      <c r="L41" s="22"/>
      <c r="M41" s="22"/>
      <c r="N41" s="22"/>
      <c r="O41" s="22"/>
      <c r="P41" s="22"/>
    </row>
    <row r="42" spans="1:16" ht="39" customHeight="1">
      <c r="A42" s="22"/>
      <c r="B42" s="39"/>
      <c r="C42" s="1143" t="s">
        <v>531</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532</v>
      </c>
      <c r="D43" s="1147"/>
      <c r="E43" s="1148"/>
      <c r="F43" s="41">
        <v>0.02</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264</v>
      </c>
      <c r="L45" s="60">
        <v>246</v>
      </c>
      <c r="M45" s="60">
        <v>220</v>
      </c>
      <c r="N45" s="60">
        <v>214</v>
      </c>
      <c r="O45" s="61">
        <v>184</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104</v>
      </c>
      <c r="L48" s="64">
        <v>91</v>
      </c>
      <c r="M48" s="64">
        <v>89</v>
      </c>
      <c r="N48" s="64">
        <v>87</v>
      </c>
      <c r="O48" s="65">
        <v>81</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v>0</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198</v>
      </c>
      <c r="L52" s="64">
        <v>193</v>
      </c>
      <c r="M52" s="64">
        <v>192</v>
      </c>
      <c r="N52" s="64">
        <v>186</v>
      </c>
      <c r="O52" s="65">
        <v>181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170</v>
      </c>
      <c r="L53" s="69">
        <v>144</v>
      </c>
      <c r="M53" s="69">
        <v>117</v>
      </c>
      <c r="N53" s="69">
        <v>115</v>
      </c>
      <c r="O53" s="70">
        <v>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dcterms:created xsi:type="dcterms:W3CDTF">2015-02-17T08:00:21Z</dcterms:created>
  <dcterms:modified xsi:type="dcterms:W3CDTF">2015-05-08T07:25:00Z</dcterms:modified>
  <cp:category/>
</cp:coreProperties>
</file>