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10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<sst xmlns="http://schemas.openxmlformats.org/spreadsheetml/2006/main" count="1008" uniqueCount="540">
  <si>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</si>
  <si>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</si>
  <si>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</si>
  <si>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</si>
  <si>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</si>
  <si>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</si>
  <si>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</si>
  <si>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</si>
  <si>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</si>
  <si>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</si>
  <si>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</si>
  <si>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</si>
  <si>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</si>
  <si>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</si>
  <si>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</si>
  <si>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</si>
  <si>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</si>
  <si>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</si>
  <si>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</si>
  <si>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</si>
  <si>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</si>
  <si>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</si>
  <si>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</si>
  <si>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</si>
  <si>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</si>
  <si>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</si>
  <si>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</si>
  <si>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</si>
  <si>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</si>
  <si>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</si>
  <si>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</si>
  <si>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</si>
  <si>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</si>
  <si>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</si>
  <si>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</si>
  <si>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</si>
  <si>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</si>
  <si>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</si>
  <si>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</si>
  <si>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</si>
  <si>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</si>
  <si>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</si>
  <si>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</si>
  <si>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</si>
  <si>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</si>
  <si>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</si>
  <si>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</si>
  <si>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</si>
  <si>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</si>
  <si>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</si>
  <si>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</si>
  <si>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</si>
  <si>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</si>
  <si>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</si>
  <si>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</si>
  <si>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</si>
  <si>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</si>
  <si>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</si>
  <si>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</si>
  <si>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</si>
  <si>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</si>
  <si>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</si>
  <si>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</si>
  <si>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</si>
  <si>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</si>
  <si>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</si>
  <si>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</si>
  <si>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</si>
  <si>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</si>
  <si>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</si>
  <si>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</si>
  <si>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</si>
  <si>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</si>
  <si>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</si>
  <si>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</si>
  <si>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</si>
  <si>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</si>
  <si>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</si>
  <si>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</si>
  <si>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</si>
  <si>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</si>
  <si>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</si>
  <si>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</si>
  <si>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</si>
  <si>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</si>
  <si>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</si>
  <si>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</si>
  <si>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</si>
  <si>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</si>
  <si>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</si>
  <si>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</si>
  <si>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</si>
  <si>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</si>
  <si>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</si>
  <si>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</si>
  <si>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</si>
  <si>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</si>
  <si>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</si>
  <si>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</si>
  <si>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</si>
  <si>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</si>
  <si>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</si>
  <si>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</si>
  <si>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</si>
  <si>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</si>
  <si>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</si>
  <si>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</si>
  <si>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</si>
  <si>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</si>
  <si>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</si>
  <si>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</si>
  <si>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</si>
  <si>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</si>
  <si>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</si>
  <si>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</si>
  <si>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</si>
  <si>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</si>
  <si>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</si>
  <si>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</si>
  <si>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</si>
  <si>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</si>
  <si>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</si>
  <si>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</si>
  <si>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</si>
  <si>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</si>
  <si>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</si>
  <si>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</si>
  <si>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</si>
  <si>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</si>
  <si>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</si>
  <si>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</si>
  <si>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</si>
  <si>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</si>
  <si>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</si>
  <si>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</si>
  <si>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</si>
  <si>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</si>
  <si>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</si>
  <si>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</si>
  <si>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</si>
  <si>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</si>
  <si>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</si>
  <si>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</si>
  <si>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</si>
  <si>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</si>
  <si>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</si>
  <si>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</si>
  <si>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</si>
  <si>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</si>
  <si>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</si>
  <si>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</si>
  <si>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</si>
  <si>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</si>
  <si>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</si>
  <si>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</si>
  <si>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</si>
  <si>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</si>
  <si>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</si>
  <si>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</si>
  <si>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</si>
  <si>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</si>
  <si>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</si>
  <si>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</si>
  <si>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</si>
  <si>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</si>
  <si>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</si>
  <si>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</si>
  <si>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</si>
  <si>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</si>
  <si>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</si>
  <si>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</si>
  <si>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</si>
  <si>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</si>
  <si>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</si>
  <si>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</si>
  <si>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</si>
  <si>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</si>
  <si>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</si>
  <si>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</si>
  <si>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</si>
  <si>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</si>
  <si>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</si>
  <si>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</si>
  <si>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</si>
  <si>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</si>
  <si>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</si>
  <si>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</si>
  <si>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</si>
  <si>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</si>
  <si>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</si>
  <si>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</si>
  <si>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</si>
  <si>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</si>
  <si>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</si>
  <si>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沖縄県本部町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</si>
  <si>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</si>
  <si>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</si>
  <si>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</si>
  <si>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</si>
  <si>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</si>
  <si>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</si>
  <si>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</si>
  <si>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</si>
  <si>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</si>
  <si>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</si>
  <si>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</si>
  <si>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</si>
  <si>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</si>
  <si>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</si>
  <si>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</si>
  <si>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</si>
  <si>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</si>
  <si>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</si>
  <si>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</si>
  <si>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</si>
  <si>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</si>
  <si>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</si>
  <si>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</si>
  <si>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</si>
  <si>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</si>
  <si>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</si>
  <si>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</si>
  <si>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</si>
  <si>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</si>
  <si>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</si>
  <si>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</si>
  <si>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</si>
  <si>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</si>
  <si>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</si>
  <si>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</si>
  <si>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</si>
  <si>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</si>
  <si>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</si>
  <si>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</si>
  <si>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</si>
  <si>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</si>
  <si>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</si>
  <si>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</si>
  <si>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</si>
  <si>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</si>
  <si>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</si>
  <si>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</si>
  <si>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</si>
  <si>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</si>
  <si>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</si>
  <si>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</si>
  <si>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</si>
  <si>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</si>
  <si>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</si>
  <si>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</si>
  <si>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</si>
  <si>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</si>
  <si>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</si>
  <si>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</si>
  <si>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</si>
  <si>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</si>
  <si>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</si>
  <si>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</si>
  <si>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</si>
  <si>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</si>
  <si>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</si>
  <si>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</si>
  <si>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</si>
  <si>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</si>
  <si>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</si>
  <si>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</si>
  <si>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</si>
  <si>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</si>
  <si>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</si>
  <si>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</si>
  <si>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</si>
  <si>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</si>
  <si>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</si>
  <si>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</si>
  <si>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</si>
  <si>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</si>
  <si>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</si>
  <si>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</si>
  <si>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</si>
  <si>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</si>
  <si>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</si>
  <si>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</si>
  <si>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</si>
  <si>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</si>
  <si>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</si>
  <si>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</si>
  <si>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</si>
  <si>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</si>
  <si>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</si>
  <si>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</si>
  <si>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</si>
  <si>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</si>
  <si>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</si>
  <si>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</si>
  <si>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</si>
  <si>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</si>
  <si>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</si>
  <si>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</si>
  <si>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</si>
  <si>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</si>
  <si>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</si>
  <si>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</si>
  <si>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</si>
  <si>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</si>
  <si>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</si>
  <si>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</si>
  <si>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</si>
  <si>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</si>
  <si>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</si>
  <si>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</si>
  <si>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</si>
  <si>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</si>
  <si>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</si>
  <si>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</si>
  <si>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</si>
  <si>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</si>
  <si>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</si>
  <si>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</si>
  <si>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</si>
  <si>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</si>
  <si>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</si>
  <si>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</si>
  <si>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</si>
  <si>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</si>
  <si>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</si>
  <si>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</si>
  <si>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</si>
  <si>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</si>
  <si>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</si>
  <si>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</si>
  <si>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</si>
  <si>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</si>
  <si>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</si>
  <si>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</si>
  <si>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</si>
  <si>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</si>
  <si>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</si>
  <si>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</si>
  <si>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</si>
  <si>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</si>
  <si>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</si>
  <si>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</si>
  <si>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</si>
  <si>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沖縄県本部町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</si>
  <si>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</si>
  <si>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</si>
  <si>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</si>
  <si>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</si>
  <si>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</si>
  <si>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</si>
  <si>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</si>
  <si>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</si>
  <si>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</si>
  <si>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</si>
  <si>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</si>
  <si>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</si>
  <si>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</si>
  <si>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</si>
  <si>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</si>
  <si>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</si>
  <si>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</si>
  <si>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</si>
  <si>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</si>
  <si>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</si>
  <si>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</si>
  <si>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</si>
  <si>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</si>
  <si>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</si>
  <si>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</si>
  <si>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</si>
  <si>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</si>
  <si>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</si>
  <si>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</si>
  <si>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</si>
  <si>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</si>
  <si>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</si>
  <si>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</si>
  <si>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</si>
  <si>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</si>
  <si>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</si>
  <si>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</si>
  <si>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</si>
  <si>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</si>
  <si>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</si>
  <si>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</si>
  <si>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</si>
  <si>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</si>
  <si>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</si>
  <si>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</si>
  <si>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</si>
  <si>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</si>
  <si>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</si>
  <si>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</si>
  <si>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</si>
  <si>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</si>
  <si>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</si>
  <si>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</si>
  <si>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</si>
  <si>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</si>
  <si>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</si>
  <si>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</si>
  <si>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</si>
  <si>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</si>
  <si>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</si>
  <si>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</si>
  <si>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</si>
  <si>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</si>
  <si>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</si>
  <si>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</si>
  <si>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</si>
  <si>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</si>
  <si>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</si>
  <si>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</si>
  <si>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</si>
  <si>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</si>
  <si>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</si>
  <si>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</si>
  <si>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</si>
  <si>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</si>
  <si>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</si>
  <si>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</si>
  <si>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</si>
  <si>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</si>
  <si>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</si>
  <si>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</si>
  <si>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</si>
  <si>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</si>
  <si>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</si>
  <si>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</si>
  <si>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</si>
  <si>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</si>
  <si>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</si>
  <si>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</si>
  <si>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</si>
  <si>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</si>
  <si>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</si>
  <si>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</si>
  <si>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</si>
  <si>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</si>
  <si>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</si>
  <si>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</si>
  <si>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</si>
  <si>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</si>
  <si>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</si>
  <si>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</si>
  <si>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</si>
  <si>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</si>
  <si>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</si>
  <si>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</si>
  <si>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</si>
  <si>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</si>
  <si>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</si>
  <si>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</si>
  <si>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</si>
  <si>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</si>
  <si>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</si>
  <si>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</si>
  <si>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</si>
  <si>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</si>
  <si>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</si>
  <si>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</si>
  <si>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</si>
  <si>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</si>
  <si>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</si>
  <si>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</si>
  <si>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</si>
  <si>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</si>
  <si>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</si>
  <si>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</si>
  <si>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</si>
  <si>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</si>
  <si>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</si>
  <si>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</si>
  <si>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</si>
  <si>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</si>
  <si>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</si>
  <si>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</si>
  <si>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</si>
  <si>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</si>
  <si>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</si>
  <si>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</si>
  <si>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</si>
  <si>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</si>
  <si>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</si>
  <si>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</si>
  <si>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</si>
  <si>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</si>
  <si>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</si>
  <si>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</si>
  <si>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</si>
  <si>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</si>
  <si>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</si>
  <si>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</si>
  <si>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</si>
  <si>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</si>
  <si>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</si>
  <si>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</si>
  <si>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</si>
  <si>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</si>
  <si>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</si>
  <si>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</si>
  <si>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</si>
  <si>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</si>
  <si>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</si>
  <si>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</si>
  <si>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</si>
  <si>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</si>
  <si>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</si>
  <si>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</si>
  <si>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</si>
  <si>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</si>
  <si>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</si>
  <si>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</si>
  <si>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</si>
  <si>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</si>
  <si>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</si>
  <si>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</si>
  <si>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0.59</t>
  </si>
  <si>
    <t>一般会計</t>
  </si>
  <si>
    <t>水道事業会計</t>
  </si>
  <si>
    <t>国民健康保険特別会計</t>
  </si>
  <si>
    <t>▲ 8.27</t>
  </si>
  <si>
    <t>▲ 4.53</t>
  </si>
  <si>
    <t>公共下水道特別会計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</si>
  <si>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</si>
  <si>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</si>
  <si>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</si>
  <si>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</si>
  <si>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2">
      <t>モトブ</t>
    </rPh>
    <rPh sb="2" eb="3">
      <t>チョウ</t>
    </rPh>
    <rPh sb="3" eb="6">
      <t>ナキジン</t>
    </rPh>
    <rPh sb="6" eb="7">
      <t>ソン</t>
    </rPh>
    <rPh sb="7" eb="9">
      <t>セイソウ</t>
    </rPh>
    <rPh sb="9" eb="11">
      <t>シセツ</t>
    </rPh>
    <rPh sb="11" eb="13">
      <t>クミアイ</t>
    </rPh>
    <phoneticPr fontId="2"/>
  </si>
  <si>
    <t>本部町今帰仁村消防組合</t>
    <rPh sb="0" eb="2">
      <t>モトブ</t>
    </rPh>
    <rPh sb="2" eb="3">
      <t>チョウ</t>
    </rPh>
    <rPh sb="3" eb="6">
      <t>ナキジン</t>
    </rPh>
    <rPh sb="6" eb="7">
      <t>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</si>
  <si>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</si>
  <si>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</si>
  <si>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</si>
  <si>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t>
    <phoneticPr fontId="2"/>
  </si>
  <si>
    <t>-</t>
    <phoneticPr fontId="2"/>
  </si>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</sst>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75101</c:v>
                </c:pt>
                <c:pt idx="1">
                  <c:v>76897</c:v>
                </c:pt>
                <c:pt idx="2">
                  <c:v>112938</c:v>
                </c:pt>
                <c:pt idx="3">
                  <c:v>159586</c:v>
                </c:pt>
                <c:pt idx="4">
                  <c:v>151465</c:v>
                </c:pt>
              </c:numCache>
            </c:numRef>
          </c:val>
          <c:smooth val="0"/>
        </c:ser>
        <c:dLbls>
          <c:showLegendKey val="0"/>
          <c:showVal val="0"/>
          <c:showCatName val="0"/>
          <c:showSerName val="0"/>
          <c:showPercent val="0"/>
          <c:showBubbleSize val="0"/>
        </c:dLbls>
        <c:marker val="1"/>
        <c:smooth val="0"/>
        <c:axId val="166582528"/>
        <c:axId val="166588800"/>
      </c:lineChart>
      <c:catAx>
        <c:axId val="166582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88800"/>
        <c:crosses val="autoZero"/>
        <c:auto val="1"/>
        <c:lblAlgn val="ctr"/>
        <c:lblOffset val="100"/>
        <c:tickLblSkip val="1"/>
        <c:tickMarkSkip val="1"/>
        <c:noMultiLvlLbl val="0"/>
      </c:catAx>
      <c:valAx>
        <c:axId val="1665888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8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9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4.46</c:v>
                </c:pt>
                <c:pt idx="1">
                  <c:v>8.75</c:v>
                </c:pt>
                <c:pt idx="2">
                  <c:v>7.3</c:v>
                </c:pt>
                <c:pt idx="3">
                  <c:v>6.87</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6.13</c:v>
                </c:pt>
                <c:pt idx="1">
                  <c:v>8.61</c:v>
                </c:pt>
                <c:pt idx="2">
                  <c:v>9.36</c:v>
                </c:pt>
                <c:pt idx="3">
                  <c:v>10.74</c:v>
                </c:pt>
                <c:pt idx="4">
                  <c:v>18.59</c:v>
                </c:pt>
              </c:numCache>
            </c:numRef>
          </c:val>
        </c:ser>
        <c:dLbls>
          <c:showLegendKey val="0"/>
          <c:showVal val="0"/>
          <c:showCatName val="0"/>
          <c:showSerName val="0"/>
          <c:showPercent val="0"/>
          <c:showBubbleSize val="0"/>
        </c:dLbls>
        <c:gapWidth val="250"/>
        <c:overlap val="100"/>
        <c:axId val="167704064"/>
        <c:axId val="16770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2.84</c:v>
                </c:pt>
                <c:pt idx="1">
                  <c:v>7.64</c:v>
                </c:pt>
                <c:pt idx="2">
                  <c:v>-0.59</c:v>
                </c:pt>
                <c:pt idx="3">
                  <c:v>1.08</c:v>
                </c:pt>
                <c:pt idx="4">
                  <c:v>10.86</c:v>
                </c:pt>
              </c:numCache>
            </c:numRef>
          </c:val>
          <c:smooth val="0"/>
        </c:ser>
        <c:dLbls>
          <c:showLegendKey val="0"/>
          <c:showVal val="0"/>
          <c:showCatName val="0"/>
          <c:showSerName val="0"/>
          <c:showPercent val="0"/>
          <c:showBubbleSize val="0"/>
        </c:dLbls>
        <c:marker val="1"/>
        <c:smooth val="0"/>
        <c:axId val="167704064"/>
        <c:axId val="167705984"/>
      </c:lineChart>
      <c:catAx>
        <c:axId val="1677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705984"/>
        <c:crosses val="autoZero"/>
        <c:auto val="1"/>
        <c:lblAlgn val="ctr"/>
        <c:lblOffset val="100"/>
        <c:tickLblSkip val="1"/>
        <c:tickMarkSkip val="1"/>
        <c:noMultiLvlLbl val="0"/>
      </c:catAx>
      <c:valAx>
        <c:axId val="16770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0.02</c:v>
                </c:pt>
                <c:pt idx="8">
                  <c:v>#N/A</c:v>
                </c:pt>
                <c:pt idx="9">
                  <c:v>0.02</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0.22</c:v>
                </c:pt>
                <c:pt idx="4">
                  <c:v>#N/A</c:v>
                </c:pt>
                <c:pt idx="5">
                  <c:v>0.49</c:v>
                </c:pt>
                <c:pt idx="6">
                  <c:v>#N/A</c:v>
                </c:pt>
                <c:pt idx="7">
                  <c:v>0.79</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8.27</c:v>
                </c:pt>
                <c:pt idx="1">
                  <c:v>#N/A</c:v>
                </c:pt>
                <c:pt idx="2">
                  <c:v>4.53</c:v>
                </c:pt>
                <c:pt idx="3">
                  <c:v>#N/A</c:v>
                </c:pt>
                <c:pt idx="4">
                  <c:v>#N/A</c:v>
                </c:pt>
                <c:pt idx="5">
                  <c:v>0.15</c:v>
                </c:pt>
                <c:pt idx="6">
                  <c:v>#N/A</c:v>
                </c:pt>
                <c:pt idx="7">
                  <c:v>2.73</c:v>
                </c:pt>
                <c:pt idx="8">
                  <c:v>#N/A</c:v>
                </c:pt>
                <c:pt idx="9">
                  <c:v>3.28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4.97</c:v>
                </c:pt>
                <c:pt idx="2">
                  <c:v>#N/A</c:v>
                </c:pt>
                <c:pt idx="3">
                  <c:v>4.9800000000000004</c:v>
                </c:pt>
                <c:pt idx="4">
                  <c:v>#N/A</c:v>
                </c:pt>
                <c:pt idx="5">
                  <c:v>5.7</c:v>
                </c:pt>
                <c:pt idx="6">
                  <c:v>#N/A</c:v>
                </c:pt>
                <c:pt idx="7">
                  <c:v>5.49</c:v>
                </c:pt>
                <c:pt idx="8">
                  <c:v>#N/A</c:v>
                </c:pt>
                <c:pt idx="9">
                  <c:v>7.76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4.46</c:v>
                </c:pt>
                <c:pt idx="2">
                  <c:v>#N/A</c:v>
                </c:pt>
                <c:pt idx="3">
                  <c:v>8.75</c:v>
                </c:pt>
                <c:pt idx="4">
                  <c:v>#N/A</c:v>
                </c:pt>
                <c:pt idx="5">
                  <c:v>7.3</c:v>
                </c:pt>
                <c:pt idx="6">
                  <c:v>#N/A</c:v>
                </c:pt>
                <c:pt idx="7">
                  <c:v>6.87</c:v>
                </c:pt>
                <c:pt idx="8">
                  <c:v>#N/A</c:v>
                </c:pt>
                <c:pt idx="9">
                  <c:v>8.82</c:v>
                </c:pt>
              </c:numCache>
            </c:numRef>
          </c:val>
        </c:ser>
        <c:dLbls>
          <c:showLegendKey val="0"/>
          <c:showVal val="0"/>
          <c:showCatName val="0"/>
          <c:showSerName val="0"/>
          <c:showPercent val="0"/>
          <c:showBubbleSize val="0"/>
        </c:dLbls>
        <c:gapWidth val="150"/>
        <c:overlap val="100"/>
        <c:axId val="167755136"/>
        <c:axId val="167765120"/>
      </c:barChart>
      <c:catAx>
        <c:axId val="1677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765120"/>
        <c:crosses val="autoZero"/>
        <c:auto val="1"/>
        <c:lblAlgn val="ctr"/>
        <c:lblOffset val="100"/>
        <c:tickLblSkip val="1"/>
        <c:tickMarkSkip val="1"/>
        <c:noMultiLvlLbl val="0"/>
      </c:catAx>
      <c:valAx>
        <c:axId val="16776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5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33"/>
          <c:h val="0.639296187683287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561</c:v>
                </c:pt>
                <c:pt idx="5">
                  <c:v>588</c:v>
                </c:pt>
                <c:pt idx="8">
                  <c:v>604</c:v>
                </c:pt>
                <c:pt idx="11">
                  <c:v>609</c:v>
                </c:pt>
                <c:pt idx="14">
                  <c:v>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83</c:v>
                </c:pt>
                <c:pt idx="6">
                  <c:v>89</c:v>
                </c:pt>
                <c:pt idx="9">
                  <c:v>77</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74</c:v>
                </c:pt>
                <c:pt idx="3">
                  <c:v>73</c:v>
                </c:pt>
                <c:pt idx="6">
                  <c:v>96</c:v>
                </c:pt>
                <c:pt idx="9">
                  <c:v>114</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832</c:v>
                </c:pt>
                <c:pt idx="3">
                  <c:v>829</c:v>
                </c:pt>
                <c:pt idx="6">
                  <c:v>797</c:v>
                </c:pt>
                <c:pt idx="9">
                  <c:v>687</c:v>
                </c:pt>
                <c:pt idx="12">
                  <c:v>601</c:v>
                </c:pt>
              </c:numCache>
            </c:numRef>
          </c:val>
        </c:ser>
        <c:dLbls>
          <c:showLegendKey val="0"/>
          <c:showVal val="0"/>
          <c:showCatName val="0"/>
          <c:showSerName val="0"/>
          <c:showPercent val="0"/>
          <c:showBubbleSize val="0"/>
        </c:dLbls>
        <c:gapWidth val="100"/>
        <c:overlap val="100"/>
        <c:axId val="167855616"/>
        <c:axId val="16785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410</c:v>
                </c:pt>
                <c:pt idx="2">
                  <c:v>#N/A</c:v>
                </c:pt>
                <c:pt idx="3">
                  <c:v>#N/A</c:v>
                </c:pt>
                <c:pt idx="4">
                  <c:v>397</c:v>
                </c:pt>
                <c:pt idx="5">
                  <c:v>#N/A</c:v>
                </c:pt>
                <c:pt idx="6">
                  <c:v>#N/A</c:v>
                </c:pt>
                <c:pt idx="7">
                  <c:v>378</c:v>
                </c:pt>
                <c:pt idx="8">
                  <c:v>#N/A</c:v>
                </c:pt>
                <c:pt idx="9">
                  <c:v>#N/A</c:v>
                </c:pt>
                <c:pt idx="10">
                  <c:v>270</c:v>
                </c:pt>
                <c:pt idx="11">
                  <c:v>#N/A</c:v>
                </c:pt>
                <c:pt idx="12">
                  <c:v>#N/A</c:v>
                </c:pt>
                <c:pt idx="13">
                  <c:v>181</c:v>
                </c:pt>
                <c:pt idx="14">
                  <c:v>#N/A</c:v>
                </c:pt>
              </c:numCache>
            </c:numRef>
          </c:val>
          <c:smooth val="0"/>
        </c:ser>
        <c:dLbls>
          <c:showLegendKey val="0"/>
          <c:showVal val="0"/>
          <c:showCatName val="0"/>
          <c:showSerName val="0"/>
          <c:showPercent val="0"/>
          <c:showBubbleSize val="0"/>
        </c:dLbls>
        <c:marker val="1"/>
        <c:smooth val="0"/>
        <c:axId val="167855616"/>
        <c:axId val="167857536"/>
      </c:lineChart>
      <c:catAx>
        <c:axId val="1678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57536"/>
        <c:crosses val="autoZero"/>
        <c:auto val="1"/>
        <c:lblAlgn val="ctr"/>
        <c:lblOffset val="100"/>
        <c:tickLblSkip val="1"/>
        <c:tickMarkSkip val="1"/>
        <c:noMultiLvlLbl val="0"/>
      </c:catAx>
      <c:valAx>
        <c:axId val="1678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17"/>
          <c:h val="0.589182127738550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5409</c:v>
                </c:pt>
                <c:pt idx="5">
                  <c:v>5469</c:v>
                </c:pt>
                <c:pt idx="8">
                  <c:v>5496</c:v>
                </c:pt>
                <c:pt idx="11">
                  <c:v>4969</c:v>
                </c:pt>
                <c:pt idx="14">
                  <c:v>5618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649</c:v>
                </c:pt>
                <c:pt idx="5">
                  <c:v>711</c:v>
                </c:pt>
                <c:pt idx="8">
                  <c:v>629</c:v>
                </c:pt>
                <c:pt idx="11">
                  <c:v>497</c:v>
                </c:pt>
                <c:pt idx="14">
                  <c:v>477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837</c:v>
                </c:pt>
                <c:pt idx="5">
                  <c:v>953</c:v>
                </c:pt>
                <c:pt idx="8">
                  <c:v>1116</c:v>
                </c:pt>
                <c:pt idx="11">
                  <c:v>1231</c:v>
                </c:pt>
                <c:pt idx="14">
                  <c:v>1424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723</c:v>
                </c:pt>
                <c:pt idx="3">
                  <c:v>564</c:v>
                </c:pt>
                <c:pt idx="6">
                  <c:v>470</c:v>
                </c:pt>
                <c:pt idx="9">
                  <c:v>371</c:v>
                </c:pt>
                <c:pt idx="12">
                  <c:v>339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881</c:v>
                </c:pt>
                <c:pt idx="3">
                  <c:v>811</c:v>
                </c:pt>
                <c:pt idx="6">
                  <c:v>732</c:v>
                </c:pt>
                <c:pt idx="9">
                  <c:v>687</c:v>
                </c:pt>
                <c:pt idx="12">
                  <c:v>676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1332</c:v>
                </c:pt>
                <c:pt idx="3">
                  <c:v>1312</c:v>
                </c:pt>
                <c:pt idx="6">
                  <c:v>1379</c:v>
                </c:pt>
                <c:pt idx="9">
                  <c:v>1363</c:v>
                </c:pt>
                <c:pt idx="12">
                  <c:v>1314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6129</c:v>
                </c:pt>
                <c:pt idx="3">
                  <c:v>5846</c:v>
                </c:pt>
                <c:pt idx="6">
                  <c:v>5706</c:v>
                </c:pt>
                <c:pt idx="9">
                  <c:v>6217</c:v>
                </c:pt>
                <c:pt idx="12">
                  <c:v>6670</c:v>
                </c:pt>
              </c:numCache>
            </c:numRef>
          </c:val>
        </c:ser>
        <c:dLbls>
          <c:showLegendKey val="0"/>
          <c:showVal val="0"/>
          <c:showCatName val="0"/>
          <c:showSerName val="0"/>
          <c:showPercent val="0"/>
          <c:showBubbleSize val="0"/>
        </c:dLbls>
        <c:gapWidth val="100"/>
        <c:overlap val="100"/>
        <c:axId val="168187008"/>
        <c:axId val="16818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2169</c:v>
                </c:pt>
                <c:pt idx="2">
                  <c:v>#N/A</c:v>
                </c:pt>
                <c:pt idx="3">
                  <c:v>#N/A</c:v>
                </c:pt>
                <c:pt idx="4">
                  <c:v>1401</c:v>
                </c:pt>
                <c:pt idx="5">
                  <c:v>#N/A</c:v>
                </c:pt>
                <c:pt idx="6">
                  <c:v>#N/A</c:v>
                </c:pt>
                <c:pt idx="7">
                  <c:v>1044</c:v>
                </c:pt>
                <c:pt idx="8">
                  <c:v>#N/A</c:v>
                </c:pt>
                <c:pt idx="9">
                  <c:v>#N/A</c:v>
                </c:pt>
                <c:pt idx="10">
                  <c:v>1941</c:v>
                </c:pt>
                <c:pt idx="11">
                  <c:v>#N/A</c:v>
                </c:pt>
                <c:pt idx="12">
                  <c:v>#N/A</c:v>
                </c:pt>
                <c:pt idx="13">
                  <c:v>1481</c:v>
                </c:pt>
                <c:pt idx="14">
                  <c:v>#N/A</c:v>
                </c:pt>
              </c:numCache>
            </c:numRef>
          </c:val>
          <c:smooth val="0"/>
        </c:ser>
        <c:dLbls>
          <c:showLegendKey val="0"/>
          <c:showVal val="0"/>
          <c:showCatName val="0"/>
          <c:showSerName val="0"/>
          <c:showPercent val="0"/>
          <c:showBubbleSize val="0"/>
        </c:dLbls>
        <c:marker val="1"/>
        <c:smooth val="0"/>
        <c:axId val="168187008"/>
        <c:axId val="168188928"/>
      </c:lineChart>
      <c:catAx>
        <c:axId val="1681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188928"/>
        <c:crosses val="autoZero"/>
        <c:auto val="1"/>
        <c:lblAlgn val="ctr"/>
        <c:lblOffset val="100"/>
        <c:tickLblSkip val="1"/>
        <c:tickMarkSkip val="1"/>
        <c:noMultiLvlLbl val="0"/>
      </c:catAx>
      <c:valAx>
        <c:axId val="16818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8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13,727
13,685
54.34
8,317,577
7,895,244
335,296
3,802,290
6,670,451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法人住民税やたばこ税の増等により基準財政収入額の割合が基準財政需要額の割合よりは大きくなったが、単年度の財政力指数は対前年度と同数になり、当該指数が対前年度と同ポイントの</a:t>
          </a:r>
          <a:r>
            <a:rPr kumimoji="1" lang="en-US" altLang="ja-JP" sz="1300">
              <a:latin typeface="ＭＳ Ｐゴシック"/>
            </a:rPr>
            <a:t>0.25</a:t>
          </a:r>
          <a:r>
            <a:rPr kumimoji="1" lang="ja-JP" altLang="en-US" sz="1300">
              <a:latin typeface="ＭＳ Ｐゴシック"/>
            </a:rPr>
            <a:t>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決算における義務的経費は</a:t>
          </a:r>
          <a:r>
            <a:rPr kumimoji="1" lang="en-US" altLang="ja-JP" sz="1300">
              <a:latin typeface="ＭＳ Ｐゴシック"/>
            </a:rPr>
            <a:t>34.6</a:t>
          </a:r>
          <a:r>
            <a:rPr kumimoji="1" lang="ja-JP" altLang="en-US" sz="1300">
              <a:latin typeface="ＭＳ Ｐゴシック"/>
            </a:rPr>
            <a:t>と前年度を下回った。人件費は</a:t>
          </a:r>
          <a:r>
            <a:rPr kumimoji="1" lang="en-US" altLang="ja-JP" sz="1300">
              <a:latin typeface="ＭＳ Ｐゴシック"/>
            </a:rPr>
            <a:t>6</a:t>
          </a:r>
          <a:r>
            <a:rPr kumimoji="1" lang="ja-JP" altLang="en-US" sz="1300">
              <a:latin typeface="ＭＳ Ｐゴシック"/>
            </a:rPr>
            <a:t>百万円（</a:t>
          </a:r>
          <a:r>
            <a:rPr kumimoji="1" lang="en-US" altLang="ja-JP" sz="1300">
              <a:latin typeface="ＭＳ Ｐゴシック"/>
            </a:rPr>
            <a:t>0.7</a:t>
          </a:r>
          <a:r>
            <a:rPr kumimoji="1" lang="ja-JP" altLang="en-US" sz="1300">
              <a:latin typeface="ＭＳ Ｐゴシック"/>
            </a:rPr>
            <a:t>％）の減、扶助費は</a:t>
          </a:r>
          <a:r>
            <a:rPr kumimoji="1" lang="en-US" altLang="ja-JP" sz="1300">
              <a:latin typeface="ＭＳ Ｐゴシック"/>
            </a:rPr>
            <a:t>72</a:t>
          </a:r>
          <a:r>
            <a:rPr kumimoji="1" lang="ja-JP" altLang="en-US" sz="1300">
              <a:latin typeface="ＭＳ Ｐゴシック"/>
            </a:rPr>
            <a:t>百万円（</a:t>
          </a:r>
          <a:r>
            <a:rPr kumimoji="1" lang="en-US" altLang="ja-JP" sz="1300">
              <a:latin typeface="ＭＳ Ｐゴシック"/>
            </a:rPr>
            <a:t>6.7</a:t>
          </a:r>
          <a:r>
            <a:rPr kumimoji="1" lang="ja-JP" altLang="en-US" sz="1300">
              <a:latin typeface="ＭＳ Ｐゴシック"/>
            </a:rPr>
            <a:t>％）の増、公債費が</a:t>
          </a:r>
          <a:r>
            <a:rPr kumimoji="1" lang="en-US" altLang="ja-JP" sz="1300">
              <a:latin typeface="ＭＳ Ｐゴシック"/>
            </a:rPr>
            <a:t>78</a:t>
          </a:r>
          <a:r>
            <a:rPr kumimoji="1" lang="ja-JP" altLang="en-US" sz="1300">
              <a:latin typeface="ＭＳ Ｐゴシック"/>
            </a:rPr>
            <a:t>百万円（</a:t>
          </a:r>
          <a:r>
            <a:rPr kumimoji="1" lang="en-US" altLang="ja-JP" sz="1300">
              <a:latin typeface="ＭＳ Ｐゴシック"/>
            </a:rPr>
            <a:t>11.1</a:t>
          </a:r>
          <a:r>
            <a:rPr kumimoji="1" lang="ja-JP" altLang="en-US" sz="1300">
              <a:latin typeface="ＭＳ Ｐゴシック"/>
            </a:rPr>
            <a:t>％）の減となった。また、経常経費充当一般財源が</a:t>
          </a:r>
          <a:r>
            <a:rPr kumimoji="1" lang="en-US" altLang="ja-JP" sz="1300">
              <a:latin typeface="ＭＳ Ｐゴシック"/>
            </a:rPr>
            <a:t>119</a:t>
          </a:r>
          <a:r>
            <a:rPr kumimoji="1" lang="ja-JP" altLang="en-US" sz="1300">
              <a:latin typeface="ＭＳ Ｐゴシック"/>
            </a:rPr>
            <a:t>百万円の減額、経常一般財源に</a:t>
          </a:r>
          <a:r>
            <a:rPr kumimoji="1" lang="en-US" altLang="ja-JP" sz="1300">
              <a:latin typeface="ＭＳ Ｐゴシック"/>
            </a:rPr>
            <a:t>28</a:t>
          </a:r>
          <a:r>
            <a:rPr kumimoji="1" lang="ja-JP" altLang="en-US" sz="1300">
              <a:latin typeface="ＭＳ Ｐゴシック"/>
            </a:rPr>
            <a:t>百万円の増があり前年度より</a:t>
          </a:r>
          <a:r>
            <a:rPr kumimoji="1" lang="en-US" altLang="ja-JP" sz="1300">
              <a:latin typeface="ＭＳ Ｐゴシック"/>
            </a:rPr>
            <a:t>3.6</a:t>
          </a:r>
          <a:r>
            <a:rPr kumimoji="1" lang="ja-JP" altLang="en-US" sz="1300">
              <a:latin typeface="ＭＳ Ｐゴシック"/>
            </a:rPr>
            <a:t>ポイント改善した。次年度以降も定員管理の適正化等を継続して当該比率の抑制に努める。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79587</xdr:rowOff>
    </xdr:to>
    <xdr:cxnSp macro="">
      <xdr:nvCxnSpPr>
        <xdr:cNvPr id="132" name="直線コネクタ 131"/>
        <xdr:cNvCxnSpPr/>
      </xdr:nvCxnSpPr>
      <xdr:spPr>
        <a:xfrm flipV="1">
          <a:off x="4114800" y="1090760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94192</xdr:rowOff>
    </xdr:from>
    <xdr:to>
      <xdr:col>6</xdr:col>
      <xdr:colOff>0</xdr:colOff>
      <xdr:row>64</xdr:row>
      <xdr:rowOff>79587</xdr:rowOff>
    </xdr:to>
    <xdr:cxnSp macro="">
      <xdr:nvCxnSpPr>
        <xdr:cNvPr id="135" name="直線コネクタ 134"/>
        <xdr:cNvCxnSpPr/>
      </xdr:nvCxnSpPr>
      <xdr:spPr>
        <a:xfrm>
          <a:off x="3225800" y="1089554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94192</xdr:rowOff>
    </xdr:to>
    <xdr:cxnSp macro="">
      <xdr:nvCxnSpPr>
        <xdr:cNvPr id="138" name="直線コネクタ 137"/>
        <xdr:cNvCxnSpPr/>
      </xdr:nvCxnSpPr>
      <xdr:spPr>
        <a:xfrm>
          <a:off x="2336800" y="108593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64</xdr:row>
      <xdr:rowOff>39370</xdr:rowOff>
    </xdr:to>
    <xdr:cxnSp macro="">
      <xdr:nvCxnSpPr>
        <xdr:cNvPr id="141" name="直線コネクタ 140"/>
        <xdr:cNvCxnSpPr/>
      </xdr:nvCxnSpPr>
      <xdr:spPr>
        <a:xfrm flipV="1">
          <a:off x="1447800" y="108593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43" name="テキスト ボックス 142"/>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1" name="円/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71983</xdr:rowOff>
    </xdr:from>
    <xdr:ext cx="762000" cy="259045"/>
    <xdr:sp macro="" textlink="">
      <xdr:nvSpPr>
        <xdr:cNvPr id="152"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3" name="円/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140564</xdr:rowOff>
    </xdr:from>
    <xdr:ext cx="736600" cy="259045"/>
    <xdr:sp macro="" textlink="">
      <xdr:nvSpPr>
        <xdr:cNvPr id="154" name="テキスト ボックス 153"/>
        <xdr:cNvSpPr txBox="1"/>
      </xdr:nvSpPr>
      <xdr:spPr>
        <a:xfrm>
          <a:off x="3733800" y="1077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5" name="円/楕円 154"/>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155169</xdr:rowOff>
    </xdr:from>
    <xdr:ext cx="762000" cy="259045"/>
    <xdr:sp macro="" textlink="">
      <xdr:nvSpPr>
        <xdr:cNvPr id="156" name="テキスト ボックス 155"/>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7" name="円/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9" name="円/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60" name="テキスト ボックス 159"/>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人件費は、毎年度退職者を下回る新規採用等を実施して人件費抑制を図っておおり、今年度は</a:t>
          </a:r>
          <a:r>
            <a:rPr kumimoji="1" lang="en-US" altLang="ja-JP" sz="1300">
              <a:latin typeface="ＭＳ Ｐゴシック"/>
            </a:rPr>
            <a:t>6</a:t>
          </a:r>
          <a:r>
            <a:rPr kumimoji="1" lang="ja-JP" altLang="en-US" sz="1300">
              <a:latin typeface="ＭＳ Ｐゴシック"/>
            </a:rPr>
            <a:t>百万円の削減となった。物件費については、賃金職員の人員配置の見直しや事務費の抑制を図ったが、沖縄振興特別推進交付金事業の影響もあり委託業務等が増え</a:t>
          </a:r>
          <a:r>
            <a:rPr kumimoji="1" lang="en-US" altLang="ja-JP" sz="1300">
              <a:latin typeface="ＭＳ Ｐゴシック"/>
            </a:rPr>
            <a:t>171</a:t>
          </a:r>
          <a:r>
            <a:rPr kumimoji="1" lang="ja-JP" altLang="en-US" sz="1300">
              <a:latin typeface="ＭＳ Ｐゴシック"/>
            </a:rPr>
            <a:t>百万円の増となった。維持補修費は、各種施設の老朽化に伴い毎年度増えつつあったが各種施設の更新も行っているため前年度より</a:t>
          </a:r>
          <a:r>
            <a:rPr kumimoji="1" lang="en-US" altLang="ja-JP" sz="1300">
              <a:latin typeface="ＭＳ Ｐゴシック"/>
            </a:rPr>
            <a:t>26</a:t>
          </a:r>
          <a:r>
            <a:rPr kumimoji="1" lang="ja-JP" altLang="en-US" sz="1300">
              <a:latin typeface="ＭＳ Ｐゴシック"/>
            </a:rPr>
            <a:t>百万円の減となった。今後も定員管理の適正化による人件費の抑制、各種施設の民営化等による物件費の抑制等で、継続して当該費目の支出の抑制に努める。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82207</xdr:rowOff>
    </xdr:from>
    <xdr:to>
      <xdr:col>7</xdr:col>
      <xdr:colOff>152400</xdr:colOff>
      <xdr:row>81</xdr:row>
      <xdr:rowOff>135342</xdr:rowOff>
    </xdr:to>
    <xdr:cxnSp macro="">
      <xdr:nvCxnSpPr>
        <xdr:cNvPr id="193" name="直線コネクタ 192"/>
        <xdr:cNvCxnSpPr/>
      </xdr:nvCxnSpPr>
      <xdr:spPr>
        <a:xfrm>
          <a:off x="4114800" y="13969657"/>
          <a:ext cx="8382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82207</xdr:rowOff>
    </xdr:from>
    <xdr:to>
      <xdr:col>6</xdr:col>
      <xdr:colOff>0</xdr:colOff>
      <xdr:row>81</xdr:row>
      <xdr:rowOff>92819</xdr:rowOff>
    </xdr:to>
    <xdr:cxnSp macro="">
      <xdr:nvCxnSpPr>
        <xdr:cNvPr id="196" name="直線コネクタ 195"/>
        <xdr:cNvCxnSpPr/>
      </xdr:nvCxnSpPr>
      <xdr:spPr>
        <a:xfrm flipV="1">
          <a:off x="3225800" y="1396965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92819</xdr:rowOff>
    </xdr:from>
    <xdr:to>
      <xdr:col>4</xdr:col>
      <xdr:colOff>482600</xdr:colOff>
      <xdr:row>81</xdr:row>
      <xdr:rowOff>143174</xdr:rowOff>
    </xdr:to>
    <xdr:cxnSp macro="">
      <xdr:nvCxnSpPr>
        <xdr:cNvPr id="199" name="直線コネクタ 198"/>
        <xdr:cNvCxnSpPr/>
      </xdr:nvCxnSpPr>
      <xdr:spPr>
        <a:xfrm flipV="1">
          <a:off x="2336800" y="13980269"/>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60350</xdr:rowOff>
    </xdr:from>
    <xdr:to>
      <xdr:col>3</xdr:col>
      <xdr:colOff>279400</xdr:colOff>
      <xdr:row>81</xdr:row>
      <xdr:rowOff>143174</xdr:rowOff>
    </xdr:to>
    <xdr:cxnSp macro="">
      <xdr:nvCxnSpPr>
        <xdr:cNvPr id="202" name="直線コネクタ 201"/>
        <xdr:cNvCxnSpPr/>
      </xdr:nvCxnSpPr>
      <xdr:spPr>
        <a:xfrm>
          <a:off x="1447800" y="13947800"/>
          <a:ext cx="889000" cy="8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84542</xdr:rowOff>
    </xdr:from>
    <xdr:to>
      <xdr:col>7</xdr:col>
      <xdr:colOff>203200</xdr:colOff>
      <xdr:row>82</xdr:row>
      <xdr:rowOff>14692</xdr:rowOff>
    </xdr:to>
    <xdr:sp macro="" textlink="">
      <xdr:nvSpPr>
        <xdr:cNvPr id="212" name="円/楕円 211"/>
        <xdr:cNvSpPr/>
      </xdr:nvSpPr>
      <xdr:spPr>
        <a:xfrm>
          <a:off x="4902200" y="1397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101069</xdr:rowOff>
    </xdr:from>
    <xdr:ext cx="762000" cy="259045"/>
    <xdr:sp macro="" textlink="">
      <xdr:nvSpPr>
        <xdr:cNvPr id="213" name="人件費・物件費等の状況該当値テキスト"/>
        <xdr:cNvSpPr txBox="1"/>
      </xdr:nvSpPr>
      <xdr:spPr>
        <a:xfrm>
          <a:off x="5041900" y="1381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31407</xdr:rowOff>
    </xdr:from>
    <xdr:to>
      <xdr:col>6</xdr:col>
      <xdr:colOff>50800</xdr:colOff>
      <xdr:row>81</xdr:row>
      <xdr:rowOff>133007</xdr:rowOff>
    </xdr:to>
    <xdr:sp macro="" textlink="">
      <xdr:nvSpPr>
        <xdr:cNvPr id="214" name="円/楕円 213"/>
        <xdr:cNvSpPr/>
      </xdr:nvSpPr>
      <xdr:spPr>
        <a:xfrm>
          <a:off x="4064000" y="139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143184</xdr:rowOff>
    </xdr:from>
    <xdr:ext cx="736600" cy="259045"/>
    <xdr:sp macro="" textlink="">
      <xdr:nvSpPr>
        <xdr:cNvPr id="215" name="テキスト ボックス 214"/>
        <xdr:cNvSpPr txBox="1"/>
      </xdr:nvSpPr>
      <xdr:spPr>
        <a:xfrm>
          <a:off x="3733800" y="1368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42019</xdr:rowOff>
    </xdr:from>
    <xdr:to>
      <xdr:col>4</xdr:col>
      <xdr:colOff>533400</xdr:colOff>
      <xdr:row>81</xdr:row>
      <xdr:rowOff>143619</xdr:rowOff>
    </xdr:to>
    <xdr:sp macro="" textlink="">
      <xdr:nvSpPr>
        <xdr:cNvPr id="216" name="円/楕円 215"/>
        <xdr:cNvSpPr/>
      </xdr:nvSpPr>
      <xdr:spPr>
        <a:xfrm>
          <a:off x="3175000" y="139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153796</xdr:rowOff>
    </xdr:from>
    <xdr:ext cx="762000" cy="259045"/>
    <xdr:sp macro="" textlink="">
      <xdr:nvSpPr>
        <xdr:cNvPr id="217" name="テキスト ボックス 216"/>
        <xdr:cNvSpPr txBox="1"/>
      </xdr:nvSpPr>
      <xdr:spPr>
        <a:xfrm>
          <a:off x="2844800" y="136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92374</xdr:rowOff>
    </xdr:from>
    <xdr:to>
      <xdr:col>3</xdr:col>
      <xdr:colOff>330200</xdr:colOff>
      <xdr:row>82</xdr:row>
      <xdr:rowOff>22524</xdr:rowOff>
    </xdr:to>
    <xdr:sp macro="" textlink="">
      <xdr:nvSpPr>
        <xdr:cNvPr id="218" name="円/楕円 217"/>
        <xdr:cNvSpPr/>
      </xdr:nvSpPr>
      <xdr:spPr>
        <a:xfrm>
          <a:off x="2286000" y="139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32701</xdr:rowOff>
    </xdr:from>
    <xdr:ext cx="762000" cy="259045"/>
    <xdr:sp macro="" textlink="">
      <xdr:nvSpPr>
        <xdr:cNvPr id="219" name="テキスト ボックス 218"/>
        <xdr:cNvSpPr txBox="1"/>
      </xdr:nvSpPr>
      <xdr:spPr>
        <a:xfrm>
          <a:off x="1955800" y="137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9550</xdr:rowOff>
    </xdr:from>
    <xdr:to>
      <xdr:col>2</xdr:col>
      <xdr:colOff>127000</xdr:colOff>
      <xdr:row>81</xdr:row>
      <xdr:rowOff>111150</xdr:rowOff>
    </xdr:to>
    <xdr:sp macro="" textlink="">
      <xdr:nvSpPr>
        <xdr:cNvPr id="220" name="円/楕円 219"/>
        <xdr:cNvSpPr/>
      </xdr:nvSpPr>
      <xdr:spPr>
        <a:xfrm>
          <a:off x="1397000" y="138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121327</xdr:rowOff>
    </xdr:from>
    <xdr:ext cx="762000" cy="259045"/>
    <xdr:sp macro="" textlink="">
      <xdr:nvSpPr>
        <xdr:cNvPr id="221" name="テキスト ボックス 220"/>
        <xdr:cNvSpPr txBox="1"/>
      </xdr:nvSpPr>
      <xdr:spPr>
        <a:xfrm>
          <a:off x="1066800" y="136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各手当の上限額設定等により継続して職員給の抑制を図っている。前年度からの大幅な減は国が給与減額措置の終了に伴うものである。過去</a:t>
          </a:r>
          <a:r>
            <a:rPr kumimoji="1" lang="en-US" altLang="ja-JP" sz="1300">
              <a:latin typeface="ＭＳ Ｐゴシック"/>
            </a:rPr>
            <a:t>5</a:t>
          </a:r>
          <a:r>
            <a:rPr kumimoji="1" lang="ja-JP" altLang="en-US" sz="1300">
              <a:latin typeface="ＭＳ Ｐゴシック"/>
            </a:rPr>
            <a:t>年間と同様、類似団体の中で低い水準で推移しており、今後も適正な給与体系を維持して当該指数の上昇抑制に努める。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87</xdr:row>
      <xdr:rowOff>123189</xdr:rowOff>
    </xdr:to>
    <xdr:cxnSp macro="">
      <xdr:nvCxnSpPr>
        <xdr:cNvPr id="255" name="直線コネクタ 254"/>
        <xdr:cNvCxnSpPr/>
      </xdr:nvCxnSpPr>
      <xdr:spPr>
        <a:xfrm flipV="1">
          <a:off x="16179800" y="14460220"/>
          <a:ext cx="8382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87</xdr:row>
      <xdr:rowOff>123189</xdr:rowOff>
    </xdr:to>
    <xdr:cxnSp macro="">
      <xdr:nvCxnSpPr>
        <xdr:cNvPr id="258" name="直線コネクタ 257"/>
        <xdr:cNvCxnSpPr/>
      </xdr:nvCxnSpPr>
      <xdr:spPr>
        <a:xfrm>
          <a:off x="15290800" y="149589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87</xdr:row>
      <xdr:rowOff>42757</xdr:rowOff>
    </xdr:to>
    <xdr:cxnSp macro="">
      <xdr:nvCxnSpPr>
        <xdr:cNvPr id="261" name="直線コネクタ 260"/>
        <xdr:cNvCxnSpPr/>
      </xdr:nvCxnSpPr>
      <xdr:spPr>
        <a:xfrm>
          <a:off x="14401800" y="143234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84</xdr:row>
      <xdr:rowOff>58420</xdr:rowOff>
    </xdr:to>
    <xdr:cxnSp macro="">
      <xdr:nvCxnSpPr>
        <xdr:cNvPr id="264" name="直線コネクタ 263"/>
        <xdr:cNvCxnSpPr/>
      </xdr:nvCxnSpPr>
      <xdr:spPr>
        <a:xfrm flipV="1">
          <a:off x="13512800" y="1432348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4" name="円/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5"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6" name="円/楕円 275"/>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77" name="テキスト ボックス 276"/>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8" name="円/楕円 277"/>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79" name="テキスト ボックス 278"/>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0" name="円/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2" name="円/楕円 281"/>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3" name="テキスト ボックス 28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本土復帰及び海洋博覧会の開催等による急激な行政需要に対応するため採用した大量の職員の段階的な退職により類似団体平均を下回った。</a:t>
          </a:r>
          <a:endParaRPr kumimoji="1" lang="en-US" altLang="ja-JP" sz="1300">
            <a:latin typeface="ＭＳ Ｐゴシック"/>
          </a:endParaRPr>
        </a:p>
        <a:p>
          <a:r>
            <a:rPr kumimoji="1" lang="ja-JP" altLang="en-US" sz="1300">
              <a:latin typeface="ＭＳ Ｐゴシック"/>
            </a:rPr>
            <a:t>今後も引き続き、順次、職員の退職に伴う不補充を実施し、職員の定員管理に努める。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163906</xdr:rowOff>
    </xdr:from>
    <xdr:to>
      <xdr:col>24</xdr:col>
      <xdr:colOff>558800</xdr:colOff>
      <xdr:row>61</xdr:row>
      <xdr:rowOff>5004</xdr:rowOff>
    </xdr:to>
    <xdr:cxnSp macro="">
      <xdr:nvCxnSpPr>
        <xdr:cNvPr id="315" name="直線コネクタ 314"/>
        <xdr:cNvCxnSpPr/>
      </xdr:nvCxnSpPr>
      <xdr:spPr>
        <a:xfrm flipV="1">
          <a:off x="16179800" y="10450906"/>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5004</xdr:rowOff>
    </xdr:from>
    <xdr:to>
      <xdr:col>23</xdr:col>
      <xdr:colOff>406400</xdr:colOff>
      <xdr:row>61</xdr:row>
      <xdr:rowOff>12243</xdr:rowOff>
    </xdr:to>
    <xdr:cxnSp macro="">
      <xdr:nvCxnSpPr>
        <xdr:cNvPr id="318" name="直線コネクタ 317"/>
        <xdr:cNvCxnSpPr/>
      </xdr:nvCxnSpPr>
      <xdr:spPr>
        <a:xfrm flipV="1">
          <a:off x="15290800" y="104634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12243</xdr:rowOff>
    </xdr:from>
    <xdr:to>
      <xdr:col>22</xdr:col>
      <xdr:colOff>203200</xdr:colOff>
      <xdr:row>61</xdr:row>
      <xdr:rowOff>26721</xdr:rowOff>
    </xdr:to>
    <xdr:cxnSp macro="">
      <xdr:nvCxnSpPr>
        <xdr:cNvPr id="321" name="直線コネクタ 320"/>
        <xdr:cNvCxnSpPr/>
      </xdr:nvCxnSpPr>
      <xdr:spPr>
        <a:xfrm flipV="1">
          <a:off x="14401800" y="1047069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26721</xdr:rowOff>
    </xdr:from>
    <xdr:to>
      <xdr:col>21</xdr:col>
      <xdr:colOff>0</xdr:colOff>
      <xdr:row>61</xdr:row>
      <xdr:rowOff>44577</xdr:rowOff>
    </xdr:to>
    <xdr:cxnSp macro="">
      <xdr:nvCxnSpPr>
        <xdr:cNvPr id="324" name="直線コネクタ 323"/>
        <xdr:cNvCxnSpPr/>
      </xdr:nvCxnSpPr>
      <xdr:spPr>
        <a:xfrm flipV="1">
          <a:off x="13512800" y="1048517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113106</xdr:rowOff>
    </xdr:from>
    <xdr:to>
      <xdr:col>24</xdr:col>
      <xdr:colOff>609600</xdr:colOff>
      <xdr:row>61</xdr:row>
      <xdr:rowOff>43256</xdr:rowOff>
    </xdr:to>
    <xdr:sp macro="" textlink="">
      <xdr:nvSpPr>
        <xdr:cNvPr id="334" name="円/楕円 333"/>
        <xdr:cNvSpPr/>
      </xdr:nvSpPr>
      <xdr:spPr>
        <a:xfrm>
          <a:off x="169672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34383</xdr:rowOff>
    </xdr:from>
    <xdr:ext cx="762000" cy="259045"/>
    <xdr:sp macro="" textlink="">
      <xdr:nvSpPr>
        <xdr:cNvPr id="335" name="定員管理の状況該当値テキスト"/>
        <xdr:cNvSpPr txBox="1"/>
      </xdr:nvSpPr>
      <xdr:spPr>
        <a:xfrm>
          <a:off x="17106900" y="103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125654</xdr:rowOff>
    </xdr:from>
    <xdr:to>
      <xdr:col>23</xdr:col>
      <xdr:colOff>457200</xdr:colOff>
      <xdr:row>61</xdr:row>
      <xdr:rowOff>55804</xdr:rowOff>
    </xdr:to>
    <xdr:sp macro="" textlink="">
      <xdr:nvSpPr>
        <xdr:cNvPr id="336" name="円/楕円 335"/>
        <xdr:cNvSpPr/>
      </xdr:nvSpPr>
      <xdr:spPr>
        <a:xfrm>
          <a:off x="16129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65981</xdr:rowOff>
    </xdr:from>
    <xdr:ext cx="736600" cy="259045"/>
    <xdr:sp macro="" textlink="">
      <xdr:nvSpPr>
        <xdr:cNvPr id="337" name="テキスト ボックス 336"/>
        <xdr:cNvSpPr txBox="1"/>
      </xdr:nvSpPr>
      <xdr:spPr>
        <a:xfrm>
          <a:off x="15798800" y="1018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132893</xdr:rowOff>
    </xdr:from>
    <xdr:to>
      <xdr:col>22</xdr:col>
      <xdr:colOff>254000</xdr:colOff>
      <xdr:row>61</xdr:row>
      <xdr:rowOff>63043</xdr:rowOff>
    </xdr:to>
    <xdr:sp macro="" textlink="">
      <xdr:nvSpPr>
        <xdr:cNvPr id="338" name="円/楕円 337"/>
        <xdr:cNvSpPr/>
      </xdr:nvSpPr>
      <xdr:spPr>
        <a:xfrm>
          <a:off x="15240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73220</xdr:rowOff>
    </xdr:from>
    <xdr:ext cx="762000" cy="259045"/>
    <xdr:sp macro="" textlink="">
      <xdr:nvSpPr>
        <xdr:cNvPr id="339" name="テキスト ボックス 338"/>
        <xdr:cNvSpPr txBox="1"/>
      </xdr:nvSpPr>
      <xdr:spPr>
        <a:xfrm>
          <a:off x="14909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147371</xdr:rowOff>
    </xdr:from>
    <xdr:to>
      <xdr:col>21</xdr:col>
      <xdr:colOff>50800</xdr:colOff>
      <xdr:row>61</xdr:row>
      <xdr:rowOff>77521</xdr:rowOff>
    </xdr:to>
    <xdr:sp macro="" textlink="">
      <xdr:nvSpPr>
        <xdr:cNvPr id="340" name="円/楕円 339"/>
        <xdr:cNvSpPr/>
      </xdr:nvSpPr>
      <xdr:spPr>
        <a:xfrm>
          <a:off x="14351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87698</xdr:rowOff>
    </xdr:from>
    <xdr:ext cx="762000" cy="259045"/>
    <xdr:sp macro="" textlink="">
      <xdr:nvSpPr>
        <xdr:cNvPr id="341" name="テキスト ボックス 340"/>
        <xdr:cNvSpPr txBox="1"/>
      </xdr:nvSpPr>
      <xdr:spPr>
        <a:xfrm>
          <a:off x="14020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165227</xdr:rowOff>
    </xdr:from>
    <xdr:to>
      <xdr:col>19</xdr:col>
      <xdr:colOff>533400</xdr:colOff>
      <xdr:row>61</xdr:row>
      <xdr:rowOff>95377</xdr:rowOff>
    </xdr:to>
    <xdr:sp macro="" textlink="">
      <xdr:nvSpPr>
        <xdr:cNvPr id="342" name="円/楕円 341"/>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105554</xdr:rowOff>
    </xdr:from>
    <xdr:ext cx="762000" cy="259045"/>
    <xdr:sp macro="" textlink="">
      <xdr:nvSpPr>
        <xdr:cNvPr id="343" name="テキスト ボックス 342"/>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類似団体平均を下回っている主な要因としては、平成</a:t>
          </a:r>
          <a:r>
            <a:rPr kumimoji="1" lang="en-US" altLang="ja-JP" sz="1300">
              <a:latin typeface="ＭＳ Ｐゴシック"/>
            </a:rPr>
            <a:t>12</a:t>
          </a:r>
          <a:r>
            <a:rPr kumimoji="1" lang="ja-JP" altLang="en-US" sz="1300">
              <a:latin typeface="ＭＳ Ｐゴシック"/>
            </a:rPr>
            <a:t>～</a:t>
          </a:r>
          <a:r>
            <a:rPr kumimoji="1" lang="en-US" altLang="ja-JP" sz="1300">
              <a:latin typeface="ＭＳ Ｐゴシック"/>
            </a:rPr>
            <a:t>13</a:t>
          </a:r>
          <a:r>
            <a:rPr kumimoji="1" lang="ja-JP" altLang="en-US" sz="1300">
              <a:latin typeface="ＭＳ Ｐゴシック"/>
            </a:rPr>
            <a:t>年度に実施した町民体育館建設事業に係る起債の償還が終了等により元利償還金額が</a:t>
          </a:r>
          <a:r>
            <a:rPr kumimoji="1" lang="en-US" altLang="ja-JP" sz="1300">
              <a:latin typeface="ＭＳ Ｐゴシック"/>
            </a:rPr>
            <a:t>80</a:t>
          </a:r>
          <a:r>
            <a:rPr kumimoji="1" lang="ja-JP" altLang="en-US" sz="1300">
              <a:latin typeface="ＭＳ Ｐゴシック"/>
            </a:rPr>
            <a:t>百万円の減となったためである。</a:t>
          </a:r>
          <a:endParaRPr kumimoji="1" lang="en-US" altLang="ja-JP" sz="1300">
            <a:latin typeface="ＭＳ Ｐゴシック"/>
          </a:endParaRPr>
        </a:p>
        <a:p>
          <a:r>
            <a:rPr kumimoji="1" lang="ja-JP" altLang="en-US" sz="1300">
              <a:latin typeface="ＭＳ Ｐゴシック"/>
            </a:rPr>
            <a:t>前年度から当町の当該比率は類似団体を下回っているが、平成</a:t>
          </a:r>
          <a:r>
            <a:rPr kumimoji="1" lang="en-US" altLang="ja-JP" sz="1300">
              <a:latin typeface="ＭＳ Ｐゴシック"/>
            </a:rPr>
            <a:t>24</a:t>
          </a:r>
          <a:r>
            <a:rPr kumimoji="1" lang="ja-JP" altLang="en-US" sz="1300">
              <a:latin typeface="ＭＳ Ｐゴシック"/>
            </a:rPr>
            <a:t>年度から建物の老朽化により文教施設や庁舎などの更新を行っているため、当該比率は増に転じていくと見込まれるが、引き続き施設更新の優先順位や規模の適正化を行い当該比率の上昇抑制に努める。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40</xdr:row>
      <xdr:rowOff>163195</xdr:rowOff>
    </xdr:to>
    <xdr:cxnSp macro="">
      <xdr:nvCxnSpPr>
        <xdr:cNvPr id="373" name="直線コネクタ 372"/>
        <xdr:cNvCxnSpPr/>
      </xdr:nvCxnSpPr>
      <xdr:spPr>
        <a:xfrm flipV="1">
          <a:off x="16179800" y="689451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76200</xdr:rowOff>
    </xdr:to>
    <xdr:cxnSp macro="">
      <xdr:nvCxnSpPr>
        <xdr:cNvPr id="376" name="直線コネクタ 375"/>
        <xdr:cNvCxnSpPr/>
      </xdr:nvCxnSpPr>
      <xdr:spPr>
        <a:xfrm flipV="1">
          <a:off x="15290800" y="70211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130493</xdr:rowOff>
    </xdr:to>
    <xdr:cxnSp macro="">
      <xdr:nvCxnSpPr>
        <xdr:cNvPr id="379" name="直線コネクタ 378"/>
        <xdr:cNvCxnSpPr/>
      </xdr:nvCxnSpPr>
      <xdr:spPr>
        <a:xfrm flipV="1">
          <a:off x="14401800" y="710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42</xdr:row>
      <xdr:rowOff>25400</xdr:rowOff>
    </xdr:to>
    <xdr:cxnSp macro="">
      <xdr:nvCxnSpPr>
        <xdr:cNvPr id="382" name="直線コネクタ 381"/>
        <xdr:cNvCxnSpPr/>
      </xdr:nvCxnSpPr>
      <xdr:spPr>
        <a:xfrm flipV="1">
          <a:off x="13512800" y="715994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92" name="円/楕円 391"/>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2240</xdr:rowOff>
    </xdr:from>
    <xdr:ext cx="762000" cy="259045"/>
    <xdr:sp macro="" textlink="">
      <xdr:nvSpPr>
        <xdr:cNvPr id="393" name="公債費負担の状況該当値テキスト"/>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4" name="円/楕円 393"/>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52722</xdr:rowOff>
    </xdr:from>
    <xdr:ext cx="736600" cy="259045"/>
    <xdr:sp macro="" textlink="">
      <xdr:nvSpPr>
        <xdr:cNvPr id="395" name="テキスト ボックス 394"/>
        <xdr:cNvSpPr txBox="1"/>
      </xdr:nvSpPr>
      <xdr:spPr>
        <a:xfrm>
          <a:off x="15798800" y="673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6" name="円/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7" name="テキスト ボックス 39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398" name="円/楕円 397"/>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9" name="テキスト ボックス 398"/>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1" name="テキスト ボックス 40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の大幅な減少の主な要因としては、財政調整基金等への積立により将来負担額が減少したためである。しかし、今後は各種施設の老朽化により複数施設が更新時期を迎えているため、施設更新の優先順位、施設の規模適正化及び施設供用による効率化等の検討を行い地方債残高の上昇抑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164888</xdr:rowOff>
    </xdr:from>
    <xdr:to>
      <xdr:col>24</xdr:col>
      <xdr:colOff>558800</xdr:colOff>
      <xdr:row>16</xdr:row>
      <xdr:rowOff>119719</xdr:rowOff>
    </xdr:to>
    <xdr:cxnSp macro="">
      <xdr:nvCxnSpPr>
        <xdr:cNvPr id="435" name="直線コネクタ 434"/>
        <xdr:cNvCxnSpPr/>
      </xdr:nvCxnSpPr>
      <xdr:spPr>
        <a:xfrm flipV="1">
          <a:off x="16179800" y="2736638"/>
          <a:ext cx="8382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56303</xdr:rowOff>
    </xdr:from>
    <xdr:to>
      <xdr:col>23</xdr:col>
      <xdr:colOff>406400</xdr:colOff>
      <xdr:row>16</xdr:row>
      <xdr:rowOff>119719</xdr:rowOff>
    </xdr:to>
    <xdr:cxnSp macro="">
      <xdr:nvCxnSpPr>
        <xdr:cNvPr id="438" name="直線コネクタ 437"/>
        <xdr:cNvCxnSpPr/>
      </xdr:nvCxnSpPr>
      <xdr:spPr>
        <a:xfrm>
          <a:off x="15290800" y="2628053"/>
          <a:ext cx="889000" cy="2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56303</xdr:rowOff>
    </xdr:from>
    <xdr:to>
      <xdr:col>22</xdr:col>
      <xdr:colOff>203200</xdr:colOff>
      <xdr:row>15</xdr:row>
      <xdr:rowOff>136737</xdr:rowOff>
    </xdr:to>
    <xdr:cxnSp macro="">
      <xdr:nvCxnSpPr>
        <xdr:cNvPr id="441" name="直線コネクタ 440"/>
        <xdr:cNvCxnSpPr/>
      </xdr:nvCxnSpPr>
      <xdr:spPr>
        <a:xfrm flipV="1">
          <a:off x="14401800" y="262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118423</xdr:rowOff>
    </xdr:from>
    <xdr:ext cx="762000" cy="259045"/>
    <xdr:sp macro="" textlink="">
      <xdr:nvSpPr>
        <xdr:cNvPr id="443" name="テキスト ボックス 442"/>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136737</xdr:rowOff>
    </xdr:from>
    <xdr:to>
      <xdr:col>21</xdr:col>
      <xdr:colOff>0</xdr:colOff>
      <xdr:row>16</xdr:row>
      <xdr:rowOff>169587</xdr:rowOff>
    </xdr:to>
    <xdr:cxnSp macro="">
      <xdr:nvCxnSpPr>
        <xdr:cNvPr id="444" name="直線コネクタ 443"/>
        <xdr:cNvCxnSpPr/>
      </xdr:nvCxnSpPr>
      <xdr:spPr>
        <a:xfrm flipV="1">
          <a:off x="13512800" y="2708487"/>
          <a:ext cx="889000" cy="20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114088</xdr:rowOff>
    </xdr:from>
    <xdr:to>
      <xdr:col>24</xdr:col>
      <xdr:colOff>609600</xdr:colOff>
      <xdr:row>16</xdr:row>
      <xdr:rowOff>44238</xdr:rowOff>
    </xdr:to>
    <xdr:sp macro="" textlink="">
      <xdr:nvSpPr>
        <xdr:cNvPr id="454" name="円/楕円 453"/>
        <xdr:cNvSpPr/>
      </xdr:nvSpPr>
      <xdr:spPr>
        <a:xfrm>
          <a:off x="169672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86165</xdr:rowOff>
    </xdr:from>
    <xdr:ext cx="762000" cy="259045"/>
    <xdr:sp macro="" textlink="">
      <xdr:nvSpPr>
        <xdr:cNvPr id="455" name="将来負担の状況該当値テキスト"/>
        <xdr:cNvSpPr txBox="1"/>
      </xdr:nvSpPr>
      <xdr:spPr>
        <a:xfrm>
          <a:off x="17106900" y="265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68919</xdr:rowOff>
    </xdr:from>
    <xdr:to>
      <xdr:col>23</xdr:col>
      <xdr:colOff>457200</xdr:colOff>
      <xdr:row>16</xdr:row>
      <xdr:rowOff>170519</xdr:rowOff>
    </xdr:to>
    <xdr:sp macro="" textlink="">
      <xdr:nvSpPr>
        <xdr:cNvPr id="456" name="円/楕円 455"/>
        <xdr:cNvSpPr/>
      </xdr:nvSpPr>
      <xdr:spPr>
        <a:xfrm>
          <a:off x="16129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155296</xdr:rowOff>
    </xdr:from>
    <xdr:ext cx="736600" cy="259045"/>
    <xdr:sp macro="" textlink="">
      <xdr:nvSpPr>
        <xdr:cNvPr id="457" name="テキスト ボックス 456"/>
        <xdr:cNvSpPr txBox="1"/>
      </xdr:nvSpPr>
      <xdr:spPr>
        <a:xfrm>
          <a:off x="15798800" y="289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5503</xdr:rowOff>
    </xdr:from>
    <xdr:to>
      <xdr:col>22</xdr:col>
      <xdr:colOff>254000</xdr:colOff>
      <xdr:row>15</xdr:row>
      <xdr:rowOff>107103</xdr:rowOff>
    </xdr:to>
    <xdr:sp macro="" textlink="">
      <xdr:nvSpPr>
        <xdr:cNvPr id="458" name="円/楕円 457"/>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117280</xdr:rowOff>
    </xdr:from>
    <xdr:ext cx="762000" cy="259045"/>
    <xdr:sp macro="" textlink="">
      <xdr:nvSpPr>
        <xdr:cNvPr id="459" name="テキスト ボックス 458"/>
        <xdr:cNvSpPr txBox="1"/>
      </xdr:nvSpPr>
      <xdr:spPr>
        <a:xfrm>
          <a:off x="14909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60" name="円/楕円 459"/>
        <xdr:cNvSpPr/>
      </xdr:nvSpPr>
      <xdr:spPr>
        <a:xfrm>
          <a:off x="14351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61" name="テキスト ボックス 460"/>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118787</xdr:rowOff>
    </xdr:from>
    <xdr:to>
      <xdr:col>19</xdr:col>
      <xdr:colOff>533400</xdr:colOff>
      <xdr:row>17</xdr:row>
      <xdr:rowOff>48937</xdr:rowOff>
    </xdr:to>
    <xdr:sp macro="" textlink="">
      <xdr:nvSpPr>
        <xdr:cNvPr id="462" name="円/楕円 461"/>
        <xdr:cNvSpPr/>
      </xdr:nvSpPr>
      <xdr:spPr>
        <a:xfrm>
          <a:off x="134620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33714</xdr:rowOff>
    </xdr:from>
    <xdr:ext cx="762000" cy="259045"/>
    <xdr:sp macro="" textlink="">
      <xdr:nvSpPr>
        <xdr:cNvPr id="463" name="テキスト ボックス 462"/>
        <xdr:cNvSpPr txBox="1"/>
      </xdr:nvSpPr>
      <xdr:spPr>
        <a:xfrm>
          <a:off x="13131800" y="29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13,727
13,685
54.34
8,317,577
7,895,244
335,296
3,802,290
6,670,451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数年間の段階的な退職者不補充により、類似団体の中で低い値である。今後も引き続き人件費の抑制に努めていく。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81280</xdr:rowOff>
    </xdr:to>
    <xdr:cxnSp macro="">
      <xdr:nvCxnSpPr>
        <xdr:cNvPr id="63" name="直線コネクタ 62"/>
        <xdr:cNvCxnSpPr/>
      </xdr:nvCxnSpPr>
      <xdr:spPr>
        <a:xfrm flipV="1">
          <a:off x="3987800" y="62260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36</xdr:row>
      <xdr:rowOff>81280</xdr:rowOff>
    </xdr:to>
    <xdr:cxnSp macro="">
      <xdr:nvCxnSpPr>
        <xdr:cNvPr id="66" name="直線コネクタ 65"/>
        <xdr:cNvCxnSpPr/>
      </xdr:nvCxnSpPr>
      <xdr:spPr>
        <a:xfrm>
          <a:off x="3098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35560</xdr:rowOff>
    </xdr:to>
    <xdr:cxnSp macro="">
      <xdr:nvCxnSpPr>
        <xdr:cNvPr id="69" name="直線コネクタ 68"/>
        <xdr:cNvCxnSpPr/>
      </xdr:nvCxnSpPr>
      <xdr:spPr>
        <a:xfrm flipV="1">
          <a:off x="2209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145288</xdr:rowOff>
    </xdr:to>
    <xdr:cxnSp macro="">
      <xdr:nvCxnSpPr>
        <xdr:cNvPr id="72" name="直線コネクタ 71"/>
        <xdr:cNvCxnSpPr/>
      </xdr:nvCxnSpPr>
      <xdr:spPr>
        <a:xfrm flipV="1">
          <a:off x="1320800" y="6207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4" name="円/楕円 83"/>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5" name="テキスト ボックス 84"/>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6" name="円/楕円 85"/>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7" name="テキスト ボックス 86"/>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8" name="円/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0" name="円/楕円 89"/>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1" name="テキスト ボックス 90"/>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賃金職員の人員配置の見直しや事務費の抑制を図った</a:t>
          </a:r>
          <a:r>
            <a:rPr kumimoji="1" lang="ja-JP" altLang="en-US" sz="1300">
              <a:solidFill>
                <a:schemeClr val="dk1"/>
              </a:solidFill>
              <a:latin typeface="+mn-lt"/>
              <a:ea typeface="+mn-ea"/>
              <a:cs typeface="+mn-cs"/>
            </a:rPr>
            <a:t>ため前年度より大幅な減となり類似団体を下回った。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92710</xdr:rowOff>
    </xdr:to>
    <xdr:cxnSp macro="">
      <xdr:nvCxnSpPr>
        <xdr:cNvPr id="124" name="直線コネクタ 123"/>
        <xdr:cNvCxnSpPr/>
      </xdr:nvCxnSpPr>
      <xdr:spPr>
        <a:xfrm flipV="1">
          <a:off x="15671800" y="25120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15</xdr:row>
      <xdr:rowOff>92710</xdr:rowOff>
    </xdr:to>
    <xdr:cxnSp macro="">
      <xdr:nvCxnSpPr>
        <xdr:cNvPr id="127" name="直線コネクタ 126"/>
        <xdr:cNvCxnSpPr/>
      </xdr:nvCxnSpPr>
      <xdr:spPr>
        <a:xfrm>
          <a:off x="14782800" y="2466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142240</xdr:rowOff>
    </xdr:to>
    <xdr:cxnSp macro="">
      <xdr:nvCxnSpPr>
        <xdr:cNvPr id="130" name="直線コネクタ 129"/>
        <xdr:cNvCxnSpPr/>
      </xdr:nvCxnSpPr>
      <xdr:spPr>
        <a:xfrm flipV="1">
          <a:off x="13893800" y="246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142240</xdr:rowOff>
    </xdr:to>
    <xdr:cxnSp macro="">
      <xdr:nvCxnSpPr>
        <xdr:cNvPr id="133" name="直線コネクタ 132"/>
        <xdr:cNvCxnSpPr/>
      </xdr:nvCxnSpPr>
      <xdr:spPr>
        <a:xfrm>
          <a:off x="13004800" y="246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3" name="円/楕円 142"/>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4"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5" name="円/楕円 144"/>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6" name="テキスト ボックス 145"/>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7" name="円/楕円 146"/>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48" name="テキスト ボックス 147"/>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49" name="円/楕円 148"/>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0" name="テキスト ボックス 149"/>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1" name="円/楕円 150"/>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2" name="テキスト ボックス 151"/>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障害福祉費や児童手当等の増があり</a:t>
          </a:r>
          <a:r>
            <a:rPr kumimoji="1" lang="en-US" altLang="ja-JP" sz="1300">
              <a:latin typeface="ＭＳ Ｐゴシック"/>
            </a:rPr>
            <a:t>58</a:t>
          </a:r>
          <a:r>
            <a:rPr kumimoji="1" lang="ja-JP" altLang="en-US" sz="1300">
              <a:latin typeface="ＭＳ Ｐゴシック"/>
            </a:rPr>
            <a:t>百万円の増額があったが、類似団体の平均値を下回った。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57</xdr:row>
      <xdr:rowOff>146050</xdr:rowOff>
    </xdr:to>
    <xdr:cxnSp macro="">
      <xdr:nvCxnSpPr>
        <xdr:cNvPr id="185" name="直線コネクタ 184"/>
        <xdr:cNvCxnSpPr/>
      </xdr:nvCxnSpPr>
      <xdr:spPr>
        <a:xfrm flipV="1">
          <a:off x="3987800" y="95186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146050</xdr:rowOff>
    </xdr:to>
    <xdr:cxnSp macro="">
      <xdr:nvCxnSpPr>
        <xdr:cNvPr id="188" name="直線コネクタ 187"/>
        <xdr:cNvCxnSpPr/>
      </xdr:nvCxnSpPr>
      <xdr:spPr>
        <a:xfrm>
          <a:off x="3098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91" name="直線コネクタ 190"/>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4" name="直線コネクタ 193"/>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6" name="円/楕円 205"/>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7" name="テキスト ボックス 206"/>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8" name="円/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9" name="テキスト ボックス 20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0" name="円/楕円 209"/>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1" name="テキスト ボックス 21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主に繰出し金の増がこの数年における高止まりの要因となっている。国民健康保険事業に係る繰出金が前年度より</a:t>
          </a:r>
          <a:r>
            <a:rPr kumimoji="1" lang="en-US" altLang="ja-JP" sz="1300">
              <a:latin typeface="ＭＳ Ｐゴシック"/>
            </a:rPr>
            <a:t>44</a:t>
          </a:r>
          <a:r>
            <a:rPr kumimoji="1" lang="ja-JP" altLang="en-US" sz="1300">
              <a:latin typeface="ＭＳ Ｐゴシック"/>
            </a:rPr>
            <a:t>百万円の減額があり</a:t>
          </a:r>
          <a:r>
            <a:rPr kumimoji="1" lang="en-US" altLang="ja-JP" sz="1300">
              <a:latin typeface="ＭＳ Ｐゴシック"/>
            </a:rPr>
            <a:t>2.2</a:t>
          </a:r>
          <a:r>
            <a:rPr kumimoji="1" lang="ja-JP" altLang="en-US" sz="1300">
              <a:latin typeface="ＭＳ Ｐゴシック"/>
            </a:rPr>
            <a:t>％の減となったが、類似団体の平均値を上回っている。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119380</xdr:rowOff>
    </xdr:to>
    <xdr:cxnSp macro="">
      <xdr:nvCxnSpPr>
        <xdr:cNvPr id="246" name="直線コネクタ 245"/>
        <xdr:cNvCxnSpPr/>
      </xdr:nvCxnSpPr>
      <xdr:spPr>
        <a:xfrm flipV="1">
          <a:off x="15671800" y="9895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119380</xdr:rowOff>
    </xdr:to>
    <xdr:cxnSp macro="">
      <xdr:nvCxnSpPr>
        <xdr:cNvPr id="249" name="直線コネクタ 248"/>
        <xdr:cNvCxnSpPr/>
      </xdr:nvCxnSpPr>
      <xdr:spPr>
        <a:xfrm>
          <a:off x="14782800" y="9872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100330</xdr:rowOff>
    </xdr:to>
    <xdr:cxnSp macro="">
      <xdr:nvCxnSpPr>
        <xdr:cNvPr id="252" name="直線コネクタ 251"/>
        <xdr:cNvCxnSpPr/>
      </xdr:nvCxnSpPr>
      <xdr:spPr>
        <a:xfrm>
          <a:off x="13893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85090</xdr:rowOff>
    </xdr:to>
    <xdr:cxnSp macro="">
      <xdr:nvCxnSpPr>
        <xdr:cNvPr id="255" name="直線コネクタ 254"/>
        <xdr:cNvCxnSpPr/>
      </xdr:nvCxnSpPr>
      <xdr:spPr>
        <a:xfrm flipV="1">
          <a:off x="13004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5" name="円/楕円 264"/>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6"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67" name="円/楕円 266"/>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68" name="テキスト ボックス 267"/>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69" name="円/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0" name="テキスト ボックス 269"/>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1" name="円/楕円 270"/>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2" name="テキスト ボックス 27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3" name="円/楕円 272"/>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4" name="テキスト ボックス 27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各種一部事務組合の負担金が当該費の</a:t>
          </a:r>
          <a:r>
            <a:rPr kumimoji="1" lang="en-US" altLang="ja-JP" sz="1300">
              <a:latin typeface="ＭＳ Ｐゴシック"/>
            </a:rPr>
            <a:t>76.4</a:t>
          </a:r>
          <a:r>
            <a:rPr kumimoji="1" lang="ja-JP" altLang="en-US" sz="1300">
              <a:latin typeface="ＭＳ Ｐゴシック"/>
            </a:rPr>
            <a:t>％を占めており高止まりの要因の</a:t>
          </a:r>
          <a:r>
            <a:rPr kumimoji="1" lang="en-US" altLang="ja-JP" sz="1300">
              <a:latin typeface="ＭＳ Ｐゴシック"/>
            </a:rPr>
            <a:t>1</a:t>
          </a:r>
          <a:r>
            <a:rPr kumimoji="1" lang="ja-JP" altLang="en-US" sz="1300">
              <a:latin typeface="ＭＳ Ｐゴシック"/>
            </a:rPr>
            <a:t>つとなっている。今年度については清掃組合のゴミ処理施設の更新に伴う臨時的な増等があり対前年比で</a:t>
          </a:r>
          <a:r>
            <a:rPr kumimoji="1" lang="en-US" altLang="ja-JP" sz="1300">
              <a:latin typeface="ＭＳ Ｐゴシック"/>
            </a:rPr>
            <a:t>19.7</a:t>
          </a:r>
          <a:r>
            <a:rPr kumimoji="1" lang="ja-JP" altLang="en-US" sz="1300">
              <a:latin typeface="ＭＳ Ｐゴシック"/>
            </a:rPr>
            <a:t>％の増となり、類似団体を大きく上回った。</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38</xdr:row>
      <xdr:rowOff>44704</xdr:rowOff>
    </xdr:to>
    <xdr:cxnSp macro="">
      <xdr:nvCxnSpPr>
        <xdr:cNvPr id="304" name="直線コネクタ 303"/>
        <xdr:cNvCxnSpPr/>
      </xdr:nvCxnSpPr>
      <xdr:spPr>
        <a:xfrm>
          <a:off x="15671800" y="630834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42418</xdr:rowOff>
    </xdr:to>
    <xdr:cxnSp macro="">
      <xdr:nvCxnSpPr>
        <xdr:cNvPr id="307" name="直線コネクタ 306"/>
        <xdr:cNvCxnSpPr/>
      </xdr:nvCxnSpPr>
      <xdr:spPr>
        <a:xfrm flipV="1">
          <a:off x="14782800" y="6308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42418</xdr:rowOff>
    </xdr:to>
    <xdr:cxnSp macro="">
      <xdr:nvCxnSpPr>
        <xdr:cNvPr id="310" name="直線コネクタ 309"/>
        <xdr:cNvCxnSpPr/>
      </xdr:nvCxnSpPr>
      <xdr:spPr>
        <a:xfrm>
          <a:off x="13893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3" name="直線コネクタ 312"/>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3" name="円/楕円 322"/>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4"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5" name="円/楕円 324"/>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6" name="テキスト ボックス 325"/>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7" name="円/楕円 326"/>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8" name="テキスト ボックス 32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9" name="円/楕円 328"/>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30" name="テキスト ボックス 329"/>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1" name="円/楕円 33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2" name="テキスト ボックス 33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12</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年度に実施した町民体育館建設事業に係る起債の償還が終了等により元利償還金額が</a:t>
          </a:r>
          <a:r>
            <a:rPr kumimoji="1" lang="en-US" altLang="ja-JP" sz="1300">
              <a:solidFill>
                <a:schemeClr val="dk1"/>
              </a:solidFill>
              <a:latin typeface="+mn-lt"/>
              <a:ea typeface="+mn-ea"/>
              <a:cs typeface="+mn-cs"/>
            </a:rPr>
            <a:t>80</a:t>
          </a:r>
          <a:r>
            <a:rPr kumimoji="1" lang="ja-JP" altLang="ja-JP" sz="1300">
              <a:solidFill>
                <a:schemeClr val="dk1"/>
              </a:solidFill>
              <a:latin typeface="+mn-lt"/>
              <a:ea typeface="+mn-ea"/>
              <a:cs typeface="+mn-cs"/>
            </a:rPr>
            <a:t>百万円の減となったためである。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165863</xdr:rowOff>
    </xdr:to>
    <xdr:cxnSp macro="">
      <xdr:nvCxnSpPr>
        <xdr:cNvPr id="362" name="直線コネクタ 361"/>
        <xdr:cNvCxnSpPr/>
      </xdr:nvCxnSpPr>
      <xdr:spPr>
        <a:xfrm flipV="1">
          <a:off x="3987800" y="132669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99568</xdr:rowOff>
    </xdr:to>
    <xdr:cxnSp macro="">
      <xdr:nvCxnSpPr>
        <xdr:cNvPr id="365" name="直線コネクタ 364"/>
        <xdr:cNvCxnSpPr/>
      </xdr:nvCxnSpPr>
      <xdr:spPr>
        <a:xfrm flipV="1">
          <a:off x="3098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122428</xdr:rowOff>
    </xdr:to>
    <xdr:cxnSp macro="">
      <xdr:nvCxnSpPr>
        <xdr:cNvPr id="368" name="直線コネクタ 367"/>
        <xdr:cNvCxnSpPr/>
      </xdr:nvCxnSpPr>
      <xdr:spPr>
        <a:xfrm flipV="1">
          <a:off x="2209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163576</xdr:rowOff>
    </xdr:to>
    <xdr:cxnSp macro="">
      <xdr:nvCxnSpPr>
        <xdr:cNvPr id="371" name="直線コネクタ 370"/>
        <xdr:cNvCxnSpPr/>
      </xdr:nvCxnSpPr>
      <xdr:spPr>
        <a:xfrm flipV="1">
          <a:off x="1320800" y="13495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1" name="円/楕円 380"/>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2"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3" name="円/楕円 382"/>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4" name="テキスト ボックス 383"/>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5" name="円/楕円 384"/>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6" name="テキスト ボックス 385"/>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7" name="円/楕円 386"/>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8" name="テキスト ボックス 387"/>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89" name="円/楕円 388"/>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27703</xdr:rowOff>
    </xdr:from>
    <xdr:ext cx="762000" cy="259045"/>
    <xdr:sp macro="" textlink="">
      <xdr:nvSpPr>
        <xdr:cNvPr id="390" name="テキスト ボックス 389"/>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補助費等で類似団体平均を上回ったものの、人件費や扶助費、物件費で類似団体平均を下回っており、費目全体で相殺されたことにより類似団体平均値を下回っている。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43180</xdr:rowOff>
    </xdr:to>
    <xdr:cxnSp macro="">
      <xdr:nvCxnSpPr>
        <xdr:cNvPr id="423" name="直線コネクタ 422"/>
        <xdr:cNvCxnSpPr/>
      </xdr:nvCxnSpPr>
      <xdr:spPr>
        <a:xfrm flipV="1">
          <a:off x="15671800" y="131914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77</xdr:row>
      <xdr:rowOff>43180</xdr:rowOff>
    </xdr:to>
    <xdr:cxnSp macro="">
      <xdr:nvCxnSpPr>
        <xdr:cNvPr id="426" name="直線コネクタ 425"/>
        <xdr:cNvCxnSpPr/>
      </xdr:nvCxnSpPr>
      <xdr:spPr>
        <a:xfrm>
          <a:off x="14782800" y="130086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75</xdr:row>
      <xdr:rowOff>149861</xdr:rowOff>
    </xdr:to>
    <xdr:cxnSp macro="">
      <xdr:nvCxnSpPr>
        <xdr:cNvPr id="429" name="直線コネクタ 428"/>
        <xdr:cNvCxnSpPr/>
      </xdr:nvCxnSpPr>
      <xdr:spPr>
        <a:xfrm>
          <a:off x="13893800" y="12955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76</xdr:row>
      <xdr:rowOff>35561</xdr:rowOff>
    </xdr:to>
    <xdr:cxnSp macro="">
      <xdr:nvCxnSpPr>
        <xdr:cNvPr id="432" name="直線コネクタ 431"/>
        <xdr:cNvCxnSpPr/>
      </xdr:nvCxnSpPr>
      <xdr:spPr>
        <a:xfrm flipV="1">
          <a:off x="13004800" y="129552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2" name="円/楕円 441"/>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3"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4" name="円/楕円 443"/>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45" name="テキスト ボックス 444"/>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6" name="円/楕円 445"/>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7" name="テキスト ボックス 446"/>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48" name="円/楕円 447"/>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49" name="テキスト ボックス 448"/>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0" name="円/楕円 44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1" name="テキスト ボックス 45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沖縄県本部町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136525</xdr:rowOff>
    </xdr:from>
    <xdr:to>
      <xdr:col>4</xdr:col>
      <xdr:colOff>1117600</xdr:colOff>
      <xdr:row>18</xdr:row>
      <xdr:rowOff>137081</xdr:rowOff>
    </xdr:to>
    <xdr:cxnSp macro="">
      <xdr:nvCxnSpPr>
        <xdr:cNvPr id="50" name="直線コネクタ 49"/>
        <xdr:cNvCxnSpPr/>
      </xdr:nvCxnSpPr>
      <xdr:spPr bwMode="auto">
        <a:xfrm flipV="1">
          <a:off x="5003800" y="3270250"/>
          <a:ext cx="6477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100833</xdr:rowOff>
    </xdr:from>
    <xdr:to>
      <xdr:col>4</xdr:col>
      <xdr:colOff>469900</xdr:colOff>
      <xdr:row>18</xdr:row>
      <xdr:rowOff>137081</xdr:rowOff>
    </xdr:to>
    <xdr:cxnSp macro="">
      <xdr:nvCxnSpPr>
        <xdr:cNvPr id="53" name="直線コネクタ 52"/>
        <xdr:cNvCxnSpPr/>
      </xdr:nvCxnSpPr>
      <xdr:spPr bwMode="auto">
        <a:xfrm>
          <a:off x="4305300" y="3234558"/>
          <a:ext cx="698500" cy="3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97869</xdr:rowOff>
    </xdr:from>
    <xdr:to>
      <xdr:col>3</xdr:col>
      <xdr:colOff>904875</xdr:colOff>
      <xdr:row>18</xdr:row>
      <xdr:rowOff>100833</xdr:rowOff>
    </xdr:to>
    <xdr:cxnSp macro="">
      <xdr:nvCxnSpPr>
        <xdr:cNvPr id="56" name="直線コネクタ 55"/>
        <xdr:cNvCxnSpPr/>
      </xdr:nvCxnSpPr>
      <xdr:spPr bwMode="auto">
        <a:xfrm>
          <a:off x="3606800" y="3231594"/>
          <a:ext cx="698500" cy="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96375</xdr:rowOff>
    </xdr:from>
    <xdr:to>
      <xdr:col>3</xdr:col>
      <xdr:colOff>206375</xdr:colOff>
      <xdr:row>18</xdr:row>
      <xdr:rowOff>97869</xdr:rowOff>
    </xdr:to>
    <xdr:cxnSp macro="">
      <xdr:nvCxnSpPr>
        <xdr:cNvPr id="59" name="直線コネクタ 58"/>
        <xdr:cNvCxnSpPr/>
      </xdr:nvCxnSpPr>
      <xdr:spPr bwMode="auto">
        <a:xfrm>
          <a:off x="2908300" y="3230100"/>
          <a:ext cx="698500" cy="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85725</xdr:rowOff>
    </xdr:from>
    <xdr:to>
      <xdr:col>5</xdr:col>
      <xdr:colOff>34925</xdr:colOff>
      <xdr:row>19</xdr:row>
      <xdr:rowOff>15875</xdr:rowOff>
    </xdr:to>
    <xdr:sp macro="" textlink="">
      <xdr:nvSpPr>
        <xdr:cNvPr id="69" name="円/楕円 68"/>
        <xdr:cNvSpPr/>
      </xdr:nvSpPr>
      <xdr:spPr bwMode="auto">
        <a:xfrm>
          <a:off x="56007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57802</xdr:rowOff>
    </xdr:from>
    <xdr:ext cx="762000" cy="259045"/>
    <xdr:sp macro="" textlink="">
      <xdr:nvSpPr>
        <xdr:cNvPr id="70" name="人口1人当たり決算額の推移該当値テキスト130"/>
        <xdr:cNvSpPr txBox="1"/>
      </xdr:nvSpPr>
      <xdr:spPr>
        <a:xfrm>
          <a:off x="57404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86281</xdr:rowOff>
    </xdr:from>
    <xdr:to>
      <xdr:col>4</xdr:col>
      <xdr:colOff>520700</xdr:colOff>
      <xdr:row>19</xdr:row>
      <xdr:rowOff>16431</xdr:rowOff>
    </xdr:to>
    <xdr:sp macro="" textlink="">
      <xdr:nvSpPr>
        <xdr:cNvPr id="71" name="円/楕円 70"/>
        <xdr:cNvSpPr/>
      </xdr:nvSpPr>
      <xdr:spPr bwMode="auto">
        <a:xfrm>
          <a:off x="4953000" y="322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1208</xdr:rowOff>
    </xdr:from>
    <xdr:ext cx="736600" cy="259045"/>
    <xdr:sp macro="" textlink="">
      <xdr:nvSpPr>
        <xdr:cNvPr id="72" name="テキスト ボックス 71"/>
        <xdr:cNvSpPr txBox="1"/>
      </xdr:nvSpPr>
      <xdr:spPr>
        <a:xfrm>
          <a:off x="4622800" y="330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50033</xdr:rowOff>
    </xdr:from>
    <xdr:to>
      <xdr:col>3</xdr:col>
      <xdr:colOff>955675</xdr:colOff>
      <xdr:row>18</xdr:row>
      <xdr:rowOff>151633</xdr:rowOff>
    </xdr:to>
    <xdr:sp macro="" textlink="">
      <xdr:nvSpPr>
        <xdr:cNvPr id="73" name="円/楕円 72"/>
        <xdr:cNvSpPr/>
      </xdr:nvSpPr>
      <xdr:spPr bwMode="auto">
        <a:xfrm>
          <a:off x="4254500" y="318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136410</xdr:rowOff>
    </xdr:from>
    <xdr:ext cx="762000" cy="259045"/>
    <xdr:sp macro="" textlink="">
      <xdr:nvSpPr>
        <xdr:cNvPr id="74" name="テキスト ボックス 73"/>
        <xdr:cNvSpPr txBox="1"/>
      </xdr:nvSpPr>
      <xdr:spPr>
        <a:xfrm>
          <a:off x="3924300" y="327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47069</xdr:rowOff>
    </xdr:from>
    <xdr:to>
      <xdr:col>3</xdr:col>
      <xdr:colOff>257175</xdr:colOff>
      <xdr:row>18</xdr:row>
      <xdr:rowOff>148669</xdr:rowOff>
    </xdr:to>
    <xdr:sp macro="" textlink="">
      <xdr:nvSpPr>
        <xdr:cNvPr id="75" name="円/楕円 74"/>
        <xdr:cNvSpPr/>
      </xdr:nvSpPr>
      <xdr:spPr bwMode="auto">
        <a:xfrm>
          <a:off x="3556000" y="318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133446</xdr:rowOff>
    </xdr:from>
    <xdr:ext cx="762000" cy="259045"/>
    <xdr:sp macro="" textlink="">
      <xdr:nvSpPr>
        <xdr:cNvPr id="76" name="テキスト ボックス 75"/>
        <xdr:cNvSpPr txBox="1"/>
      </xdr:nvSpPr>
      <xdr:spPr>
        <a:xfrm>
          <a:off x="3225800" y="326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45575</xdr:rowOff>
    </xdr:from>
    <xdr:to>
      <xdr:col>2</xdr:col>
      <xdr:colOff>692150</xdr:colOff>
      <xdr:row>18</xdr:row>
      <xdr:rowOff>147175</xdr:rowOff>
    </xdr:to>
    <xdr:sp macro="" textlink="">
      <xdr:nvSpPr>
        <xdr:cNvPr id="77" name="円/楕円 76"/>
        <xdr:cNvSpPr/>
      </xdr:nvSpPr>
      <xdr:spPr bwMode="auto">
        <a:xfrm>
          <a:off x="2857500" y="31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131952</xdr:rowOff>
    </xdr:from>
    <xdr:ext cx="762000" cy="259045"/>
    <xdr:sp macro="" textlink="">
      <xdr:nvSpPr>
        <xdr:cNvPr id="78" name="テキスト ボックス 77"/>
        <xdr:cNvSpPr txBox="1"/>
      </xdr:nvSpPr>
      <xdr:spPr>
        <a:xfrm>
          <a:off x="2527300" y="3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316903</xdr:rowOff>
    </xdr:from>
    <xdr:to>
      <xdr:col>4</xdr:col>
      <xdr:colOff>1117600</xdr:colOff>
      <xdr:row>36</xdr:row>
      <xdr:rowOff>53442</xdr:rowOff>
    </xdr:to>
    <xdr:cxnSp macro="">
      <xdr:nvCxnSpPr>
        <xdr:cNvPr id="111" name="直線コネクタ 110"/>
        <xdr:cNvCxnSpPr/>
      </xdr:nvCxnSpPr>
      <xdr:spPr bwMode="auto">
        <a:xfrm>
          <a:off x="5003800" y="6927253"/>
          <a:ext cx="6477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217284</xdr:rowOff>
    </xdr:from>
    <xdr:to>
      <xdr:col>4</xdr:col>
      <xdr:colOff>469900</xdr:colOff>
      <xdr:row>35</xdr:row>
      <xdr:rowOff>316903</xdr:rowOff>
    </xdr:to>
    <xdr:cxnSp macro="">
      <xdr:nvCxnSpPr>
        <xdr:cNvPr id="114" name="直線コネクタ 113"/>
        <xdr:cNvCxnSpPr/>
      </xdr:nvCxnSpPr>
      <xdr:spPr bwMode="auto">
        <a:xfrm>
          <a:off x="4305300" y="6827634"/>
          <a:ext cx="698500" cy="9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198819</xdr:rowOff>
    </xdr:from>
    <xdr:to>
      <xdr:col>3</xdr:col>
      <xdr:colOff>904875</xdr:colOff>
      <xdr:row>35</xdr:row>
      <xdr:rowOff>217284</xdr:rowOff>
    </xdr:to>
    <xdr:cxnSp macro="">
      <xdr:nvCxnSpPr>
        <xdr:cNvPr id="117" name="直線コネクタ 116"/>
        <xdr:cNvCxnSpPr/>
      </xdr:nvCxnSpPr>
      <xdr:spPr bwMode="auto">
        <a:xfrm>
          <a:off x="3606800" y="6809169"/>
          <a:ext cx="698500" cy="1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190436</xdr:rowOff>
    </xdr:from>
    <xdr:to>
      <xdr:col>3</xdr:col>
      <xdr:colOff>206375</xdr:colOff>
      <xdr:row>35</xdr:row>
      <xdr:rowOff>198819</xdr:rowOff>
    </xdr:to>
    <xdr:cxnSp macro="">
      <xdr:nvCxnSpPr>
        <xdr:cNvPr id="120" name="直線コネクタ 119"/>
        <xdr:cNvCxnSpPr/>
      </xdr:nvCxnSpPr>
      <xdr:spPr bwMode="auto">
        <a:xfrm>
          <a:off x="2908300" y="6800786"/>
          <a:ext cx="698500" cy="8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2642</xdr:rowOff>
    </xdr:from>
    <xdr:to>
      <xdr:col>5</xdr:col>
      <xdr:colOff>34925</xdr:colOff>
      <xdr:row>36</xdr:row>
      <xdr:rowOff>104242</xdr:rowOff>
    </xdr:to>
    <xdr:sp macro="" textlink="">
      <xdr:nvSpPr>
        <xdr:cNvPr id="130" name="円/楕円 129"/>
        <xdr:cNvSpPr/>
      </xdr:nvSpPr>
      <xdr:spPr bwMode="auto">
        <a:xfrm>
          <a:off x="5600700" y="695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317619</xdr:rowOff>
    </xdr:from>
    <xdr:ext cx="762000" cy="259045"/>
    <xdr:sp macro="" textlink="">
      <xdr:nvSpPr>
        <xdr:cNvPr id="131" name="人口1人当たり決算額の推移該当値テキスト445"/>
        <xdr:cNvSpPr txBox="1"/>
      </xdr:nvSpPr>
      <xdr:spPr>
        <a:xfrm>
          <a:off x="5740400" y="69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266103</xdr:rowOff>
    </xdr:from>
    <xdr:to>
      <xdr:col>4</xdr:col>
      <xdr:colOff>520700</xdr:colOff>
      <xdr:row>36</xdr:row>
      <xdr:rowOff>24803</xdr:rowOff>
    </xdr:to>
    <xdr:sp macro="" textlink="">
      <xdr:nvSpPr>
        <xdr:cNvPr id="132" name="円/楕円 131"/>
        <xdr:cNvSpPr/>
      </xdr:nvSpPr>
      <xdr:spPr bwMode="auto">
        <a:xfrm>
          <a:off x="4953000" y="687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9580</xdr:rowOff>
    </xdr:from>
    <xdr:ext cx="736600" cy="259045"/>
    <xdr:sp macro="" textlink="">
      <xdr:nvSpPr>
        <xdr:cNvPr id="133" name="テキスト ボックス 132"/>
        <xdr:cNvSpPr txBox="1"/>
      </xdr:nvSpPr>
      <xdr:spPr>
        <a:xfrm>
          <a:off x="4622800" y="6962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166484</xdr:rowOff>
    </xdr:from>
    <xdr:to>
      <xdr:col>3</xdr:col>
      <xdr:colOff>955675</xdr:colOff>
      <xdr:row>35</xdr:row>
      <xdr:rowOff>268084</xdr:rowOff>
    </xdr:to>
    <xdr:sp macro="" textlink="">
      <xdr:nvSpPr>
        <xdr:cNvPr id="134" name="円/楕円 133"/>
        <xdr:cNvSpPr/>
      </xdr:nvSpPr>
      <xdr:spPr bwMode="auto">
        <a:xfrm>
          <a:off x="4254500" y="67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252861</xdr:rowOff>
    </xdr:from>
    <xdr:ext cx="762000" cy="259045"/>
    <xdr:sp macro="" textlink="">
      <xdr:nvSpPr>
        <xdr:cNvPr id="135" name="テキスト ボックス 134"/>
        <xdr:cNvSpPr txBox="1"/>
      </xdr:nvSpPr>
      <xdr:spPr>
        <a:xfrm>
          <a:off x="3924300" y="68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148019</xdr:rowOff>
    </xdr:from>
    <xdr:to>
      <xdr:col>3</xdr:col>
      <xdr:colOff>257175</xdr:colOff>
      <xdr:row>35</xdr:row>
      <xdr:rowOff>249619</xdr:rowOff>
    </xdr:to>
    <xdr:sp macro="" textlink="">
      <xdr:nvSpPr>
        <xdr:cNvPr id="136" name="円/楕円 135"/>
        <xdr:cNvSpPr/>
      </xdr:nvSpPr>
      <xdr:spPr bwMode="auto">
        <a:xfrm>
          <a:off x="3556000" y="675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234396</xdr:rowOff>
    </xdr:from>
    <xdr:ext cx="762000" cy="259045"/>
    <xdr:sp macro="" textlink="">
      <xdr:nvSpPr>
        <xdr:cNvPr id="137" name="テキスト ボックス 136"/>
        <xdr:cNvSpPr txBox="1"/>
      </xdr:nvSpPr>
      <xdr:spPr>
        <a:xfrm>
          <a:off x="3225800" y="684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139636</xdr:rowOff>
    </xdr:from>
    <xdr:to>
      <xdr:col>2</xdr:col>
      <xdr:colOff>692150</xdr:colOff>
      <xdr:row>35</xdr:row>
      <xdr:rowOff>241236</xdr:rowOff>
    </xdr:to>
    <xdr:sp macro="" textlink="">
      <xdr:nvSpPr>
        <xdr:cNvPr id="138" name="円/楕円 137"/>
        <xdr:cNvSpPr/>
      </xdr:nvSpPr>
      <xdr:spPr bwMode="auto">
        <a:xfrm>
          <a:off x="2857500" y="6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226013</xdr:rowOff>
    </xdr:from>
    <xdr:ext cx="762000" cy="259045"/>
    <xdr:sp macro="" textlink="">
      <xdr:nvSpPr>
        <xdr:cNvPr id="139" name="テキスト ボックス 138"/>
        <xdr:cNvSpPr txBox="1"/>
      </xdr:nvSpPr>
      <xdr:spPr>
        <a:xfrm>
          <a:off x="2527300" y="683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●財政調整基金残高比率：財政調整基金残高は</a:t>
          </a:r>
          <a:r>
            <a:rPr kumimoji="1" lang="en-US" altLang="ja-JP" sz="1200">
              <a:latin typeface="ＭＳ ゴシック" pitchFamily="49" charset="-128"/>
              <a:ea typeface="ＭＳ ゴシック" pitchFamily="49" charset="-128"/>
            </a:rPr>
            <a:t>707</a:t>
          </a:r>
          <a:r>
            <a:rPr kumimoji="1" lang="ja-JP" altLang="en-US" sz="1200">
              <a:latin typeface="ＭＳ ゴシック" pitchFamily="49" charset="-128"/>
              <a:ea typeface="ＭＳ ゴシック" pitchFamily="49" charset="-128"/>
            </a:rPr>
            <a:t>百万円である。今年度</a:t>
          </a:r>
          <a:r>
            <a:rPr kumimoji="1" lang="en-US" altLang="ja-JP" sz="1200">
              <a:latin typeface="ＭＳ ゴシック" pitchFamily="49" charset="-128"/>
              <a:ea typeface="ＭＳ ゴシック" pitchFamily="49" charset="-128"/>
            </a:rPr>
            <a:t>307</a:t>
          </a:r>
          <a:r>
            <a:rPr kumimoji="1" lang="ja-JP" altLang="en-US" sz="1200">
              <a:latin typeface="ＭＳ ゴシック" pitchFamily="49" charset="-128"/>
              <a:ea typeface="ＭＳ ゴシック" pitchFamily="49" charset="-128"/>
            </a:rPr>
            <a:t>百万円の積み立てを実施した結果、標準財政規模に対して</a:t>
          </a:r>
          <a:r>
            <a:rPr kumimoji="1" lang="en-US" altLang="ja-JP" sz="1200">
              <a:latin typeface="ＭＳ ゴシック" pitchFamily="49" charset="-128"/>
              <a:ea typeface="ＭＳ ゴシック" pitchFamily="49" charset="-128"/>
            </a:rPr>
            <a:t>18.59</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7.85</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●実質収支比率：実質収支額は、</a:t>
          </a:r>
          <a:r>
            <a:rPr kumimoji="1" lang="en-US" altLang="ja-JP" sz="1200">
              <a:latin typeface="ＭＳ ゴシック" pitchFamily="49" charset="-128"/>
              <a:ea typeface="ＭＳ ゴシック" pitchFamily="49" charset="-128"/>
            </a:rPr>
            <a:t>335</a:t>
          </a:r>
          <a:r>
            <a:rPr kumimoji="1" lang="ja-JP" altLang="en-US" sz="1200">
              <a:latin typeface="ＭＳ ゴシック" pitchFamily="49" charset="-128"/>
              <a:ea typeface="ＭＳ ゴシック" pitchFamily="49" charset="-128"/>
            </a:rPr>
            <a:t>百万円である。実質収支額が前年度より</a:t>
          </a:r>
          <a:r>
            <a:rPr kumimoji="1" lang="en-US" altLang="ja-JP" sz="1200">
              <a:latin typeface="ＭＳ ゴシック" pitchFamily="49" charset="-128"/>
              <a:ea typeface="ＭＳ ゴシック" pitchFamily="49" charset="-128"/>
            </a:rPr>
            <a:t>79</a:t>
          </a:r>
          <a:r>
            <a:rPr kumimoji="1" lang="ja-JP" altLang="en-US" sz="1200">
              <a:latin typeface="ＭＳ ゴシック" pitchFamily="49" charset="-128"/>
              <a:ea typeface="ＭＳ ゴシック" pitchFamily="49" charset="-128"/>
            </a:rPr>
            <a:t>百万円の増となり、標準財政規模に対して</a:t>
          </a:r>
          <a:r>
            <a:rPr kumimoji="1" lang="en-US" altLang="ja-JP" sz="1200">
              <a:latin typeface="ＭＳ ゴシック" pitchFamily="49" charset="-128"/>
              <a:ea typeface="ＭＳ ゴシック" pitchFamily="49" charset="-128"/>
            </a:rPr>
            <a:t>8.82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●実質単年度収支：実質単年度収支は、</a:t>
          </a:r>
          <a:r>
            <a:rPr kumimoji="1" lang="en-US" altLang="ja-JP" sz="1200">
              <a:latin typeface="ＭＳ ゴシック" pitchFamily="49" charset="-128"/>
              <a:ea typeface="ＭＳ ゴシック" pitchFamily="49" charset="-128"/>
            </a:rPr>
            <a:t>413</a:t>
          </a:r>
          <a:r>
            <a:rPr kumimoji="1" lang="ja-JP" altLang="en-US" sz="1200">
              <a:latin typeface="ＭＳ ゴシック" pitchFamily="49" charset="-128"/>
              <a:ea typeface="ＭＳ ゴシック" pitchFamily="49" charset="-128"/>
            </a:rPr>
            <a:t>百万円である。単年度収支が黒字に転じたこともあり、標準財政規模に対して</a:t>
          </a:r>
          <a:r>
            <a:rPr kumimoji="1" lang="en-US" altLang="ja-JP" sz="1200">
              <a:latin typeface="ＭＳ ゴシック" pitchFamily="49" charset="-128"/>
              <a:ea typeface="ＭＳ ゴシック" pitchFamily="49" charset="-128"/>
            </a:rPr>
            <a:t>10.86</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9.78</a:t>
          </a:r>
          <a:r>
            <a:rPr kumimoji="1" lang="ja-JP" altLang="en-US" sz="1200">
              <a:latin typeface="ＭＳ ゴシック" pitchFamily="49" charset="-128"/>
              <a:ea typeface="ＭＳ ゴシック" pitchFamily="49" charset="-128"/>
            </a:rPr>
            <a:t>ポイント増となった。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年間と同様に全会計が黒字となった。各会計の黒字は、一般会計</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百万円、国民健康保険特別会計は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百万円、水道事業会計</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百万円、公共下水道特別会計</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百万円及び後期高齢者医療特別会計は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百万円であり、連結赤字比率は算定されなかった。今後も各会計が黒字になるよう財政健全化に努める。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元利償還金については、</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12</a:t>
          </a:r>
          <a:r>
            <a:rPr kumimoji="1" lang="ja-JP" altLang="ja-JP" sz="1400">
              <a:solidFill>
                <a:schemeClr val="dk1"/>
              </a:solidFill>
              <a:latin typeface="+mn-lt"/>
              <a:ea typeface="+mn-ea"/>
              <a:cs typeface="+mn-cs"/>
            </a:rPr>
            <a:t>～</a:t>
          </a:r>
          <a:r>
            <a:rPr kumimoji="1" lang="en-US" altLang="ja-JP" sz="1400">
              <a:solidFill>
                <a:schemeClr val="dk1"/>
              </a:solidFill>
              <a:latin typeface="+mn-lt"/>
              <a:ea typeface="+mn-ea"/>
              <a:cs typeface="+mn-cs"/>
            </a:rPr>
            <a:t>13</a:t>
          </a:r>
          <a:r>
            <a:rPr kumimoji="1" lang="ja-JP" altLang="ja-JP" sz="1400">
              <a:solidFill>
                <a:schemeClr val="dk1"/>
              </a:solidFill>
              <a:latin typeface="+mn-lt"/>
              <a:ea typeface="+mn-ea"/>
              <a:cs typeface="+mn-cs"/>
            </a:rPr>
            <a:t>年度に実施した町民体育館建設事業に係る償還</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終了等により元利償還金額が</a:t>
          </a:r>
          <a:r>
            <a:rPr kumimoji="1" lang="en-US" altLang="ja-JP" sz="1400">
              <a:solidFill>
                <a:schemeClr val="dk1"/>
              </a:solidFill>
              <a:latin typeface="+mn-lt"/>
              <a:ea typeface="+mn-ea"/>
              <a:cs typeface="+mn-cs"/>
            </a:rPr>
            <a:t>86</a:t>
          </a:r>
          <a:r>
            <a:rPr kumimoji="1" lang="ja-JP" altLang="ja-JP" sz="1400">
              <a:solidFill>
                <a:schemeClr val="dk1"/>
              </a:solidFill>
              <a:latin typeface="+mn-lt"/>
              <a:ea typeface="+mn-ea"/>
              <a:cs typeface="+mn-cs"/>
            </a:rPr>
            <a:t>百万円の減と</a:t>
          </a:r>
          <a:r>
            <a:rPr kumimoji="1" lang="ja-JP" altLang="en-US" sz="1400">
              <a:solidFill>
                <a:schemeClr val="dk1"/>
              </a:solidFill>
              <a:latin typeface="+mn-lt"/>
              <a:ea typeface="+mn-ea"/>
              <a:cs typeface="+mn-cs"/>
            </a:rPr>
            <a:t>なっている。</a:t>
          </a:r>
          <a:r>
            <a:rPr kumimoji="1" lang="ja-JP" altLang="en-US" sz="1400">
              <a:solidFill>
                <a:schemeClr val="dk1"/>
              </a:solidFill>
              <a:latin typeface="ＭＳ ゴシック" pitchFamily="49" charset="-128"/>
              <a:ea typeface="ＭＳ ゴシック" pitchFamily="49" charset="-128"/>
              <a:cs typeface="+mn-cs"/>
            </a:rPr>
            <a:t>過去</a:t>
          </a:r>
          <a:r>
            <a:rPr kumimoji="1" lang="en-US" altLang="ja-JP" sz="1400">
              <a:solidFill>
                <a:schemeClr val="dk1"/>
              </a:solidFill>
              <a:latin typeface="ＭＳ ゴシック" pitchFamily="49" charset="-128"/>
              <a:ea typeface="ＭＳ ゴシック" pitchFamily="49" charset="-128"/>
              <a:cs typeface="+mn-cs"/>
            </a:rPr>
            <a:t>5</a:t>
          </a:r>
          <a:r>
            <a:rPr kumimoji="1" lang="ja-JP" altLang="en-US" sz="1400">
              <a:solidFill>
                <a:schemeClr val="dk1"/>
              </a:solidFill>
              <a:latin typeface="ＭＳ ゴシック" pitchFamily="49" charset="-128"/>
              <a:ea typeface="ＭＳ ゴシック" pitchFamily="49" charset="-128"/>
              <a:cs typeface="+mn-cs"/>
            </a:rPr>
            <a:t>年間元利償還金は減少しているが、今後は老朽化した施設等の更新のため増加していくと見込んでいるが、優先順位や規模の適正化を検討し当該費の抑制に努める。</a:t>
          </a:r>
          <a:endParaRPr kumimoji="1" lang="en-US"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退職手当負担見込額の減があるものの、地方債の現在高が前年度から</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百万円増となり将来負担額の増の主因となっている。充当可能基金の増もあり、将来負担比率の分子は減少しているが、</a:t>
          </a:r>
          <a:r>
            <a:rPr kumimoji="1" lang="ja-JP" altLang="ja-JP" sz="1400">
              <a:solidFill>
                <a:schemeClr val="dk1"/>
              </a:solidFill>
              <a:latin typeface="+mn-lt"/>
              <a:ea typeface="+mn-ea"/>
              <a:cs typeface="+mn-cs"/>
            </a:rPr>
            <a:t>今後は老朽化した施設等の更新のため</a:t>
          </a:r>
          <a:r>
            <a:rPr kumimoji="1" lang="ja-JP" altLang="en-US" sz="1400">
              <a:solidFill>
                <a:schemeClr val="dk1"/>
              </a:solidFill>
              <a:latin typeface="+mn-lt"/>
              <a:ea typeface="+mn-ea"/>
              <a:cs typeface="+mn-cs"/>
            </a:rPr>
            <a:t>地方債現在高は</a:t>
          </a:r>
          <a:r>
            <a:rPr kumimoji="1" lang="ja-JP" altLang="ja-JP" sz="1400">
              <a:solidFill>
                <a:schemeClr val="dk1"/>
              </a:solidFill>
              <a:latin typeface="+mn-lt"/>
              <a:ea typeface="+mn-ea"/>
              <a:cs typeface="+mn-cs"/>
            </a:rPr>
            <a:t>増加していくと見込</a:t>
          </a:r>
          <a:r>
            <a:rPr kumimoji="1" lang="ja-JP" altLang="en-US" sz="1400">
              <a:solidFill>
                <a:schemeClr val="dk1"/>
              </a:solidFill>
              <a:latin typeface="+mn-lt"/>
              <a:ea typeface="+mn-ea"/>
              <a:cs typeface="+mn-cs"/>
            </a:rPr>
            <a:t>まれる。</a:t>
          </a:r>
          <a:r>
            <a:rPr kumimoji="1" lang="ja-JP" altLang="ja-JP" sz="1400">
              <a:solidFill>
                <a:schemeClr val="dk1"/>
              </a:solidFill>
              <a:latin typeface="+mn-lt"/>
              <a:ea typeface="+mn-ea"/>
              <a:cs typeface="+mn-cs"/>
            </a:rPr>
            <a:t>優先順位や規模の適正化を検討し当該費の抑制に努める。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8317577</v>
      </c>
      <c r="BO4" s="379"/>
      <c r="BP4" s="379"/>
      <c r="BQ4" s="379"/>
      <c r="BR4" s="379"/>
      <c r="BS4" s="379"/>
      <c r="BT4" s="379"/>
      <c r="BU4" s="380"/>
      <c r="BV4" s="378">
        <v>7937550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8.8000000000000007</v>
      </c>
      <c r="CU4" s="554"/>
      <c r="CV4" s="554"/>
      <c r="CW4" s="554"/>
      <c r="CX4" s="554"/>
      <c r="CY4" s="554"/>
      <c r="CZ4" s="554"/>
      <c r="DA4" s="555"/>
      <c r="DB4" s="553">
        <v>6.9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7895244</v>
      </c>
      <c r="BO5" s="384"/>
      <c r="BP5" s="384"/>
      <c r="BQ5" s="384"/>
      <c r="BR5" s="384"/>
      <c r="BS5" s="384"/>
      <c r="BT5" s="384"/>
      <c r="BU5" s="385"/>
      <c r="BV5" s="383">
        <v>7626168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82.8</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422333</v>
      </c>
      <c r="BO6" s="384"/>
      <c r="BP6" s="384"/>
      <c r="BQ6" s="384"/>
      <c r="BR6" s="384"/>
      <c r="BS6" s="384"/>
      <c r="BT6" s="384"/>
      <c r="BU6" s="385"/>
      <c r="BV6" s="383">
        <v>311382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87.8</v>
      </c>
      <c r="CU6" s="528"/>
      <c r="CV6" s="528"/>
      <c r="CW6" s="528"/>
      <c r="CX6" s="528"/>
      <c r="CY6" s="528"/>
      <c r="CZ6" s="528"/>
      <c r="DA6" s="529"/>
      <c r="DB6" s="527">
        <v>91.8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87037</v>
      </c>
      <c r="BO7" s="384"/>
      <c r="BP7" s="384"/>
      <c r="BQ7" s="384"/>
      <c r="BR7" s="384"/>
      <c r="BS7" s="384"/>
      <c r="BT7" s="384"/>
      <c r="BU7" s="385"/>
      <c r="BV7" s="383">
        <v>55352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3802290</v>
      </c>
      <c r="CU7" s="384"/>
      <c r="CV7" s="384"/>
      <c r="CW7" s="384"/>
      <c r="CX7" s="384"/>
      <c r="CY7" s="384"/>
      <c r="CZ7" s="384"/>
      <c r="DA7" s="385"/>
      <c r="DB7" s="383">
        <v>3724143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335296</v>
      </c>
      <c r="BO8" s="384"/>
      <c r="BP8" s="384"/>
      <c r="BQ8" s="384"/>
      <c r="BR8" s="384"/>
      <c r="BS8" s="384"/>
      <c r="BT8" s="384"/>
      <c r="BU8" s="385"/>
      <c r="BV8" s="383">
        <v>256030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13870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79266</v>
      </c>
      <c r="BO9" s="384"/>
      <c r="BP9" s="384"/>
      <c r="BQ9" s="384"/>
      <c r="BR9" s="384"/>
      <c r="BS9" s="384"/>
      <c r="BT9" s="384"/>
      <c r="BU9" s="385"/>
      <c r="BV9" s="383">
        <v>-22276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14383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307000</v>
      </c>
      <c r="BO10" s="384"/>
      <c r="BP10" s="384"/>
      <c r="BQ10" s="384"/>
      <c r="BR10" s="384"/>
      <c r="BS10" s="384"/>
      <c r="BT10" s="384"/>
      <c r="BU10" s="385"/>
      <c r="BV10" s="383">
        <v>43200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26742</v>
      </c>
      <c r="BO11" s="384"/>
      <c r="BP11" s="384"/>
      <c r="BQ11" s="384"/>
      <c r="BR11" s="384"/>
      <c r="BS11" s="384"/>
      <c r="BT11" s="384"/>
      <c r="BU11" s="385"/>
      <c r="BV11" s="383">
        <v>19227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13727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13685</v>
      </c>
      <c r="S13" s="483"/>
      <c r="T13" s="483"/>
      <c r="U13" s="483"/>
      <c r="V13" s="484"/>
      <c r="W13" s="470" t="s">
        <v>123</v>
      </c>
      <c r="X13" s="396"/>
      <c r="Y13" s="396"/>
      <c r="Z13" s="396"/>
      <c r="AA13" s="396"/>
      <c r="AB13" s="397"/>
      <c r="AC13" s="359">
        <v>703</v>
      </c>
      <c r="AD13" s="360"/>
      <c r="AE13" s="360"/>
      <c r="AF13" s="360"/>
      <c r="AG13" s="361"/>
      <c r="AH13" s="359">
        <v>768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413008</v>
      </c>
      <c r="BO13" s="384"/>
      <c r="BP13" s="384"/>
      <c r="BQ13" s="384"/>
      <c r="BR13" s="384"/>
      <c r="BS13" s="384"/>
      <c r="BT13" s="384"/>
      <c r="BU13" s="385"/>
      <c r="BV13" s="383">
        <v>40151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13783</v>
      </c>
      <c r="S14" s="483"/>
      <c r="T14" s="483"/>
      <c r="U14" s="483"/>
      <c r="V14" s="484"/>
      <c r="W14" s="485"/>
      <c r="X14" s="399"/>
      <c r="Y14" s="399"/>
      <c r="Z14" s="399"/>
      <c r="AA14" s="399"/>
      <c r="AB14" s="400"/>
      <c r="AC14" s="475">
        <v>11.2</v>
      </c>
      <c r="AD14" s="476"/>
      <c r="AE14" s="476"/>
      <c r="AF14" s="476"/>
      <c r="AG14" s="477"/>
      <c r="AH14" s="475">
        <v>12.9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45.5</v>
      </c>
      <c r="CU14" s="454"/>
      <c r="CV14" s="454"/>
      <c r="CW14" s="454"/>
      <c r="CX14" s="454"/>
      <c r="CY14" s="454"/>
      <c r="CZ14" s="454"/>
      <c r="DA14" s="455"/>
      <c r="DB14" s="486">
        <v>61.2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13743</v>
      </c>
      <c r="S15" s="483"/>
      <c r="T15" s="483"/>
      <c r="U15" s="483"/>
      <c r="V15" s="484"/>
      <c r="W15" s="470" t="s">
        <v>130</v>
      </c>
      <c r="X15" s="396"/>
      <c r="Y15" s="396"/>
      <c r="Z15" s="396"/>
      <c r="AA15" s="396"/>
      <c r="AB15" s="397"/>
      <c r="AC15" s="359">
        <v>1140</v>
      </c>
      <c r="AD15" s="360"/>
      <c r="AE15" s="360"/>
      <c r="AF15" s="360"/>
      <c r="AG15" s="361"/>
      <c r="AH15" s="359">
        <v>1179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849937</v>
      </c>
      <c r="BO15" s="379"/>
      <c r="BP15" s="379"/>
      <c r="BQ15" s="379"/>
      <c r="BR15" s="379"/>
      <c r="BS15" s="379"/>
      <c r="BT15" s="379"/>
      <c r="BU15" s="380"/>
      <c r="BV15" s="378">
        <v>818759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18.2</v>
      </c>
      <c r="AD16" s="476"/>
      <c r="AE16" s="476"/>
      <c r="AF16" s="476"/>
      <c r="AG16" s="477"/>
      <c r="AH16" s="475">
        <v>19.7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3337684</v>
      </c>
      <c r="BO16" s="384"/>
      <c r="BP16" s="384"/>
      <c r="BQ16" s="384"/>
      <c r="BR16" s="384"/>
      <c r="BS16" s="384"/>
      <c r="BT16" s="384"/>
      <c r="BU16" s="385"/>
      <c r="BV16" s="383">
        <v>3270931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4416</v>
      </c>
      <c r="AD17" s="360"/>
      <c r="AE17" s="360"/>
      <c r="AF17" s="360"/>
      <c r="AG17" s="361"/>
      <c r="AH17" s="359">
        <v>4012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1094634</v>
      </c>
      <c r="BO17" s="384"/>
      <c r="BP17" s="384"/>
      <c r="BQ17" s="384"/>
      <c r="BR17" s="384"/>
      <c r="BS17" s="384"/>
      <c r="BT17" s="384"/>
      <c r="BU17" s="385"/>
      <c r="BV17" s="383">
        <v>1050588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54.34</v>
      </c>
      <c r="M18" s="446"/>
      <c r="N18" s="446"/>
      <c r="O18" s="446"/>
      <c r="P18" s="446"/>
      <c r="Q18" s="446"/>
      <c r="R18" s="447"/>
      <c r="S18" s="447"/>
      <c r="T18" s="447"/>
      <c r="U18" s="447"/>
      <c r="V18" s="448"/>
      <c r="W18" s="462"/>
      <c r="X18" s="463"/>
      <c r="Y18" s="463"/>
      <c r="Z18" s="463"/>
      <c r="AA18" s="463"/>
      <c r="AB18" s="471"/>
      <c r="AC18" s="347">
        <v>70.599999999999994</v>
      </c>
      <c r="AD18" s="348"/>
      <c r="AE18" s="348"/>
      <c r="AF18" s="348"/>
      <c r="AG18" s="449"/>
      <c r="AH18" s="347">
        <v>67.099999999999994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3180677</v>
      </c>
      <c r="BO18" s="384"/>
      <c r="BP18" s="384"/>
      <c r="BQ18" s="384"/>
      <c r="BR18" s="384"/>
      <c r="BS18" s="384"/>
      <c r="BT18" s="384"/>
      <c r="BU18" s="385"/>
      <c r="BV18" s="383">
        <v>3299720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255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4675881</v>
      </c>
      <c r="BO19" s="384"/>
      <c r="BP19" s="384"/>
      <c r="BQ19" s="384"/>
      <c r="BR19" s="384"/>
      <c r="BS19" s="384"/>
      <c r="BT19" s="384"/>
      <c r="BU19" s="385"/>
      <c r="BV19" s="383">
        <v>4380704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5049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6670451</v>
      </c>
      <c r="BO23" s="384"/>
      <c r="BP23" s="384"/>
      <c r="BQ23" s="384"/>
      <c r="BR23" s="384"/>
      <c r="BS23" s="384"/>
      <c r="BT23" s="384"/>
      <c r="BU23" s="385"/>
      <c r="BV23" s="383">
        <v>6217353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6804</v>
      </c>
      <c r="R24" s="360"/>
      <c r="S24" s="360"/>
      <c r="T24" s="360"/>
      <c r="U24" s="360"/>
      <c r="V24" s="361"/>
      <c r="W24" s="425"/>
      <c r="X24" s="416"/>
      <c r="Y24" s="417"/>
      <c r="Z24" s="356" t="s">
        <v>153</v>
      </c>
      <c r="AA24" s="357"/>
      <c r="AB24" s="357"/>
      <c r="AC24" s="357"/>
      <c r="AD24" s="357"/>
      <c r="AE24" s="357"/>
      <c r="AF24" s="357"/>
      <c r="AG24" s="358"/>
      <c r="AH24" s="359">
        <v>103</v>
      </c>
      <c r="AI24" s="360"/>
      <c r="AJ24" s="360"/>
      <c r="AK24" s="360"/>
      <c r="AL24" s="361"/>
      <c r="AM24" s="359">
        <v>269345</v>
      </c>
      <c r="AN24" s="360"/>
      <c r="AO24" s="360"/>
      <c r="AP24" s="360"/>
      <c r="AQ24" s="360"/>
      <c r="AR24" s="361"/>
      <c r="AS24" s="359">
        <v>2615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5248666</v>
      </c>
      <c r="BO24" s="384"/>
      <c r="BP24" s="384"/>
      <c r="BQ24" s="384"/>
      <c r="BR24" s="384"/>
      <c r="BS24" s="384"/>
      <c r="BT24" s="384"/>
      <c r="BU24" s="385"/>
      <c r="BV24" s="383">
        <v>5057349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5814</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5462</v>
      </c>
      <c r="R26" s="360"/>
      <c r="S26" s="360"/>
      <c r="T26" s="360"/>
      <c r="U26" s="360"/>
      <c r="V26" s="361"/>
      <c r="W26" s="425"/>
      <c r="X26" s="416"/>
      <c r="Y26" s="417"/>
      <c r="Z26" s="356" t="s">
        <v>159</v>
      </c>
      <c r="AA26" s="436"/>
      <c r="AB26" s="436"/>
      <c r="AC26" s="436"/>
      <c r="AD26" s="436"/>
      <c r="AE26" s="436"/>
      <c r="AF26" s="436"/>
      <c r="AG26" s="437"/>
      <c r="AH26" s="359">
        <v>7</v>
      </c>
      <c r="AI26" s="360"/>
      <c r="AJ26" s="360"/>
      <c r="AK26" s="360"/>
      <c r="AL26" s="361"/>
      <c r="AM26" s="359">
        <v>20538</v>
      </c>
      <c r="AN26" s="360"/>
      <c r="AO26" s="360"/>
      <c r="AP26" s="360"/>
      <c r="AQ26" s="360"/>
      <c r="AR26" s="361"/>
      <c r="AS26" s="359">
        <v>2934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2960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16409</v>
      </c>
      <c r="AN27" s="360"/>
      <c r="AO27" s="360"/>
      <c r="AP27" s="360"/>
      <c r="AQ27" s="360"/>
      <c r="AR27" s="361"/>
      <c r="AS27" s="359">
        <v>3282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35641</v>
      </c>
      <c r="BO27" s="387"/>
      <c r="BP27" s="387"/>
      <c r="BQ27" s="387"/>
      <c r="BR27" s="387"/>
      <c r="BS27" s="387"/>
      <c r="BT27" s="387"/>
      <c r="BU27" s="388"/>
      <c r="BV27" s="386">
        <v>35641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707000</v>
      </c>
      <c r="BO28" s="379"/>
      <c r="BP28" s="379"/>
      <c r="BQ28" s="379"/>
      <c r="BR28" s="379"/>
      <c r="BS28" s="379"/>
      <c r="BT28" s="379"/>
      <c r="BU28" s="380"/>
      <c r="BV28" s="378">
        <v>400000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2260</v>
      </c>
      <c r="R29" s="360"/>
      <c r="S29" s="360"/>
      <c r="T29" s="360"/>
      <c r="U29" s="360"/>
      <c r="V29" s="361"/>
      <c r="W29" s="425"/>
      <c r="X29" s="416"/>
      <c r="Y29" s="417"/>
      <c r="Z29" s="356" t="s">
        <v>169</v>
      </c>
      <c r="AA29" s="357"/>
      <c r="AB29" s="357"/>
      <c r="AC29" s="357"/>
      <c r="AD29" s="357"/>
      <c r="AE29" s="357"/>
      <c r="AF29" s="357"/>
      <c r="AG29" s="358"/>
      <c r="AH29" s="359">
        <v>108</v>
      </c>
      <c r="AI29" s="360"/>
      <c r="AJ29" s="360"/>
      <c r="AK29" s="360"/>
      <c r="AL29" s="361"/>
      <c r="AM29" s="359">
        <v>285754</v>
      </c>
      <c r="AN29" s="360"/>
      <c r="AO29" s="360"/>
      <c r="AP29" s="360"/>
      <c r="AQ29" s="360"/>
      <c r="AR29" s="361"/>
      <c r="AS29" s="359">
        <v>2646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1009</v>
      </c>
      <c r="BO29" s="384"/>
      <c r="BP29" s="384"/>
      <c r="BQ29" s="384"/>
      <c r="BR29" s="384"/>
      <c r="BS29" s="384"/>
      <c r="BT29" s="384"/>
      <c r="BU29" s="385"/>
      <c r="BV29" s="383">
        <v>1008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715694</v>
      </c>
      <c r="BO30" s="387"/>
      <c r="BP30" s="387"/>
      <c r="BQ30" s="387"/>
      <c r="BR30" s="387"/>
      <c r="BS30" s="387"/>
      <c r="BT30" s="387"/>
      <c r="BU30" s="388"/>
      <c r="BV30" s="386">
        <v>830336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本部町今帰仁村清掃施設組合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本部町今帰仁村消防組合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沖縄県市町村総合事務組合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沖縄県町村交通災害共済組合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北部広域市町村圏事務組合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沖縄県介護保険広域連合（一般会計）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沖縄県介護保険広域連合（特別会計）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L43" sqref="L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6129</v>
      </c>
      <c r="J41" s="83">
        <v>5846</v>
      </c>
      <c r="K41" s="83">
        <v>5706</v>
      </c>
      <c r="L41" s="83">
        <v>6217</v>
      </c>
      <c r="M41" s="84">
        <v>6670</v>
      </c>
    </row>
    <row r="42" spans="2:13" ht="27.75" customHeight="1">
      <c r="B42" s="1169"/>
      <c r="C42" s="1170"/>
      <c r="D42" s="85"/>
      <c r="E42" s="1173" t="s">
        <v>26</v>
      </c>
      <c r="F42" s="1173"/>
      <c r="G42" s="1173"/>
      <c r="H42" s="1174"/>
      <c r="I42" s="86" t="s">
        <v>473</v>
      </c>
      <c r="J42" s="87" t="s">
        <v>473</v>
      </c>
      <c r="K42" s="87" t="s">
        <v>473</v>
      </c>
      <c r="L42" s="87" t="s">
        <v>473</v>
      </c>
      <c r="M42" s="88" t="s">
        <v>473</v>
      </c>
    </row>
    <row r="43" spans="2:13" ht="27.75" customHeight="1">
      <c r="B43" s="1169"/>
      <c r="C43" s="1170"/>
      <c r="D43" s="85"/>
      <c r="E43" s="1173" t="s">
        <v>27</v>
      </c>
      <c r="F43" s="1173"/>
      <c r="G43" s="1173"/>
      <c r="H43" s="1174"/>
      <c r="I43" s="86">
        <v>1332</v>
      </c>
      <c r="J43" s="87">
        <v>1312</v>
      </c>
      <c r="K43" s="87">
        <v>1379</v>
      </c>
      <c r="L43" s="87">
        <v>1363</v>
      </c>
      <c r="M43" s="88">
        <v>1314</v>
      </c>
    </row>
    <row r="44" spans="2:13" ht="27.75" customHeight="1">
      <c r="B44" s="1169"/>
      <c r="C44" s="1170"/>
      <c r="D44" s="85"/>
      <c r="E44" s="1173" t="s">
        <v>28</v>
      </c>
      <c r="F44" s="1173"/>
      <c r="G44" s="1173"/>
      <c r="H44" s="1174"/>
      <c r="I44" s="86">
        <v>881</v>
      </c>
      <c r="J44" s="87">
        <v>811</v>
      </c>
      <c r="K44" s="87">
        <v>732</v>
      </c>
      <c r="L44" s="87">
        <v>687</v>
      </c>
      <c r="M44" s="88">
        <v>676</v>
      </c>
    </row>
    <row r="45" spans="2:13" ht="27.75" customHeight="1">
      <c r="B45" s="1169"/>
      <c r="C45" s="1170"/>
      <c r="D45" s="85"/>
      <c r="E45" s="1173" t="s">
        <v>29</v>
      </c>
      <c r="F45" s="1173"/>
      <c r="G45" s="1173"/>
      <c r="H45" s="1174"/>
      <c r="I45" s="86">
        <v>723</v>
      </c>
      <c r="J45" s="87">
        <v>564</v>
      </c>
      <c r="K45" s="87">
        <v>470</v>
      </c>
      <c r="L45" s="87">
        <v>371</v>
      </c>
      <c r="M45" s="88">
        <v>339</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837</v>
      </c>
      <c r="J49" s="87">
        <v>953</v>
      </c>
      <c r="K49" s="87">
        <v>1116</v>
      </c>
      <c r="L49" s="87">
        <v>1231</v>
      </c>
      <c r="M49" s="88">
        <v>1424</v>
      </c>
    </row>
    <row r="50" spans="2:13" ht="27.75" customHeight="1">
      <c r="B50" s="1169"/>
      <c r="C50" s="1170"/>
      <c r="D50" s="85"/>
      <c r="E50" s="1173" t="s">
        <v>35</v>
      </c>
      <c r="F50" s="1173"/>
      <c r="G50" s="1173"/>
      <c r="H50" s="1174"/>
      <c r="I50" s="86">
        <v>649</v>
      </c>
      <c r="J50" s="87">
        <v>711</v>
      </c>
      <c r="K50" s="87">
        <v>629</v>
      </c>
      <c r="L50" s="87">
        <v>497</v>
      </c>
      <c r="M50" s="88">
        <v>477</v>
      </c>
    </row>
    <row r="51" spans="2:13" ht="27.75" customHeight="1">
      <c r="B51" s="1171"/>
      <c r="C51" s="1172"/>
      <c r="D51" s="85"/>
      <c r="E51" s="1173" t="s">
        <v>36</v>
      </c>
      <c r="F51" s="1173"/>
      <c r="G51" s="1173"/>
      <c r="H51" s="1174"/>
      <c r="I51" s="86">
        <v>5409</v>
      </c>
      <c r="J51" s="87">
        <v>5469</v>
      </c>
      <c r="K51" s="87">
        <v>5496</v>
      </c>
      <c r="L51" s="87">
        <v>4969</v>
      </c>
      <c r="M51" s="88">
        <v>5618</v>
      </c>
    </row>
    <row r="52" spans="2:13" ht="27.75" customHeight="1" thickBot="1">
      <c r="B52" s="1175" t="s">
        <v>37</v>
      </c>
      <c r="C52" s="1176"/>
      <c r="D52" s="90"/>
      <c r="E52" s="1177" t="s">
        <v>38</v>
      </c>
      <c r="F52" s="1177"/>
      <c r="G52" s="1177"/>
      <c r="H52" s="1178"/>
      <c r="I52" s="91">
        <v>2169</v>
      </c>
      <c r="J52" s="92">
        <v>1401</v>
      </c>
      <c r="K52" s="92">
        <v>1044</v>
      </c>
      <c r="L52" s="92">
        <v>1941</v>
      </c>
      <c r="M52" s="93">
        <v>1481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75101</v>
      </c>
      <c r="E3" s="116"/>
      <c r="F3" s="117">
        <v>70254</v>
      </c>
      <c r="G3" s="118"/>
      <c r="H3" s="119"/>
    </row>
    <row r="4" spans="1:8">
      <c r="A4" s="120"/>
      <c r="B4" s="121"/>
      <c r="C4" s="122"/>
      <c r="D4" s="123">
        <v>19573</v>
      </c>
      <c r="E4" s="124"/>
      <c r="F4" s="125">
        <v>41764</v>
      </c>
      <c r="G4" s="126"/>
      <c r="H4" s="127"/>
    </row>
    <row r="5" spans="1:8">
      <c r="A5" s="108" t="s">
        <v>506</v>
      </c>
      <c r="B5" s="113"/>
      <c r="C5" s="114"/>
      <c r="D5" s="115">
        <v>76897</v>
      </c>
      <c r="E5" s="116"/>
      <c r="F5" s="117">
        <v>89245</v>
      </c>
      <c r="G5" s="118"/>
      <c r="H5" s="119"/>
    </row>
    <row r="6" spans="1:8">
      <c r="A6" s="120"/>
      <c r="B6" s="121"/>
      <c r="C6" s="122"/>
      <c r="D6" s="123">
        <v>18789</v>
      </c>
      <c r="E6" s="124"/>
      <c r="F6" s="125">
        <v>42966</v>
      </c>
      <c r="G6" s="126"/>
      <c r="H6" s="127"/>
    </row>
    <row r="7" spans="1:8">
      <c r="A7" s="108" t="s">
        <v>507</v>
      </c>
      <c r="B7" s="113"/>
      <c r="C7" s="114"/>
      <c r="D7" s="115">
        <v>112938</v>
      </c>
      <c r="E7" s="116"/>
      <c r="F7" s="117">
        <v>70897</v>
      </c>
      <c r="G7" s="118"/>
      <c r="H7" s="119"/>
    </row>
    <row r="8" spans="1:8">
      <c r="A8" s="120"/>
      <c r="B8" s="121"/>
      <c r="C8" s="122"/>
      <c r="D8" s="123">
        <v>8602</v>
      </c>
      <c r="E8" s="124"/>
      <c r="F8" s="125">
        <v>39878</v>
      </c>
      <c r="G8" s="126"/>
      <c r="H8" s="127"/>
    </row>
    <row r="9" spans="1:8">
      <c r="A9" s="108" t="s">
        <v>508</v>
      </c>
      <c r="B9" s="113"/>
      <c r="C9" s="114"/>
      <c r="D9" s="115">
        <v>159586</v>
      </c>
      <c r="E9" s="116"/>
      <c r="F9" s="117">
        <v>66496</v>
      </c>
      <c r="G9" s="118"/>
      <c r="H9" s="119"/>
    </row>
    <row r="10" spans="1:8">
      <c r="A10" s="120"/>
      <c r="B10" s="121"/>
      <c r="C10" s="122"/>
      <c r="D10" s="123">
        <v>4730</v>
      </c>
      <c r="E10" s="124"/>
      <c r="F10" s="125">
        <v>36530</v>
      </c>
      <c r="G10" s="126"/>
      <c r="H10" s="127"/>
    </row>
    <row r="11" spans="1:8">
      <c r="A11" s="108" t="s">
        <v>509</v>
      </c>
      <c r="B11" s="113"/>
      <c r="C11" s="114"/>
      <c r="D11" s="115">
        <v>151465</v>
      </c>
      <c r="E11" s="116"/>
      <c r="F11" s="117">
        <v>82748</v>
      </c>
      <c r="G11" s="118"/>
      <c r="H11" s="119"/>
    </row>
    <row r="12" spans="1:8">
      <c r="A12" s="120"/>
      <c r="B12" s="121"/>
      <c r="C12" s="128"/>
      <c r="D12" s="123">
        <v>44346</v>
      </c>
      <c r="E12" s="124"/>
      <c r="F12" s="125">
        <v>44732</v>
      </c>
      <c r="G12" s="126"/>
      <c r="H12" s="127"/>
    </row>
    <row r="13" spans="1:8">
      <c r="A13" s="108"/>
      <c r="B13" s="113"/>
      <c r="C13" s="129"/>
      <c r="D13" s="130">
        <v>115197</v>
      </c>
      <c r="E13" s="131"/>
      <c r="F13" s="132">
        <v>75928</v>
      </c>
      <c r="G13" s="133"/>
      <c r="H13" s="119"/>
    </row>
    <row r="14" spans="1:8">
      <c r="A14" s="120"/>
      <c r="B14" s="121"/>
      <c r="C14" s="122"/>
      <c r="D14" s="123">
        <v>19208</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4.46</v>
      </c>
      <c r="C19" s="134">
        <f>ROUND(VALUE(SUBSTITUTE(実質収支比率等に係る経年分析!G$48,"▲","-")),2)</f>
        <v>8.75</v>
      </c>
      <c r="D19" s="134">
        <f>ROUND(VALUE(SUBSTITUTE(実質収支比率等に係る経年分析!H$48,"▲","-")),2)</f>
        <v>7.3</v>
      </c>
      <c r="E19" s="134">
        <f>ROUND(VALUE(SUBSTITUTE(実質収支比率等に係る経年分析!I$48,"▲","-")),2)</f>
        <v>6.87</v>
      </c>
      <c r="F19" s="134">
        <f>ROUND(VALUE(SUBSTITUTE(実質収支比率等に係る経年分析!J$48,"▲","-")),2)</f>
        <v>8.82</v>
      </c>
    </row>
    <row r="20" spans="1:11">
      <c r="A20" s="134" t="s">
        <v>43</v>
      </c>
      <c r="B20" s="134">
        <f>ROUND(VALUE(SUBSTITUTE(実質収支比率等に係る経年分析!F$47,"▲","-")),2)</f>
        <v>6.13</v>
      </c>
      <c r="C20" s="134">
        <f>ROUND(VALUE(SUBSTITUTE(実質収支比率等に係る経年分析!G$47,"▲","-")),2)</f>
        <v>8.61</v>
      </c>
      <c r="D20" s="134">
        <f>ROUND(VALUE(SUBSTITUTE(実質収支比率等に係る経年分析!H$47,"▲","-")),2)</f>
        <v>9.36</v>
      </c>
      <c r="E20" s="134">
        <f>ROUND(VALUE(SUBSTITUTE(実質収支比率等に係る経年分析!I$47,"▲","-")),2)</f>
        <v>10.74</v>
      </c>
      <c r="F20" s="134">
        <f>ROUND(VALUE(SUBSTITUTE(実質収支比率等に係る経年分析!J$47,"▲","-")),2)</f>
        <v>18.59</v>
      </c>
    </row>
    <row r="21" spans="1:11">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7.64</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10.86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8.27</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4.53</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561</v>
      </c>
      <c r="E42" s="136"/>
      <c r="F42" s="136"/>
      <c r="G42" s="136">
        <f>'実質公債費比率（分子）の構造'!L$52</f>
        <v>588</v>
      </c>
      <c r="H42" s="136"/>
      <c r="I42" s="136"/>
      <c r="J42" s="136">
        <f>'実質公債費比率（分子）の構造'!M$52</f>
        <v>604</v>
      </c>
      <c r="K42" s="136"/>
      <c r="L42" s="136"/>
      <c r="M42" s="136">
        <f>'実質公債費比率（分子）の構造'!N$52</f>
        <v>609</v>
      </c>
      <c r="N42" s="136"/>
      <c r="O42" s="136"/>
      <c r="P42" s="136">
        <f>'実質公債費比率（分子）の構造'!O$52</f>
        <v>607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83</v>
      </c>
      <c r="F45" s="136"/>
      <c r="G45" s="136"/>
      <c r="H45" s="136">
        <f>'実質公債費比率（分子）の構造'!M$49</f>
        <v>89</v>
      </c>
      <c r="I45" s="136"/>
      <c r="J45" s="136"/>
      <c r="K45" s="136">
        <f>'実質公債費比率（分子）の構造'!N$49</f>
        <v>77</v>
      </c>
      <c r="L45" s="136"/>
      <c r="M45" s="136"/>
      <c r="N45" s="136">
        <f>'実質公債費比率（分子）の構造'!O$49</f>
        <v>82</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96</v>
      </c>
      <c r="I46" s="136"/>
      <c r="J46" s="136"/>
      <c r="K46" s="136">
        <f>'実質公債費比率（分子）の構造'!N$48</f>
        <v>114</v>
      </c>
      <c r="L46" s="136"/>
      <c r="M46" s="136"/>
      <c r="N46" s="136">
        <f>'実質公債費比率（分子）の構造'!O$48</f>
        <v>105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832</v>
      </c>
      <c r="C49" s="136"/>
      <c r="D49" s="136"/>
      <c r="E49" s="136">
        <f>'実質公債費比率（分子）の構造'!L$45</f>
        <v>829</v>
      </c>
      <c r="F49" s="136"/>
      <c r="G49" s="136"/>
      <c r="H49" s="136">
        <f>'実質公債費比率（分子）の構造'!M$45</f>
        <v>797</v>
      </c>
      <c r="I49" s="136"/>
      <c r="J49" s="136"/>
      <c r="K49" s="136">
        <f>'実質公債費比率（分子）の構造'!N$45</f>
        <v>687</v>
      </c>
      <c r="L49" s="136"/>
      <c r="M49" s="136"/>
      <c r="N49" s="136">
        <f>'実質公債費比率（分子）の構造'!O$45</f>
        <v>601</v>
      </c>
      <c r="O49" s="136"/>
      <c r="P49" s="136"/>
    </row>
    <row r="50" spans="1:16">
      <c r="A50" s="136" t="s">
        <v>59</v>
      </c>
      <c r="B50" s="136" t="e">
        <f>NA()</f>
        <v>#N/A</v>
      </c>
      <c r="C50" s="136">
        <f>IF(ISNUMBER('実質公債費比率（分子）の構造'!K$53),'実質公債費比率（分子）の構造'!K$53,NA())</f>
        <v>410</v>
      </c>
      <c r="D50" s="136" t="e">
        <f>NA()</f>
        <v>#N/A</v>
      </c>
      <c r="E50" s="136" t="e">
        <f>NA()</f>
        <v>#N/A</v>
      </c>
      <c r="F50" s="136">
        <f>IF(ISNUMBER('実質公債費比率（分子）の構造'!L$53),'実質公債費比率（分子）の構造'!L$53,NA())</f>
        <v>397</v>
      </c>
      <c r="G50" s="136" t="e">
        <f>NA()</f>
        <v>#N/A</v>
      </c>
      <c r="H50" s="136" t="e">
        <f>NA()</f>
        <v>#N/A</v>
      </c>
      <c r="I50" s="136">
        <f>IF(ISNUMBER('実質公債費比率（分子）の構造'!M$53),'実質公債費比率（分子）の構造'!M$53,NA())</f>
        <v>378</v>
      </c>
      <c r="J50" s="136" t="e">
        <f>NA()</f>
        <v>#N/A</v>
      </c>
      <c r="K50" s="136" t="e">
        <f>NA()</f>
        <v>#N/A</v>
      </c>
      <c r="L50" s="136">
        <f>IF(ISNUMBER('実質公債費比率（分子）の構造'!N$53),'実質公債費比率（分子）の構造'!N$53,NA())</f>
        <v>270</v>
      </c>
      <c r="M50" s="136" t="e">
        <f>NA()</f>
        <v>#N/A</v>
      </c>
      <c r="N50" s="136" t="e">
        <f>NA()</f>
        <v>#N/A</v>
      </c>
      <c r="O50" s="136">
        <f>IF(ISNUMBER('実質公債費比率（分子）の構造'!O$53),'実質公債費比率（分子）の構造'!O$53,NA())</f>
        <v>181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5409</v>
      </c>
      <c r="E56" s="135"/>
      <c r="F56" s="135"/>
      <c r="G56" s="135">
        <f>'将来負担比率（分子）の構造'!J$51</f>
        <v>5469</v>
      </c>
      <c r="H56" s="135"/>
      <c r="I56" s="135"/>
      <c r="J56" s="135">
        <f>'将来負担比率（分子）の構造'!K$51</f>
        <v>5496</v>
      </c>
      <c r="K56" s="135"/>
      <c r="L56" s="135"/>
      <c r="M56" s="135">
        <f>'将来負担比率（分子）の構造'!L$51</f>
        <v>4969</v>
      </c>
      <c r="N56" s="135"/>
      <c r="O56" s="135"/>
      <c r="P56" s="135">
        <f>'将来負担比率（分子）の構造'!M$51</f>
        <v>5618</v>
      </c>
    </row>
    <row r="57" spans="1:16">
      <c r="A57" s="135" t="s">
        <v>35</v>
      </c>
      <c r="B57" s="135"/>
      <c r="C57" s="135"/>
      <c r="D57" s="135">
        <f>'将来負担比率（分子）の構造'!I$50</f>
        <v>649</v>
      </c>
      <c r="E57" s="135"/>
      <c r="F57" s="135"/>
      <c r="G57" s="135">
        <f>'将来負担比率（分子）の構造'!J$50</f>
        <v>711</v>
      </c>
      <c r="H57" s="135"/>
      <c r="I57" s="135"/>
      <c r="J57" s="135">
        <f>'将来負担比率（分子）の構造'!K$50</f>
        <v>629</v>
      </c>
      <c r="K57" s="135"/>
      <c r="L57" s="135"/>
      <c r="M57" s="135">
        <f>'将来負担比率（分子）の構造'!L$50</f>
        <v>497</v>
      </c>
      <c r="N57" s="135"/>
      <c r="O57" s="135"/>
      <c r="P57" s="135">
        <f>'将来負担比率（分子）の構造'!M$50</f>
        <v>477</v>
      </c>
    </row>
    <row r="58" spans="1:16">
      <c r="A58" s="135" t="s">
        <v>34</v>
      </c>
      <c r="B58" s="135"/>
      <c r="C58" s="135"/>
      <c r="D58" s="135">
        <f>'将来負担比率（分子）の構造'!I$49</f>
        <v>837</v>
      </c>
      <c r="E58" s="135"/>
      <c r="F58" s="135"/>
      <c r="G58" s="135">
        <f>'将来負担比率（分子）の構造'!J$49</f>
        <v>953</v>
      </c>
      <c r="H58" s="135"/>
      <c r="I58" s="135"/>
      <c r="J58" s="135">
        <f>'将来負担比率（分子）の構造'!K$49</f>
        <v>1116</v>
      </c>
      <c r="K58" s="135"/>
      <c r="L58" s="135"/>
      <c r="M58" s="135">
        <f>'将来負担比率（分子）の構造'!L$49</f>
        <v>1231</v>
      </c>
      <c r="N58" s="135"/>
      <c r="O58" s="135"/>
      <c r="P58" s="135">
        <f>'将来負担比率（分子）の構造'!M$49</f>
        <v>1424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723</v>
      </c>
      <c r="C62" s="135"/>
      <c r="D62" s="135"/>
      <c r="E62" s="135">
        <f>'将来負担比率（分子）の構造'!J$45</f>
        <v>564</v>
      </c>
      <c r="F62" s="135"/>
      <c r="G62" s="135"/>
      <c r="H62" s="135">
        <f>'将来負担比率（分子）の構造'!K$45</f>
        <v>470</v>
      </c>
      <c r="I62" s="135"/>
      <c r="J62" s="135"/>
      <c r="K62" s="135">
        <f>'将来負担比率（分子）の構造'!L$45</f>
        <v>371</v>
      </c>
      <c r="L62" s="135"/>
      <c r="M62" s="135"/>
      <c r="N62" s="135">
        <f>'将来負担比率（分子）の構造'!M$45</f>
        <v>339</v>
      </c>
      <c r="O62" s="135"/>
      <c r="P62" s="135"/>
    </row>
    <row r="63" spans="1:16">
      <c r="A63" s="135" t="s">
        <v>28</v>
      </c>
      <c r="B63" s="135">
        <f>'将来負担比率（分子）の構造'!I$44</f>
        <v>881</v>
      </c>
      <c r="C63" s="135"/>
      <c r="D63" s="135"/>
      <c r="E63" s="135">
        <f>'将来負担比率（分子）の構造'!J$44</f>
        <v>811</v>
      </c>
      <c r="F63" s="135"/>
      <c r="G63" s="135"/>
      <c r="H63" s="135">
        <f>'将来負担比率（分子）の構造'!K$44</f>
        <v>732</v>
      </c>
      <c r="I63" s="135"/>
      <c r="J63" s="135"/>
      <c r="K63" s="135">
        <f>'将来負担比率（分子）の構造'!L$44</f>
        <v>687</v>
      </c>
      <c r="L63" s="135"/>
      <c r="M63" s="135"/>
      <c r="N63" s="135">
        <f>'将来負担比率（分子）の構造'!M$44</f>
        <v>676</v>
      </c>
      <c r="O63" s="135"/>
      <c r="P63" s="135"/>
    </row>
    <row r="64" spans="1:16">
      <c r="A64" s="135" t="s">
        <v>27</v>
      </c>
      <c r="B64" s="135">
        <f>'将来負担比率（分子）の構造'!I$43</f>
        <v>1332</v>
      </c>
      <c r="C64" s="135"/>
      <c r="D64" s="135"/>
      <c r="E64" s="135">
        <f>'将来負担比率（分子）の構造'!J$43</f>
        <v>1312</v>
      </c>
      <c r="F64" s="135"/>
      <c r="G64" s="135"/>
      <c r="H64" s="135">
        <f>'将来負担比率（分子）の構造'!K$43</f>
        <v>1379</v>
      </c>
      <c r="I64" s="135"/>
      <c r="J64" s="135"/>
      <c r="K64" s="135">
        <f>'将来負担比率（分子）の構造'!L$43</f>
        <v>1363</v>
      </c>
      <c r="L64" s="135"/>
      <c r="M64" s="135"/>
      <c r="N64" s="135">
        <f>'将来負担比率（分子）の構造'!M$43</f>
        <v>1314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6129</v>
      </c>
      <c r="C66" s="135"/>
      <c r="D66" s="135"/>
      <c r="E66" s="135">
        <f>'将来負担比率（分子）の構造'!J$41</f>
        <v>5846</v>
      </c>
      <c r="F66" s="135"/>
      <c r="G66" s="135"/>
      <c r="H66" s="135">
        <f>'将来負担比率（分子）の構造'!K$41</f>
        <v>5706</v>
      </c>
      <c r="I66" s="135"/>
      <c r="J66" s="135"/>
      <c r="K66" s="135">
        <f>'将来負担比率（分子）の構造'!L$41</f>
        <v>6217</v>
      </c>
      <c r="L66" s="135"/>
      <c r="M66" s="135"/>
      <c r="N66" s="135">
        <f>'将来負担比率（分子）の構造'!M$41</f>
        <v>6670</v>
      </c>
      <c r="O66" s="135"/>
      <c r="P66" s="135"/>
    </row>
    <row r="67" spans="1:16">
      <c r="A67" s="135" t="s">
        <v>63</v>
      </c>
      <c r="B67" s="135" t="e">
        <f>NA()</f>
        <v>#N/A</v>
      </c>
      <c r="C67" s="135">
        <f>IF(ISNUMBER('将来負担比率（分子）の構造'!I$52), IF('将来負担比率（分子）の構造'!I$52 &lt; 0, 0, '将来負担比率（分子）の構造'!I$52), NA())</f>
        <v>2169</v>
      </c>
      <c r="D67" s="135" t="e">
        <f>NA()</f>
        <v>#N/A</v>
      </c>
      <c r="E67" s="135" t="e">
        <f>NA()</f>
        <v>#N/A</v>
      </c>
      <c r="F67" s="135">
        <f>IF(ISNUMBER('将来負担比率（分子）の構造'!J$52), IF('将来負担比率（分子）の構造'!J$52 &lt; 0, 0, '将来負担比率（分子）の構造'!J$52), NA())</f>
        <v>1401</v>
      </c>
      <c r="G67" s="135" t="e">
        <f>NA()</f>
        <v>#N/A</v>
      </c>
      <c r="H67" s="135" t="e">
        <f>NA()</f>
        <v>#N/A</v>
      </c>
      <c r="I67" s="135">
        <f>IF(ISNUMBER('将来負担比率（分子）の構造'!K$52), IF('将来負担比率（分子）の構造'!K$52 &lt; 0, 0, '将来負担比率（分子）の構造'!K$52), NA())</f>
        <v>1044</v>
      </c>
      <c r="J67" s="135" t="e">
        <f>NA()</f>
        <v>#N/A</v>
      </c>
      <c r="K67" s="135" t="e">
        <f>NA()</f>
        <v>#N/A</v>
      </c>
      <c r="L67" s="135">
        <f>IF(ISNUMBER('将来負担比率（分子）の構造'!L$52), IF('将来負担比率（分子）の構造'!L$52 &lt; 0, 0, '将来負担比率（分子）の構造'!L$52), NA())</f>
        <v>1941</v>
      </c>
      <c r="M67" s="135" t="e">
        <f>NA()</f>
        <v>#N/A</v>
      </c>
      <c r="N67" s="135" t="e">
        <f>NA()</f>
        <v>#N/A</v>
      </c>
      <c r="O67" s="135">
        <f>IF(ISNUMBER('将来負担比率（分子）の構造'!M$52), IF('将来負担比率（分子）の構造'!M$52 &lt; 0, 0, '将来負担比率（分子）の構造'!M$52), NA())</f>
        <v>1481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894431</v>
      </c>
      <c r="S5" s="637"/>
      <c r="T5" s="637"/>
      <c r="U5" s="637"/>
      <c r="V5" s="637"/>
      <c r="W5" s="637"/>
      <c r="X5" s="637"/>
      <c r="Y5" s="684"/>
      <c r="Z5" s="697">
        <v>10.8</v>
      </c>
      <c r="AA5" s="697"/>
      <c r="AB5" s="697"/>
      <c r="AC5" s="697"/>
      <c r="AD5" s="698">
        <v>894431</v>
      </c>
      <c r="AE5" s="698"/>
      <c r="AF5" s="698"/>
      <c r="AG5" s="698"/>
      <c r="AH5" s="698"/>
      <c r="AI5" s="698"/>
      <c r="AJ5" s="698"/>
      <c r="AK5" s="698"/>
      <c r="AL5" s="685">
        <v>24.7</v>
      </c>
      <c r="AM5" s="654"/>
      <c r="AN5" s="654"/>
      <c r="AO5" s="686"/>
      <c r="AP5" s="673" t="s">
        <v>207</v>
      </c>
      <c r="AQ5" s="674"/>
      <c r="AR5" s="674"/>
      <c r="AS5" s="674"/>
      <c r="AT5" s="674"/>
      <c r="AU5" s="674"/>
      <c r="AV5" s="674"/>
      <c r="AW5" s="674"/>
      <c r="AX5" s="674"/>
      <c r="AY5" s="674"/>
      <c r="AZ5" s="674"/>
      <c r="BA5" s="674"/>
      <c r="BB5" s="674"/>
      <c r="BC5" s="674"/>
      <c r="BD5" s="674"/>
      <c r="BE5" s="674"/>
      <c r="BF5" s="675"/>
      <c r="BG5" s="586">
        <v>894431</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51603</v>
      </c>
      <c r="S6" s="587"/>
      <c r="T6" s="587"/>
      <c r="U6" s="587"/>
      <c r="V6" s="587"/>
      <c r="W6" s="587"/>
      <c r="X6" s="587"/>
      <c r="Y6" s="588"/>
      <c r="Z6" s="639">
        <v>0.6</v>
      </c>
      <c r="AA6" s="639"/>
      <c r="AB6" s="639"/>
      <c r="AC6" s="639"/>
      <c r="AD6" s="640">
        <v>51603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894431</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95560</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95560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1568</v>
      </c>
      <c r="S7" s="587"/>
      <c r="T7" s="587"/>
      <c r="U7" s="587"/>
      <c r="V7" s="587"/>
      <c r="W7" s="587"/>
      <c r="X7" s="587"/>
      <c r="Y7" s="588"/>
      <c r="Z7" s="639">
        <v>0</v>
      </c>
      <c r="AA7" s="639"/>
      <c r="AB7" s="639"/>
      <c r="AC7" s="639"/>
      <c r="AD7" s="640">
        <v>1568</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296244</v>
      </c>
      <c r="BH7" s="587"/>
      <c r="BI7" s="587"/>
      <c r="BJ7" s="587"/>
      <c r="BK7" s="587"/>
      <c r="BL7" s="587"/>
      <c r="BM7" s="587"/>
      <c r="BN7" s="588"/>
      <c r="BO7" s="639">
        <v>33.1</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1750183</v>
      </c>
      <c r="CS7" s="587"/>
      <c r="CT7" s="587"/>
      <c r="CU7" s="587"/>
      <c r="CV7" s="587"/>
      <c r="CW7" s="587"/>
      <c r="CX7" s="587"/>
      <c r="CY7" s="588"/>
      <c r="CZ7" s="639">
        <v>22.2</v>
      </c>
      <c r="DA7" s="639"/>
      <c r="DB7" s="639"/>
      <c r="DC7" s="639"/>
      <c r="DD7" s="592">
        <v>842701</v>
      </c>
      <c r="DE7" s="587"/>
      <c r="DF7" s="587"/>
      <c r="DG7" s="587"/>
      <c r="DH7" s="587"/>
      <c r="DI7" s="587"/>
      <c r="DJ7" s="587"/>
      <c r="DK7" s="587"/>
      <c r="DL7" s="587"/>
      <c r="DM7" s="587"/>
      <c r="DN7" s="587"/>
      <c r="DO7" s="587"/>
      <c r="DP7" s="588"/>
      <c r="DQ7" s="592">
        <v>842912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1114</v>
      </c>
      <c r="S8" s="587"/>
      <c r="T8" s="587"/>
      <c r="U8" s="587"/>
      <c r="V8" s="587"/>
      <c r="W8" s="587"/>
      <c r="X8" s="587"/>
      <c r="Y8" s="588"/>
      <c r="Z8" s="639">
        <v>0</v>
      </c>
      <c r="AA8" s="639"/>
      <c r="AB8" s="639"/>
      <c r="AC8" s="639"/>
      <c r="AD8" s="640">
        <v>1114</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13597</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2234392</v>
      </c>
      <c r="CS8" s="587"/>
      <c r="CT8" s="587"/>
      <c r="CU8" s="587"/>
      <c r="CV8" s="587"/>
      <c r="CW8" s="587"/>
      <c r="CX8" s="587"/>
      <c r="CY8" s="588"/>
      <c r="CZ8" s="639">
        <v>28.3</v>
      </c>
      <c r="DA8" s="639"/>
      <c r="DB8" s="639"/>
      <c r="DC8" s="639"/>
      <c r="DD8" s="592">
        <v>1187</v>
      </c>
      <c r="DE8" s="587"/>
      <c r="DF8" s="587"/>
      <c r="DG8" s="587"/>
      <c r="DH8" s="587"/>
      <c r="DI8" s="587"/>
      <c r="DJ8" s="587"/>
      <c r="DK8" s="587"/>
      <c r="DL8" s="587"/>
      <c r="DM8" s="587"/>
      <c r="DN8" s="587"/>
      <c r="DO8" s="587"/>
      <c r="DP8" s="588"/>
      <c r="DQ8" s="592">
        <v>1154357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1827</v>
      </c>
      <c r="S9" s="587"/>
      <c r="T9" s="587"/>
      <c r="U9" s="587"/>
      <c r="V9" s="587"/>
      <c r="W9" s="587"/>
      <c r="X9" s="587"/>
      <c r="Y9" s="588"/>
      <c r="Z9" s="639">
        <v>0</v>
      </c>
      <c r="AA9" s="639"/>
      <c r="AB9" s="639"/>
      <c r="AC9" s="639"/>
      <c r="AD9" s="640">
        <v>1827</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232499</v>
      </c>
      <c r="BH9" s="587"/>
      <c r="BI9" s="587"/>
      <c r="BJ9" s="587"/>
      <c r="BK9" s="587"/>
      <c r="BL9" s="587"/>
      <c r="BM9" s="587"/>
      <c r="BN9" s="588"/>
      <c r="BO9" s="639">
        <v>26</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436152</v>
      </c>
      <c r="CS9" s="587"/>
      <c r="CT9" s="587"/>
      <c r="CU9" s="587"/>
      <c r="CV9" s="587"/>
      <c r="CW9" s="587"/>
      <c r="CX9" s="587"/>
      <c r="CY9" s="588"/>
      <c r="CZ9" s="639">
        <v>5.5</v>
      </c>
      <c r="DA9" s="639"/>
      <c r="DB9" s="639"/>
      <c r="DC9" s="639"/>
      <c r="DD9" s="592" t="s">
        <v>112</v>
      </c>
      <c r="DE9" s="587"/>
      <c r="DF9" s="587"/>
      <c r="DG9" s="587"/>
      <c r="DH9" s="587"/>
      <c r="DI9" s="587"/>
      <c r="DJ9" s="587"/>
      <c r="DK9" s="587"/>
      <c r="DL9" s="587"/>
      <c r="DM9" s="587"/>
      <c r="DN9" s="587"/>
      <c r="DO9" s="587"/>
      <c r="DP9" s="588"/>
      <c r="DQ9" s="592">
        <v>405207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102371</v>
      </c>
      <c r="S10" s="587"/>
      <c r="T10" s="587"/>
      <c r="U10" s="587"/>
      <c r="V10" s="587"/>
      <c r="W10" s="587"/>
      <c r="X10" s="587"/>
      <c r="Y10" s="588"/>
      <c r="Z10" s="639">
        <v>1.2</v>
      </c>
      <c r="AA10" s="639"/>
      <c r="AB10" s="639"/>
      <c r="AC10" s="639"/>
      <c r="AD10" s="640">
        <v>102371</v>
      </c>
      <c r="AE10" s="640"/>
      <c r="AF10" s="640"/>
      <c r="AG10" s="640"/>
      <c r="AH10" s="640"/>
      <c r="AI10" s="640"/>
      <c r="AJ10" s="640"/>
      <c r="AK10" s="640"/>
      <c r="AL10" s="609">
        <v>2.8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21524</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64827</v>
      </c>
      <c r="CS10" s="587"/>
      <c r="CT10" s="587"/>
      <c r="CU10" s="587"/>
      <c r="CV10" s="587"/>
      <c r="CW10" s="587"/>
      <c r="CX10" s="587"/>
      <c r="CY10" s="588"/>
      <c r="CZ10" s="639">
        <v>0.8</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21687</v>
      </c>
      <c r="S11" s="587"/>
      <c r="T11" s="587"/>
      <c r="U11" s="587"/>
      <c r="V11" s="587"/>
      <c r="W11" s="587"/>
      <c r="X11" s="587"/>
      <c r="Y11" s="588"/>
      <c r="Z11" s="639">
        <v>0.3</v>
      </c>
      <c r="AA11" s="639"/>
      <c r="AB11" s="639"/>
      <c r="AC11" s="639"/>
      <c r="AD11" s="640">
        <v>21687</v>
      </c>
      <c r="AE11" s="640"/>
      <c r="AF11" s="640"/>
      <c r="AG11" s="640"/>
      <c r="AH11" s="640"/>
      <c r="AI11" s="640"/>
      <c r="AJ11" s="640"/>
      <c r="AK11" s="640"/>
      <c r="AL11" s="609">
        <v>0.6</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28624</v>
      </c>
      <c r="BH11" s="587"/>
      <c r="BI11" s="587"/>
      <c r="BJ11" s="587"/>
      <c r="BK11" s="587"/>
      <c r="BL11" s="587"/>
      <c r="BM11" s="587"/>
      <c r="BN11" s="588"/>
      <c r="BO11" s="639">
        <v>3.2</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456979</v>
      </c>
      <c r="CS11" s="587"/>
      <c r="CT11" s="587"/>
      <c r="CU11" s="587"/>
      <c r="CV11" s="587"/>
      <c r="CW11" s="587"/>
      <c r="CX11" s="587"/>
      <c r="CY11" s="588"/>
      <c r="CZ11" s="639">
        <v>5.8</v>
      </c>
      <c r="DA11" s="639"/>
      <c r="DB11" s="639"/>
      <c r="DC11" s="639"/>
      <c r="DD11" s="592">
        <v>279375</v>
      </c>
      <c r="DE11" s="587"/>
      <c r="DF11" s="587"/>
      <c r="DG11" s="587"/>
      <c r="DH11" s="587"/>
      <c r="DI11" s="587"/>
      <c r="DJ11" s="587"/>
      <c r="DK11" s="587"/>
      <c r="DL11" s="587"/>
      <c r="DM11" s="587"/>
      <c r="DN11" s="587"/>
      <c r="DO11" s="587"/>
      <c r="DP11" s="588"/>
      <c r="DQ11" s="592">
        <v>174416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466710</v>
      </c>
      <c r="BH12" s="587"/>
      <c r="BI12" s="587"/>
      <c r="BJ12" s="587"/>
      <c r="BK12" s="587"/>
      <c r="BL12" s="587"/>
      <c r="BM12" s="587"/>
      <c r="BN12" s="588"/>
      <c r="BO12" s="639">
        <v>52.2</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382279</v>
      </c>
      <c r="CS12" s="587"/>
      <c r="CT12" s="587"/>
      <c r="CU12" s="587"/>
      <c r="CV12" s="587"/>
      <c r="CW12" s="587"/>
      <c r="CX12" s="587"/>
      <c r="CY12" s="588"/>
      <c r="CZ12" s="639">
        <v>4.8</v>
      </c>
      <c r="DA12" s="639"/>
      <c r="DB12" s="639"/>
      <c r="DC12" s="639"/>
      <c r="DD12" s="592">
        <v>131510</v>
      </c>
      <c r="DE12" s="587"/>
      <c r="DF12" s="587"/>
      <c r="DG12" s="587"/>
      <c r="DH12" s="587"/>
      <c r="DI12" s="587"/>
      <c r="DJ12" s="587"/>
      <c r="DK12" s="587"/>
      <c r="DL12" s="587"/>
      <c r="DM12" s="587"/>
      <c r="DN12" s="587"/>
      <c r="DO12" s="587"/>
      <c r="DP12" s="588"/>
      <c r="DQ12" s="592">
        <v>65900</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10971</v>
      </c>
      <c r="S13" s="587"/>
      <c r="T13" s="587"/>
      <c r="U13" s="587"/>
      <c r="V13" s="587"/>
      <c r="W13" s="587"/>
      <c r="X13" s="587"/>
      <c r="Y13" s="588"/>
      <c r="Z13" s="639">
        <v>0.1</v>
      </c>
      <c r="AA13" s="639"/>
      <c r="AB13" s="639"/>
      <c r="AC13" s="639"/>
      <c r="AD13" s="640">
        <v>10971</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463626</v>
      </c>
      <c r="BH13" s="587"/>
      <c r="BI13" s="587"/>
      <c r="BJ13" s="587"/>
      <c r="BK13" s="587"/>
      <c r="BL13" s="587"/>
      <c r="BM13" s="587"/>
      <c r="BN13" s="588"/>
      <c r="BO13" s="639">
        <v>51.8</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576150</v>
      </c>
      <c r="CS13" s="587"/>
      <c r="CT13" s="587"/>
      <c r="CU13" s="587"/>
      <c r="CV13" s="587"/>
      <c r="CW13" s="587"/>
      <c r="CX13" s="587"/>
      <c r="CY13" s="588"/>
      <c r="CZ13" s="639">
        <v>7.3</v>
      </c>
      <c r="DA13" s="639"/>
      <c r="DB13" s="639"/>
      <c r="DC13" s="639"/>
      <c r="DD13" s="592">
        <v>326691</v>
      </c>
      <c r="DE13" s="587"/>
      <c r="DF13" s="587"/>
      <c r="DG13" s="587"/>
      <c r="DH13" s="587"/>
      <c r="DI13" s="587"/>
      <c r="DJ13" s="587"/>
      <c r="DK13" s="587"/>
      <c r="DL13" s="587"/>
      <c r="DM13" s="587"/>
      <c r="DN13" s="587"/>
      <c r="DO13" s="587"/>
      <c r="DP13" s="588"/>
      <c r="DQ13" s="592">
        <v>230128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39130</v>
      </c>
      <c r="BH14" s="587"/>
      <c r="BI14" s="587"/>
      <c r="BJ14" s="587"/>
      <c r="BK14" s="587"/>
      <c r="BL14" s="587"/>
      <c r="BM14" s="587"/>
      <c r="BN14" s="588"/>
      <c r="BO14" s="639">
        <v>4.4000000000000004</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256837</v>
      </c>
      <c r="CS14" s="587"/>
      <c r="CT14" s="587"/>
      <c r="CU14" s="587"/>
      <c r="CV14" s="587"/>
      <c r="CW14" s="587"/>
      <c r="CX14" s="587"/>
      <c r="CY14" s="588"/>
      <c r="CZ14" s="639">
        <v>3.3</v>
      </c>
      <c r="DA14" s="639"/>
      <c r="DB14" s="639"/>
      <c r="DC14" s="639"/>
      <c r="DD14" s="592">
        <v>1499</v>
      </c>
      <c r="DE14" s="587"/>
      <c r="DF14" s="587"/>
      <c r="DG14" s="587"/>
      <c r="DH14" s="587"/>
      <c r="DI14" s="587"/>
      <c r="DJ14" s="587"/>
      <c r="DK14" s="587"/>
      <c r="DL14" s="587"/>
      <c r="DM14" s="587"/>
      <c r="DN14" s="587"/>
      <c r="DO14" s="587"/>
      <c r="DP14" s="588"/>
      <c r="DQ14" s="592">
        <v>255659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1507</v>
      </c>
      <c r="S15" s="587"/>
      <c r="T15" s="587"/>
      <c r="U15" s="587"/>
      <c r="V15" s="587"/>
      <c r="W15" s="587"/>
      <c r="X15" s="587"/>
      <c r="Y15" s="588"/>
      <c r="Z15" s="639">
        <v>0</v>
      </c>
      <c r="AA15" s="639"/>
      <c r="AB15" s="639"/>
      <c r="AC15" s="639"/>
      <c r="AD15" s="640">
        <v>1507</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82646</v>
      </c>
      <c r="BH15" s="587"/>
      <c r="BI15" s="587"/>
      <c r="BJ15" s="587"/>
      <c r="BK15" s="587"/>
      <c r="BL15" s="587"/>
      <c r="BM15" s="587"/>
      <c r="BN15" s="588"/>
      <c r="BO15" s="639">
        <v>9.1999999999999993</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1013490</v>
      </c>
      <c r="CS15" s="587"/>
      <c r="CT15" s="587"/>
      <c r="CU15" s="587"/>
      <c r="CV15" s="587"/>
      <c r="CW15" s="587"/>
      <c r="CX15" s="587"/>
      <c r="CY15" s="588"/>
      <c r="CZ15" s="639">
        <v>12.8</v>
      </c>
      <c r="DA15" s="639"/>
      <c r="DB15" s="639"/>
      <c r="DC15" s="639"/>
      <c r="DD15" s="592">
        <v>496192</v>
      </c>
      <c r="DE15" s="587"/>
      <c r="DF15" s="587"/>
      <c r="DG15" s="587"/>
      <c r="DH15" s="587"/>
      <c r="DI15" s="587"/>
      <c r="DJ15" s="587"/>
      <c r="DK15" s="587"/>
      <c r="DL15" s="587"/>
      <c r="DM15" s="587"/>
      <c r="DN15" s="587"/>
      <c r="DO15" s="587"/>
      <c r="DP15" s="588"/>
      <c r="DQ15" s="592">
        <v>458360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2777684</v>
      </c>
      <c r="S16" s="587"/>
      <c r="T16" s="587"/>
      <c r="U16" s="587"/>
      <c r="V16" s="587"/>
      <c r="W16" s="587"/>
      <c r="X16" s="587"/>
      <c r="Y16" s="588"/>
      <c r="Z16" s="639">
        <v>33.4</v>
      </c>
      <c r="AA16" s="639"/>
      <c r="AB16" s="639"/>
      <c r="AC16" s="639"/>
      <c r="AD16" s="640">
        <v>2492008</v>
      </c>
      <c r="AE16" s="640"/>
      <c r="AF16" s="640"/>
      <c r="AG16" s="640"/>
      <c r="AH16" s="640"/>
      <c r="AI16" s="640"/>
      <c r="AJ16" s="640"/>
      <c r="AK16" s="640"/>
      <c r="AL16" s="609">
        <v>68.8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9701</v>
      </c>
      <c r="BH16" s="587"/>
      <c r="BI16" s="587"/>
      <c r="BJ16" s="587"/>
      <c r="BK16" s="587"/>
      <c r="BL16" s="587"/>
      <c r="BM16" s="587"/>
      <c r="BN16" s="588"/>
      <c r="BO16" s="639">
        <v>1.1000000000000001</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2492008</v>
      </c>
      <c r="S17" s="587"/>
      <c r="T17" s="587"/>
      <c r="U17" s="587"/>
      <c r="V17" s="587"/>
      <c r="W17" s="587"/>
      <c r="X17" s="587"/>
      <c r="Y17" s="588"/>
      <c r="Z17" s="639">
        <v>30</v>
      </c>
      <c r="AA17" s="639"/>
      <c r="AB17" s="639"/>
      <c r="AC17" s="639"/>
      <c r="AD17" s="640">
        <v>2492008</v>
      </c>
      <c r="AE17" s="640"/>
      <c r="AF17" s="640"/>
      <c r="AG17" s="640"/>
      <c r="AH17" s="640"/>
      <c r="AI17" s="640"/>
      <c r="AJ17" s="640"/>
      <c r="AK17" s="640"/>
      <c r="AL17" s="609">
        <v>68.8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628395</v>
      </c>
      <c r="CS17" s="587"/>
      <c r="CT17" s="587"/>
      <c r="CU17" s="587"/>
      <c r="CV17" s="587"/>
      <c r="CW17" s="587"/>
      <c r="CX17" s="587"/>
      <c r="CY17" s="588"/>
      <c r="CZ17" s="639">
        <v>8</v>
      </c>
      <c r="DA17" s="639"/>
      <c r="DB17" s="639"/>
      <c r="DC17" s="639"/>
      <c r="DD17" s="592" t="s">
        <v>112</v>
      </c>
      <c r="DE17" s="587"/>
      <c r="DF17" s="587"/>
      <c r="DG17" s="587"/>
      <c r="DH17" s="587"/>
      <c r="DI17" s="587"/>
      <c r="DJ17" s="587"/>
      <c r="DK17" s="587"/>
      <c r="DL17" s="587"/>
      <c r="DM17" s="587"/>
      <c r="DN17" s="587"/>
      <c r="DO17" s="587"/>
      <c r="DP17" s="588"/>
      <c r="DQ17" s="592">
        <v>571049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285676</v>
      </c>
      <c r="S18" s="587"/>
      <c r="T18" s="587"/>
      <c r="U18" s="587"/>
      <c r="V18" s="587"/>
      <c r="W18" s="587"/>
      <c r="X18" s="587"/>
      <c r="Y18" s="588"/>
      <c r="Z18" s="639">
        <v>3.4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3864763</v>
      </c>
      <c r="S20" s="587"/>
      <c r="T20" s="587"/>
      <c r="U20" s="587"/>
      <c r="V20" s="587"/>
      <c r="W20" s="587"/>
      <c r="X20" s="587"/>
      <c r="Y20" s="588"/>
      <c r="Z20" s="639">
        <v>46.5</v>
      </c>
      <c r="AA20" s="639"/>
      <c r="AB20" s="639"/>
      <c r="AC20" s="639"/>
      <c r="AD20" s="640">
        <v>3579087</v>
      </c>
      <c r="AE20" s="640"/>
      <c r="AF20" s="640"/>
      <c r="AG20" s="640"/>
      <c r="AH20" s="640"/>
      <c r="AI20" s="640"/>
      <c r="AJ20" s="640"/>
      <c r="AK20" s="640"/>
      <c r="AL20" s="609">
        <v>98.7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7895244</v>
      </c>
      <c r="CS20" s="587"/>
      <c r="CT20" s="587"/>
      <c r="CU20" s="587"/>
      <c r="CV20" s="587"/>
      <c r="CW20" s="587"/>
      <c r="CX20" s="587"/>
      <c r="CY20" s="588"/>
      <c r="CZ20" s="639">
        <v>100</v>
      </c>
      <c r="DA20" s="639"/>
      <c r="DB20" s="639"/>
      <c r="DC20" s="639"/>
      <c r="DD20" s="592">
        <v>2079155</v>
      </c>
      <c r="DE20" s="587"/>
      <c r="DF20" s="587"/>
      <c r="DG20" s="587"/>
      <c r="DH20" s="587"/>
      <c r="DI20" s="587"/>
      <c r="DJ20" s="587"/>
      <c r="DK20" s="587"/>
      <c r="DL20" s="587"/>
      <c r="DM20" s="587"/>
      <c r="DN20" s="587"/>
      <c r="DO20" s="587"/>
      <c r="DP20" s="588"/>
      <c r="DQ20" s="592">
        <v>4253548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1012</v>
      </c>
      <c r="S21" s="587"/>
      <c r="T21" s="587"/>
      <c r="U21" s="587"/>
      <c r="V21" s="587"/>
      <c r="W21" s="587"/>
      <c r="X21" s="587"/>
      <c r="Y21" s="588"/>
      <c r="Z21" s="639">
        <v>0</v>
      </c>
      <c r="AA21" s="639"/>
      <c r="AB21" s="639"/>
      <c r="AC21" s="639"/>
      <c r="AD21" s="640">
        <v>1012</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150569</v>
      </c>
      <c r="S22" s="587"/>
      <c r="T22" s="587"/>
      <c r="U22" s="587"/>
      <c r="V22" s="587"/>
      <c r="W22" s="587"/>
      <c r="X22" s="587"/>
      <c r="Y22" s="588"/>
      <c r="Z22" s="639">
        <v>1.8</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77453</v>
      </c>
      <c r="S23" s="587"/>
      <c r="T23" s="587"/>
      <c r="U23" s="587"/>
      <c r="V23" s="587"/>
      <c r="W23" s="587"/>
      <c r="X23" s="587"/>
      <c r="Y23" s="588"/>
      <c r="Z23" s="639">
        <v>0.9</v>
      </c>
      <c r="AA23" s="639"/>
      <c r="AB23" s="639"/>
      <c r="AC23" s="639"/>
      <c r="AD23" s="640" t="s">
        <v>112</v>
      </c>
      <c r="AE23" s="640"/>
      <c r="AF23" s="640"/>
      <c r="AG23" s="640"/>
      <c r="AH23" s="640"/>
      <c r="AI23" s="640"/>
      <c r="AJ23" s="640"/>
      <c r="AK23" s="640"/>
      <c r="AL23" s="609" t="s">
        <v>112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12670</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2729770</v>
      </c>
      <c r="CS24" s="637"/>
      <c r="CT24" s="637"/>
      <c r="CU24" s="637"/>
      <c r="CV24" s="637"/>
      <c r="CW24" s="637"/>
      <c r="CX24" s="637"/>
      <c r="CY24" s="684"/>
      <c r="CZ24" s="688">
        <v>34.6</v>
      </c>
      <c r="DA24" s="689"/>
      <c r="DB24" s="689"/>
      <c r="DC24" s="690"/>
      <c r="DD24" s="683">
        <v>1685051</v>
      </c>
      <c r="DE24" s="637"/>
      <c r="DF24" s="637"/>
      <c r="DG24" s="637"/>
      <c r="DH24" s="637"/>
      <c r="DI24" s="637"/>
      <c r="DJ24" s="637"/>
      <c r="DK24" s="684"/>
      <c r="DL24" s="683">
        <v>1540005</v>
      </c>
      <c r="DM24" s="637"/>
      <c r="DN24" s="637"/>
      <c r="DO24" s="637"/>
      <c r="DP24" s="637"/>
      <c r="DQ24" s="637"/>
      <c r="DR24" s="637"/>
      <c r="DS24" s="637"/>
      <c r="DT24" s="637"/>
      <c r="DU24" s="637"/>
      <c r="DV24" s="684"/>
      <c r="DW24" s="685">
        <v>40.1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1304655</v>
      </c>
      <c r="S25" s="587"/>
      <c r="T25" s="587"/>
      <c r="U25" s="587"/>
      <c r="V25" s="587"/>
      <c r="W25" s="587"/>
      <c r="X25" s="587"/>
      <c r="Y25" s="588"/>
      <c r="Z25" s="639">
        <v>15.7</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963695</v>
      </c>
      <c r="CS25" s="605"/>
      <c r="CT25" s="605"/>
      <c r="CU25" s="605"/>
      <c r="CV25" s="605"/>
      <c r="CW25" s="605"/>
      <c r="CX25" s="605"/>
      <c r="CY25" s="606"/>
      <c r="CZ25" s="589">
        <v>12.2</v>
      </c>
      <c r="DA25" s="607"/>
      <c r="DB25" s="607"/>
      <c r="DC25" s="608"/>
      <c r="DD25" s="592">
        <v>894903</v>
      </c>
      <c r="DE25" s="605"/>
      <c r="DF25" s="605"/>
      <c r="DG25" s="605"/>
      <c r="DH25" s="605"/>
      <c r="DI25" s="605"/>
      <c r="DJ25" s="605"/>
      <c r="DK25" s="606"/>
      <c r="DL25" s="592">
        <v>804388</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13019</v>
      </c>
      <c r="S26" s="587"/>
      <c r="T26" s="587"/>
      <c r="U26" s="587"/>
      <c r="V26" s="587"/>
      <c r="W26" s="587"/>
      <c r="X26" s="587"/>
      <c r="Y26" s="588"/>
      <c r="Z26" s="639">
        <v>0.2</v>
      </c>
      <c r="AA26" s="639"/>
      <c r="AB26" s="639"/>
      <c r="AC26" s="639"/>
      <c r="AD26" s="640">
        <v>13019</v>
      </c>
      <c r="AE26" s="640"/>
      <c r="AF26" s="640"/>
      <c r="AG26" s="640"/>
      <c r="AH26" s="640"/>
      <c r="AI26" s="640"/>
      <c r="AJ26" s="640"/>
      <c r="AK26" s="640"/>
      <c r="AL26" s="609">
        <v>0.4</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513370</v>
      </c>
      <c r="CS26" s="587"/>
      <c r="CT26" s="587"/>
      <c r="CU26" s="587"/>
      <c r="CV26" s="587"/>
      <c r="CW26" s="587"/>
      <c r="CX26" s="587"/>
      <c r="CY26" s="588"/>
      <c r="CZ26" s="589">
        <v>6.5</v>
      </c>
      <c r="DA26" s="607"/>
      <c r="DB26" s="607"/>
      <c r="DC26" s="608"/>
      <c r="DD26" s="592">
        <v>453090</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1115717</v>
      </c>
      <c r="S27" s="587"/>
      <c r="T27" s="587"/>
      <c r="U27" s="587"/>
      <c r="V27" s="587"/>
      <c r="W27" s="587"/>
      <c r="X27" s="587"/>
      <c r="Y27" s="588"/>
      <c r="Z27" s="639">
        <v>13.4</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894431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1137680</v>
      </c>
      <c r="CS27" s="605"/>
      <c r="CT27" s="605"/>
      <c r="CU27" s="605"/>
      <c r="CV27" s="605"/>
      <c r="CW27" s="605"/>
      <c r="CX27" s="605"/>
      <c r="CY27" s="606"/>
      <c r="CZ27" s="589">
        <v>14.4</v>
      </c>
      <c r="DA27" s="607"/>
      <c r="DB27" s="607"/>
      <c r="DC27" s="608"/>
      <c r="DD27" s="592">
        <v>219099</v>
      </c>
      <c r="DE27" s="605"/>
      <c r="DF27" s="605"/>
      <c r="DG27" s="605"/>
      <c r="DH27" s="605"/>
      <c r="DI27" s="605"/>
      <c r="DJ27" s="605"/>
      <c r="DK27" s="606"/>
      <c r="DL27" s="592">
        <v>164568</v>
      </c>
      <c r="DM27" s="605"/>
      <c r="DN27" s="605"/>
      <c r="DO27" s="605"/>
      <c r="DP27" s="605"/>
      <c r="DQ27" s="605"/>
      <c r="DR27" s="605"/>
      <c r="DS27" s="605"/>
      <c r="DT27" s="605"/>
      <c r="DU27" s="605"/>
      <c r="DV27" s="606"/>
      <c r="DW27" s="609">
        <v>4.3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238496</v>
      </c>
      <c r="S28" s="587"/>
      <c r="T28" s="587"/>
      <c r="U28" s="587"/>
      <c r="V28" s="587"/>
      <c r="W28" s="587"/>
      <c r="X28" s="587"/>
      <c r="Y28" s="588"/>
      <c r="Z28" s="639">
        <v>2.9</v>
      </c>
      <c r="AA28" s="639"/>
      <c r="AB28" s="639"/>
      <c r="AC28" s="639"/>
      <c r="AD28" s="640">
        <v>31281</v>
      </c>
      <c r="AE28" s="640"/>
      <c r="AF28" s="640"/>
      <c r="AG28" s="640"/>
      <c r="AH28" s="640"/>
      <c r="AI28" s="640"/>
      <c r="AJ28" s="640"/>
      <c r="AK28" s="640"/>
      <c r="AL28" s="609">
        <v>0.9</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628395</v>
      </c>
      <c r="CS28" s="587"/>
      <c r="CT28" s="587"/>
      <c r="CU28" s="587"/>
      <c r="CV28" s="587"/>
      <c r="CW28" s="587"/>
      <c r="CX28" s="587"/>
      <c r="CY28" s="588"/>
      <c r="CZ28" s="589">
        <v>8</v>
      </c>
      <c r="DA28" s="607"/>
      <c r="DB28" s="607"/>
      <c r="DC28" s="608"/>
      <c r="DD28" s="592">
        <v>571049</v>
      </c>
      <c r="DE28" s="587"/>
      <c r="DF28" s="587"/>
      <c r="DG28" s="587"/>
      <c r="DH28" s="587"/>
      <c r="DI28" s="587"/>
      <c r="DJ28" s="587"/>
      <c r="DK28" s="588"/>
      <c r="DL28" s="592">
        <v>571049</v>
      </c>
      <c r="DM28" s="587"/>
      <c r="DN28" s="587"/>
      <c r="DO28" s="587"/>
      <c r="DP28" s="587"/>
      <c r="DQ28" s="587"/>
      <c r="DR28" s="587"/>
      <c r="DS28" s="587"/>
      <c r="DT28" s="587"/>
      <c r="DU28" s="587"/>
      <c r="DV28" s="588"/>
      <c r="DW28" s="609">
        <v>14.9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7605</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628134</v>
      </c>
      <c r="CS29" s="605"/>
      <c r="CT29" s="605"/>
      <c r="CU29" s="605"/>
      <c r="CV29" s="605"/>
      <c r="CW29" s="605"/>
      <c r="CX29" s="605"/>
      <c r="CY29" s="606"/>
      <c r="CZ29" s="589">
        <v>8</v>
      </c>
      <c r="DA29" s="607"/>
      <c r="DB29" s="607"/>
      <c r="DC29" s="608"/>
      <c r="DD29" s="592">
        <v>570788</v>
      </c>
      <c r="DE29" s="605"/>
      <c r="DF29" s="605"/>
      <c r="DG29" s="605"/>
      <c r="DH29" s="605"/>
      <c r="DI29" s="605"/>
      <c r="DJ29" s="605"/>
      <c r="DK29" s="606"/>
      <c r="DL29" s="592">
        <v>570788</v>
      </c>
      <c r="DM29" s="605"/>
      <c r="DN29" s="605"/>
      <c r="DO29" s="605"/>
      <c r="DP29" s="605"/>
      <c r="DQ29" s="605"/>
      <c r="DR29" s="605"/>
      <c r="DS29" s="605"/>
      <c r="DT29" s="605"/>
      <c r="DU29" s="605"/>
      <c r="DV29" s="606"/>
      <c r="DW29" s="609">
        <v>14.9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127754</v>
      </c>
      <c r="S30" s="587"/>
      <c r="T30" s="587"/>
      <c r="U30" s="587"/>
      <c r="V30" s="587"/>
      <c r="W30" s="587"/>
      <c r="X30" s="587"/>
      <c r="Y30" s="588"/>
      <c r="Z30" s="639">
        <v>1.5</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97.4</v>
      </c>
      <c r="BH30" s="653"/>
      <c r="BI30" s="653"/>
      <c r="BJ30" s="653"/>
      <c r="BK30" s="653"/>
      <c r="BL30" s="653"/>
      <c r="BM30" s="654">
        <v>89.4</v>
      </c>
      <c r="BN30" s="653"/>
      <c r="BO30" s="653"/>
      <c r="BP30" s="653"/>
      <c r="BQ30" s="655"/>
      <c r="BR30" s="652">
        <v>97.2</v>
      </c>
      <c r="BS30" s="653"/>
      <c r="BT30" s="653"/>
      <c r="BU30" s="653"/>
      <c r="BV30" s="653"/>
      <c r="BW30" s="653"/>
      <c r="BX30" s="654">
        <v>86.1</v>
      </c>
      <c r="BY30" s="653"/>
      <c r="BZ30" s="653"/>
      <c r="CA30" s="653"/>
      <c r="CB30" s="655"/>
      <c r="CD30" s="658"/>
      <c r="CE30" s="659"/>
      <c r="CF30" s="623" t="s">
        <v>290</v>
      </c>
      <c r="CG30" s="620"/>
      <c r="CH30" s="620"/>
      <c r="CI30" s="620"/>
      <c r="CJ30" s="620"/>
      <c r="CK30" s="620"/>
      <c r="CL30" s="620"/>
      <c r="CM30" s="620"/>
      <c r="CN30" s="620"/>
      <c r="CO30" s="620"/>
      <c r="CP30" s="620"/>
      <c r="CQ30" s="621"/>
      <c r="CR30" s="586">
        <v>542730</v>
      </c>
      <c r="CS30" s="587"/>
      <c r="CT30" s="587"/>
      <c r="CU30" s="587"/>
      <c r="CV30" s="587"/>
      <c r="CW30" s="587"/>
      <c r="CX30" s="587"/>
      <c r="CY30" s="588"/>
      <c r="CZ30" s="589">
        <v>6.9</v>
      </c>
      <c r="DA30" s="607"/>
      <c r="DB30" s="607"/>
      <c r="DC30" s="608"/>
      <c r="DD30" s="592">
        <v>485384</v>
      </c>
      <c r="DE30" s="587"/>
      <c r="DF30" s="587"/>
      <c r="DG30" s="587"/>
      <c r="DH30" s="587"/>
      <c r="DI30" s="587"/>
      <c r="DJ30" s="587"/>
      <c r="DK30" s="588"/>
      <c r="DL30" s="592">
        <v>485384</v>
      </c>
      <c r="DM30" s="587"/>
      <c r="DN30" s="587"/>
      <c r="DO30" s="587"/>
      <c r="DP30" s="587"/>
      <c r="DQ30" s="587"/>
      <c r="DR30" s="587"/>
      <c r="DS30" s="587"/>
      <c r="DT30" s="587"/>
      <c r="DU30" s="587"/>
      <c r="DV30" s="588"/>
      <c r="DW30" s="609">
        <v>12.6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311382</v>
      </c>
      <c r="S31" s="587"/>
      <c r="T31" s="587"/>
      <c r="U31" s="587"/>
      <c r="V31" s="587"/>
      <c r="W31" s="587"/>
      <c r="X31" s="587"/>
      <c r="Y31" s="588"/>
      <c r="Z31" s="639">
        <v>3.7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98.3</v>
      </c>
      <c r="BH31" s="605"/>
      <c r="BI31" s="605"/>
      <c r="BJ31" s="605"/>
      <c r="BK31" s="605"/>
      <c r="BL31" s="605"/>
      <c r="BM31" s="641">
        <v>95.4</v>
      </c>
      <c r="BN31" s="651"/>
      <c r="BO31" s="651"/>
      <c r="BP31" s="651"/>
      <c r="BQ31" s="615"/>
      <c r="BR31" s="650">
        <v>99</v>
      </c>
      <c r="BS31" s="605"/>
      <c r="BT31" s="605"/>
      <c r="BU31" s="605"/>
      <c r="BV31" s="605"/>
      <c r="BW31" s="605"/>
      <c r="BX31" s="641">
        <v>92.4</v>
      </c>
      <c r="BY31" s="651"/>
      <c r="BZ31" s="651"/>
      <c r="CA31" s="651"/>
      <c r="CB31" s="615"/>
      <c r="CD31" s="658"/>
      <c r="CE31" s="659"/>
      <c r="CF31" s="623" t="s">
        <v>294</v>
      </c>
      <c r="CG31" s="620"/>
      <c r="CH31" s="620"/>
      <c r="CI31" s="620"/>
      <c r="CJ31" s="620"/>
      <c r="CK31" s="620"/>
      <c r="CL31" s="620"/>
      <c r="CM31" s="620"/>
      <c r="CN31" s="620"/>
      <c r="CO31" s="620"/>
      <c r="CP31" s="620"/>
      <c r="CQ31" s="621"/>
      <c r="CR31" s="586">
        <v>85404</v>
      </c>
      <c r="CS31" s="605"/>
      <c r="CT31" s="605"/>
      <c r="CU31" s="605"/>
      <c r="CV31" s="605"/>
      <c r="CW31" s="605"/>
      <c r="CX31" s="605"/>
      <c r="CY31" s="606"/>
      <c r="CZ31" s="589">
        <v>1.1000000000000001</v>
      </c>
      <c r="DA31" s="607"/>
      <c r="DB31" s="607"/>
      <c r="DC31" s="608"/>
      <c r="DD31" s="592">
        <v>85404</v>
      </c>
      <c r="DE31" s="605"/>
      <c r="DF31" s="605"/>
      <c r="DG31" s="605"/>
      <c r="DH31" s="605"/>
      <c r="DI31" s="605"/>
      <c r="DJ31" s="605"/>
      <c r="DK31" s="606"/>
      <c r="DL31" s="592">
        <v>85404</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96654</v>
      </c>
      <c r="S32" s="587"/>
      <c r="T32" s="587"/>
      <c r="U32" s="587"/>
      <c r="V32" s="587"/>
      <c r="W32" s="587"/>
      <c r="X32" s="587"/>
      <c r="Y32" s="588"/>
      <c r="Z32" s="639">
        <v>1.2</v>
      </c>
      <c r="AA32" s="639"/>
      <c r="AB32" s="639"/>
      <c r="AC32" s="639"/>
      <c r="AD32" s="640">
        <v>181</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96.4</v>
      </c>
      <c r="BH32" s="571"/>
      <c r="BI32" s="571"/>
      <c r="BJ32" s="571"/>
      <c r="BK32" s="571"/>
      <c r="BL32" s="571"/>
      <c r="BM32" s="634">
        <v>84</v>
      </c>
      <c r="BN32" s="571"/>
      <c r="BO32" s="571"/>
      <c r="BP32" s="571"/>
      <c r="BQ32" s="628"/>
      <c r="BR32" s="649">
        <v>95.5</v>
      </c>
      <c r="BS32" s="571"/>
      <c r="BT32" s="571"/>
      <c r="BU32" s="571"/>
      <c r="BV32" s="571"/>
      <c r="BW32" s="571"/>
      <c r="BX32" s="634">
        <v>80</v>
      </c>
      <c r="BY32" s="571"/>
      <c r="BZ32" s="571"/>
      <c r="CA32" s="571"/>
      <c r="CB32" s="628"/>
      <c r="CD32" s="660"/>
      <c r="CE32" s="661"/>
      <c r="CF32" s="623" t="s">
        <v>297</v>
      </c>
      <c r="CG32" s="620"/>
      <c r="CH32" s="620"/>
      <c r="CI32" s="620"/>
      <c r="CJ32" s="620"/>
      <c r="CK32" s="620"/>
      <c r="CL32" s="620"/>
      <c r="CM32" s="620"/>
      <c r="CN32" s="620"/>
      <c r="CO32" s="620"/>
      <c r="CP32" s="620"/>
      <c r="CQ32" s="621"/>
      <c r="CR32" s="586">
        <v>261</v>
      </c>
      <c r="CS32" s="587"/>
      <c r="CT32" s="587"/>
      <c r="CU32" s="587"/>
      <c r="CV32" s="587"/>
      <c r="CW32" s="587"/>
      <c r="CX32" s="587"/>
      <c r="CY32" s="588"/>
      <c r="CZ32" s="589">
        <v>0</v>
      </c>
      <c r="DA32" s="607"/>
      <c r="DB32" s="607"/>
      <c r="DC32" s="608"/>
      <c r="DD32" s="592">
        <v>261</v>
      </c>
      <c r="DE32" s="587"/>
      <c r="DF32" s="587"/>
      <c r="DG32" s="587"/>
      <c r="DH32" s="587"/>
      <c r="DI32" s="587"/>
      <c r="DJ32" s="587"/>
      <c r="DK32" s="588"/>
      <c r="DL32" s="592">
        <v>261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995828</v>
      </c>
      <c r="S33" s="587"/>
      <c r="T33" s="587"/>
      <c r="U33" s="587"/>
      <c r="V33" s="587"/>
      <c r="W33" s="587"/>
      <c r="X33" s="587"/>
      <c r="Y33" s="588"/>
      <c r="Z33" s="639">
        <v>12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3086319</v>
      </c>
      <c r="CS33" s="605"/>
      <c r="CT33" s="605"/>
      <c r="CU33" s="605"/>
      <c r="CV33" s="605"/>
      <c r="CW33" s="605"/>
      <c r="CX33" s="605"/>
      <c r="CY33" s="606"/>
      <c r="CZ33" s="589">
        <v>39.1</v>
      </c>
      <c r="DA33" s="607"/>
      <c r="DB33" s="607"/>
      <c r="DC33" s="608"/>
      <c r="DD33" s="592">
        <v>2411027</v>
      </c>
      <c r="DE33" s="605"/>
      <c r="DF33" s="605"/>
      <c r="DG33" s="605"/>
      <c r="DH33" s="605"/>
      <c r="DI33" s="605"/>
      <c r="DJ33" s="605"/>
      <c r="DK33" s="606"/>
      <c r="DL33" s="592">
        <v>1640672</v>
      </c>
      <c r="DM33" s="605"/>
      <c r="DN33" s="605"/>
      <c r="DO33" s="605"/>
      <c r="DP33" s="605"/>
      <c r="DQ33" s="605"/>
      <c r="DR33" s="605"/>
      <c r="DS33" s="605"/>
      <c r="DT33" s="605"/>
      <c r="DU33" s="605"/>
      <c r="DV33" s="606"/>
      <c r="DW33" s="609">
        <v>42.7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968585</v>
      </c>
      <c r="CS34" s="587"/>
      <c r="CT34" s="587"/>
      <c r="CU34" s="587"/>
      <c r="CV34" s="587"/>
      <c r="CW34" s="587"/>
      <c r="CX34" s="587"/>
      <c r="CY34" s="588"/>
      <c r="CZ34" s="589">
        <v>12.3</v>
      </c>
      <c r="DA34" s="607"/>
      <c r="DB34" s="607"/>
      <c r="DC34" s="608"/>
      <c r="DD34" s="592">
        <v>535139</v>
      </c>
      <c r="DE34" s="587"/>
      <c r="DF34" s="587"/>
      <c r="DG34" s="587"/>
      <c r="DH34" s="587"/>
      <c r="DI34" s="587"/>
      <c r="DJ34" s="587"/>
      <c r="DK34" s="588"/>
      <c r="DL34" s="592">
        <v>336653</v>
      </c>
      <c r="DM34" s="587"/>
      <c r="DN34" s="587"/>
      <c r="DO34" s="587"/>
      <c r="DP34" s="587"/>
      <c r="DQ34" s="587"/>
      <c r="DR34" s="587"/>
      <c r="DS34" s="587"/>
      <c r="DT34" s="587"/>
      <c r="DU34" s="587"/>
      <c r="DV34" s="588"/>
      <c r="DW34" s="609">
        <v>8.8000000000000007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215600</v>
      </c>
      <c r="S35" s="587"/>
      <c r="T35" s="587"/>
      <c r="U35" s="587"/>
      <c r="V35" s="587"/>
      <c r="W35" s="587"/>
      <c r="X35" s="587"/>
      <c r="Y35" s="588"/>
      <c r="Z35" s="639">
        <v>2.6</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916147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124891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32420</v>
      </c>
      <c r="CS35" s="605"/>
      <c r="CT35" s="605"/>
      <c r="CU35" s="605"/>
      <c r="CV35" s="605"/>
      <c r="CW35" s="605"/>
      <c r="CX35" s="605"/>
      <c r="CY35" s="606"/>
      <c r="CZ35" s="589">
        <v>0.4</v>
      </c>
      <c r="DA35" s="607"/>
      <c r="DB35" s="607"/>
      <c r="DC35" s="608"/>
      <c r="DD35" s="592">
        <v>25721</v>
      </c>
      <c r="DE35" s="605"/>
      <c r="DF35" s="605"/>
      <c r="DG35" s="605"/>
      <c r="DH35" s="605"/>
      <c r="DI35" s="605"/>
      <c r="DJ35" s="605"/>
      <c r="DK35" s="606"/>
      <c r="DL35" s="592" t="s">
        <v>112</v>
      </c>
      <c r="DM35" s="605"/>
      <c r="DN35" s="605"/>
      <c r="DO35" s="605"/>
      <c r="DP35" s="605"/>
      <c r="DQ35" s="605"/>
      <c r="DR35" s="605"/>
      <c r="DS35" s="605"/>
      <c r="DT35" s="605"/>
      <c r="DU35" s="605"/>
      <c r="DV35" s="606"/>
      <c r="DW35" s="609" t="s">
        <v>112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8317577</v>
      </c>
      <c r="S36" s="627"/>
      <c r="T36" s="627"/>
      <c r="U36" s="627"/>
      <c r="V36" s="627"/>
      <c r="W36" s="627"/>
      <c r="X36" s="627"/>
      <c r="Y36" s="630"/>
      <c r="Z36" s="631">
        <v>100</v>
      </c>
      <c r="AA36" s="631"/>
      <c r="AB36" s="631"/>
      <c r="AC36" s="631"/>
      <c r="AD36" s="632">
        <v>3624580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130186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-61599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859170</v>
      </c>
      <c r="CS36" s="587"/>
      <c r="CT36" s="587"/>
      <c r="CU36" s="587"/>
      <c r="CV36" s="587"/>
      <c r="CW36" s="587"/>
      <c r="CX36" s="587"/>
      <c r="CY36" s="588"/>
      <c r="CZ36" s="589">
        <v>10.9</v>
      </c>
      <c r="DA36" s="607"/>
      <c r="DB36" s="607"/>
      <c r="DC36" s="608"/>
      <c r="DD36" s="592">
        <v>741451</v>
      </c>
      <c r="DE36" s="587"/>
      <c r="DF36" s="587"/>
      <c r="DG36" s="587"/>
      <c r="DH36" s="587"/>
      <c r="DI36" s="587"/>
      <c r="DJ36" s="587"/>
      <c r="DK36" s="588"/>
      <c r="DL36" s="592">
        <v>699664</v>
      </c>
      <c r="DM36" s="587"/>
      <c r="DN36" s="587"/>
      <c r="DO36" s="587"/>
      <c r="DP36" s="587"/>
      <c r="DQ36" s="587"/>
      <c r="DR36" s="587"/>
      <c r="DS36" s="587"/>
      <c r="DT36" s="587"/>
      <c r="DU36" s="587"/>
      <c r="DV36" s="588"/>
      <c r="DW36" s="609">
        <v>18.2</v>
      </c>
      <c r="DX36" s="610"/>
      <c r="DY36" s="610"/>
      <c r="DZ36" s="610"/>
      <c r="EA36" s="610"/>
      <c r="EB36" s="610"/>
      <c r="EC36" s="611"/>
    </row>
    <row r="37" spans="2:133" ht="11.25" customHeight="1">
      <c r="AQ37" s="612" t="s">
        <v>312</v>
      </c>
      <c r="AR37" s="613"/>
      <c r="AS37" s="613"/>
      <c r="AT37" s="613"/>
      <c r="AU37" s="613"/>
      <c r="AV37" s="613"/>
      <c r="AW37" s="613"/>
      <c r="AX37" s="613"/>
      <c r="AY37" s="614"/>
      <c r="AZ37" s="586">
        <v>1835</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2782</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552923</v>
      </c>
      <c r="CS37" s="605"/>
      <c r="CT37" s="605"/>
      <c r="CU37" s="605"/>
      <c r="CV37" s="605"/>
      <c r="CW37" s="605"/>
      <c r="CX37" s="605"/>
      <c r="CY37" s="606"/>
      <c r="CZ37" s="589">
        <v>7</v>
      </c>
      <c r="DA37" s="607"/>
      <c r="DB37" s="607"/>
      <c r="DC37" s="608"/>
      <c r="DD37" s="592">
        <v>550734</v>
      </c>
      <c r="DE37" s="605"/>
      <c r="DF37" s="605"/>
      <c r="DG37" s="605"/>
      <c r="DH37" s="605"/>
      <c r="DI37" s="605"/>
      <c r="DJ37" s="605"/>
      <c r="DK37" s="606"/>
      <c r="DL37" s="592">
        <v>535735</v>
      </c>
      <c r="DM37" s="605"/>
      <c r="DN37" s="605"/>
      <c r="DO37" s="605"/>
      <c r="DP37" s="605"/>
      <c r="DQ37" s="605"/>
      <c r="DR37" s="605"/>
      <c r="DS37" s="605"/>
      <c r="DT37" s="605"/>
      <c r="DU37" s="605"/>
      <c r="DV37" s="606"/>
      <c r="DW37" s="609">
        <v>14</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5041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914312</v>
      </c>
      <c r="CS38" s="587"/>
      <c r="CT38" s="587"/>
      <c r="CU38" s="587"/>
      <c r="CV38" s="587"/>
      <c r="CW38" s="587"/>
      <c r="CX38" s="587"/>
      <c r="CY38" s="588"/>
      <c r="CZ38" s="589">
        <v>11.6</v>
      </c>
      <c r="DA38" s="607"/>
      <c r="DB38" s="607"/>
      <c r="DC38" s="608"/>
      <c r="DD38" s="592">
        <v>804535</v>
      </c>
      <c r="DE38" s="587"/>
      <c r="DF38" s="587"/>
      <c r="DG38" s="587"/>
      <c r="DH38" s="587"/>
      <c r="DI38" s="587"/>
      <c r="DJ38" s="587"/>
      <c r="DK38" s="588"/>
      <c r="DL38" s="592">
        <v>604355</v>
      </c>
      <c r="DM38" s="587"/>
      <c r="DN38" s="587"/>
      <c r="DO38" s="587"/>
      <c r="DP38" s="587"/>
      <c r="DQ38" s="587"/>
      <c r="DR38" s="587"/>
      <c r="DS38" s="587"/>
      <c r="DT38" s="587"/>
      <c r="DU38" s="587"/>
      <c r="DV38" s="588"/>
      <c r="DW38" s="609">
        <v>15.7</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57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311832</v>
      </c>
      <c r="CS39" s="605"/>
      <c r="CT39" s="605"/>
      <c r="CU39" s="605"/>
      <c r="CV39" s="605"/>
      <c r="CW39" s="605"/>
      <c r="CX39" s="605"/>
      <c r="CY39" s="606"/>
      <c r="CZ39" s="589">
        <v>3.9</v>
      </c>
      <c r="DA39" s="607"/>
      <c r="DB39" s="607"/>
      <c r="DC39" s="608"/>
      <c r="DD39" s="592">
        <v>304181</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312661</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162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316</v>
      </c>
      <c r="CS40" s="587"/>
      <c r="CT40" s="587"/>
      <c r="CU40" s="587"/>
      <c r="CV40" s="587"/>
      <c r="CW40" s="587"/>
      <c r="CX40" s="587"/>
      <c r="CY40" s="588"/>
      <c r="CZ40" s="589" t="s">
        <v>316</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471465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2079155</v>
      </c>
      <c r="CS42" s="587"/>
      <c r="CT42" s="587"/>
      <c r="CU42" s="587"/>
      <c r="CV42" s="587"/>
      <c r="CW42" s="587"/>
      <c r="CX42" s="587"/>
      <c r="CY42" s="588"/>
      <c r="CZ42" s="589">
        <v>26.3</v>
      </c>
      <c r="DA42" s="590"/>
      <c r="DB42" s="590"/>
      <c r="DC42" s="591"/>
      <c r="DD42" s="592">
        <v>157470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t="s">
        <v>316</v>
      </c>
      <c r="CS43" s="605"/>
      <c r="CT43" s="605"/>
      <c r="CU43" s="605"/>
      <c r="CV43" s="605"/>
      <c r="CW43" s="605"/>
      <c r="CX43" s="605"/>
      <c r="CY43" s="606"/>
      <c r="CZ43" s="589" t="s">
        <v>316</v>
      </c>
      <c r="DA43" s="607"/>
      <c r="DB43" s="607"/>
      <c r="DC43" s="608"/>
      <c r="DD43" s="592" t="s">
        <v>316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2079155</v>
      </c>
      <c r="CS44" s="587"/>
      <c r="CT44" s="587"/>
      <c r="CU44" s="587"/>
      <c r="CV44" s="587"/>
      <c r="CW44" s="587"/>
      <c r="CX44" s="587"/>
      <c r="CY44" s="588"/>
      <c r="CZ44" s="589">
        <v>26.3</v>
      </c>
      <c r="DA44" s="590"/>
      <c r="DB44" s="590"/>
      <c r="DC44" s="591"/>
      <c r="DD44" s="592">
        <v>157470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1458448</v>
      </c>
      <c r="CS45" s="605"/>
      <c r="CT45" s="605"/>
      <c r="CU45" s="605"/>
      <c r="CV45" s="605"/>
      <c r="CW45" s="605"/>
      <c r="CX45" s="605"/>
      <c r="CY45" s="606"/>
      <c r="CZ45" s="589">
        <v>18.5</v>
      </c>
      <c r="DA45" s="607"/>
      <c r="DB45" s="607"/>
      <c r="DC45" s="608"/>
      <c r="DD45" s="592">
        <v>45692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608742</v>
      </c>
      <c r="CS46" s="587"/>
      <c r="CT46" s="587"/>
      <c r="CU46" s="587"/>
      <c r="CV46" s="587"/>
      <c r="CW46" s="587"/>
      <c r="CX46" s="587"/>
      <c r="CY46" s="588"/>
      <c r="CZ46" s="589">
        <v>7.7</v>
      </c>
      <c r="DA46" s="590"/>
      <c r="DB46" s="590"/>
      <c r="DC46" s="591"/>
      <c r="DD46" s="592">
        <v>106213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7895244</v>
      </c>
      <c r="CS49" s="571"/>
      <c r="CT49" s="571"/>
      <c r="CU49" s="571"/>
      <c r="CV49" s="571"/>
      <c r="CW49" s="571"/>
      <c r="CX49" s="571"/>
      <c r="CY49" s="572"/>
      <c r="CZ49" s="573">
        <v>100</v>
      </c>
      <c r="DA49" s="574"/>
      <c r="DB49" s="574"/>
      <c r="DC49" s="575"/>
      <c r="DD49" s="576">
        <v>4253548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55" zoomScaleNormal="55" zoomScaleSheetLayoutView="70" workbookViewId="0">
      <selection activeCell="AK77" sqref="AK77:AO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8318</v>
      </c>
      <c r="R7" s="1099"/>
      <c r="S7" s="1099"/>
      <c r="T7" s="1099"/>
      <c r="U7" s="1099"/>
      <c r="V7" s="1099">
        <v>7895</v>
      </c>
      <c r="W7" s="1099"/>
      <c r="X7" s="1099"/>
      <c r="Y7" s="1099"/>
      <c r="Z7" s="1099"/>
      <c r="AA7" s="1099">
        <v>422</v>
      </c>
      <c r="AB7" s="1099"/>
      <c r="AC7" s="1099"/>
      <c r="AD7" s="1099"/>
      <c r="AE7" s="1100"/>
      <c r="AF7" s="1101">
        <v>335</v>
      </c>
      <c r="AG7" s="1102"/>
      <c r="AH7" s="1102"/>
      <c r="AI7" s="1102"/>
      <c r="AJ7" s="1103"/>
      <c r="AK7" s="1085">
        <v>128</v>
      </c>
      <c r="AL7" s="1086"/>
      <c r="AM7" s="1086"/>
      <c r="AN7" s="1086"/>
      <c r="AO7" s="1086"/>
      <c r="AP7" s="1086">
        <v>6670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8318</v>
      </c>
      <c r="R23" s="1063"/>
      <c r="S23" s="1063"/>
      <c r="T23" s="1063"/>
      <c r="U23" s="1063"/>
      <c r="V23" s="1063">
        <v>7895</v>
      </c>
      <c r="W23" s="1063"/>
      <c r="X23" s="1063"/>
      <c r="Y23" s="1063"/>
      <c r="Z23" s="1063"/>
      <c r="AA23" s="1063">
        <v>422</v>
      </c>
      <c r="AB23" s="1063"/>
      <c r="AC23" s="1063"/>
      <c r="AD23" s="1063"/>
      <c r="AE23" s="1064"/>
      <c r="AF23" s="1065">
        <v>335</v>
      </c>
      <c r="AG23" s="1063"/>
      <c r="AH23" s="1063"/>
      <c r="AI23" s="1063"/>
      <c r="AJ23" s="1066"/>
      <c r="AK23" s="1067"/>
      <c r="AL23" s="1068"/>
      <c r="AM23" s="1068"/>
      <c r="AN23" s="1068"/>
      <c r="AO23" s="1068"/>
      <c r="AP23" s="1063">
        <v>6670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2289</v>
      </c>
      <c r="R28" s="1048"/>
      <c r="S28" s="1048"/>
      <c r="T28" s="1048"/>
      <c r="U28" s="1048"/>
      <c r="V28" s="1048">
        <v>2164</v>
      </c>
      <c r="W28" s="1048"/>
      <c r="X28" s="1048"/>
      <c r="Y28" s="1048"/>
      <c r="Z28" s="1048"/>
      <c r="AA28" s="1048">
        <v>125</v>
      </c>
      <c r="AB28" s="1048"/>
      <c r="AC28" s="1048"/>
      <c r="AD28" s="1048"/>
      <c r="AE28" s="1049"/>
      <c r="AF28" s="1050">
        <v>125</v>
      </c>
      <c r="AG28" s="1048"/>
      <c r="AH28" s="1048"/>
      <c r="AI28" s="1048"/>
      <c r="AJ28" s="1051"/>
      <c r="AK28" s="1052">
        <v>313</v>
      </c>
      <c r="AL28" s="1040"/>
      <c r="AM28" s="1040"/>
      <c r="AN28" s="1040"/>
      <c r="AO28" s="1040"/>
      <c r="AP28" s="1040" t="s">
        <v>535</v>
      </c>
      <c r="AQ28" s="1040"/>
      <c r="AR28" s="1040"/>
      <c r="AS28" s="1040"/>
      <c r="AT28" s="1040"/>
      <c r="AU28" s="1040" t="s">
        <v>534</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109</v>
      </c>
      <c r="R29" s="1038"/>
      <c r="S29" s="1038"/>
      <c r="T29" s="1038"/>
      <c r="U29" s="1038"/>
      <c r="V29" s="1038">
        <v>109</v>
      </c>
      <c r="W29" s="1038"/>
      <c r="X29" s="1038"/>
      <c r="Y29" s="1038"/>
      <c r="Z29" s="1038"/>
      <c r="AA29" s="1038">
        <v>1</v>
      </c>
      <c r="AB29" s="1038"/>
      <c r="AC29" s="1038"/>
      <c r="AD29" s="1038"/>
      <c r="AE29" s="1039"/>
      <c r="AF29" s="1013">
        <v>1</v>
      </c>
      <c r="AG29" s="1014"/>
      <c r="AH29" s="1014"/>
      <c r="AI29" s="1014"/>
      <c r="AJ29" s="1015"/>
      <c r="AK29" s="974">
        <v>57</v>
      </c>
      <c r="AL29" s="965"/>
      <c r="AM29" s="965"/>
      <c r="AN29" s="965"/>
      <c r="AO29" s="965"/>
      <c r="AP29" s="965" t="s">
        <v>535</v>
      </c>
      <c r="AQ29" s="965"/>
      <c r="AR29" s="965"/>
      <c r="AS29" s="965"/>
      <c r="AT29" s="965"/>
      <c r="AU29" s="965" t="s">
        <v>534</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395</v>
      </c>
      <c r="R30" s="1038"/>
      <c r="S30" s="1038"/>
      <c r="T30" s="1038"/>
      <c r="U30" s="1038"/>
      <c r="V30" s="1038">
        <v>348</v>
      </c>
      <c r="W30" s="1038"/>
      <c r="X30" s="1038"/>
      <c r="Y30" s="1038"/>
      <c r="Z30" s="1038"/>
      <c r="AA30" s="1038">
        <v>47</v>
      </c>
      <c r="AB30" s="1038"/>
      <c r="AC30" s="1038"/>
      <c r="AD30" s="1038"/>
      <c r="AE30" s="1039"/>
      <c r="AF30" s="1013">
        <v>295</v>
      </c>
      <c r="AG30" s="1014"/>
      <c r="AH30" s="1014"/>
      <c r="AI30" s="1014"/>
      <c r="AJ30" s="1015"/>
      <c r="AK30" s="974">
        <v>2</v>
      </c>
      <c r="AL30" s="965"/>
      <c r="AM30" s="965"/>
      <c r="AN30" s="965"/>
      <c r="AO30" s="965"/>
      <c r="AP30" s="965">
        <v>1206</v>
      </c>
      <c r="AQ30" s="965"/>
      <c r="AR30" s="965"/>
      <c r="AS30" s="965"/>
      <c r="AT30" s="965"/>
      <c r="AU30" s="965" t="s">
        <v>533</v>
      </c>
      <c r="AV30" s="965"/>
      <c r="AW30" s="965"/>
      <c r="AX30" s="965"/>
      <c r="AY30" s="965"/>
      <c r="AZ30" s="1036" t="s">
        <v>534</v>
      </c>
      <c r="BA30" s="1036"/>
      <c r="BB30" s="1036"/>
      <c r="BC30" s="1036"/>
      <c r="BD30" s="1036"/>
      <c r="BE30" s="1026" t="s">
        <v>380</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466</v>
      </c>
      <c r="R31" s="1038"/>
      <c r="S31" s="1038"/>
      <c r="T31" s="1038"/>
      <c r="U31" s="1038"/>
      <c r="V31" s="1038">
        <v>430</v>
      </c>
      <c r="W31" s="1038"/>
      <c r="X31" s="1038"/>
      <c r="Y31" s="1038"/>
      <c r="Z31" s="1038"/>
      <c r="AA31" s="1038">
        <v>35</v>
      </c>
      <c r="AB31" s="1038"/>
      <c r="AC31" s="1038"/>
      <c r="AD31" s="1038"/>
      <c r="AE31" s="1039"/>
      <c r="AF31" s="1013">
        <v>10</v>
      </c>
      <c r="AG31" s="1014"/>
      <c r="AH31" s="1014"/>
      <c r="AI31" s="1014"/>
      <c r="AJ31" s="1015"/>
      <c r="AK31" s="974">
        <v>130</v>
      </c>
      <c r="AL31" s="965"/>
      <c r="AM31" s="965"/>
      <c r="AN31" s="965"/>
      <c r="AO31" s="965"/>
      <c r="AP31" s="965">
        <v>1894</v>
      </c>
      <c r="AQ31" s="965"/>
      <c r="AR31" s="965"/>
      <c r="AS31" s="965"/>
      <c r="AT31" s="965"/>
      <c r="AU31" s="965">
        <v>1314</v>
      </c>
      <c r="AV31" s="965"/>
      <c r="AW31" s="965"/>
      <c r="AX31" s="965"/>
      <c r="AY31" s="965"/>
      <c r="AZ31" s="1036" t="s">
        <v>533</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431</v>
      </c>
      <c r="AG63" s="953"/>
      <c r="AH63" s="953"/>
      <c r="AI63" s="953"/>
      <c r="AJ63" s="1024"/>
      <c r="AK63" s="1025"/>
      <c r="AL63" s="957"/>
      <c r="AM63" s="957"/>
      <c r="AN63" s="957"/>
      <c r="AO63" s="957"/>
      <c r="AP63" s="953">
        <v>3100</v>
      </c>
      <c r="AQ63" s="953"/>
      <c r="AR63" s="953"/>
      <c r="AS63" s="953"/>
      <c r="AT63" s="953"/>
      <c r="AU63" s="953">
        <v>1314</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387</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250</v>
      </c>
      <c r="R68" s="976"/>
      <c r="S68" s="976"/>
      <c r="T68" s="976"/>
      <c r="U68" s="976"/>
      <c r="V68" s="976">
        <v>239</v>
      </c>
      <c r="W68" s="976"/>
      <c r="X68" s="976"/>
      <c r="Y68" s="976"/>
      <c r="Z68" s="976"/>
      <c r="AA68" s="976">
        <v>11</v>
      </c>
      <c r="AB68" s="976"/>
      <c r="AC68" s="976"/>
      <c r="AD68" s="976"/>
      <c r="AE68" s="976"/>
      <c r="AF68" s="976">
        <v>0</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503</v>
      </c>
      <c r="R69" s="965"/>
      <c r="S69" s="965"/>
      <c r="T69" s="965"/>
      <c r="U69" s="965"/>
      <c r="V69" s="965">
        <v>377</v>
      </c>
      <c r="W69" s="965"/>
      <c r="X69" s="965"/>
      <c r="Y69" s="965"/>
      <c r="Z69" s="965"/>
      <c r="AA69" s="965">
        <v>126</v>
      </c>
      <c r="AB69" s="965"/>
      <c r="AC69" s="965"/>
      <c r="AD69" s="965"/>
      <c r="AE69" s="965"/>
      <c r="AF69" s="965">
        <v>31</v>
      </c>
      <c r="AG69" s="965"/>
      <c r="AH69" s="965"/>
      <c r="AI69" s="965"/>
      <c r="AJ69" s="965"/>
      <c r="AK69" s="965">
        <v>30</v>
      </c>
      <c r="AL69" s="965"/>
      <c r="AM69" s="965"/>
      <c r="AN69" s="965"/>
      <c r="AO69" s="965"/>
      <c r="AP69" s="965">
        <v>972</v>
      </c>
      <c r="AQ69" s="965"/>
      <c r="AR69" s="965"/>
      <c r="AS69" s="965"/>
      <c r="AT69" s="965"/>
      <c r="AU69" s="965">
        <v>556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1006</v>
      </c>
      <c r="R70" s="965"/>
      <c r="S70" s="965"/>
      <c r="T70" s="965"/>
      <c r="U70" s="965"/>
      <c r="V70" s="965">
        <v>999</v>
      </c>
      <c r="W70" s="965"/>
      <c r="X70" s="965"/>
      <c r="Y70" s="965"/>
      <c r="Z70" s="965"/>
      <c r="AA70" s="965">
        <v>7</v>
      </c>
      <c r="AB70" s="965"/>
      <c r="AC70" s="965"/>
      <c r="AD70" s="965"/>
      <c r="AE70" s="965"/>
      <c r="AF70" s="965">
        <v>7</v>
      </c>
      <c r="AG70" s="965"/>
      <c r="AH70" s="965"/>
      <c r="AI70" s="965"/>
      <c r="AJ70" s="965"/>
      <c r="AK70" s="965">
        <v>0</v>
      </c>
      <c r="AL70" s="965"/>
      <c r="AM70" s="965"/>
      <c r="AN70" s="965"/>
      <c r="AO70" s="965"/>
      <c r="AP70" s="965">
        <v>136</v>
      </c>
      <c r="AQ70" s="965"/>
      <c r="AR70" s="965"/>
      <c r="AS70" s="965"/>
      <c r="AT70" s="965"/>
      <c r="AU70" s="965">
        <v>79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15564</v>
      </c>
      <c r="R71" s="965"/>
      <c r="S71" s="965"/>
      <c r="T71" s="965"/>
      <c r="U71" s="965"/>
      <c r="V71" s="965">
        <v>14402</v>
      </c>
      <c r="W71" s="965"/>
      <c r="X71" s="965"/>
      <c r="Y71" s="965"/>
      <c r="Z71" s="965"/>
      <c r="AA71" s="965">
        <v>1162</v>
      </c>
      <c r="AB71" s="965"/>
      <c r="AC71" s="965"/>
      <c r="AD71" s="965"/>
      <c r="AE71" s="965"/>
      <c r="AF71" s="965">
        <v>1162</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15</v>
      </c>
      <c r="R72" s="965"/>
      <c r="S72" s="965"/>
      <c r="T72" s="965"/>
      <c r="U72" s="965"/>
      <c r="V72" s="965">
        <v>12</v>
      </c>
      <c r="W72" s="965"/>
      <c r="X72" s="965"/>
      <c r="Y72" s="965"/>
      <c r="Z72" s="965"/>
      <c r="AA72" s="965">
        <v>3</v>
      </c>
      <c r="AB72" s="965"/>
      <c r="AC72" s="965"/>
      <c r="AD72" s="965"/>
      <c r="AE72" s="965"/>
      <c r="AF72" s="965">
        <v>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532</v>
      </c>
      <c r="C73" s="969"/>
      <c r="D73" s="969"/>
      <c r="E73" s="969"/>
      <c r="F73" s="969"/>
      <c r="G73" s="969"/>
      <c r="H73" s="969"/>
      <c r="I73" s="969"/>
      <c r="J73" s="969"/>
      <c r="K73" s="969"/>
      <c r="L73" s="969"/>
      <c r="M73" s="969"/>
      <c r="N73" s="969"/>
      <c r="O73" s="969"/>
      <c r="P73" s="970"/>
      <c r="Q73" s="971">
        <v>2892</v>
      </c>
      <c r="R73" s="965"/>
      <c r="S73" s="965"/>
      <c r="T73" s="965"/>
      <c r="U73" s="965"/>
      <c r="V73" s="965">
        <v>2841</v>
      </c>
      <c r="W73" s="965"/>
      <c r="X73" s="965"/>
      <c r="Y73" s="965"/>
      <c r="Z73" s="965"/>
      <c r="AA73" s="965">
        <v>52</v>
      </c>
      <c r="AB73" s="965"/>
      <c r="AC73" s="965"/>
      <c r="AD73" s="965"/>
      <c r="AE73" s="965"/>
      <c r="AF73" s="965">
        <v>19</v>
      </c>
      <c r="AG73" s="965"/>
      <c r="AH73" s="965"/>
      <c r="AI73" s="965"/>
      <c r="AJ73" s="965"/>
      <c r="AK73" s="965">
        <v>11</v>
      </c>
      <c r="AL73" s="965"/>
      <c r="AM73" s="965"/>
      <c r="AN73" s="965"/>
      <c r="AO73" s="965"/>
      <c r="AP73" s="965">
        <v>350</v>
      </c>
      <c r="AQ73" s="965"/>
      <c r="AR73" s="965"/>
      <c r="AS73" s="965"/>
      <c r="AT73" s="965"/>
      <c r="AU73" s="965">
        <v>41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5">
        <v>257</v>
      </c>
      <c r="R74" s="973"/>
      <c r="S74" s="973"/>
      <c r="T74" s="973"/>
      <c r="U74" s="974"/>
      <c r="V74" s="972">
        <v>240</v>
      </c>
      <c r="W74" s="973"/>
      <c r="X74" s="973"/>
      <c r="Y74" s="973"/>
      <c r="Z74" s="974"/>
      <c r="AA74" s="972">
        <v>17</v>
      </c>
      <c r="AB74" s="973"/>
      <c r="AC74" s="973"/>
      <c r="AD74" s="973"/>
      <c r="AE74" s="974"/>
      <c r="AF74" s="972">
        <v>17</v>
      </c>
      <c r="AG74" s="973"/>
      <c r="AH74" s="973"/>
      <c r="AI74" s="973"/>
      <c r="AJ74" s="974"/>
      <c r="AK74" s="972">
        <v>0</v>
      </c>
      <c r="AL74" s="973"/>
      <c r="AM74" s="973"/>
      <c r="AN74" s="973"/>
      <c r="AO74" s="974"/>
      <c r="AP74" s="972">
        <v>0</v>
      </c>
      <c r="AQ74" s="973"/>
      <c r="AR74" s="973"/>
      <c r="AS74" s="973"/>
      <c r="AT74" s="974"/>
      <c r="AU74" s="972">
        <v>0</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1">
        <v>131418</v>
      </c>
      <c r="R75" s="965"/>
      <c r="S75" s="965"/>
      <c r="T75" s="965"/>
      <c r="U75" s="965"/>
      <c r="V75" s="965">
        <v>127699</v>
      </c>
      <c r="W75" s="965"/>
      <c r="X75" s="965"/>
      <c r="Y75" s="965"/>
      <c r="Z75" s="965"/>
      <c r="AA75" s="965">
        <v>3719</v>
      </c>
      <c r="AB75" s="965"/>
      <c r="AC75" s="965"/>
      <c r="AD75" s="965"/>
      <c r="AE75" s="965"/>
      <c r="AF75" s="965">
        <v>3719</v>
      </c>
      <c r="AG75" s="965"/>
      <c r="AH75" s="965"/>
      <c r="AI75" s="965"/>
      <c r="AJ75" s="965"/>
      <c r="AK75" s="965">
        <v>18</v>
      </c>
      <c r="AL75" s="965"/>
      <c r="AM75" s="965"/>
      <c r="AN75" s="965"/>
      <c r="AO75" s="965"/>
      <c r="AP75" s="965">
        <v>0</v>
      </c>
      <c r="AQ75" s="965"/>
      <c r="AR75" s="965"/>
      <c r="AS75" s="965"/>
      <c r="AT75" s="965"/>
      <c r="AU75" s="965">
        <v>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1">
        <v>918</v>
      </c>
      <c r="R76" s="965"/>
      <c r="S76" s="965"/>
      <c r="T76" s="965"/>
      <c r="U76" s="965"/>
      <c r="V76" s="965">
        <v>885</v>
      </c>
      <c r="W76" s="965"/>
      <c r="X76" s="965"/>
      <c r="Y76" s="965"/>
      <c r="Z76" s="965"/>
      <c r="AA76" s="965">
        <v>33</v>
      </c>
      <c r="AB76" s="965"/>
      <c r="AC76" s="965"/>
      <c r="AD76" s="965"/>
      <c r="AE76" s="965"/>
      <c r="AF76" s="965">
        <v>33</v>
      </c>
      <c r="AG76" s="965"/>
      <c r="AH76" s="965"/>
      <c r="AI76" s="965"/>
      <c r="AJ76" s="965"/>
      <c r="AK76" s="965">
        <v>0</v>
      </c>
      <c r="AL76" s="965"/>
      <c r="AM76" s="965"/>
      <c r="AN76" s="965"/>
      <c r="AO76" s="965"/>
      <c r="AP76" s="965">
        <v>0</v>
      </c>
      <c r="AQ76" s="965"/>
      <c r="AR76" s="965"/>
      <c r="AS76" s="965"/>
      <c r="AT76" s="965"/>
      <c r="AU76" s="965">
        <v>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1">
        <v>27127</v>
      </c>
      <c r="R77" s="965"/>
      <c r="S77" s="965"/>
      <c r="T77" s="965"/>
      <c r="U77" s="965"/>
      <c r="V77" s="965">
        <v>26257</v>
      </c>
      <c r="W77" s="965"/>
      <c r="X77" s="965"/>
      <c r="Y77" s="965"/>
      <c r="Z77" s="965"/>
      <c r="AA77" s="965">
        <v>870</v>
      </c>
      <c r="AB77" s="965"/>
      <c r="AC77" s="965"/>
      <c r="AD77" s="965"/>
      <c r="AE77" s="965"/>
      <c r="AF77" s="965">
        <v>870</v>
      </c>
      <c r="AG77" s="965"/>
      <c r="AH77" s="965"/>
      <c r="AI77" s="965"/>
      <c r="AJ77" s="965"/>
      <c r="AK77" s="965">
        <v>0</v>
      </c>
      <c r="AL77" s="965"/>
      <c r="AM77" s="965"/>
      <c r="AN77" s="965"/>
      <c r="AO77" s="965"/>
      <c r="AP77" s="965">
        <v>0</v>
      </c>
      <c r="AQ77" s="965"/>
      <c r="AR77" s="965"/>
      <c r="AS77" s="965"/>
      <c r="AT77" s="965"/>
      <c r="AU77" s="965">
        <v>0</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5861</v>
      </c>
      <c r="AG88" s="953"/>
      <c r="AH88" s="953"/>
      <c r="AI88" s="953"/>
      <c r="AJ88" s="953"/>
      <c r="AK88" s="957"/>
      <c r="AL88" s="957"/>
      <c r="AM88" s="957"/>
      <c r="AN88" s="957"/>
      <c r="AO88" s="957"/>
      <c r="AP88" s="953">
        <v>1458</v>
      </c>
      <c r="AQ88" s="953"/>
      <c r="AR88" s="953"/>
      <c r="AS88" s="953"/>
      <c r="AT88" s="953"/>
      <c r="AU88" s="953">
        <v>676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285</v>
      </c>
      <c r="AG109" s="886"/>
      <c r="AH109" s="886"/>
      <c r="AI109" s="886"/>
      <c r="AJ109" s="887"/>
      <c r="AK109" s="888" t="s">
        <v>284</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285</v>
      </c>
      <c r="BW109" s="886"/>
      <c r="BX109" s="886"/>
      <c r="BY109" s="886"/>
      <c r="BZ109" s="887"/>
      <c r="CA109" s="888" t="s">
        <v>284</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285</v>
      </c>
      <c r="DM109" s="886"/>
      <c r="DN109" s="886"/>
      <c r="DO109" s="886"/>
      <c r="DP109" s="887"/>
      <c r="DQ109" s="888" t="s">
        <v>284</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796829</v>
      </c>
      <c r="AB110" s="871"/>
      <c r="AC110" s="871"/>
      <c r="AD110" s="871"/>
      <c r="AE110" s="872"/>
      <c r="AF110" s="873">
        <v>686830</v>
      </c>
      <c r="AG110" s="871"/>
      <c r="AH110" s="871"/>
      <c r="AI110" s="871"/>
      <c r="AJ110" s="872"/>
      <c r="AK110" s="873">
        <v>601392</v>
      </c>
      <c r="AL110" s="871"/>
      <c r="AM110" s="871"/>
      <c r="AN110" s="871"/>
      <c r="AO110" s="872"/>
      <c r="AP110" s="874">
        <v>18.5</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5705869</v>
      </c>
      <c r="BR110" s="798"/>
      <c r="BS110" s="798"/>
      <c r="BT110" s="798"/>
      <c r="BU110" s="798"/>
      <c r="BV110" s="798">
        <v>6217353</v>
      </c>
      <c r="BW110" s="798"/>
      <c r="BX110" s="798"/>
      <c r="BY110" s="798"/>
      <c r="BZ110" s="798"/>
      <c r="CA110" s="798">
        <v>6670451</v>
      </c>
      <c r="CB110" s="798"/>
      <c r="CC110" s="798"/>
      <c r="CD110" s="798"/>
      <c r="CE110" s="798"/>
      <c r="CF110" s="859">
        <v>205.1</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405</v>
      </c>
      <c r="AB111" s="907"/>
      <c r="AC111" s="907"/>
      <c r="AD111" s="907"/>
      <c r="AE111" s="908"/>
      <c r="AF111" s="909" t="s">
        <v>405</v>
      </c>
      <c r="AG111" s="907"/>
      <c r="AH111" s="907"/>
      <c r="AI111" s="907"/>
      <c r="AJ111" s="908"/>
      <c r="AK111" s="909" t="s">
        <v>405</v>
      </c>
      <c r="AL111" s="907"/>
      <c r="AM111" s="907"/>
      <c r="AN111" s="907"/>
      <c r="AO111" s="908"/>
      <c r="AP111" s="910" t="s">
        <v>405</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1378882</v>
      </c>
      <c r="BR112" s="769"/>
      <c r="BS112" s="769"/>
      <c r="BT112" s="769"/>
      <c r="BU112" s="769"/>
      <c r="BV112" s="769">
        <v>1362915</v>
      </c>
      <c r="BW112" s="769"/>
      <c r="BX112" s="769"/>
      <c r="BY112" s="769"/>
      <c r="BZ112" s="769"/>
      <c r="CA112" s="769">
        <v>1314404</v>
      </c>
      <c r="CB112" s="769"/>
      <c r="CC112" s="769"/>
      <c r="CD112" s="769"/>
      <c r="CE112" s="769"/>
      <c r="CF112" s="846">
        <v>40.4</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96137</v>
      </c>
      <c r="AB113" s="907"/>
      <c r="AC113" s="907"/>
      <c r="AD113" s="907"/>
      <c r="AE113" s="908"/>
      <c r="AF113" s="909">
        <v>114225</v>
      </c>
      <c r="AG113" s="907"/>
      <c r="AH113" s="907"/>
      <c r="AI113" s="907"/>
      <c r="AJ113" s="908"/>
      <c r="AK113" s="909">
        <v>105318</v>
      </c>
      <c r="AL113" s="907"/>
      <c r="AM113" s="907"/>
      <c r="AN113" s="907"/>
      <c r="AO113" s="908"/>
      <c r="AP113" s="910">
        <v>3.2</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731658</v>
      </c>
      <c r="BR113" s="769"/>
      <c r="BS113" s="769"/>
      <c r="BT113" s="769"/>
      <c r="BU113" s="769"/>
      <c r="BV113" s="769">
        <v>686798</v>
      </c>
      <c r="BW113" s="769"/>
      <c r="BX113" s="769"/>
      <c r="BY113" s="769"/>
      <c r="BZ113" s="769"/>
      <c r="CA113" s="769">
        <v>676454</v>
      </c>
      <c r="CB113" s="769"/>
      <c r="CC113" s="769"/>
      <c r="CD113" s="769"/>
      <c r="CE113" s="769"/>
      <c r="CF113" s="846">
        <v>20.8</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88596</v>
      </c>
      <c r="AB114" s="782"/>
      <c r="AC114" s="782"/>
      <c r="AD114" s="782"/>
      <c r="AE114" s="783"/>
      <c r="AF114" s="784">
        <v>76589</v>
      </c>
      <c r="AG114" s="782"/>
      <c r="AH114" s="782"/>
      <c r="AI114" s="782"/>
      <c r="AJ114" s="783"/>
      <c r="AK114" s="784">
        <v>82363</v>
      </c>
      <c r="AL114" s="782"/>
      <c r="AM114" s="782"/>
      <c r="AN114" s="782"/>
      <c r="AO114" s="783"/>
      <c r="AP114" s="752">
        <v>2.5</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469611</v>
      </c>
      <c r="BR114" s="769"/>
      <c r="BS114" s="769"/>
      <c r="BT114" s="769"/>
      <c r="BU114" s="769"/>
      <c r="BV114" s="769">
        <v>371158</v>
      </c>
      <c r="BW114" s="769"/>
      <c r="BX114" s="769"/>
      <c r="BY114" s="769"/>
      <c r="BZ114" s="769"/>
      <c r="CA114" s="769">
        <v>338635</v>
      </c>
      <c r="CB114" s="769"/>
      <c r="CC114" s="769"/>
      <c r="CD114" s="769"/>
      <c r="CE114" s="769"/>
      <c r="CF114" s="846">
        <v>10.4</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223</v>
      </c>
      <c r="AB116" s="782"/>
      <c r="AC116" s="782"/>
      <c r="AD116" s="782"/>
      <c r="AE116" s="783"/>
      <c r="AF116" s="784">
        <v>804</v>
      </c>
      <c r="AG116" s="782"/>
      <c r="AH116" s="782"/>
      <c r="AI116" s="782"/>
      <c r="AJ116" s="783"/>
      <c r="AK116" s="784">
        <v>261</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981785</v>
      </c>
      <c r="AB117" s="893"/>
      <c r="AC117" s="893"/>
      <c r="AD117" s="893"/>
      <c r="AE117" s="894"/>
      <c r="AF117" s="896">
        <v>878448</v>
      </c>
      <c r="AG117" s="893"/>
      <c r="AH117" s="893"/>
      <c r="AI117" s="893"/>
      <c r="AJ117" s="894"/>
      <c r="AK117" s="896">
        <v>789334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285</v>
      </c>
      <c r="AG118" s="886"/>
      <c r="AH118" s="886"/>
      <c r="AI118" s="886"/>
      <c r="AJ118" s="887"/>
      <c r="AK118" s="888" t="s">
        <v>284</v>
      </c>
      <c r="AL118" s="886"/>
      <c r="AM118" s="886"/>
      <c r="AN118" s="886"/>
      <c r="AO118" s="887"/>
      <c r="AP118" s="889" t="s">
        <v>398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8286020</v>
      </c>
      <c r="BR118" s="856"/>
      <c r="BS118" s="856"/>
      <c r="BT118" s="856"/>
      <c r="BU118" s="856"/>
      <c r="BV118" s="856">
        <v>8638224</v>
      </c>
      <c r="BW118" s="856"/>
      <c r="BX118" s="856"/>
      <c r="BY118" s="856"/>
      <c r="BZ118" s="856"/>
      <c r="CA118" s="856">
        <v>8999944</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1116112</v>
      </c>
      <c r="BR119" s="798"/>
      <c r="BS119" s="798"/>
      <c r="BT119" s="798"/>
      <c r="BU119" s="798"/>
      <c r="BV119" s="798">
        <v>1231353</v>
      </c>
      <c r="BW119" s="798"/>
      <c r="BX119" s="798"/>
      <c r="BY119" s="798"/>
      <c r="BZ119" s="798"/>
      <c r="CA119" s="798">
        <v>1423712</v>
      </c>
      <c r="CB119" s="798"/>
      <c r="CC119" s="798"/>
      <c r="CD119" s="798"/>
      <c r="CE119" s="798"/>
      <c r="CF119" s="859">
        <v>43.8</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629257</v>
      </c>
      <c r="BR120" s="769"/>
      <c r="BS120" s="769"/>
      <c r="BT120" s="769"/>
      <c r="BU120" s="769"/>
      <c r="BV120" s="769">
        <v>497025</v>
      </c>
      <c r="BW120" s="769"/>
      <c r="BX120" s="769"/>
      <c r="BY120" s="769"/>
      <c r="BZ120" s="769"/>
      <c r="CA120" s="769">
        <v>477408</v>
      </c>
      <c r="CB120" s="769"/>
      <c r="CC120" s="769"/>
      <c r="CD120" s="769"/>
      <c r="CE120" s="769"/>
      <c r="CF120" s="846">
        <v>14.7</v>
      </c>
      <c r="CG120" s="847"/>
      <c r="CH120" s="847"/>
      <c r="CI120" s="847"/>
      <c r="CJ120" s="847"/>
      <c r="CK120" s="848" t="s">
        <v>433</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1371654</v>
      </c>
      <c r="DH120" s="798"/>
      <c r="DI120" s="798"/>
      <c r="DJ120" s="798"/>
      <c r="DK120" s="798"/>
      <c r="DL120" s="798">
        <v>1358095</v>
      </c>
      <c r="DM120" s="798"/>
      <c r="DN120" s="798"/>
      <c r="DO120" s="798"/>
      <c r="DP120" s="798"/>
      <c r="DQ120" s="798">
        <v>1314404</v>
      </c>
      <c r="DR120" s="798"/>
      <c r="DS120" s="798"/>
      <c r="DT120" s="798"/>
      <c r="DU120" s="798"/>
      <c r="DV120" s="799">
        <v>40.4</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5496228</v>
      </c>
      <c r="BR121" s="856"/>
      <c r="BS121" s="856"/>
      <c r="BT121" s="856"/>
      <c r="BU121" s="856"/>
      <c r="BV121" s="856">
        <v>4969058</v>
      </c>
      <c r="BW121" s="856"/>
      <c r="BX121" s="856"/>
      <c r="BY121" s="856"/>
      <c r="BZ121" s="856"/>
      <c r="CA121" s="856">
        <v>5617778</v>
      </c>
      <c r="CB121" s="856"/>
      <c r="CC121" s="856"/>
      <c r="CD121" s="856"/>
      <c r="CE121" s="856"/>
      <c r="CF121" s="857">
        <v>172.7</v>
      </c>
      <c r="CG121" s="858"/>
      <c r="CH121" s="858"/>
      <c r="CI121" s="858"/>
      <c r="CJ121" s="858"/>
      <c r="CK121" s="849"/>
      <c r="CL121" s="810"/>
      <c r="CM121" s="810"/>
      <c r="CN121" s="810"/>
      <c r="CO121" s="811"/>
      <c r="CP121" s="826" t="s">
        <v>379</v>
      </c>
      <c r="CQ121" s="827"/>
      <c r="CR121" s="827"/>
      <c r="CS121" s="827"/>
      <c r="CT121" s="827"/>
      <c r="CU121" s="827"/>
      <c r="CV121" s="827"/>
      <c r="CW121" s="827"/>
      <c r="CX121" s="827"/>
      <c r="CY121" s="827"/>
      <c r="CZ121" s="827"/>
      <c r="DA121" s="827"/>
      <c r="DB121" s="827"/>
      <c r="DC121" s="827"/>
      <c r="DD121" s="827"/>
      <c r="DE121" s="827"/>
      <c r="DF121" s="828"/>
      <c r="DG121" s="768">
        <v>7228</v>
      </c>
      <c r="DH121" s="769"/>
      <c r="DI121" s="769"/>
      <c r="DJ121" s="769"/>
      <c r="DK121" s="769"/>
      <c r="DL121" s="769">
        <v>4820</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7241597</v>
      </c>
      <c r="BR122" s="838"/>
      <c r="BS122" s="838"/>
      <c r="BT122" s="838"/>
      <c r="BU122" s="838"/>
      <c r="BV122" s="838">
        <v>6697436</v>
      </c>
      <c r="BW122" s="838"/>
      <c r="BX122" s="838"/>
      <c r="BY122" s="838"/>
      <c r="BZ122" s="838"/>
      <c r="CA122" s="838">
        <v>7518898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32</v>
      </c>
      <c r="BR123" s="830"/>
      <c r="BS123" s="830"/>
      <c r="BT123" s="830"/>
      <c r="BU123" s="830"/>
      <c r="BV123" s="830">
        <v>61.2</v>
      </c>
      <c r="BW123" s="830"/>
      <c r="BX123" s="830"/>
      <c r="BY123" s="830"/>
      <c r="BZ123" s="830"/>
      <c r="CA123" s="830">
        <v>45.5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56971</v>
      </c>
      <c r="AB128" s="722"/>
      <c r="AC128" s="722"/>
      <c r="AD128" s="722"/>
      <c r="AE128" s="723"/>
      <c r="AF128" s="724">
        <v>55233</v>
      </c>
      <c r="AG128" s="722"/>
      <c r="AH128" s="722"/>
      <c r="AI128" s="722"/>
      <c r="AJ128" s="723"/>
      <c r="AK128" s="724">
        <v>57346</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3811266</v>
      </c>
      <c r="AB129" s="782"/>
      <c r="AC129" s="782"/>
      <c r="AD129" s="782"/>
      <c r="AE129" s="783"/>
      <c r="AF129" s="784">
        <v>3724143</v>
      </c>
      <c r="AG129" s="782"/>
      <c r="AH129" s="782"/>
      <c r="AI129" s="782"/>
      <c r="AJ129" s="783"/>
      <c r="AK129" s="784">
        <v>3802290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8.5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547588</v>
      </c>
      <c r="AB130" s="782"/>
      <c r="AC130" s="782"/>
      <c r="AD130" s="782"/>
      <c r="AE130" s="783"/>
      <c r="AF130" s="784">
        <v>553800</v>
      </c>
      <c r="AG130" s="782"/>
      <c r="AH130" s="782"/>
      <c r="AI130" s="782"/>
      <c r="AJ130" s="783"/>
      <c r="AK130" s="784">
        <v>549533</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45.5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3263678</v>
      </c>
      <c r="AB131" s="715"/>
      <c r="AC131" s="715"/>
      <c r="AD131" s="715"/>
      <c r="AE131" s="716"/>
      <c r="AF131" s="717">
        <v>3170343</v>
      </c>
      <c r="AG131" s="715"/>
      <c r="AH131" s="715"/>
      <c r="AI131" s="715"/>
      <c r="AJ131" s="716"/>
      <c r="AK131" s="717">
        <v>3252757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11.55830937</v>
      </c>
      <c r="AB132" s="738"/>
      <c r="AC132" s="738"/>
      <c r="AD132" s="738"/>
      <c r="AE132" s="739"/>
      <c r="AF132" s="740">
        <v>8.4979764020000008</v>
      </c>
      <c r="AG132" s="738"/>
      <c r="AH132" s="738"/>
      <c r="AI132" s="738"/>
      <c r="AJ132" s="739"/>
      <c r="AK132" s="740">
        <v>5.6092416370000002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12</v>
      </c>
      <c r="AB133" s="747"/>
      <c r="AC133" s="747"/>
      <c r="AD133" s="747"/>
      <c r="AE133" s="748"/>
      <c r="AF133" s="746">
        <v>10.6</v>
      </c>
      <c r="AG133" s="747"/>
      <c r="AH133" s="747"/>
      <c r="AI133" s="747"/>
      <c r="AJ133" s="748"/>
      <c r="AK133" s="746">
        <v>8.5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55" zoomScaleNormal="85" zoomScaleSheetLayoutView="55" workbookViewId="0">
      <selection activeCell="AH33" sqref="AH3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1"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963695</v>
      </c>
      <c r="L9" s="264">
        <v>70204</v>
      </c>
      <c r="M9" s="265">
        <v>87341</v>
      </c>
      <c r="N9" s="266">
        <v>-19.600000000000001</v>
      </c>
    </row>
    <row r="10" spans="1:16">
      <c r="A10" s="248"/>
      <c r="B10" s="244"/>
      <c r="C10" s="244"/>
      <c r="D10" s="244"/>
      <c r="E10" s="244"/>
      <c r="F10" s="244"/>
      <c r="G10" s="1131" t="s">
        <v>469</v>
      </c>
      <c r="H10" s="1132"/>
      <c r="I10" s="1132"/>
      <c r="J10" s="1133"/>
      <c r="K10" s="267">
        <v>105116</v>
      </c>
      <c r="L10" s="268">
        <v>7658</v>
      </c>
      <c r="M10" s="269">
        <v>8730</v>
      </c>
      <c r="N10" s="270">
        <v>-12.3</v>
      </c>
    </row>
    <row r="11" spans="1:16" ht="13.5" customHeight="1">
      <c r="A11" s="248"/>
      <c r="B11" s="244"/>
      <c r="C11" s="244"/>
      <c r="D11" s="244"/>
      <c r="E11" s="244"/>
      <c r="F11" s="244"/>
      <c r="G11" s="1131" t="s">
        <v>470</v>
      </c>
      <c r="H11" s="1132"/>
      <c r="I11" s="1132"/>
      <c r="J11" s="1133"/>
      <c r="K11" s="267">
        <v>298610</v>
      </c>
      <c r="L11" s="268">
        <v>21753</v>
      </c>
      <c r="M11" s="269">
        <v>12876</v>
      </c>
      <c r="N11" s="270">
        <v>68.900000000000006</v>
      </c>
    </row>
    <row r="12" spans="1:16" ht="13.5" customHeight="1">
      <c r="A12" s="248"/>
      <c r="B12" s="244"/>
      <c r="C12" s="244"/>
      <c r="D12" s="244"/>
      <c r="E12" s="244"/>
      <c r="F12" s="244"/>
      <c r="G12" s="1131" t="s">
        <v>471</v>
      </c>
      <c r="H12" s="1132"/>
      <c r="I12" s="1132"/>
      <c r="J12" s="1133"/>
      <c r="K12" s="267">
        <v>835</v>
      </c>
      <c r="L12" s="268">
        <v>61</v>
      </c>
      <c r="M12" s="269">
        <v>1090</v>
      </c>
      <c r="N12" s="270">
        <v>-94.4</v>
      </c>
    </row>
    <row r="13" spans="1:16" ht="13.5" customHeight="1">
      <c r="A13" s="248"/>
      <c r="B13" s="244"/>
      <c r="C13" s="244"/>
      <c r="D13" s="244"/>
      <c r="E13" s="244"/>
      <c r="F13" s="244"/>
      <c r="G13" s="1131" t="s">
        <v>472</v>
      </c>
      <c r="H13" s="1132"/>
      <c r="I13" s="1132"/>
      <c r="J13" s="1133"/>
      <c r="K13" s="267" t="s">
        <v>473</v>
      </c>
      <c r="L13" s="268" t="s">
        <v>473</v>
      </c>
      <c r="M13" s="269">
        <v>18</v>
      </c>
      <c r="N13" s="270" t="s">
        <v>473</v>
      </c>
    </row>
    <row r="14" spans="1:16" ht="13.5" customHeight="1">
      <c r="A14" s="248"/>
      <c r="B14" s="244"/>
      <c r="C14" s="244"/>
      <c r="D14" s="244"/>
      <c r="E14" s="244"/>
      <c r="F14" s="244"/>
      <c r="G14" s="1131" t="s">
        <v>474</v>
      </c>
      <c r="H14" s="1132"/>
      <c r="I14" s="1132"/>
      <c r="J14" s="1133"/>
      <c r="K14" s="267">
        <v>21826</v>
      </c>
      <c r="L14" s="268">
        <v>1590</v>
      </c>
      <c r="M14" s="269">
        <v>4293</v>
      </c>
      <c r="N14" s="270">
        <v>-63</v>
      </c>
    </row>
    <row r="15" spans="1:16" ht="13.5" customHeight="1">
      <c r="A15" s="248"/>
      <c r="B15" s="244"/>
      <c r="C15" s="244"/>
      <c r="D15" s="244"/>
      <c r="E15" s="244"/>
      <c r="F15" s="244"/>
      <c r="G15" s="1131" t="s">
        <v>475</v>
      </c>
      <c r="H15" s="1132"/>
      <c r="I15" s="1132"/>
      <c r="J15" s="1133"/>
      <c r="K15" s="267" t="s">
        <v>473</v>
      </c>
      <c r="L15" s="268" t="s">
        <v>473</v>
      </c>
      <c r="M15" s="269">
        <v>2010</v>
      </c>
      <c r="N15" s="270" t="s">
        <v>473</v>
      </c>
    </row>
    <row r="16" spans="1:16">
      <c r="A16" s="248"/>
      <c r="B16" s="244"/>
      <c r="C16" s="244"/>
      <c r="D16" s="244"/>
      <c r="E16" s="244"/>
      <c r="F16" s="244"/>
      <c r="G16" s="1134" t="s">
        <v>476</v>
      </c>
      <c r="H16" s="1135"/>
      <c r="I16" s="1135"/>
      <c r="J16" s="1136"/>
      <c r="K16" s="268">
        <v>-188974</v>
      </c>
      <c r="L16" s="268">
        <v>-13767</v>
      </c>
      <c r="M16" s="269">
        <v>-10218</v>
      </c>
      <c r="N16" s="270">
        <v>34.700000000000003</v>
      </c>
    </row>
    <row r="17" spans="1:16">
      <c r="A17" s="248"/>
      <c r="B17" s="244"/>
      <c r="C17" s="244"/>
      <c r="D17" s="244"/>
      <c r="E17" s="244"/>
      <c r="F17" s="244"/>
      <c r="G17" s="1134" t="s">
        <v>169</v>
      </c>
      <c r="H17" s="1135"/>
      <c r="I17" s="1135"/>
      <c r="J17" s="1136"/>
      <c r="K17" s="268">
        <v>1201108</v>
      </c>
      <c r="L17" s="268">
        <v>87500</v>
      </c>
      <c r="M17" s="269">
        <v>106139</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7.87</v>
      </c>
      <c r="L21" s="281">
        <v>10.27</v>
      </c>
      <c r="M21" s="282">
        <v>-2.4</v>
      </c>
      <c r="N21" s="249"/>
      <c r="O21" s="283"/>
      <c r="P21" s="279"/>
    </row>
    <row r="22" spans="1:16" s="284" customFormat="1">
      <c r="A22" s="279"/>
      <c r="B22" s="249"/>
      <c r="C22" s="249"/>
      <c r="D22" s="249"/>
      <c r="E22" s="249"/>
      <c r="F22" s="249"/>
      <c r="G22" s="1128" t="s">
        <v>482</v>
      </c>
      <c r="H22" s="1129"/>
      <c r="I22" s="1129"/>
      <c r="J22" s="1130"/>
      <c r="K22" s="285">
        <v>93.2</v>
      </c>
      <c r="L22" s="286">
        <v>95.1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601392</v>
      </c>
      <c r="L32" s="294">
        <v>43811</v>
      </c>
      <c r="M32" s="295">
        <v>57922</v>
      </c>
      <c r="N32" s="296">
        <v>-24.4</v>
      </c>
    </row>
    <row r="33" spans="1:16" ht="13.5" customHeight="1">
      <c r="A33" s="248"/>
      <c r="B33" s="244"/>
      <c r="C33" s="244"/>
      <c r="D33" s="244"/>
      <c r="E33" s="244"/>
      <c r="F33" s="244"/>
      <c r="G33" s="1119" t="s">
        <v>487</v>
      </c>
      <c r="H33" s="1120"/>
      <c r="I33" s="1120"/>
      <c r="J33" s="1121"/>
      <c r="K33" s="294" t="s">
        <v>473</v>
      </c>
      <c r="L33" s="294" t="s">
        <v>473</v>
      </c>
      <c r="M33" s="295" t="s">
        <v>473</v>
      </c>
      <c r="N33" s="296" t="s">
        <v>473</v>
      </c>
    </row>
    <row r="34" spans="1:16" ht="27" customHeight="1">
      <c r="A34" s="248"/>
      <c r="B34" s="244"/>
      <c r="C34" s="244"/>
      <c r="D34" s="244"/>
      <c r="E34" s="244"/>
      <c r="F34" s="244"/>
      <c r="G34" s="1119" t="s">
        <v>488</v>
      </c>
      <c r="H34" s="1120"/>
      <c r="I34" s="1120"/>
      <c r="J34" s="1121"/>
      <c r="K34" s="294" t="s">
        <v>473</v>
      </c>
      <c r="L34" s="294" t="s">
        <v>473</v>
      </c>
      <c r="M34" s="295" t="s">
        <v>473</v>
      </c>
      <c r="N34" s="296" t="s">
        <v>473</v>
      </c>
    </row>
    <row r="35" spans="1:16" ht="27" customHeight="1">
      <c r="A35" s="248"/>
      <c r="B35" s="244"/>
      <c r="C35" s="244"/>
      <c r="D35" s="244"/>
      <c r="E35" s="244"/>
      <c r="F35" s="244"/>
      <c r="G35" s="1119" t="s">
        <v>489</v>
      </c>
      <c r="H35" s="1120"/>
      <c r="I35" s="1120"/>
      <c r="J35" s="1121"/>
      <c r="K35" s="294">
        <v>105318</v>
      </c>
      <c r="L35" s="294">
        <v>7672</v>
      </c>
      <c r="M35" s="295">
        <v>16698</v>
      </c>
      <c r="N35" s="296">
        <v>-54.1</v>
      </c>
    </row>
    <row r="36" spans="1:16" ht="27" customHeight="1">
      <c r="A36" s="248"/>
      <c r="B36" s="244"/>
      <c r="C36" s="244"/>
      <c r="D36" s="244"/>
      <c r="E36" s="244"/>
      <c r="F36" s="244"/>
      <c r="G36" s="1119" t="s">
        <v>490</v>
      </c>
      <c r="H36" s="1120"/>
      <c r="I36" s="1120"/>
      <c r="J36" s="1121"/>
      <c r="K36" s="294">
        <v>82363</v>
      </c>
      <c r="L36" s="294">
        <v>6000</v>
      </c>
      <c r="M36" s="295">
        <v>4963</v>
      </c>
      <c r="N36" s="296">
        <v>20.9</v>
      </c>
    </row>
    <row r="37" spans="1:16" ht="13.5" customHeight="1">
      <c r="A37" s="248"/>
      <c r="B37" s="244"/>
      <c r="C37" s="244"/>
      <c r="D37" s="244"/>
      <c r="E37" s="244"/>
      <c r="F37" s="244"/>
      <c r="G37" s="1119" t="s">
        <v>491</v>
      </c>
      <c r="H37" s="1120"/>
      <c r="I37" s="1120"/>
      <c r="J37" s="1121"/>
      <c r="K37" s="294" t="s">
        <v>473</v>
      </c>
      <c r="L37" s="294" t="s">
        <v>473</v>
      </c>
      <c r="M37" s="295">
        <v>1334</v>
      </c>
      <c r="N37" s="296" t="s">
        <v>473</v>
      </c>
    </row>
    <row r="38" spans="1:16" ht="27" customHeight="1">
      <c r="A38" s="248"/>
      <c r="B38" s="244"/>
      <c r="C38" s="244"/>
      <c r="D38" s="244"/>
      <c r="E38" s="244"/>
      <c r="F38" s="244"/>
      <c r="G38" s="1122" t="s">
        <v>492</v>
      </c>
      <c r="H38" s="1123"/>
      <c r="I38" s="1123"/>
      <c r="J38" s="1124"/>
      <c r="K38" s="297">
        <v>261</v>
      </c>
      <c r="L38" s="297">
        <v>19</v>
      </c>
      <c r="M38" s="298">
        <v>8</v>
      </c>
      <c r="N38" s="299">
        <v>137.5</v>
      </c>
      <c r="O38" s="293"/>
    </row>
    <row r="39" spans="1:16">
      <c r="A39" s="248"/>
      <c r="B39" s="244"/>
      <c r="C39" s="244"/>
      <c r="D39" s="244"/>
      <c r="E39" s="244"/>
      <c r="F39" s="244"/>
      <c r="G39" s="1122" t="s">
        <v>493</v>
      </c>
      <c r="H39" s="1123"/>
      <c r="I39" s="1123"/>
      <c r="J39" s="1124"/>
      <c r="K39" s="300">
        <v>-57346</v>
      </c>
      <c r="L39" s="300">
        <v>-4178</v>
      </c>
      <c r="M39" s="301">
        <v>-2783</v>
      </c>
      <c r="N39" s="302">
        <v>50.1</v>
      </c>
      <c r="O39" s="293"/>
    </row>
    <row r="40" spans="1:16" ht="27" customHeight="1">
      <c r="A40" s="248"/>
      <c r="B40" s="244"/>
      <c r="C40" s="244"/>
      <c r="D40" s="244"/>
      <c r="E40" s="244"/>
      <c r="F40" s="244"/>
      <c r="G40" s="1119" t="s">
        <v>494</v>
      </c>
      <c r="H40" s="1120"/>
      <c r="I40" s="1120"/>
      <c r="J40" s="1121"/>
      <c r="K40" s="300">
        <v>-549533</v>
      </c>
      <c r="L40" s="300">
        <v>-40033</v>
      </c>
      <c r="M40" s="301">
        <v>-52415</v>
      </c>
      <c r="N40" s="302">
        <v>-23.6</v>
      </c>
      <c r="O40" s="293"/>
    </row>
    <row r="41" spans="1:16">
      <c r="A41" s="248"/>
      <c r="B41" s="244"/>
      <c r="C41" s="244"/>
      <c r="D41" s="244"/>
      <c r="E41" s="244"/>
      <c r="F41" s="244"/>
      <c r="G41" s="1125" t="s">
        <v>279</v>
      </c>
      <c r="H41" s="1126"/>
      <c r="I41" s="1126"/>
      <c r="J41" s="1127"/>
      <c r="K41" s="294">
        <v>182455</v>
      </c>
      <c r="L41" s="300">
        <v>13292</v>
      </c>
      <c r="M41" s="301">
        <v>25727</v>
      </c>
      <c r="N41" s="302">
        <v>-48.3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1048709</v>
      </c>
      <c r="J51" s="320">
        <v>75101</v>
      </c>
      <c r="K51" s="321">
        <v>-18</v>
      </c>
      <c r="L51" s="322">
        <v>70254</v>
      </c>
      <c r="M51" s="323">
        <v>32.700000000000003</v>
      </c>
      <c r="N51" s="324">
        <v>-50.7</v>
      </c>
    </row>
    <row r="52" spans="1:14">
      <c r="A52" s="248"/>
      <c r="B52" s="244"/>
      <c r="C52" s="244"/>
      <c r="D52" s="244"/>
      <c r="E52" s="244"/>
      <c r="F52" s="244"/>
      <c r="G52" s="325"/>
      <c r="H52" s="326" t="s">
        <v>505</v>
      </c>
      <c r="I52" s="327">
        <v>273321</v>
      </c>
      <c r="J52" s="328">
        <v>19573</v>
      </c>
      <c r="K52" s="329">
        <v>535.5</v>
      </c>
      <c r="L52" s="330">
        <v>41764</v>
      </c>
      <c r="M52" s="331">
        <v>46.6</v>
      </c>
      <c r="N52" s="332">
        <v>488.9</v>
      </c>
    </row>
    <row r="53" spans="1:14">
      <c r="A53" s="248"/>
      <c r="B53" s="244"/>
      <c r="C53" s="244"/>
      <c r="D53" s="244"/>
      <c r="E53" s="244"/>
      <c r="F53" s="244"/>
      <c r="G53" s="310" t="s">
        <v>506</v>
      </c>
      <c r="H53" s="311"/>
      <c r="I53" s="319">
        <v>1057260</v>
      </c>
      <c r="J53" s="320">
        <v>76897</v>
      </c>
      <c r="K53" s="321">
        <v>2.4</v>
      </c>
      <c r="L53" s="322">
        <v>89245</v>
      </c>
      <c r="M53" s="323">
        <v>27</v>
      </c>
      <c r="N53" s="324">
        <v>-24.6</v>
      </c>
    </row>
    <row r="54" spans="1:14">
      <c r="A54" s="248"/>
      <c r="B54" s="244"/>
      <c r="C54" s="244"/>
      <c r="D54" s="244"/>
      <c r="E54" s="244"/>
      <c r="F54" s="244"/>
      <c r="G54" s="325"/>
      <c r="H54" s="326" t="s">
        <v>505</v>
      </c>
      <c r="I54" s="327">
        <v>258324</v>
      </c>
      <c r="J54" s="328">
        <v>18789</v>
      </c>
      <c r="K54" s="329">
        <v>-4</v>
      </c>
      <c r="L54" s="330">
        <v>42966</v>
      </c>
      <c r="M54" s="331">
        <v>2.9</v>
      </c>
      <c r="N54" s="332">
        <v>-6.9</v>
      </c>
    </row>
    <row r="55" spans="1:14">
      <c r="A55" s="248"/>
      <c r="B55" s="244"/>
      <c r="C55" s="244"/>
      <c r="D55" s="244"/>
      <c r="E55" s="244"/>
      <c r="F55" s="244"/>
      <c r="G55" s="310" t="s">
        <v>507</v>
      </c>
      <c r="H55" s="311"/>
      <c r="I55" s="319">
        <v>1555380</v>
      </c>
      <c r="J55" s="320">
        <v>112938</v>
      </c>
      <c r="K55" s="321">
        <v>46.9</v>
      </c>
      <c r="L55" s="322">
        <v>70897</v>
      </c>
      <c r="M55" s="323">
        <v>-20.6</v>
      </c>
      <c r="N55" s="324">
        <v>67.5</v>
      </c>
    </row>
    <row r="56" spans="1:14">
      <c r="A56" s="248"/>
      <c r="B56" s="244"/>
      <c r="C56" s="244"/>
      <c r="D56" s="244"/>
      <c r="E56" s="244"/>
      <c r="F56" s="244"/>
      <c r="G56" s="325"/>
      <c r="H56" s="326" t="s">
        <v>505</v>
      </c>
      <c r="I56" s="327">
        <v>118467</v>
      </c>
      <c r="J56" s="328">
        <v>8602</v>
      </c>
      <c r="K56" s="329">
        <v>-54.2</v>
      </c>
      <c r="L56" s="330">
        <v>39878</v>
      </c>
      <c r="M56" s="331">
        <v>-7.2</v>
      </c>
      <c r="N56" s="332">
        <v>-47</v>
      </c>
    </row>
    <row r="57" spans="1:14">
      <c r="A57" s="248"/>
      <c r="B57" s="244"/>
      <c r="C57" s="244"/>
      <c r="D57" s="244"/>
      <c r="E57" s="244"/>
      <c r="F57" s="244"/>
      <c r="G57" s="310" t="s">
        <v>508</v>
      </c>
      <c r="H57" s="311"/>
      <c r="I57" s="319">
        <v>2199573</v>
      </c>
      <c r="J57" s="320">
        <v>159586</v>
      </c>
      <c r="K57" s="321">
        <v>41.3</v>
      </c>
      <c r="L57" s="322">
        <v>66496</v>
      </c>
      <c r="M57" s="323">
        <v>-6.2</v>
      </c>
      <c r="N57" s="324">
        <v>47.5</v>
      </c>
    </row>
    <row r="58" spans="1:14">
      <c r="A58" s="248"/>
      <c r="B58" s="244"/>
      <c r="C58" s="244"/>
      <c r="D58" s="244"/>
      <c r="E58" s="244"/>
      <c r="F58" s="244"/>
      <c r="G58" s="325"/>
      <c r="H58" s="326" t="s">
        <v>505</v>
      </c>
      <c r="I58" s="327">
        <v>65195</v>
      </c>
      <c r="J58" s="328">
        <v>4730</v>
      </c>
      <c r="K58" s="329">
        <v>-45</v>
      </c>
      <c r="L58" s="330">
        <v>36530</v>
      </c>
      <c r="M58" s="331">
        <v>-8.4</v>
      </c>
      <c r="N58" s="332">
        <v>-36.6</v>
      </c>
    </row>
    <row r="59" spans="1:14">
      <c r="A59" s="248"/>
      <c r="B59" s="244"/>
      <c r="C59" s="244"/>
      <c r="D59" s="244"/>
      <c r="E59" s="244"/>
      <c r="F59" s="244"/>
      <c r="G59" s="310" t="s">
        <v>509</v>
      </c>
      <c r="H59" s="311"/>
      <c r="I59" s="319">
        <v>2079155</v>
      </c>
      <c r="J59" s="320">
        <v>151465</v>
      </c>
      <c r="K59" s="321">
        <v>-5.0999999999999996</v>
      </c>
      <c r="L59" s="322">
        <v>82748</v>
      </c>
      <c r="M59" s="323">
        <v>24.4</v>
      </c>
      <c r="N59" s="324">
        <v>-29.5</v>
      </c>
    </row>
    <row r="60" spans="1:14">
      <c r="A60" s="248"/>
      <c r="B60" s="244"/>
      <c r="C60" s="244"/>
      <c r="D60" s="244"/>
      <c r="E60" s="244"/>
      <c r="F60" s="244"/>
      <c r="G60" s="325"/>
      <c r="H60" s="326" t="s">
        <v>505</v>
      </c>
      <c r="I60" s="333">
        <v>608742</v>
      </c>
      <c r="J60" s="328">
        <v>44346</v>
      </c>
      <c r="K60" s="329">
        <v>837.5</v>
      </c>
      <c r="L60" s="330">
        <v>44732</v>
      </c>
      <c r="M60" s="331">
        <v>22.5</v>
      </c>
      <c r="N60" s="332">
        <v>815</v>
      </c>
    </row>
    <row r="61" spans="1:14">
      <c r="A61" s="248"/>
      <c r="B61" s="244"/>
      <c r="C61" s="244"/>
      <c r="D61" s="244"/>
      <c r="E61" s="244"/>
      <c r="F61" s="244"/>
      <c r="G61" s="310" t="s">
        <v>510</v>
      </c>
      <c r="H61" s="334"/>
      <c r="I61" s="335">
        <v>1588015</v>
      </c>
      <c r="J61" s="336">
        <v>115197</v>
      </c>
      <c r="K61" s="337">
        <v>13.5</v>
      </c>
      <c r="L61" s="338">
        <v>75928</v>
      </c>
      <c r="M61" s="339">
        <v>11.5</v>
      </c>
      <c r="N61" s="324">
        <v>2</v>
      </c>
    </row>
    <row r="62" spans="1:14">
      <c r="A62" s="248"/>
      <c r="B62" s="244"/>
      <c r="C62" s="244"/>
      <c r="D62" s="244"/>
      <c r="E62" s="244"/>
      <c r="F62" s="244"/>
      <c r="G62" s="325"/>
      <c r="H62" s="326" t="s">
        <v>505</v>
      </c>
      <c r="I62" s="327">
        <v>264810</v>
      </c>
      <c r="J62" s="328">
        <v>19208</v>
      </c>
      <c r="K62" s="329">
        <v>254</v>
      </c>
      <c r="L62" s="330">
        <v>41174</v>
      </c>
      <c r="M62" s="331">
        <v>11.3</v>
      </c>
      <c r="N62" s="332">
        <v>242.7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6.13</v>
      </c>
      <c r="G47" s="12">
        <v>8.61</v>
      </c>
      <c r="H47" s="12">
        <v>9.36</v>
      </c>
      <c r="I47" s="12">
        <v>10.74</v>
      </c>
      <c r="J47" s="13">
        <v>18.59</v>
      </c>
    </row>
    <row r="48" spans="2:10" ht="57.75" customHeight="1">
      <c r="B48" s="14"/>
      <c r="C48" s="1139" t="s">
        <v>4</v>
      </c>
      <c r="D48" s="1139"/>
      <c r="E48" s="1140"/>
      <c r="F48" s="15">
        <v>4.46</v>
      </c>
      <c r="G48" s="16">
        <v>8.75</v>
      </c>
      <c r="H48" s="16">
        <v>7.3</v>
      </c>
      <c r="I48" s="16">
        <v>6.87</v>
      </c>
      <c r="J48" s="17">
        <v>8.82</v>
      </c>
    </row>
    <row r="49" spans="2:10" ht="57.75" customHeight="1" thickBot="1">
      <c r="B49" s="18"/>
      <c r="C49" s="1141" t="s">
        <v>5</v>
      </c>
      <c r="D49" s="1141"/>
      <c r="E49" s="1142"/>
      <c r="F49" s="19">
        <v>2.84</v>
      </c>
      <c r="G49" s="20">
        <v>7.64</v>
      </c>
      <c r="H49" s="20" t="s">
        <v>517</v>
      </c>
      <c r="I49" s="20">
        <v>1.08</v>
      </c>
      <c r="J49" s="21">
        <v>10.86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518</v>
      </c>
      <c r="D34" s="1149"/>
      <c r="E34" s="1150"/>
      <c r="F34" s="32">
        <v>4.46</v>
      </c>
      <c r="G34" s="33">
        <v>8.75</v>
      </c>
      <c r="H34" s="33">
        <v>7.3</v>
      </c>
      <c r="I34" s="33">
        <v>6.87</v>
      </c>
      <c r="J34" s="34">
        <v>8.82</v>
      </c>
      <c r="K34" s="22"/>
      <c r="L34" s="22"/>
      <c r="M34" s="22"/>
      <c r="N34" s="22"/>
      <c r="O34" s="22"/>
      <c r="P34" s="22"/>
    </row>
    <row r="35" spans="1:16" ht="39" customHeight="1">
      <c r="A35" s="22"/>
      <c r="B35" s="35"/>
      <c r="C35" s="1143" t="s">
        <v>519</v>
      </c>
      <c r="D35" s="1144"/>
      <c r="E35" s="1145"/>
      <c r="F35" s="36">
        <v>4.97</v>
      </c>
      <c r="G35" s="37">
        <v>4.9800000000000004</v>
      </c>
      <c r="H35" s="37">
        <v>5.7</v>
      </c>
      <c r="I35" s="37">
        <v>5.49</v>
      </c>
      <c r="J35" s="38">
        <v>7.76</v>
      </c>
      <c r="K35" s="22"/>
      <c r="L35" s="22"/>
      <c r="M35" s="22"/>
      <c r="N35" s="22"/>
      <c r="O35" s="22"/>
      <c r="P35" s="22"/>
    </row>
    <row r="36" spans="1:16" ht="39" customHeight="1">
      <c r="A36" s="22"/>
      <c r="B36" s="35"/>
      <c r="C36" s="1143" t="s">
        <v>520</v>
      </c>
      <c r="D36" s="1144"/>
      <c r="E36" s="1145"/>
      <c r="F36" s="36" t="s">
        <v>521</v>
      </c>
      <c r="G36" s="37" t="s">
        <v>522</v>
      </c>
      <c r="H36" s="37">
        <v>0.15</v>
      </c>
      <c r="I36" s="37">
        <v>2.73</v>
      </c>
      <c r="J36" s="38">
        <v>3.28</v>
      </c>
      <c r="K36" s="22"/>
      <c r="L36" s="22"/>
      <c r="M36" s="22"/>
      <c r="N36" s="22"/>
      <c r="O36" s="22"/>
      <c r="P36" s="22"/>
    </row>
    <row r="37" spans="1:16" ht="39" customHeight="1">
      <c r="A37" s="22"/>
      <c r="B37" s="35"/>
      <c r="C37" s="1143" t="s">
        <v>523</v>
      </c>
      <c r="D37" s="1144"/>
      <c r="E37" s="1145"/>
      <c r="F37" s="36">
        <v>0.54</v>
      </c>
      <c r="G37" s="37">
        <v>0.22</v>
      </c>
      <c r="H37" s="37">
        <v>0.49</v>
      </c>
      <c r="I37" s="37">
        <v>0.79</v>
      </c>
      <c r="J37" s="38">
        <v>0.27</v>
      </c>
      <c r="K37" s="22"/>
      <c r="L37" s="22"/>
      <c r="M37" s="22"/>
      <c r="N37" s="22"/>
      <c r="O37" s="22"/>
      <c r="P37" s="22"/>
    </row>
    <row r="38" spans="1:16" ht="39" customHeight="1">
      <c r="A38" s="22"/>
      <c r="B38" s="35"/>
      <c r="C38" s="1143" t="s">
        <v>524</v>
      </c>
      <c r="D38" s="1144"/>
      <c r="E38" s="1145"/>
      <c r="F38" s="36">
        <v>0.02</v>
      </c>
      <c r="G38" s="37">
        <v>0.04</v>
      </c>
      <c r="H38" s="37">
        <v>0.04</v>
      </c>
      <c r="I38" s="37">
        <v>0.02</v>
      </c>
      <c r="J38" s="38">
        <v>0.02</v>
      </c>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70" zoomScaleNormal="70" zoomScaleSheetLayoutView="55" workbookViewId="0">
      <selection activeCell="M47" sqref="M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832</v>
      </c>
      <c r="L45" s="60">
        <v>829</v>
      </c>
      <c r="M45" s="60">
        <v>797</v>
      </c>
      <c r="N45" s="60">
        <v>687</v>
      </c>
      <c r="O45" s="61">
        <v>601</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74</v>
      </c>
      <c r="L48" s="64">
        <v>73</v>
      </c>
      <c r="M48" s="64">
        <v>96</v>
      </c>
      <c r="N48" s="64">
        <v>114</v>
      </c>
      <c r="O48" s="65">
        <v>105</v>
      </c>
      <c r="P48" s="48"/>
      <c r="Q48" s="48"/>
      <c r="R48" s="48"/>
      <c r="S48" s="48"/>
      <c r="T48" s="48"/>
      <c r="U48" s="48"/>
    </row>
    <row r="49" spans="1:21" ht="30.75" customHeight="1">
      <c r="A49" s="48"/>
      <c r="B49" s="1161"/>
      <c r="C49" s="1162"/>
      <c r="D49" s="62"/>
      <c r="E49" s="1153" t="s">
        <v>16</v>
      </c>
      <c r="F49" s="1153"/>
      <c r="G49" s="1153"/>
      <c r="H49" s="1153"/>
      <c r="I49" s="1153"/>
      <c r="J49" s="1154"/>
      <c r="K49" s="63">
        <v>65</v>
      </c>
      <c r="L49" s="64">
        <v>83</v>
      </c>
      <c r="M49" s="64">
        <v>89</v>
      </c>
      <c r="N49" s="64">
        <v>77</v>
      </c>
      <c r="O49" s="65">
        <v>82</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561</v>
      </c>
      <c r="L52" s="64">
        <v>588</v>
      </c>
      <c r="M52" s="64">
        <v>604</v>
      </c>
      <c r="N52" s="64">
        <v>609</v>
      </c>
      <c r="O52" s="65">
        <v>607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410</v>
      </c>
      <c r="L53" s="69">
        <v>397</v>
      </c>
      <c r="M53" s="69">
        <v>378</v>
      </c>
      <c r="N53" s="69">
        <v>270</v>
      </c>
      <c r="O53" s="70">
        <v>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2015-04-30T02:46:55Z</cp:lastPrinted>
  <dcterms:created xsi:type="dcterms:W3CDTF">2015-02-17T07:59:13Z</dcterms:created>
  <dcterms:modified xsi:type="dcterms:W3CDTF">2015-05-08T08:51:56Z</dcterms:modified>
  <cp:category/>
</cp:coreProperties>
</file>