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U35" i="9"/>
  <c r="U36" i="9" s="1"/>
  <c r="BW34" i="9" l="1"/>
  <c r="BW35" i="9" s="1"/>
  <c r="BW36" i="9" s="1"/>
  <c r="BW37" i="9" s="1"/>
  <c r="BW38" i="9" s="1"/>
  <c r="BW39" i="9" s="1"/>
  <c r="BW40" i="9" s="1"/>
  <c r="BW41" i="9" s="1"/>
  <c r="BW42" i="9" s="1"/>
  <c r="BE34" i="9"/>
  <c r="BE35" i="9" s="1"/>
  <c r="CO34" i="9" l="1"/>
</calcChain>
</file>

<file path=xl/sharedStrings.xml><?xml version="1.0" encoding="utf-8"?>
<sst xmlns="http://schemas.openxmlformats.org/spreadsheetml/2006/main" count="988" uniqueCount="545">
  <si>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</si>
  <si>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</si>
  <si>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</si>
  <si>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</si>
  <si>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</si>
  <si>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</si>
  <si>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</si>
  <si>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</si>
  <si>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</si>
  <si>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</si>
  <si>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</si>
  <si>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</si>
  <si>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</si>
  <si>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</si>
  <si>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</si>
  <si>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</si>
  <si>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</si>
  <si>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</si>
  <si>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</si>
  <si>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</si>
  <si>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</si>
  <si>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</si>
  <si>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</si>
  <si>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</si>
  <si>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</si>
  <si>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</si>
  <si>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</si>
  <si>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</si>
  <si>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</si>
  <si>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</si>
  <si>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</si>
  <si>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</si>
  <si>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</si>
  <si>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</si>
  <si>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</si>
  <si>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</si>
  <si>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</si>
  <si>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</si>
  <si>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</si>
  <si>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</si>
  <si>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</si>
  <si>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</si>
  <si>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</si>
  <si>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</si>
  <si>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</si>
  <si>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</si>
  <si>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</si>
  <si>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</si>
  <si>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</si>
  <si>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</si>
  <si>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</si>
  <si>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</si>
  <si>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</si>
  <si>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</si>
  <si>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</si>
  <si>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</si>
  <si>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</si>
  <si>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</si>
  <si>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</si>
  <si>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</si>
  <si>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</si>
  <si>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</si>
  <si>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</si>
  <si>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</si>
  <si>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</si>
  <si>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</si>
  <si>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</si>
  <si>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</si>
  <si>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</si>
  <si>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</si>
  <si>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</si>
  <si>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</si>
  <si>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</si>
  <si>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</si>
  <si>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</si>
  <si>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</si>
  <si>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</si>
  <si>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</si>
  <si>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</si>
  <si>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</si>
  <si>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</si>
  <si>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</si>
  <si>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うるま市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</si>
  <si>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</si>
  <si>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</si>
  <si>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</si>
  <si>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</si>
  <si>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</si>
  <si>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</si>
  <si>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</si>
  <si>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</si>
  <si>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</si>
  <si>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</si>
  <si>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</si>
  <si>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</si>
  <si>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</si>
  <si>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</si>
  <si>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</si>
  <si>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</si>
  <si>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</si>
  <si>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</si>
  <si>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</si>
  <si>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</si>
  <si>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</si>
  <si>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</si>
  <si>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</si>
  <si>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</si>
  <si>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</si>
  <si>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</si>
  <si>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</si>
  <si>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</si>
  <si>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</si>
  <si>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</si>
  <si>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</si>
  <si>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</si>
  <si>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</si>
  <si>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</si>
  <si>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</si>
  <si>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</si>
  <si>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</si>
  <si>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</si>
  <si>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</si>
  <si>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</si>
  <si>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</si>
  <si>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</si>
  <si>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</si>
  <si>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</si>
  <si>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</si>
  <si>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</si>
  <si>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</si>
  <si>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</si>
  <si>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</si>
  <si>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</si>
  <si>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</si>
  <si>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</si>
  <si>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</si>
  <si>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</si>
  <si>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</si>
  <si>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</si>
  <si>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</si>
  <si>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</si>
  <si>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</si>
  <si>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</si>
  <si>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</si>
  <si>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</si>
  <si>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</si>
  <si>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</si>
  <si>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</si>
  <si>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</si>
  <si>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</si>
  <si>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</si>
  <si>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</si>
  <si>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</si>
  <si>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</si>
  <si>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</si>
  <si>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</si>
  <si>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</si>
  <si>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</si>
  <si>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</si>
  <si>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</si>
  <si>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</si>
  <si>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</si>
  <si>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</si>
  <si>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</si>
  <si>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</si>
  <si>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</si>
  <si>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</si>
  <si>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</si>
  <si>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</si>
  <si>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</si>
  <si>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</si>
  <si>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</si>
  <si>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</si>
  <si>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</si>
  <si>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</si>
  <si>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</si>
  <si>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</si>
  <si>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</si>
  <si>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</si>
  <si>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</si>
  <si>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</si>
  <si>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</si>
  <si>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</si>
  <si>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</si>
  <si>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</si>
  <si>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</si>
  <si>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</si>
  <si>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</si>
  <si>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</si>
  <si>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</si>
  <si>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</si>
  <si>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</si>
  <si>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</si>
  <si>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</si>
  <si>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</si>
  <si>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沖縄県うるま市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</si>
  <si>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</si>
  <si>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</si>
  <si>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</si>
  <si>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</si>
  <si>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</si>
  <si>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</si>
  <si>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</si>
  <si>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</si>
  <si>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</si>
  <si>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</si>
  <si>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</si>
  <si>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</si>
  <si>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</si>
  <si>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</si>
  <si>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</si>
  <si>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</si>
  <si>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</si>
  <si>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</si>
  <si>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</si>
  <si>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</si>
  <si>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</si>
  <si>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</si>
  <si>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</si>
  <si>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</si>
  <si>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</si>
  <si>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</si>
  <si>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</si>
  <si>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</si>
  <si>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</si>
  <si>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</si>
  <si>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</si>
  <si>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</si>
  <si>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</si>
  <si>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</si>
  <si>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</si>
  <si>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</si>
  <si>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</si>
  <si>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</si>
  <si>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</si>
  <si>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</si>
  <si>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</si>
  <si>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</si>
  <si>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</si>
  <si>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</si>
  <si>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</si>
  <si>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</si>
  <si>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</si>
  <si>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</si>
  <si>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</si>
  <si>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</si>
  <si>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</si>
  <si>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</si>
  <si>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</si>
  <si>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</si>
  <si>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</si>
  <si>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</si>
  <si>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</si>
  <si>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</si>
  <si>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</si>
  <si>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</si>
  <si>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</si>
  <si>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</si>
  <si>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</si>
  <si>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</si>
  <si>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</si>
  <si>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</si>
  <si>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</si>
  <si>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</si>
  <si>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</si>
  <si>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</si>
  <si>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</si>
  <si>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</si>
  <si>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</si>
  <si>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</si>
  <si>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</si>
  <si>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</si>
  <si>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</si>
  <si>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</si>
  <si>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</si>
  <si>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</si>
  <si>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</si>
  <si>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</si>
  <si>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</si>
  <si>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</si>
  <si>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</si>
  <si>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</si>
  <si>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</si>
  <si>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</si>
  <si>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</si>
  <si>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</si>
  <si>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</si>
  <si>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</si>
  <si>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</si>
  <si>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</si>
  <si>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</si>
  <si>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</si>
  <si>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</si>
  <si>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</si>
  <si>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</si>
  <si>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</si>
  <si>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</si>
  <si>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</si>
  <si>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</si>
  <si>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</si>
  <si>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</si>
  <si>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</si>
  <si>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</si>
  <si>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</si>
  <si>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</si>
  <si>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</si>
  <si>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</si>
  <si>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</si>
  <si>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</si>
  <si>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</si>
  <si>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</si>
  <si>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</si>
  <si>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</si>
  <si>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</si>
  <si>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</si>
  <si>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</si>
  <si>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</si>
  <si>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</si>
  <si>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</si>
  <si>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</si>
  <si>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</si>
  <si>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</si>
  <si>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</si>
  <si>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</si>
  <si>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</si>
  <si>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</si>
  <si>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</si>
  <si>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</si>
  <si>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</si>
  <si>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</si>
  <si>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</si>
  <si>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</si>
  <si>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</si>
  <si>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</si>
  <si>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</si>
  <si>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</si>
  <si>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</si>
  <si>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</si>
  <si>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</si>
  <si>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</si>
  <si>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</si>
  <si>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</si>
  <si>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</si>
  <si>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</si>
  <si>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</si>
  <si>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</si>
  <si>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沖縄県うるま市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</si>
  <si>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</si>
  <si>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</si>
  <si>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</si>
  <si>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</si>
  <si>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</si>
  <si>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</si>
  <si>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</si>
  <si>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</si>
  <si>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</si>
  <si>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</si>
  <si>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</si>
  <si>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</si>
  <si>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</si>
  <si>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</si>
  <si>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</si>
  <si>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</si>
  <si>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</si>
  <si>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</si>
  <si>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</si>
  <si>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</si>
  <si>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</si>
  <si>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</si>
  <si>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</si>
  <si>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</si>
  <si>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</si>
  <si>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</si>
  <si>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</si>
  <si>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</si>
  <si>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</si>
  <si>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</si>
  <si>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</si>
  <si>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</si>
  <si>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</si>
  <si>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</si>
  <si>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</si>
  <si>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</si>
  <si>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</si>
  <si>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</si>
  <si>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</si>
  <si>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</si>
  <si>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</si>
  <si>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</si>
  <si>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</si>
  <si>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</si>
  <si>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</si>
  <si>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</si>
  <si>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</si>
  <si>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</si>
  <si>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</si>
  <si>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</si>
  <si>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</si>
  <si>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</si>
  <si>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</si>
  <si>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</si>
  <si>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</si>
  <si>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</si>
  <si>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</si>
  <si>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</si>
  <si>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</si>
  <si>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</si>
  <si>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</si>
  <si>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</si>
  <si>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</si>
  <si>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</si>
  <si>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</si>
  <si>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</si>
  <si>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</si>
  <si>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</si>
  <si>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</si>
  <si>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</si>
  <si>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</si>
  <si>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</si>
  <si>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</si>
  <si>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</si>
  <si>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</si>
  <si>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</si>
  <si>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</si>
  <si>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</si>
  <si>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</si>
  <si>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</si>
  <si>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</si>
  <si>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</si>
  <si>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</si>
  <si>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</si>
  <si>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</si>
  <si>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</si>
  <si>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</si>
  <si>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</si>
  <si>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</si>
  <si>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</si>
  <si>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</si>
  <si>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</si>
  <si>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</si>
  <si>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</si>
  <si>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</si>
  <si>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</si>
  <si>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</si>
  <si>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</si>
  <si>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</si>
  <si>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</si>
  <si>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</si>
  <si>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</si>
  <si>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</si>
  <si>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</si>
  <si>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</si>
  <si>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</si>
  <si>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</si>
  <si>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</si>
  <si>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</si>
  <si>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</si>
  <si>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</si>
  <si>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</si>
  <si>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</si>
  <si>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</si>
  <si>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</si>
  <si>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</si>
  <si>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</si>
  <si>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</si>
  <si>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</si>
  <si>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</si>
  <si>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</si>
  <si>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</si>
  <si>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</si>
  <si>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</si>
  <si>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</si>
  <si>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</si>
  <si>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</si>
  <si>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</si>
  <si>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</si>
  <si>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</si>
  <si>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</si>
  <si>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</si>
  <si>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</si>
  <si>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</si>
  <si>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</si>
  <si>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</si>
  <si>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</si>
  <si>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</si>
  <si>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</si>
  <si>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</si>
  <si>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</si>
  <si>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</si>
  <si>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</si>
  <si>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</si>
  <si>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</si>
  <si>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</si>
  <si>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</si>
  <si>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</si>
  <si>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</si>
  <si>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</si>
  <si>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</si>
  <si>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</si>
  <si>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</si>
  <si>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</si>
  <si>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</si>
  <si>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</si>
  <si>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</si>
  <si>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</si>
  <si>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</si>
  <si>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</si>
  <si>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</si>
  <si>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</si>
  <si>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</si>
  <si>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</si>
  <si>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</si>
  <si>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</si>
  <si>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</si>
  <si>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</si>
  <si>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</si>
  <si>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</si>
  <si>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</si>
  <si>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</si>
  <si>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</si>
  <si>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</si>
  <si>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国民健康保険特別会計</t>
  </si>
  <si>
    <t>▲ 8.62</t>
  </si>
  <si>
    <t>▲ 6.42</t>
  </si>
  <si>
    <t>▲ 7.18</t>
  </si>
  <si>
    <t>▲ 6.82</t>
  </si>
  <si>
    <t>▲ 7.61</t>
  </si>
  <si>
    <t>水道事業会計</t>
  </si>
  <si>
    <t>一般会計</t>
  </si>
  <si>
    <t>介護保険特別会計</t>
  </si>
  <si>
    <t>公共下水道事業特別会計</t>
  </si>
  <si>
    <t>後期高齢者医療特別会計</t>
  </si>
  <si>
    <t>農業集落排水事業特別会計</t>
  </si>
  <si>
    <t>その他会計（赤字）</t>
  </si>
  <si>
    <t>その他会計（黒字）</t>
  </si>
  <si>
    <t>うるま市土地開発公社</t>
    <rPh sb="3" eb="4">
      <t>シ</t>
    </rPh>
    <rPh sb="4" eb="6">
      <t>トチ</t>
    </rPh>
    <rPh sb="6" eb="8">
      <t>カイハツ</t>
    </rPh>
    <rPh sb="8" eb="10">
      <t>コウシャ</t>
    </rPh>
    <phoneticPr fontId="2"/>
  </si>
  <si>
    <t>中部北環境施設組合（一般会計）</t>
    <rPh sb="0" eb="2">
      <t>チュウブ</t>
    </rPh>
    <rPh sb="2" eb="3">
      <t>キタ</t>
    </rPh>
    <rPh sb="3" eb="5">
      <t>カンキョウ</t>
    </rPh>
    <rPh sb="5" eb="7">
      <t>シセツ</t>
    </rPh>
    <rPh sb="7" eb="9">
      <t>クミアイ</t>
    </rPh>
    <rPh sb="10" eb="12">
      <t>イッパン</t>
    </rPh>
    <rPh sb="12" eb="14">
      <t>カイケイ</t>
    </rPh>
    <phoneticPr fontId="2"/>
  </si>
  <si>
    <t>中部衛生施設組合（一般会計）</t>
    <rPh sb="0" eb="2">
      <t>チュウブ</t>
    </rPh>
    <rPh sb="2" eb="4">
      <t>エイセイ</t>
    </rPh>
    <rPh sb="4" eb="6">
      <t>シセツ</t>
    </rPh>
    <rPh sb="6" eb="8">
      <t>クミアイ</t>
    </rPh>
    <rPh sb="9" eb="11">
      <t>イッパン</t>
    </rPh>
    <rPh sb="11" eb="13">
      <t>カイケイ</t>
    </rPh>
    <phoneticPr fontId="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</si>
  <si>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</si>
  <si>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</si>
  <si>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</si>
  <si>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</si>
  <si>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</si>
  <si>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</si>
  <si>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沖縄県都市交通災害共済組合（一般会計）</t>
    <rPh sb="0" eb="3">
      <t>オキナワケン</t>
    </rPh>
    <rPh sb="3" eb="5">
      <t>トシ</t>
    </rPh>
    <rPh sb="5" eb="7">
      <t>コウツウ</t>
    </rPh>
    <rPh sb="7" eb="9">
      <t>サイガイ</t>
    </rPh>
    <rPh sb="9" eb="11">
      <t>キョウサイ</t>
    </rPh>
    <rPh sb="11" eb="13">
      <t>クミアイ</t>
    </rPh>
    <rPh sb="14" eb="16">
      <t>イッパン</t>
    </rPh>
    <rPh sb="16" eb="18">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</si>
</sst>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53925</c:v>
                </c:pt>
                <c:pt idx="1">
                  <c:v>51263</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70472</c:v>
                </c:pt>
                <c:pt idx="1">
                  <c:v>68932</c:v>
                </c:pt>
                <c:pt idx="2">
                  <c:v>56433</c:v>
                </c:pt>
                <c:pt idx="3">
                  <c:v>63688</c:v>
                </c:pt>
                <c:pt idx="4">
                  <c:v>68665</c:v>
                </c:pt>
              </c:numCache>
            </c:numRef>
          </c:val>
          <c:smooth val="0"/>
        </c:ser>
        <c:dLbls>
          <c:showLegendKey val="0"/>
          <c:showVal val="0"/>
          <c:showCatName val="0"/>
          <c:showSerName val="0"/>
          <c:showPercent val="0"/>
          <c:showBubbleSize val="0"/>
        </c:dLbls>
        <c:marker val="1"/>
        <c:smooth val="0"/>
        <c:axId val="129712128"/>
        <c:axId val="129713664"/>
      </c:lineChart>
      <c:catAx>
        <c:axId val="129712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713664"/>
        <c:crosses val="autoZero"/>
        <c:auto val="1"/>
        <c:lblAlgn val="ctr"/>
        <c:lblOffset val="100"/>
        <c:tickLblSkip val="1"/>
        <c:tickMarkSkip val="1"/>
        <c:noMultiLvlLbl val="0"/>
      </c:catAx>
      <c:valAx>
        <c:axId val="12971366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712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2.87</c:v>
                </c:pt>
                <c:pt idx="1">
                  <c:v>4.96</c:v>
                </c:pt>
                <c:pt idx="2">
                  <c:v>4.62</c:v>
                </c:pt>
                <c:pt idx="3">
                  <c:v>5.87</c:v>
                </c:pt>
                <c:pt idx="4">
                  <c:v>6.34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9.18</c:v>
                </c:pt>
                <c:pt idx="1">
                  <c:v>15.02</c:v>
                </c:pt>
                <c:pt idx="2">
                  <c:v>15.97</c:v>
                </c:pt>
                <c:pt idx="3">
                  <c:v>17.420000000000002</c:v>
                </c:pt>
                <c:pt idx="4">
                  <c:v>17.850000000000001</c:v>
                </c:pt>
              </c:numCache>
            </c:numRef>
          </c:val>
        </c:ser>
        <c:dLbls>
          <c:showLegendKey val="0"/>
          <c:showVal val="0"/>
          <c:showCatName val="0"/>
          <c:showSerName val="0"/>
          <c:showPercent val="0"/>
          <c:showBubbleSize val="0"/>
        </c:dLbls>
        <c:gapWidth val="250"/>
        <c:overlap val="100"/>
        <c:axId val="129765760"/>
        <c:axId val="129767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2.2000000000000002</c:v>
                </c:pt>
                <c:pt idx="1">
                  <c:v>8.5399999999999991</c:v>
                </c:pt>
                <c:pt idx="2">
                  <c:v>1.32</c:v>
                </c:pt>
                <c:pt idx="3">
                  <c:v>3.98</c:v>
                </c:pt>
                <c:pt idx="4">
                  <c:v>7.82</c:v>
                </c:pt>
              </c:numCache>
            </c:numRef>
          </c:val>
          <c:smooth val="0"/>
        </c:ser>
        <c:dLbls>
          <c:showLegendKey val="0"/>
          <c:showVal val="0"/>
          <c:showCatName val="0"/>
          <c:showSerName val="0"/>
          <c:showPercent val="0"/>
          <c:showBubbleSize val="0"/>
        </c:dLbls>
        <c:marker val="1"/>
        <c:smooth val="0"/>
        <c:axId val="129765760"/>
        <c:axId val="129767680"/>
      </c:lineChart>
      <c:catAx>
        <c:axId val="12976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767680"/>
        <c:crosses val="autoZero"/>
        <c:auto val="1"/>
        <c:lblAlgn val="ctr"/>
        <c:lblOffset val="100"/>
        <c:tickLblSkip val="1"/>
        <c:tickMarkSkip val="1"/>
        <c:noMultiLvlLbl val="0"/>
      </c:catAx>
      <c:valAx>
        <c:axId val="129767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765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7.0000000000000007E-2</c:v>
                </c:pt>
                <c:pt idx="4">
                  <c:v>#N/A</c:v>
                </c:pt>
                <c:pt idx="5">
                  <c:v>0.03</c:v>
                </c:pt>
                <c:pt idx="6">
                  <c:v>#N/A</c:v>
                </c:pt>
                <c:pt idx="7">
                  <c:v>0.03</c:v>
                </c:pt>
                <c:pt idx="8">
                  <c:v>#N/A</c:v>
                </c:pt>
                <c:pt idx="9">
                  <c:v>0.01</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0.14000000000000001</c:v>
                </c:pt>
                <c:pt idx="2">
                  <c:v>#N/A</c:v>
                </c:pt>
                <c:pt idx="3">
                  <c:v>0.05</c:v>
                </c:pt>
                <c:pt idx="4">
                  <c:v>#N/A</c:v>
                </c:pt>
                <c:pt idx="5">
                  <c:v>0.06</c:v>
                </c:pt>
                <c:pt idx="6">
                  <c:v>#N/A</c:v>
                </c:pt>
                <c:pt idx="7">
                  <c:v>0.21</c:v>
                </c:pt>
                <c:pt idx="8">
                  <c:v>#N/A</c:v>
                </c:pt>
                <c:pt idx="9">
                  <c:v>0.14000000000000001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0.59</c:v>
                </c:pt>
                <c:pt idx="2">
                  <c:v>#N/A</c:v>
                </c:pt>
                <c:pt idx="3">
                  <c:v>0.5</c:v>
                </c:pt>
                <c:pt idx="4">
                  <c:v>#N/A</c:v>
                </c:pt>
                <c:pt idx="5">
                  <c:v>0.76</c:v>
                </c:pt>
                <c:pt idx="6">
                  <c:v>#N/A</c:v>
                </c:pt>
                <c:pt idx="7">
                  <c:v>0.82</c:v>
                </c:pt>
                <c:pt idx="8">
                  <c:v>#N/A</c:v>
                </c:pt>
                <c:pt idx="9">
                  <c:v>0.46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2.87</c:v>
                </c:pt>
                <c:pt idx="2">
                  <c:v>#N/A</c:v>
                </c:pt>
                <c:pt idx="3">
                  <c:v>4.96</c:v>
                </c:pt>
                <c:pt idx="4">
                  <c:v>#N/A</c:v>
                </c:pt>
                <c:pt idx="5">
                  <c:v>4.62</c:v>
                </c:pt>
                <c:pt idx="6">
                  <c:v>#N/A</c:v>
                </c:pt>
                <c:pt idx="7">
                  <c:v>5.87</c:v>
                </c:pt>
                <c:pt idx="8">
                  <c:v>#N/A</c:v>
                </c:pt>
                <c:pt idx="9">
                  <c:v>6.34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7.65</c:v>
                </c:pt>
                <c:pt idx="2">
                  <c:v>#N/A</c:v>
                </c:pt>
                <c:pt idx="3">
                  <c:v>7.87</c:v>
                </c:pt>
                <c:pt idx="4">
                  <c:v>#N/A</c:v>
                </c:pt>
                <c:pt idx="5">
                  <c:v>8.2100000000000009</c:v>
                </c:pt>
                <c:pt idx="6">
                  <c:v>#N/A</c:v>
                </c:pt>
                <c:pt idx="7">
                  <c:v>8.5299999999999994</c:v>
                </c:pt>
                <c:pt idx="8">
                  <c:v>#N/A</c:v>
                </c:pt>
                <c:pt idx="9">
                  <c:v>7.98</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8.6199999999999992</c:v>
                </c:pt>
                <c:pt idx="1">
                  <c:v>#N/A</c:v>
                </c:pt>
                <c:pt idx="2">
                  <c:v>6.42</c:v>
                </c:pt>
                <c:pt idx="3">
                  <c:v>#N/A</c:v>
                </c:pt>
                <c:pt idx="4">
                  <c:v>7.18</c:v>
                </c:pt>
                <c:pt idx="5">
                  <c:v>#N/A</c:v>
                </c:pt>
                <c:pt idx="6">
                  <c:v>6.82</c:v>
                </c:pt>
                <c:pt idx="7">
                  <c:v>#N/A</c:v>
                </c:pt>
                <c:pt idx="8">
                  <c:v>7.61</c:v>
                </c:pt>
                <c:pt idx="9">
                  <c:v>#N/A</c:v>
                </c:pt>
              </c:numCache>
            </c:numRef>
          </c:val>
        </c:ser>
        <c:dLbls>
          <c:showLegendKey val="0"/>
          <c:showVal val="0"/>
          <c:showCatName val="0"/>
          <c:showSerName val="0"/>
          <c:showPercent val="0"/>
          <c:showBubbleSize val="0"/>
        </c:dLbls>
        <c:gapWidth val="150"/>
        <c:overlap val="100"/>
        <c:axId val="135522560"/>
        <c:axId val="135524352"/>
      </c:barChart>
      <c:catAx>
        <c:axId val="13552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524352"/>
        <c:crosses val="autoZero"/>
        <c:auto val="1"/>
        <c:lblAlgn val="ctr"/>
        <c:lblOffset val="100"/>
        <c:tickLblSkip val="1"/>
        <c:tickMarkSkip val="1"/>
        <c:noMultiLvlLbl val="0"/>
      </c:catAx>
      <c:valAx>
        <c:axId val="135524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522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2574</c:v>
                </c:pt>
                <c:pt idx="5">
                  <c:v>2782</c:v>
                </c:pt>
                <c:pt idx="8">
                  <c:v>3044</c:v>
                </c:pt>
                <c:pt idx="11">
                  <c:v>3208</c:v>
                </c:pt>
                <c:pt idx="14">
                  <c:v>3320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6</c:v>
                </c:pt>
                <c:pt idx="3">
                  <c:v>2</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490</c:v>
                </c:pt>
                <c:pt idx="3">
                  <c:v>427</c:v>
                </c:pt>
                <c:pt idx="6">
                  <c:v>494</c:v>
                </c:pt>
                <c:pt idx="9">
                  <c:v>372</c:v>
                </c:pt>
                <c:pt idx="12">
                  <c:v>385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731</c:v>
                </c:pt>
                <c:pt idx="3">
                  <c:v>743</c:v>
                </c:pt>
                <c:pt idx="6">
                  <c:v>740</c:v>
                </c:pt>
                <c:pt idx="9">
                  <c:v>715</c:v>
                </c:pt>
                <c:pt idx="12">
                  <c:v>715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3615</c:v>
                </c:pt>
                <c:pt idx="3">
                  <c:v>3796</c:v>
                </c:pt>
                <c:pt idx="6">
                  <c:v>4137</c:v>
                </c:pt>
                <c:pt idx="9">
                  <c:v>4367</c:v>
                </c:pt>
                <c:pt idx="12">
                  <c:v>4298</c:v>
                </c:pt>
              </c:numCache>
            </c:numRef>
          </c:val>
        </c:ser>
        <c:dLbls>
          <c:showLegendKey val="0"/>
          <c:showVal val="0"/>
          <c:showCatName val="0"/>
          <c:showSerName val="0"/>
          <c:showPercent val="0"/>
          <c:showBubbleSize val="0"/>
        </c:dLbls>
        <c:gapWidth val="100"/>
        <c:overlap val="100"/>
        <c:axId val="98359936"/>
        <c:axId val="98366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2268</c:v>
                </c:pt>
                <c:pt idx="2">
                  <c:v>#N/A</c:v>
                </c:pt>
                <c:pt idx="3">
                  <c:v>#N/A</c:v>
                </c:pt>
                <c:pt idx="4">
                  <c:v>2186</c:v>
                </c:pt>
                <c:pt idx="5">
                  <c:v>#N/A</c:v>
                </c:pt>
                <c:pt idx="6">
                  <c:v>#N/A</c:v>
                </c:pt>
                <c:pt idx="7">
                  <c:v>2327</c:v>
                </c:pt>
                <c:pt idx="8">
                  <c:v>#N/A</c:v>
                </c:pt>
                <c:pt idx="9">
                  <c:v>#N/A</c:v>
                </c:pt>
                <c:pt idx="10">
                  <c:v>2246</c:v>
                </c:pt>
                <c:pt idx="11">
                  <c:v>#N/A</c:v>
                </c:pt>
                <c:pt idx="12">
                  <c:v>#N/A</c:v>
                </c:pt>
                <c:pt idx="13">
                  <c:v>2078</c:v>
                </c:pt>
                <c:pt idx="14">
                  <c:v>#N/A</c:v>
                </c:pt>
              </c:numCache>
            </c:numRef>
          </c:val>
          <c:smooth val="0"/>
        </c:ser>
        <c:dLbls>
          <c:showLegendKey val="0"/>
          <c:showVal val="0"/>
          <c:showCatName val="0"/>
          <c:showSerName val="0"/>
          <c:showPercent val="0"/>
          <c:showBubbleSize val="0"/>
        </c:dLbls>
        <c:marker val="1"/>
        <c:smooth val="0"/>
        <c:axId val="98359936"/>
        <c:axId val="98366208"/>
      </c:lineChart>
      <c:catAx>
        <c:axId val="9835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366208"/>
        <c:crosses val="autoZero"/>
        <c:auto val="1"/>
        <c:lblAlgn val="ctr"/>
        <c:lblOffset val="100"/>
        <c:tickLblSkip val="1"/>
        <c:tickMarkSkip val="1"/>
        <c:noMultiLvlLbl val="0"/>
      </c:catAx>
      <c:valAx>
        <c:axId val="98366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35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32610</c:v>
                </c:pt>
                <c:pt idx="5">
                  <c:v>37265</c:v>
                </c:pt>
                <c:pt idx="8">
                  <c:v>40452</c:v>
                </c:pt>
                <c:pt idx="11">
                  <c:v>41676</c:v>
                </c:pt>
                <c:pt idx="14">
                  <c:v>42419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4238</c:v>
                </c:pt>
                <c:pt idx="5">
                  <c:v>4229</c:v>
                </c:pt>
                <c:pt idx="8">
                  <c:v>3753</c:v>
                </c:pt>
                <c:pt idx="11">
                  <c:v>2937</c:v>
                </c:pt>
                <c:pt idx="14">
                  <c:v>2575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3913</c:v>
                </c:pt>
                <c:pt idx="5">
                  <c:v>6257</c:v>
                </c:pt>
                <c:pt idx="8">
                  <c:v>8825</c:v>
                </c:pt>
                <c:pt idx="11">
                  <c:v>9552</c:v>
                </c:pt>
                <c:pt idx="14">
                  <c:v>10273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5</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6196</c:v>
                </c:pt>
                <c:pt idx="3">
                  <c:v>5597</c:v>
                </c:pt>
                <c:pt idx="6">
                  <c:v>5390</c:v>
                </c:pt>
                <c:pt idx="9">
                  <c:v>4944</c:v>
                </c:pt>
                <c:pt idx="12">
                  <c:v>4071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3501</c:v>
                </c:pt>
                <c:pt idx="3">
                  <c:v>3085</c:v>
                </c:pt>
                <c:pt idx="6">
                  <c:v>2652</c:v>
                </c:pt>
                <c:pt idx="9">
                  <c:v>2269</c:v>
                </c:pt>
                <c:pt idx="12">
                  <c:v>1878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13288</c:v>
                </c:pt>
                <c:pt idx="3">
                  <c:v>11692</c:v>
                </c:pt>
                <c:pt idx="6">
                  <c:v>11070</c:v>
                </c:pt>
                <c:pt idx="9">
                  <c:v>10664</c:v>
                </c:pt>
                <c:pt idx="12">
                  <c:v>10439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166</c:v>
                </c:pt>
                <c:pt idx="3">
                  <c:v>130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45458</c:v>
                </c:pt>
                <c:pt idx="3">
                  <c:v>48083</c:v>
                </c:pt>
                <c:pt idx="6">
                  <c:v>49179</c:v>
                </c:pt>
                <c:pt idx="9">
                  <c:v>49557</c:v>
                </c:pt>
                <c:pt idx="12">
                  <c:v>48231</c:v>
                </c:pt>
              </c:numCache>
            </c:numRef>
          </c:val>
        </c:ser>
        <c:dLbls>
          <c:showLegendKey val="0"/>
          <c:showVal val="0"/>
          <c:showCatName val="0"/>
          <c:showSerName val="0"/>
          <c:showPercent val="0"/>
          <c:showBubbleSize val="0"/>
        </c:dLbls>
        <c:gapWidth val="100"/>
        <c:overlap val="100"/>
        <c:axId val="135697152"/>
        <c:axId val="135699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27848</c:v>
                </c:pt>
                <c:pt idx="2">
                  <c:v>#N/A</c:v>
                </c:pt>
                <c:pt idx="3">
                  <c:v>#N/A</c:v>
                </c:pt>
                <c:pt idx="4">
                  <c:v>20835</c:v>
                </c:pt>
                <c:pt idx="5">
                  <c:v>#N/A</c:v>
                </c:pt>
                <c:pt idx="6">
                  <c:v>#N/A</c:v>
                </c:pt>
                <c:pt idx="7">
                  <c:v>15266</c:v>
                </c:pt>
                <c:pt idx="8">
                  <c:v>#N/A</c:v>
                </c:pt>
                <c:pt idx="9">
                  <c:v>#N/A</c:v>
                </c:pt>
                <c:pt idx="10">
                  <c:v>13269</c:v>
                </c:pt>
                <c:pt idx="11">
                  <c:v>#N/A</c:v>
                </c:pt>
                <c:pt idx="12">
                  <c:v>#N/A</c:v>
                </c:pt>
                <c:pt idx="13">
                  <c:v>9352</c:v>
                </c:pt>
                <c:pt idx="14">
                  <c:v>#N/A</c:v>
                </c:pt>
              </c:numCache>
            </c:numRef>
          </c:val>
          <c:smooth val="0"/>
        </c:ser>
        <c:dLbls>
          <c:showLegendKey val="0"/>
          <c:showVal val="0"/>
          <c:showCatName val="0"/>
          <c:showSerName val="0"/>
          <c:showPercent val="0"/>
          <c:showBubbleSize val="0"/>
        </c:dLbls>
        <c:marker val="1"/>
        <c:smooth val="0"/>
        <c:axId val="135697152"/>
        <c:axId val="135699072"/>
      </c:lineChart>
      <c:catAx>
        <c:axId val="13569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699072"/>
        <c:crosses val="autoZero"/>
        <c:auto val="1"/>
        <c:lblAlgn val="ctr"/>
        <c:lblOffset val="100"/>
        <c:tickLblSkip val="1"/>
        <c:tickMarkSkip val="1"/>
        <c:noMultiLvlLbl val="0"/>
      </c:catAx>
      <c:valAx>
        <c:axId val="135699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697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沖縄県うるま市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120,955
120,372
86.14
51,696,931
49,839,913
1,629,847
25,699,252
48,230,825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41.3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本市は、基準財政収入額や自主財源が類似団体と比較してもかなり低い水準にあり、一人あたりの市民所得も県内平均を大きく下回っている。少子高齢化や景気低迷などの影響で社会保障関係費が年々上昇し、財政基盤が弱く普通交付税及び国県支出金に大きく依存している状況である。</a:t>
          </a:r>
          <a:endParaRPr kumimoji="1" lang="en-US" altLang="ja-JP" sz="1100">
            <a:latin typeface="ＭＳ Ｐゴシック"/>
          </a:endParaRPr>
        </a:p>
        <a:p>
          <a:r>
            <a:rPr kumimoji="1" lang="ja-JP" altLang="en-US" sz="1100">
              <a:latin typeface="ＭＳ Ｐゴシック"/>
            </a:rPr>
            <a:t>　今後、自主財源の要である市税を増やす取り組みが重要であるという観点から地域振興や雇用創出、企業誘致などへ積極的に予算措置を行っており、引き続き市民所得の向上に努める。また、定員適正化計画（Ｈ</a:t>
          </a:r>
          <a:r>
            <a:rPr kumimoji="1" lang="en-US" altLang="ja-JP" sz="1100">
              <a:latin typeface="ＭＳ Ｐゴシック"/>
            </a:rPr>
            <a:t>17</a:t>
          </a:r>
          <a:r>
            <a:rPr kumimoji="1" lang="ja-JP" altLang="en-US" sz="1100">
              <a:latin typeface="ＭＳ Ｐゴシック"/>
            </a:rPr>
            <a:t>年度～</a:t>
          </a:r>
          <a:r>
            <a:rPr kumimoji="1" lang="en-US" altLang="ja-JP" sz="1100">
              <a:latin typeface="ＭＳ Ｐゴシック"/>
            </a:rPr>
            <a:t>27</a:t>
          </a:r>
          <a:r>
            <a:rPr kumimoji="1" lang="ja-JP" altLang="en-US" sz="1100">
              <a:latin typeface="ＭＳ Ｐゴシック"/>
            </a:rPr>
            <a:t>年度、職員数</a:t>
          </a:r>
          <a:r>
            <a:rPr kumimoji="1" lang="en-US" altLang="ja-JP" sz="1100">
              <a:latin typeface="ＭＳ Ｐゴシック"/>
            </a:rPr>
            <a:t>26.5</a:t>
          </a:r>
          <a:r>
            <a:rPr kumimoji="1" lang="ja-JP" altLang="en-US" sz="1100">
              <a:latin typeface="ＭＳ Ｐゴシック"/>
            </a:rPr>
            <a:t>％削減）の着実な実施、事業の合理化・効率化で行政の効率化を図ることで財政の健全化を図り、併せて自主財源の確保・財政基盤の強化に努める。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45357</xdr:rowOff>
    </xdr:from>
    <xdr:to>
      <xdr:col>7</xdr:col>
      <xdr:colOff>152400</xdr:colOff>
      <xdr:row>45</xdr:row>
      <xdr:rowOff>45357</xdr:rowOff>
    </xdr:to>
    <xdr:cxnSp macro="">
      <xdr:nvCxnSpPr>
        <xdr:cNvPr id="70" name="直線コネクタ 69"/>
        <xdr:cNvCxnSpPr/>
      </xdr:nvCxnSpPr>
      <xdr:spPr>
        <a:xfrm>
          <a:off x="4114800" y="77606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1"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28122</xdr:rowOff>
    </xdr:from>
    <xdr:to>
      <xdr:col>6</xdr:col>
      <xdr:colOff>0</xdr:colOff>
      <xdr:row>45</xdr:row>
      <xdr:rowOff>45357</xdr:rowOff>
    </xdr:to>
    <xdr:cxnSp macro="">
      <xdr:nvCxnSpPr>
        <xdr:cNvPr id="73" name="直線コネクタ 72"/>
        <xdr:cNvCxnSpPr/>
      </xdr:nvCxnSpPr>
      <xdr:spPr>
        <a:xfrm>
          <a:off x="3225800" y="77433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5" name="テキスト ボックス 74"/>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10885</xdr:rowOff>
    </xdr:from>
    <xdr:to>
      <xdr:col>4</xdr:col>
      <xdr:colOff>482600</xdr:colOff>
      <xdr:row>45</xdr:row>
      <xdr:rowOff>28122</xdr:rowOff>
    </xdr:to>
    <xdr:cxnSp macro="">
      <xdr:nvCxnSpPr>
        <xdr:cNvPr id="76" name="直線コネクタ 75"/>
        <xdr:cNvCxnSpPr/>
      </xdr:nvCxnSpPr>
      <xdr:spPr>
        <a:xfrm>
          <a:off x="2336800" y="77261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8" name="テキスト ボックス 77"/>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147865</xdr:rowOff>
    </xdr:from>
    <xdr:to>
      <xdr:col>3</xdr:col>
      <xdr:colOff>279400</xdr:colOff>
      <xdr:row>45</xdr:row>
      <xdr:rowOff>10885</xdr:rowOff>
    </xdr:to>
    <xdr:cxnSp macro="">
      <xdr:nvCxnSpPr>
        <xdr:cNvPr id="79" name="直線コネクタ 78"/>
        <xdr:cNvCxnSpPr/>
      </xdr:nvCxnSpPr>
      <xdr:spPr>
        <a:xfrm>
          <a:off x="1447800" y="76916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80" name="フローチャート : 判断 79"/>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52812</xdr:rowOff>
    </xdr:from>
    <xdr:ext cx="762000" cy="259045"/>
    <xdr:sp macro="" textlink="">
      <xdr:nvSpPr>
        <xdr:cNvPr id="81" name="テキスト ボックス 80"/>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166007</xdr:rowOff>
    </xdr:from>
    <xdr:to>
      <xdr:col>7</xdr:col>
      <xdr:colOff>203200</xdr:colOff>
      <xdr:row>45</xdr:row>
      <xdr:rowOff>96157</xdr:rowOff>
    </xdr:to>
    <xdr:sp macro="" textlink="">
      <xdr:nvSpPr>
        <xdr:cNvPr id="89" name="円/楕円 88"/>
        <xdr:cNvSpPr/>
      </xdr:nvSpPr>
      <xdr:spPr>
        <a:xfrm>
          <a:off x="49022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61884</xdr:rowOff>
    </xdr:from>
    <xdr:ext cx="762000" cy="259045"/>
    <xdr:sp macro="" textlink="">
      <xdr:nvSpPr>
        <xdr:cNvPr id="90" name="財政力該当値テキスト"/>
        <xdr:cNvSpPr txBox="1"/>
      </xdr:nvSpPr>
      <xdr:spPr>
        <a:xfrm>
          <a:off x="5041900" y="760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166007</xdr:rowOff>
    </xdr:from>
    <xdr:to>
      <xdr:col>6</xdr:col>
      <xdr:colOff>50800</xdr:colOff>
      <xdr:row>45</xdr:row>
      <xdr:rowOff>96157</xdr:rowOff>
    </xdr:to>
    <xdr:sp macro="" textlink="">
      <xdr:nvSpPr>
        <xdr:cNvPr id="91" name="円/楕円 90"/>
        <xdr:cNvSpPr/>
      </xdr:nvSpPr>
      <xdr:spPr>
        <a:xfrm>
          <a:off x="4064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80934</xdr:rowOff>
    </xdr:from>
    <xdr:ext cx="736600" cy="259045"/>
    <xdr:sp macro="" textlink="">
      <xdr:nvSpPr>
        <xdr:cNvPr id="92" name="テキスト ボックス 91"/>
        <xdr:cNvSpPr txBox="1"/>
      </xdr:nvSpPr>
      <xdr:spPr>
        <a:xfrm>
          <a:off x="3733800" y="779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148772</xdr:rowOff>
    </xdr:from>
    <xdr:to>
      <xdr:col>4</xdr:col>
      <xdr:colOff>533400</xdr:colOff>
      <xdr:row>45</xdr:row>
      <xdr:rowOff>78922</xdr:rowOff>
    </xdr:to>
    <xdr:sp macro="" textlink="">
      <xdr:nvSpPr>
        <xdr:cNvPr id="93" name="円/楕円 92"/>
        <xdr:cNvSpPr/>
      </xdr:nvSpPr>
      <xdr:spPr>
        <a:xfrm>
          <a:off x="3175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63699</xdr:rowOff>
    </xdr:from>
    <xdr:ext cx="762000" cy="259045"/>
    <xdr:sp macro="" textlink="">
      <xdr:nvSpPr>
        <xdr:cNvPr id="94" name="テキスト ボックス 93"/>
        <xdr:cNvSpPr txBox="1"/>
      </xdr:nvSpPr>
      <xdr:spPr>
        <a:xfrm>
          <a:off x="2844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131535</xdr:rowOff>
    </xdr:from>
    <xdr:to>
      <xdr:col>3</xdr:col>
      <xdr:colOff>330200</xdr:colOff>
      <xdr:row>45</xdr:row>
      <xdr:rowOff>61685</xdr:rowOff>
    </xdr:to>
    <xdr:sp macro="" textlink="">
      <xdr:nvSpPr>
        <xdr:cNvPr id="95" name="円/楕円 94"/>
        <xdr:cNvSpPr/>
      </xdr:nvSpPr>
      <xdr:spPr>
        <a:xfrm>
          <a:off x="2286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46462</xdr:rowOff>
    </xdr:from>
    <xdr:ext cx="762000" cy="259045"/>
    <xdr:sp macro="" textlink="">
      <xdr:nvSpPr>
        <xdr:cNvPr id="96" name="テキスト ボックス 95"/>
        <xdr:cNvSpPr txBox="1"/>
      </xdr:nvSpPr>
      <xdr:spPr>
        <a:xfrm>
          <a:off x="1955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97065</xdr:rowOff>
    </xdr:from>
    <xdr:to>
      <xdr:col>2</xdr:col>
      <xdr:colOff>127000</xdr:colOff>
      <xdr:row>45</xdr:row>
      <xdr:rowOff>27215</xdr:rowOff>
    </xdr:to>
    <xdr:sp macro="" textlink="">
      <xdr:nvSpPr>
        <xdr:cNvPr id="97" name="円/楕円 96"/>
        <xdr:cNvSpPr/>
      </xdr:nvSpPr>
      <xdr:spPr>
        <a:xfrm>
          <a:off x="1397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11992</xdr:rowOff>
    </xdr:from>
    <xdr:ext cx="762000" cy="259045"/>
    <xdr:sp macro="" textlink="">
      <xdr:nvSpPr>
        <xdr:cNvPr id="98" name="テキスト ボックス 97"/>
        <xdr:cNvSpPr txBox="1"/>
      </xdr:nvSpPr>
      <xdr:spPr>
        <a:xfrm>
          <a:off x="1066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本市は、経常収支比率が類似団体や県平均を下回り、市町村合併の特例による普通交付税の合併算定替え、定員適正化計画による職員数削減に伴う人件費の減、前年度決算剰余金などを財源に後年度の財政負担の軽減や財政の健全性を図ることを目的に繰上償還や利率見直しを実施したため減となっている。しかし、物件費、扶助費は、依然として年々増加傾向にあり、経常収支比率は前年度同率となっている。</a:t>
          </a:r>
          <a:endParaRPr kumimoji="1" lang="en-US" altLang="ja-JP" sz="1100">
            <a:latin typeface="ＭＳ Ｐゴシック"/>
          </a:endParaRPr>
        </a:p>
        <a:p>
          <a:r>
            <a:rPr kumimoji="1" lang="ja-JP" altLang="en-US" sz="1100">
              <a:latin typeface="ＭＳ Ｐゴシック"/>
            </a:rPr>
            <a:t>　今後も引き続き、合併効果などで生じた財源を活用した市債の繰上償還による市債残高の圧縮や利子償還金の抑制、事務事業の効率化・合理化に取り組み、民間委託や指定管理制度の活用などによる経常経費の削減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65088</xdr:rowOff>
    </xdr:from>
    <xdr:to>
      <xdr:col>7</xdr:col>
      <xdr:colOff>152400</xdr:colOff>
      <xdr:row>61</xdr:row>
      <xdr:rowOff>65088</xdr:rowOff>
    </xdr:to>
    <xdr:cxnSp macro="">
      <xdr:nvCxnSpPr>
        <xdr:cNvPr id="129" name="直線コネクタ 128"/>
        <xdr:cNvCxnSpPr/>
      </xdr:nvCxnSpPr>
      <xdr:spPr>
        <a:xfrm>
          <a:off x="4114800" y="105235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56215</xdr:rowOff>
    </xdr:from>
    <xdr:ext cx="762000" cy="259045"/>
    <xdr:sp macro="" textlink="">
      <xdr:nvSpPr>
        <xdr:cNvPr id="130" name="財政構造の弾力性平均値テキスト"/>
        <xdr:cNvSpPr txBox="1"/>
      </xdr:nvSpPr>
      <xdr:spPr>
        <a:xfrm>
          <a:off x="5041900" y="1068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25400</xdr:rowOff>
    </xdr:from>
    <xdr:to>
      <xdr:col>6</xdr:col>
      <xdr:colOff>0</xdr:colOff>
      <xdr:row>61</xdr:row>
      <xdr:rowOff>65088</xdr:rowOff>
    </xdr:to>
    <xdr:cxnSp macro="">
      <xdr:nvCxnSpPr>
        <xdr:cNvPr id="132" name="直線コネクタ 131"/>
        <xdr:cNvCxnSpPr/>
      </xdr:nvCxnSpPr>
      <xdr:spPr>
        <a:xfrm>
          <a:off x="3225800" y="10312400"/>
          <a:ext cx="8890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47324</xdr:rowOff>
    </xdr:from>
    <xdr:ext cx="736600" cy="259045"/>
    <xdr:sp macro="" textlink="">
      <xdr:nvSpPr>
        <xdr:cNvPr id="134" name="テキスト ボックス 133"/>
        <xdr:cNvSpPr txBox="1"/>
      </xdr:nvSpPr>
      <xdr:spPr>
        <a:xfrm>
          <a:off x="3733800" y="1084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1270</xdr:rowOff>
    </xdr:from>
    <xdr:to>
      <xdr:col>4</xdr:col>
      <xdr:colOff>482600</xdr:colOff>
      <xdr:row>60</xdr:row>
      <xdr:rowOff>25400</xdr:rowOff>
    </xdr:to>
    <xdr:cxnSp macro="">
      <xdr:nvCxnSpPr>
        <xdr:cNvPr id="135" name="直線コネクタ 134"/>
        <xdr:cNvCxnSpPr/>
      </xdr:nvCxnSpPr>
      <xdr:spPr>
        <a:xfrm>
          <a:off x="2336800" y="102882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23195</xdr:rowOff>
    </xdr:from>
    <xdr:ext cx="762000" cy="259045"/>
    <xdr:sp macro="" textlink="">
      <xdr:nvSpPr>
        <xdr:cNvPr id="137" name="テキスト ボックス 136"/>
        <xdr:cNvSpPr txBox="1"/>
      </xdr:nvSpPr>
      <xdr:spPr>
        <a:xfrm>
          <a:off x="2844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1270</xdr:rowOff>
    </xdr:from>
    <xdr:to>
      <xdr:col>3</xdr:col>
      <xdr:colOff>279400</xdr:colOff>
      <xdr:row>61</xdr:row>
      <xdr:rowOff>149543</xdr:rowOff>
    </xdr:to>
    <xdr:cxnSp macro="">
      <xdr:nvCxnSpPr>
        <xdr:cNvPr id="138" name="直線コネクタ 137"/>
        <xdr:cNvCxnSpPr/>
      </xdr:nvCxnSpPr>
      <xdr:spPr>
        <a:xfrm flipV="1">
          <a:off x="1447800" y="10288270"/>
          <a:ext cx="889000" cy="3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110807</xdr:rowOff>
    </xdr:from>
    <xdr:to>
      <xdr:col>3</xdr:col>
      <xdr:colOff>330200</xdr:colOff>
      <xdr:row>62</xdr:row>
      <xdr:rowOff>40957</xdr:rowOff>
    </xdr:to>
    <xdr:sp macro="" textlink="">
      <xdr:nvSpPr>
        <xdr:cNvPr id="139" name="フローチャート : 判断 138"/>
        <xdr:cNvSpPr/>
      </xdr:nvSpPr>
      <xdr:spPr>
        <a:xfrm>
          <a:off x="2286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25734</xdr:rowOff>
    </xdr:from>
    <xdr:ext cx="762000" cy="259045"/>
    <xdr:sp macro="" textlink="">
      <xdr:nvSpPr>
        <xdr:cNvPr id="140" name="テキスト ボックス 139"/>
        <xdr:cNvSpPr txBox="1"/>
      </xdr:nvSpPr>
      <xdr:spPr>
        <a:xfrm>
          <a:off x="1955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41" name="フローチャート : 判断 140"/>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107649</xdr:rowOff>
    </xdr:from>
    <xdr:ext cx="762000" cy="259045"/>
    <xdr:sp macro="" textlink="">
      <xdr:nvSpPr>
        <xdr:cNvPr id="142" name="テキスト ボックス 141"/>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14288</xdr:rowOff>
    </xdr:from>
    <xdr:to>
      <xdr:col>7</xdr:col>
      <xdr:colOff>203200</xdr:colOff>
      <xdr:row>61</xdr:row>
      <xdr:rowOff>115888</xdr:rowOff>
    </xdr:to>
    <xdr:sp macro="" textlink="">
      <xdr:nvSpPr>
        <xdr:cNvPr id="148" name="円/楕円 147"/>
        <xdr:cNvSpPr/>
      </xdr:nvSpPr>
      <xdr:spPr>
        <a:xfrm>
          <a:off x="49022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30815</xdr:rowOff>
    </xdr:from>
    <xdr:ext cx="762000" cy="259045"/>
    <xdr:sp macro="" textlink="">
      <xdr:nvSpPr>
        <xdr:cNvPr id="149" name="財政構造の弾力性該当値テキスト"/>
        <xdr:cNvSpPr txBox="1"/>
      </xdr:nvSpPr>
      <xdr:spPr>
        <a:xfrm>
          <a:off x="5041900" y="1031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14288</xdr:rowOff>
    </xdr:from>
    <xdr:to>
      <xdr:col>6</xdr:col>
      <xdr:colOff>50800</xdr:colOff>
      <xdr:row>61</xdr:row>
      <xdr:rowOff>115888</xdr:rowOff>
    </xdr:to>
    <xdr:sp macro="" textlink="">
      <xdr:nvSpPr>
        <xdr:cNvPr id="150" name="円/楕円 149"/>
        <xdr:cNvSpPr/>
      </xdr:nvSpPr>
      <xdr:spPr>
        <a:xfrm>
          <a:off x="4064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126065</xdr:rowOff>
    </xdr:from>
    <xdr:ext cx="736600" cy="259045"/>
    <xdr:sp macro="" textlink="">
      <xdr:nvSpPr>
        <xdr:cNvPr id="151" name="テキスト ボックス 150"/>
        <xdr:cNvSpPr txBox="1"/>
      </xdr:nvSpPr>
      <xdr:spPr>
        <a:xfrm>
          <a:off x="3733800" y="1024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146050</xdr:rowOff>
    </xdr:from>
    <xdr:to>
      <xdr:col>4</xdr:col>
      <xdr:colOff>533400</xdr:colOff>
      <xdr:row>60</xdr:row>
      <xdr:rowOff>76200</xdr:rowOff>
    </xdr:to>
    <xdr:sp macro="" textlink="">
      <xdr:nvSpPr>
        <xdr:cNvPr id="152" name="円/楕円 151"/>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86377</xdr:rowOff>
    </xdr:from>
    <xdr:ext cx="762000" cy="259045"/>
    <xdr:sp macro="" textlink="">
      <xdr:nvSpPr>
        <xdr:cNvPr id="153" name="テキスト ボックス 152"/>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121920</xdr:rowOff>
    </xdr:from>
    <xdr:to>
      <xdr:col>3</xdr:col>
      <xdr:colOff>330200</xdr:colOff>
      <xdr:row>60</xdr:row>
      <xdr:rowOff>52070</xdr:rowOff>
    </xdr:to>
    <xdr:sp macro="" textlink="">
      <xdr:nvSpPr>
        <xdr:cNvPr id="154" name="円/楕円 153"/>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62247</xdr:rowOff>
    </xdr:from>
    <xdr:ext cx="762000" cy="259045"/>
    <xdr:sp macro="" textlink="">
      <xdr:nvSpPr>
        <xdr:cNvPr id="155" name="テキスト ボックス 154"/>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98743</xdr:rowOff>
    </xdr:from>
    <xdr:to>
      <xdr:col>2</xdr:col>
      <xdr:colOff>127000</xdr:colOff>
      <xdr:row>62</xdr:row>
      <xdr:rowOff>28893</xdr:rowOff>
    </xdr:to>
    <xdr:sp macro="" textlink="">
      <xdr:nvSpPr>
        <xdr:cNvPr id="156" name="円/楕円 155"/>
        <xdr:cNvSpPr/>
      </xdr:nvSpPr>
      <xdr:spPr>
        <a:xfrm>
          <a:off x="1397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39070</xdr:rowOff>
    </xdr:from>
    <xdr:ext cx="762000" cy="259045"/>
    <xdr:sp macro="" textlink="">
      <xdr:nvSpPr>
        <xdr:cNvPr id="157" name="テキスト ボックス 156"/>
        <xdr:cNvSpPr txBox="1"/>
      </xdr:nvSpPr>
      <xdr:spPr>
        <a:xfrm>
          <a:off x="1066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本市は、定員適正化計画の推進により人件費、物件費及び維持補修費の合計額の人口一人あたりの金額は類似団体平均に比べ下回っているが、維持補修費の増加により、前年度より微増となっている。</a:t>
          </a:r>
          <a:endParaRPr kumimoji="1" lang="en-US" altLang="ja-JP" sz="1300">
            <a:latin typeface="ＭＳ Ｐゴシック"/>
          </a:endParaRPr>
        </a:p>
        <a:p>
          <a:r>
            <a:rPr kumimoji="1" lang="ja-JP" altLang="en-US" sz="1300">
              <a:latin typeface="ＭＳ Ｐゴシック"/>
            </a:rPr>
            <a:t>　市町村合併により類似の施設が多いなど課題も多く、今後は施設更新（施設の老朽化）に伴う維持補修費の増加なども見込まれる。市が所有する公共施設等について、市民の利便性を高め、最大限有効に活用するため「公共施設等マネジメント計画」を指針として、統廃合等も含め施設の将来のあり方を検討し、コスト削減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62356</xdr:rowOff>
    </xdr:from>
    <xdr:to>
      <xdr:col>7</xdr:col>
      <xdr:colOff>152400</xdr:colOff>
      <xdr:row>83</xdr:row>
      <xdr:rowOff>86675</xdr:rowOff>
    </xdr:to>
    <xdr:cxnSp macro="">
      <xdr:nvCxnSpPr>
        <xdr:cNvPr id="194" name="直線コネクタ 193"/>
        <xdr:cNvCxnSpPr/>
      </xdr:nvCxnSpPr>
      <xdr:spPr>
        <a:xfrm>
          <a:off x="4114800" y="14292706"/>
          <a:ext cx="838200" cy="2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28457</xdr:rowOff>
    </xdr:from>
    <xdr:ext cx="762000" cy="259045"/>
    <xdr:sp macro="" textlink="">
      <xdr:nvSpPr>
        <xdr:cNvPr id="195" name="人件費・物件費等の状況平均値テキスト"/>
        <xdr:cNvSpPr txBox="1"/>
      </xdr:nvSpPr>
      <xdr:spPr>
        <a:xfrm>
          <a:off x="5041900" y="1443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48636</xdr:rowOff>
    </xdr:from>
    <xdr:to>
      <xdr:col>6</xdr:col>
      <xdr:colOff>0</xdr:colOff>
      <xdr:row>83</xdr:row>
      <xdr:rowOff>62356</xdr:rowOff>
    </xdr:to>
    <xdr:cxnSp macro="">
      <xdr:nvCxnSpPr>
        <xdr:cNvPr id="197" name="直線コネクタ 196"/>
        <xdr:cNvCxnSpPr/>
      </xdr:nvCxnSpPr>
      <xdr:spPr>
        <a:xfrm>
          <a:off x="3225800" y="14278986"/>
          <a:ext cx="889000" cy="1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170282</xdr:rowOff>
    </xdr:from>
    <xdr:ext cx="736600" cy="259045"/>
    <xdr:sp macro="" textlink="">
      <xdr:nvSpPr>
        <xdr:cNvPr id="199" name="テキスト ボックス 198"/>
        <xdr:cNvSpPr txBox="1"/>
      </xdr:nvSpPr>
      <xdr:spPr>
        <a:xfrm>
          <a:off x="3733800" y="1457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30350</xdr:rowOff>
    </xdr:from>
    <xdr:to>
      <xdr:col>4</xdr:col>
      <xdr:colOff>482600</xdr:colOff>
      <xdr:row>83</xdr:row>
      <xdr:rowOff>48636</xdr:rowOff>
    </xdr:to>
    <xdr:cxnSp macro="">
      <xdr:nvCxnSpPr>
        <xdr:cNvPr id="200" name="直線コネクタ 199"/>
        <xdr:cNvCxnSpPr/>
      </xdr:nvCxnSpPr>
      <xdr:spPr>
        <a:xfrm>
          <a:off x="2336800" y="14260700"/>
          <a:ext cx="889000" cy="1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53798</xdr:rowOff>
    </xdr:from>
    <xdr:ext cx="762000" cy="259045"/>
    <xdr:sp macro="" textlink="">
      <xdr:nvSpPr>
        <xdr:cNvPr id="202" name="テキスト ボックス 201"/>
        <xdr:cNvSpPr txBox="1"/>
      </xdr:nvSpPr>
      <xdr:spPr>
        <a:xfrm>
          <a:off x="2844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30350</xdr:rowOff>
    </xdr:from>
    <xdr:to>
      <xdr:col>3</xdr:col>
      <xdr:colOff>279400</xdr:colOff>
      <xdr:row>83</xdr:row>
      <xdr:rowOff>61978</xdr:rowOff>
    </xdr:to>
    <xdr:cxnSp macro="">
      <xdr:nvCxnSpPr>
        <xdr:cNvPr id="203" name="直線コネクタ 202"/>
        <xdr:cNvCxnSpPr/>
      </xdr:nvCxnSpPr>
      <xdr:spPr>
        <a:xfrm flipV="1">
          <a:off x="1447800" y="14260700"/>
          <a:ext cx="889000" cy="3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160398</xdr:rowOff>
    </xdr:from>
    <xdr:to>
      <xdr:col>3</xdr:col>
      <xdr:colOff>330200</xdr:colOff>
      <xdr:row>85</xdr:row>
      <xdr:rowOff>90548</xdr:rowOff>
    </xdr:to>
    <xdr:sp macro="" textlink="">
      <xdr:nvSpPr>
        <xdr:cNvPr id="204" name="フローチャート : 判断 203"/>
        <xdr:cNvSpPr/>
      </xdr:nvSpPr>
      <xdr:spPr>
        <a:xfrm>
          <a:off x="2286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75325</xdr:rowOff>
    </xdr:from>
    <xdr:ext cx="762000" cy="259045"/>
    <xdr:sp macro="" textlink="">
      <xdr:nvSpPr>
        <xdr:cNvPr id="205" name="テキスト ボックス 204"/>
        <xdr:cNvSpPr txBox="1"/>
      </xdr:nvSpPr>
      <xdr:spPr>
        <a:xfrm>
          <a:off x="1955800" y="1464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14973</xdr:rowOff>
    </xdr:from>
    <xdr:to>
      <xdr:col>2</xdr:col>
      <xdr:colOff>127000</xdr:colOff>
      <xdr:row>85</xdr:row>
      <xdr:rowOff>116573</xdr:rowOff>
    </xdr:to>
    <xdr:sp macro="" textlink="">
      <xdr:nvSpPr>
        <xdr:cNvPr id="206" name="フローチャート : 判断 205"/>
        <xdr:cNvSpPr/>
      </xdr:nvSpPr>
      <xdr:spPr>
        <a:xfrm>
          <a:off x="1397000" y="1458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101350</xdr:rowOff>
    </xdr:from>
    <xdr:ext cx="762000" cy="259045"/>
    <xdr:sp macro="" textlink="">
      <xdr:nvSpPr>
        <xdr:cNvPr id="207" name="テキスト ボックス 206"/>
        <xdr:cNvSpPr txBox="1"/>
      </xdr:nvSpPr>
      <xdr:spPr>
        <a:xfrm>
          <a:off x="1066800" y="1467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35875</xdr:rowOff>
    </xdr:from>
    <xdr:to>
      <xdr:col>7</xdr:col>
      <xdr:colOff>203200</xdr:colOff>
      <xdr:row>83</xdr:row>
      <xdr:rowOff>137475</xdr:rowOff>
    </xdr:to>
    <xdr:sp macro="" textlink="">
      <xdr:nvSpPr>
        <xdr:cNvPr id="213" name="円/楕円 212"/>
        <xdr:cNvSpPr/>
      </xdr:nvSpPr>
      <xdr:spPr>
        <a:xfrm>
          <a:off x="4902200" y="1426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52402</xdr:rowOff>
    </xdr:from>
    <xdr:ext cx="762000" cy="259045"/>
    <xdr:sp macro="" textlink="">
      <xdr:nvSpPr>
        <xdr:cNvPr id="214" name="人件費・物件費等の状況該当値テキスト"/>
        <xdr:cNvSpPr txBox="1"/>
      </xdr:nvSpPr>
      <xdr:spPr>
        <a:xfrm>
          <a:off x="5041900" y="1411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93,292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11556</xdr:rowOff>
    </xdr:from>
    <xdr:to>
      <xdr:col>6</xdr:col>
      <xdr:colOff>50800</xdr:colOff>
      <xdr:row>83</xdr:row>
      <xdr:rowOff>113156</xdr:rowOff>
    </xdr:to>
    <xdr:sp macro="" textlink="">
      <xdr:nvSpPr>
        <xdr:cNvPr id="215" name="円/楕円 214"/>
        <xdr:cNvSpPr/>
      </xdr:nvSpPr>
      <xdr:spPr>
        <a:xfrm>
          <a:off x="4064000" y="1424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123333</xdr:rowOff>
    </xdr:from>
    <xdr:ext cx="736600" cy="259045"/>
    <xdr:sp macro="" textlink="">
      <xdr:nvSpPr>
        <xdr:cNvPr id="216" name="テキスト ボックス 215"/>
        <xdr:cNvSpPr txBox="1"/>
      </xdr:nvSpPr>
      <xdr:spPr>
        <a:xfrm>
          <a:off x="3733800" y="1401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91,881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169286</xdr:rowOff>
    </xdr:from>
    <xdr:to>
      <xdr:col>4</xdr:col>
      <xdr:colOff>533400</xdr:colOff>
      <xdr:row>83</xdr:row>
      <xdr:rowOff>99436</xdr:rowOff>
    </xdr:to>
    <xdr:sp macro="" textlink="">
      <xdr:nvSpPr>
        <xdr:cNvPr id="217" name="円/楕円 216"/>
        <xdr:cNvSpPr/>
      </xdr:nvSpPr>
      <xdr:spPr>
        <a:xfrm>
          <a:off x="3175000" y="1422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109613</xdr:rowOff>
    </xdr:from>
    <xdr:ext cx="762000" cy="259045"/>
    <xdr:sp macro="" textlink="">
      <xdr:nvSpPr>
        <xdr:cNvPr id="218" name="テキスト ボックス 217"/>
        <xdr:cNvSpPr txBox="1"/>
      </xdr:nvSpPr>
      <xdr:spPr>
        <a:xfrm>
          <a:off x="2844800" y="1399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91,085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151000</xdr:rowOff>
    </xdr:from>
    <xdr:to>
      <xdr:col>3</xdr:col>
      <xdr:colOff>330200</xdr:colOff>
      <xdr:row>83</xdr:row>
      <xdr:rowOff>81150</xdr:rowOff>
    </xdr:to>
    <xdr:sp macro="" textlink="">
      <xdr:nvSpPr>
        <xdr:cNvPr id="219" name="円/楕円 218"/>
        <xdr:cNvSpPr/>
      </xdr:nvSpPr>
      <xdr:spPr>
        <a:xfrm>
          <a:off x="2286000" y="142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91327</xdr:rowOff>
    </xdr:from>
    <xdr:ext cx="762000" cy="259045"/>
    <xdr:sp macro="" textlink="">
      <xdr:nvSpPr>
        <xdr:cNvPr id="220" name="テキスト ボックス 219"/>
        <xdr:cNvSpPr txBox="1"/>
      </xdr:nvSpPr>
      <xdr:spPr>
        <a:xfrm>
          <a:off x="1955800" y="139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90,024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11178</xdr:rowOff>
    </xdr:from>
    <xdr:to>
      <xdr:col>2</xdr:col>
      <xdr:colOff>127000</xdr:colOff>
      <xdr:row>83</xdr:row>
      <xdr:rowOff>112778</xdr:rowOff>
    </xdr:to>
    <xdr:sp macro="" textlink="">
      <xdr:nvSpPr>
        <xdr:cNvPr id="221" name="円/楕円 220"/>
        <xdr:cNvSpPr/>
      </xdr:nvSpPr>
      <xdr:spPr>
        <a:xfrm>
          <a:off x="1397000" y="142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122955</xdr:rowOff>
    </xdr:from>
    <xdr:ext cx="762000" cy="259045"/>
    <xdr:sp macro="" textlink="">
      <xdr:nvSpPr>
        <xdr:cNvPr id="222" name="テキスト ボックス 221"/>
        <xdr:cNvSpPr txBox="1"/>
      </xdr:nvSpPr>
      <xdr:spPr>
        <a:xfrm>
          <a:off x="1066800" y="1401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本市は、類似団体内平均値より</a:t>
          </a:r>
          <a:r>
            <a:rPr kumimoji="1" lang="en-US" altLang="ja-JP" sz="1300">
              <a:latin typeface="ＭＳ Ｐゴシック"/>
            </a:rPr>
            <a:t>2.9</a:t>
          </a:r>
          <a:r>
            <a:rPr kumimoji="1" lang="ja-JP" altLang="en-US" sz="1300">
              <a:latin typeface="ＭＳ Ｐゴシック"/>
            </a:rPr>
            <a:t>ポイント下回っているが、今後も各種手当ての見直しを行うなど、適正な給与管理に努める。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83276</xdr:rowOff>
    </xdr:from>
    <xdr:to>
      <xdr:col>24</xdr:col>
      <xdr:colOff>558800</xdr:colOff>
      <xdr:row>87</xdr:row>
      <xdr:rowOff>109401</xdr:rowOff>
    </xdr:to>
    <xdr:cxnSp macro="">
      <xdr:nvCxnSpPr>
        <xdr:cNvPr id="253" name="直線コネクタ 252"/>
        <xdr:cNvCxnSpPr/>
      </xdr:nvCxnSpPr>
      <xdr:spPr>
        <a:xfrm flipV="1">
          <a:off x="17018000" y="13970726"/>
          <a:ext cx="0" cy="105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4"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5" name="直線コネクタ 254"/>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169653</xdr:rowOff>
    </xdr:from>
    <xdr:ext cx="762000" cy="259045"/>
    <xdr:sp macro="" textlink="">
      <xdr:nvSpPr>
        <xdr:cNvPr id="256" name="給与水準   （国との比較）最大値テキスト"/>
        <xdr:cNvSpPr txBox="1"/>
      </xdr:nvSpPr>
      <xdr:spPr>
        <a:xfrm>
          <a:off x="17106900" y="137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83276</xdr:rowOff>
    </xdr:from>
    <xdr:to>
      <xdr:col>24</xdr:col>
      <xdr:colOff>647700</xdr:colOff>
      <xdr:row>81</xdr:row>
      <xdr:rowOff>83276</xdr:rowOff>
    </xdr:to>
    <xdr:cxnSp macro="">
      <xdr:nvCxnSpPr>
        <xdr:cNvPr id="257" name="直線コネクタ 256"/>
        <xdr:cNvCxnSpPr/>
      </xdr:nvCxnSpPr>
      <xdr:spPr>
        <a:xfrm>
          <a:off x="16929100" y="1397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99786</xdr:rowOff>
    </xdr:from>
    <xdr:to>
      <xdr:col>24</xdr:col>
      <xdr:colOff>558800</xdr:colOff>
      <xdr:row>87</xdr:row>
      <xdr:rowOff>88719</xdr:rowOff>
    </xdr:to>
    <xdr:cxnSp macro="">
      <xdr:nvCxnSpPr>
        <xdr:cNvPr id="258" name="直線コネクタ 257"/>
        <xdr:cNvCxnSpPr/>
      </xdr:nvCxnSpPr>
      <xdr:spPr>
        <a:xfrm flipV="1">
          <a:off x="16179800" y="14501586"/>
          <a:ext cx="838200" cy="50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9"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0" name="フローチャート : 判断 259"/>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88719</xdr:rowOff>
    </xdr:from>
    <xdr:to>
      <xdr:col>23</xdr:col>
      <xdr:colOff>406400</xdr:colOff>
      <xdr:row>87</xdr:row>
      <xdr:rowOff>102507</xdr:rowOff>
    </xdr:to>
    <xdr:cxnSp macro="">
      <xdr:nvCxnSpPr>
        <xdr:cNvPr id="261" name="直線コネクタ 260"/>
        <xdr:cNvCxnSpPr/>
      </xdr:nvCxnSpPr>
      <xdr:spPr>
        <a:xfrm flipV="1">
          <a:off x="15290800" y="1500486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128451</xdr:rowOff>
    </xdr:from>
    <xdr:to>
      <xdr:col>23</xdr:col>
      <xdr:colOff>457200</xdr:colOff>
      <xdr:row>89</xdr:row>
      <xdr:rowOff>58601</xdr:rowOff>
    </xdr:to>
    <xdr:sp macro="" textlink="">
      <xdr:nvSpPr>
        <xdr:cNvPr id="262" name="フローチャート : 判断 261"/>
        <xdr:cNvSpPr/>
      </xdr:nvSpPr>
      <xdr:spPr>
        <a:xfrm>
          <a:off x="16129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43378</xdr:rowOff>
    </xdr:from>
    <xdr:ext cx="736600" cy="259045"/>
    <xdr:sp macro="" textlink="">
      <xdr:nvSpPr>
        <xdr:cNvPr id="263" name="テキスト ボックス 262"/>
        <xdr:cNvSpPr txBox="1"/>
      </xdr:nvSpPr>
      <xdr:spPr>
        <a:xfrm>
          <a:off x="15798800" y="1530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44631</xdr:rowOff>
    </xdr:from>
    <xdr:to>
      <xdr:col>22</xdr:col>
      <xdr:colOff>203200</xdr:colOff>
      <xdr:row>87</xdr:row>
      <xdr:rowOff>102507</xdr:rowOff>
    </xdr:to>
    <xdr:cxnSp macro="">
      <xdr:nvCxnSpPr>
        <xdr:cNvPr id="264" name="直線コネクタ 263"/>
        <xdr:cNvCxnSpPr/>
      </xdr:nvCxnSpPr>
      <xdr:spPr>
        <a:xfrm>
          <a:off x="14401800" y="14446431"/>
          <a:ext cx="889000" cy="57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149134</xdr:rowOff>
    </xdr:from>
    <xdr:to>
      <xdr:col>22</xdr:col>
      <xdr:colOff>254000</xdr:colOff>
      <xdr:row>89</xdr:row>
      <xdr:rowOff>79284</xdr:rowOff>
    </xdr:to>
    <xdr:sp macro="" textlink="">
      <xdr:nvSpPr>
        <xdr:cNvPr id="265" name="フローチャート : 判断 264"/>
        <xdr:cNvSpPr/>
      </xdr:nvSpPr>
      <xdr:spPr>
        <a:xfrm>
          <a:off x="15240000" y="152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64061</xdr:rowOff>
    </xdr:from>
    <xdr:ext cx="762000" cy="259045"/>
    <xdr:sp macro="" textlink="">
      <xdr:nvSpPr>
        <xdr:cNvPr id="266" name="テキスト ボックス 265"/>
        <xdr:cNvSpPr txBox="1"/>
      </xdr:nvSpPr>
      <xdr:spPr>
        <a:xfrm>
          <a:off x="14909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44631</xdr:rowOff>
    </xdr:from>
    <xdr:to>
      <xdr:col>21</xdr:col>
      <xdr:colOff>0</xdr:colOff>
      <xdr:row>84</xdr:row>
      <xdr:rowOff>44631</xdr:rowOff>
    </xdr:to>
    <xdr:cxnSp macro="">
      <xdr:nvCxnSpPr>
        <xdr:cNvPr id="267" name="直線コネクタ 266"/>
        <xdr:cNvCxnSpPr/>
      </xdr:nvCxnSpPr>
      <xdr:spPr>
        <a:xfrm>
          <a:off x="13512800" y="144464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42999</xdr:rowOff>
    </xdr:from>
    <xdr:to>
      <xdr:col>21</xdr:col>
      <xdr:colOff>50800</xdr:colOff>
      <xdr:row>85</xdr:row>
      <xdr:rowOff>144599</xdr:rowOff>
    </xdr:to>
    <xdr:sp macro="" textlink="">
      <xdr:nvSpPr>
        <xdr:cNvPr id="268" name="フローチャート : 判断 267"/>
        <xdr:cNvSpPr/>
      </xdr:nvSpPr>
      <xdr:spPr>
        <a:xfrm>
          <a:off x="14351000" y="1461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129376</xdr:rowOff>
    </xdr:from>
    <xdr:ext cx="762000" cy="259045"/>
    <xdr:sp macro="" textlink="">
      <xdr:nvSpPr>
        <xdr:cNvPr id="269" name="テキスト ボックス 268"/>
        <xdr:cNvSpPr txBox="1"/>
      </xdr:nvSpPr>
      <xdr:spPr>
        <a:xfrm>
          <a:off x="14020800" y="1470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56787</xdr:rowOff>
    </xdr:from>
    <xdr:to>
      <xdr:col>19</xdr:col>
      <xdr:colOff>533400</xdr:colOff>
      <xdr:row>85</xdr:row>
      <xdr:rowOff>158387</xdr:rowOff>
    </xdr:to>
    <xdr:sp macro="" textlink="">
      <xdr:nvSpPr>
        <xdr:cNvPr id="270" name="フローチャート : 判断 269"/>
        <xdr:cNvSpPr/>
      </xdr:nvSpPr>
      <xdr:spPr>
        <a:xfrm>
          <a:off x="13462000" y="1463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143164</xdr:rowOff>
    </xdr:from>
    <xdr:ext cx="762000" cy="259045"/>
    <xdr:sp macro="" textlink="">
      <xdr:nvSpPr>
        <xdr:cNvPr id="271" name="テキスト ボックス 270"/>
        <xdr:cNvSpPr txBox="1"/>
      </xdr:nvSpPr>
      <xdr:spPr>
        <a:xfrm>
          <a:off x="13131800" y="1471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48986</xdr:rowOff>
    </xdr:from>
    <xdr:to>
      <xdr:col>24</xdr:col>
      <xdr:colOff>609600</xdr:colOff>
      <xdr:row>84</xdr:row>
      <xdr:rowOff>150586</xdr:rowOff>
    </xdr:to>
    <xdr:sp macro="" textlink="">
      <xdr:nvSpPr>
        <xdr:cNvPr id="277" name="円/楕円 276"/>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65513</xdr:rowOff>
    </xdr:from>
    <xdr:ext cx="762000" cy="259045"/>
    <xdr:sp macro="" textlink="">
      <xdr:nvSpPr>
        <xdr:cNvPr id="278"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37919</xdr:rowOff>
    </xdr:from>
    <xdr:to>
      <xdr:col>23</xdr:col>
      <xdr:colOff>457200</xdr:colOff>
      <xdr:row>87</xdr:row>
      <xdr:rowOff>139519</xdr:rowOff>
    </xdr:to>
    <xdr:sp macro="" textlink="">
      <xdr:nvSpPr>
        <xdr:cNvPr id="279" name="円/楕円 278"/>
        <xdr:cNvSpPr/>
      </xdr:nvSpPr>
      <xdr:spPr>
        <a:xfrm>
          <a:off x="16129000" y="1495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149696</xdr:rowOff>
    </xdr:from>
    <xdr:ext cx="736600" cy="259045"/>
    <xdr:sp macro="" textlink="">
      <xdr:nvSpPr>
        <xdr:cNvPr id="280" name="テキスト ボックス 279"/>
        <xdr:cNvSpPr txBox="1"/>
      </xdr:nvSpPr>
      <xdr:spPr>
        <a:xfrm>
          <a:off x="15798800" y="14722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51707</xdr:rowOff>
    </xdr:from>
    <xdr:to>
      <xdr:col>22</xdr:col>
      <xdr:colOff>254000</xdr:colOff>
      <xdr:row>87</xdr:row>
      <xdr:rowOff>153307</xdr:rowOff>
    </xdr:to>
    <xdr:sp macro="" textlink="">
      <xdr:nvSpPr>
        <xdr:cNvPr id="281" name="円/楕円 280"/>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163484</xdr:rowOff>
    </xdr:from>
    <xdr:ext cx="762000" cy="259045"/>
    <xdr:sp macro="" textlink="">
      <xdr:nvSpPr>
        <xdr:cNvPr id="282" name="テキスト ボックス 281"/>
        <xdr:cNvSpPr txBox="1"/>
      </xdr:nvSpPr>
      <xdr:spPr>
        <a:xfrm>
          <a:off x="14909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165281</xdr:rowOff>
    </xdr:from>
    <xdr:to>
      <xdr:col>21</xdr:col>
      <xdr:colOff>50800</xdr:colOff>
      <xdr:row>84</xdr:row>
      <xdr:rowOff>95431</xdr:rowOff>
    </xdr:to>
    <xdr:sp macro="" textlink="">
      <xdr:nvSpPr>
        <xdr:cNvPr id="283" name="円/楕円 282"/>
        <xdr:cNvSpPr/>
      </xdr:nvSpPr>
      <xdr:spPr>
        <a:xfrm>
          <a:off x="143510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105608</xdr:rowOff>
    </xdr:from>
    <xdr:ext cx="762000" cy="259045"/>
    <xdr:sp macro="" textlink="">
      <xdr:nvSpPr>
        <xdr:cNvPr id="284" name="テキスト ボックス 283"/>
        <xdr:cNvSpPr txBox="1"/>
      </xdr:nvSpPr>
      <xdr:spPr>
        <a:xfrm>
          <a:off x="14020800" y="1416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165281</xdr:rowOff>
    </xdr:from>
    <xdr:to>
      <xdr:col>19</xdr:col>
      <xdr:colOff>533400</xdr:colOff>
      <xdr:row>84</xdr:row>
      <xdr:rowOff>95431</xdr:rowOff>
    </xdr:to>
    <xdr:sp macro="" textlink="">
      <xdr:nvSpPr>
        <xdr:cNvPr id="285" name="円/楕円 284"/>
        <xdr:cNvSpPr/>
      </xdr:nvSpPr>
      <xdr:spPr>
        <a:xfrm>
          <a:off x="134620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105608</xdr:rowOff>
    </xdr:from>
    <xdr:ext cx="762000" cy="259045"/>
    <xdr:sp macro="" textlink="">
      <xdr:nvSpPr>
        <xdr:cNvPr id="286" name="テキスト ボックス 285"/>
        <xdr:cNvSpPr txBox="1"/>
      </xdr:nvSpPr>
      <xdr:spPr>
        <a:xfrm>
          <a:off x="13131800" y="1416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本市は、定員適正化計画（平成</a:t>
          </a:r>
          <a:r>
            <a:rPr kumimoji="1" lang="en-US" altLang="ja-JP" sz="1300">
              <a:latin typeface="ＭＳ Ｐゴシック"/>
            </a:rPr>
            <a:t>17</a:t>
          </a:r>
          <a:r>
            <a:rPr kumimoji="1" lang="ja-JP" altLang="en-US" sz="1300">
              <a:latin typeface="ＭＳ Ｐゴシック"/>
            </a:rPr>
            <a:t>年度～</a:t>
          </a:r>
          <a:r>
            <a:rPr kumimoji="1" lang="en-US" altLang="ja-JP" sz="1300">
              <a:latin typeface="ＭＳ Ｐゴシック"/>
            </a:rPr>
            <a:t>27</a:t>
          </a:r>
          <a:r>
            <a:rPr kumimoji="1" lang="ja-JP" altLang="en-US" sz="1300">
              <a:latin typeface="ＭＳ Ｐゴシック"/>
            </a:rPr>
            <a:t>年度、職員数</a:t>
          </a:r>
          <a:r>
            <a:rPr kumimoji="1" lang="en-US" altLang="ja-JP" sz="1300">
              <a:latin typeface="ＭＳ Ｐゴシック"/>
            </a:rPr>
            <a:t>26.5</a:t>
          </a:r>
          <a:r>
            <a:rPr kumimoji="1" lang="ja-JP" altLang="en-US" sz="1300">
              <a:latin typeface="ＭＳ Ｐゴシック"/>
            </a:rPr>
            <a:t>％）の推進により、類似団体平均を下回っている。今後も事務事業の見直し、民間移譲等の推進により、職員定数の削減、適正管理に努める。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8" name="直線コネクタ 317"/>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9"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20" name="直線コネクタ 319"/>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21"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22" name="直線コネクタ 321"/>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23767</xdr:rowOff>
    </xdr:from>
    <xdr:to>
      <xdr:col>24</xdr:col>
      <xdr:colOff>558800</xdr:colOff>
      <xdr:row>62</xdr:row>
      <xdr:rowOff>89263</xdr:rowOff>
    </xdr:to>
    <xdr:cxnSp macro="">
      <xdr:nvCxnSpPr>
        <xdr:cNvPr id="323" name="直線コネクタ 322"/>
        <xdr:cNvCxnSpPr/>
      </xdr:nvCxnSpPr>
      <xdr:spPr>
        <a:xfrm flipV="1">
          <a:off x="16179800" y="10653667"/>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51905</xdr:rowOff>
    </xdr:from>
    <xdr:ext cx="762000" cy="259045"/>
    <xdr:sp macro="" textlink="">
      <xdr:nvSpPr>
        <xdr:cNvPr id="324" name="定員管理の状況平均値テキスト"/>
        <xdr:cNvSpPr txBox="1"/>
      </xdr:nvSpPr>
      <xdr:spPr>
        <a:xfrm>
          <a:off x="17106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25" name="フローチャート : 判断 324"/>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89263</xdr:rowOff>
    </xdr:from>
    <xdr:to>
      <xdr:col>23</xdr:col>
      <xdr:colOff>406400</xdr:colOff>
      <xdr:row>62</xdr:row>
      <xdr:rowOff>158206</xdr:rowOff>
    </xdr:to>
    <xdr:cxnSp macro="">
      <xdr:nvCxnSpPr>
        <xdr:cNvPr id="326" name="直線コネクタ 325"/>
        <xdr:cNvCxnSpPr/>
      </xdr:nvCxnSpPr>
      <xdr:spPr>
        <a:xfrm flipV="1">
          <a:off x="15290800" y="1071916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7" name="フローチャート : 判断 326"/>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8" name="テキスト ボックス 327"/>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158206</xdr:rowOff>
    </xdr:from>
    <xdr:to>
      <xdr:col>22</xdr:col>
      <xdr:colOff>203200</xdr:colOff>
      <xdr:row>63</xdr:row>
      <xdr:rowOff>86723</xdr:rowOff>
    </xdr:to>
    <xdr:cxnSp macro="">
      <xdr:nvCxnSpPr>
        <xdr:cNvPr id="329" name="直線コネクタ 328"/>
        <xdr:cNvCxnSpPr/>
      </xdr:nvCxnSpPr>
      <xdr:spPr>
        <a:xfrm flipV="1">
          <a:off x="14401800" y="10788106"/>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30" name="フローチャート : 判断 329"/>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80934</xdr:rowOff>
    </xdr:from>
    <xdr:ext cx="762000" cy="259045"/>
    <xdr:sp macro="" textlink="">
      <xdr:nvSpPr>
        <xdr:cNvPr id="331" name="テキスト ボックス 330"/>
        <xdr:cNvSpPr txBox="1"/>
      </xdr:nvSpPr>
      <xdr:spPr>
        <a:xfrm>
          <a:off x="14909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86723</xdr:rowOff>
    </xdr:from>
    <xdr:to>
      <xdr:col>21</xdr:col>
      <xdr:colOff>0</xdr:colOff>
      <xdr:row>64</xdr:row>
      <xdr:rowOff>32476</xdr:rowOff>
    </xdr:to>
    <xdr:cxnSp macro="">
      <xdr:nvCxnSpPr>
        <xdr:cNvPr id="332" name="直線コネクタ 331"/>
        <xdr:cNvCxnSpPr/>
      </xdr:nvCxnSpPr>
      <xdr:spPr>
        <a:xfrm flipV="1">
          <a:off x="13512800" y="10888073"/>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19594</xdr:rowOff>
    </xdr:from>
    <xdr:to>
      <xdr:col>21</xdr:col>
      <xdr:colOff>50800</xdr:colOff>
      <xdr:row>64</xdr:row>
      <xdr:rowOff>121194</xdr:rowOff>
    </xdr:to>
    <xdr:sp macro="" textlink="">
      <xdr:nvSpPr>
        <xdr:cNvPr id="333" name="フローチャート : 判断 332"/>
        <xdr:cNvSpPr/>
      </xdr:nvSpPr>
      <xdr:spPr>
        <a:xfrm>
          <a:off x="14351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105971</xdr:rowOff>
    </xdr:from>
    <xdr:ext cx="762000" cy="259045"/>
    <xdr:sp macro="" textlink="">
      <xdr:nvSpPr>
        <xdr:cNvPr id="334" name="テキスト ボックス 333"/>
        <xdr:cNvSpPr txBox="1"/>
      </xdr:nvSpPr>
      <xdr:spPr>
        <a:xfrm>
          <a:off x="14020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36830</xdr:rowOff>
    </xdr:from>
    <xdr:to>
      <xdr:col>19</xdr:col>
      <xdr:colOff>533400</xdr:colOff>
      <xdr:row>64</xdr:row>
      <xdr:rowOff>138430</xdr:rowOff>
    </xdr:to>
    <xdr:sp macro="" textlink="">
      <xdr:nvSpPr>
        <xdr:cNvPr id="335" name="フローチャート : 判断 334"/>
        <xdr:cNvSpPr/>
      </xdr:nvSpPr>
      <xdr:spPr>
        <a:xfrm>
          <a:off x="13462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123207</xdr:rowOff>
    </xdr:from>
    <xdr:ext cx="762000" cy="259045"/>
    <xdr:sp macro="" textlink="">
      <xdr:nvSpPr>
        <xdr:cNvPr id="336" name="テキスト ボックス 335"/>
        <xdr:cNvSpPr txBox="1"/>
      </xdr:nvSpPr>
      <xdr:spPr>
        <a:xfrm>
          <a:off x="13131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144417</xdr:rowOff>
    </xdr:from>
    <xdr:to>
      <xdr:col>24</xdr:col>
      <xdr:colOff>609600</xdr:colOff>
      <xdr:row>62</xdr:row>
      <xdr:rowOff>74567</xdr:rowOff>
    </xdr:to>
    <xdr:sp macro="" textlink="">
      <xdr:nvSpPr>
        <xdr:cNvPr id="342" name="円/楕円 341"/>
        <xdr:cNvSpPr/>
      </xdr:nvSpPr>
      <xdr:spPr>
        <a:xfrm>
          <a:off x="169672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160944</xdr:rowOff>
    </xdr:from>
    <xdr:ext cx="762000" cy="259045"/>
    <xdr:sp macro="" textlink="">
      <xdr:nvSpPr>
        <xdr:cNvPr id="343" name="定員管理の状況該当値テキスト"/>
        <xdr:cNvSpPr txBox="1"/>
      </xdr:nvSpPr>
      <xdr:spPr>
        <a:xfrm>
          <a:off x="171069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38463</xdr:rowOff>
    </xdr:from>
    <xdr:to>
      <xdr:col>23</xdr:col>
      <xdr:colOff>457200</xdr:colOff>
      <xdr:row>62</xdr:row>
      <xdr:rowOff>140063</xdr:rowOff>
    </xdr:to>
    <xdr:sp macro="" textlink="">
      <xdr:nvSpPr>
        <xdr:cNvPr id="344" name="円/楕円 343"/>
        <xdr:cNvSpPr/>
      </xdr:nvSpPr>
      <xdr:spPr>
        <a:xfrm>
          <a:off x="16129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150240</xdr:rowOff>
    </xdr:from>
    <xdr:ext cx="736600" cy="259045"/>
    <xdr:sp macro="" textlink="">
      <xdr:nvSpPr>
        <xdr:cNvPr id="345" name="テキスト ボックス 344"/>
        <xdr:cNvSpPr txBox="1"/>
      </xdr:nvSpPr>
      <xdr:spPr>
        <a:xfrm>
          <a:off x="15798800" y="1043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107406</xdr:rowOff>
    </xdr:from>
    <xdr:to>
      <xdr:col>22</xdr:col>
      <xdr:colOff>254000</xdr:colOff>
      <xdr:row>63</xdr:row>
      <xdr:rowOff>37556</xdr:rowOff>
    </xdr:to>
    <xdr:sp macro="" textlink="">
      <xdr:nvSpPr>
        <xdr:cNvPr id="346" name="円/楕円 345"/>
        <xdr:cNvSpPr/>
      </xdr:nvSpPr>
      <xdr:spPr>
        <a:xfrm>
          <a:off x="15240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47733</xdr:rowOff>
    </xdr:from>
    <xdr:ext cx="762000" cy="259045"/>
    <xdr:sp macro="" textlink="">
      <xdr:nvSpPr>
        <xdr:cNvPr id="347" name="テキスト ボックス 346"/>
        <xdr:cNvSpPr txBox="1"/>
      </xdr:nvSpPr>
      <xdr:spPr>
        <a:xfrm>
          <a:off x="14909800" y="105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35923</xdr:rowOff>
    </xdr:from>
    <xdr:to>
      <xdr:col>21</xdr:col>
      <xdr:colOff>50800</xdr:colOff>
      <xdr:row>63</xdr:row>
      <xdr:rowOff>137523</xdr:rowOff>
    </xdr:to>
    <xdr:sp macro="" textlink="">
      <xdr:nvSpPr>
        <xdr:cNvPr id="348" name="円/楕円 347"/>
        <xdr:cNvSpPr/>
      </xdr:nvSpPr>
      <xdr:spPr>
        <a:xfrm>
          <a:off x="14351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147700</xdr:rowOff>
    </xdr:from>
    <xdr:ext cx="762000" cy="259045"/>
    <xdr:sp macro="" textlink="">
      <xdr:nvSpPr>
        <xdr:cNvPr id="349" name="テキスト ボックス 348"/>
        <xdr:cNvSpPr txBox="1"/>
      </xdr:nvSpPr>
      <xdr:spPr>
        <a:xfrm>
          <a:off x="14020800" y="1060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153126</xdr:rowOff>
    </xdr:from>
    <xdr:to>
      <xdr:col>19</xdr:col>
      <xdr:colOff>533400</xdr:colOff>
      <xdr:row>64</xdr:row>
      <xdr:rowOff>83276</xdr:rowOff>
    </xdr:to>
    <xdr:sp macro="" textlink="">
      <xdr:nvSpPr>
        <xdr:cNvPr id="350" name="円/楕円 349"/>
        <xdr:cNvSpPr/>
      </xdr:nvSpPr>
      <xdr:spPr>
        <a:xfrm>
          <a:off x="134620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93453</xdr:rowOff>
    </xdr:from>
    <xdr:ext cx="762000" cy="259045"/>
    <xdr:sp macro="" textlink="">
      <xdr:nvSpPr>
        <xdr:cNvPr id="351" name="テキスト ボックス 350"/>
        <xdr:cNvSpPr txBox="1"/>
      </xdr:nvSpPr>
      <xdr:spPr>
        <a:xfrm>
          <a:off x="13131800" y="1072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本市は、交付税措置や標準財政規模の増額により、実質公債比率は前年度比</a:t>
          </a:r>
          <a:r>
            <a:rPr kumimoji="1" lang="en-US" altLang="ja-JP" sz="1300">
              <a:latin typeface="ＭＳ Ｐゴシック"/>
            </a:rPr>
            <a:t>0.3</a:t>
          </a:r>
          <a:r>
            <a:rPr kumimoji="1" lang="ja-JP" altLang="en-US" sz="1300">
              <a:latin typeface="ＭＳ Ｐゴシック"/>
            </a:rPr>
            <a:t>％改善（減少）している。</a:t>
          </a:r>
          <a:endParaRPr kumimoji="1" lang="en-US" altLang="ja-JP" sz="1300">
            <a:latin typeface="ＭＳ Ｐゴシック"/>
          </a:endParaRPr>
        </a:p>
        <a:p>
          <a:r>
            <a:rPr kumimoji="1" lang="ja-JP" altLang="en-US" sz="1300">
              <a:latin typeface="ＭＳ Ｐゴシック"/>
            </a:rPr>
            <a:t>　しかし、今後は、合併特例債の償還で、公債費の負担が年々増加する見通しであり、公共事業費規模の適正化（経済性・緊急性・必要性を十分に精査）、市債の計画的発行（抑制）及び合併効果を活用した各種基金の積立金増額、市債の繰上償還など持続可能な財政構造、健全な財政運営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8" name="直線コネクタ 377"/>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9"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80" name="直線コネクタ 379"/>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52324</xdr:rowOff>
    </xdr:from>
    <xdr:to>
      <xdr:col>24</xdr:col>
      <xdr:colOff>558800</xdr:colOff>
      <xdr:row>39</xdr:row>
      <xdr:rowOff>66802</xdr:rowOff>
    </xdr:to>
    <xdr:cxnSp macro="">
      <xdr:nvCxnSpPr>
        <xdr:cNvPr id="383" name="直線コネクタ 382"/>
        <xdr:cNvCxnSpPr/>
      </xdr:nvCxnSpPr>
      <xdr:spPr>
        <a:xfrm flipV="1">
          <a:off x="16179800" y="673887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92981</xdr:rowOff>
    </xdr:from>
    <xdr:ext cx="762000" cy="259045"/>
    <xdr:sp macro="" textlink="">
      <xdr:nvSpPr>
        <xdr:cNvPr id="384" name="公債費負担の状況平均値テキスト"/>
        <xdr:cNvSpPr txBox="1"/>
      </xdr:nvSpPr>
      <xdr:spPr>
        <a:xfrm>
          <a:off x="17106900" y="643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85" name="フローチャート : 判断 384"/>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66802</xdr:rowOff>
    </xdr:from>
    <xdr:to>
      <xdr:col>23</xdr:col>
      <xdr:colOff>406400</xdr:colOff>
      <xdr:row>39</xdr:row>
      <xdr:rowOff>81280</xdr:rowOff>
    </xdr:to>
    <xdr:cxnSp macro="">
      <xdr:nvCxnSpPr>
        <xdr:cNvPr id="386" name="直線コネクタ 385"/>
        <xdr:cNvCxnSpPr/>
      </xdr:nvCxnSpPr>
      <xdr:spPr>
        <a:xfrm flipV="1">
          <a:off x="15290800" y="67533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7" name="フローチャート : 判断 386"/>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388" name="テキスト ボックス 387"/>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81280</xdr:rowOff>
    </xdr:from>
    <xdr:to>
      <xdr:col>22</xdr:col>
      <xdr:colOff>203200</xdr:colOff>
      <xdr:row>39</xdr:row>
      <xdr:rowOff>105410</xdr:rowOff>
    </xdr:to>
    <xdr:cxnSp macro="">
      <xdr:nvCxnSpPr>
        <xdr:cNvPr id="389" name="直線コネクタ 388"/>
        <xdr:cNvCxnSpPr/>
      </xdr:nvCxnSpPr>
      <xdr:spPr>
        <a:xfrm flipV="1">
          <a:off x="14401800" y="676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90" name="フローチャート : 判断 389"/>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84345</xdr:rowOff>
    </xdr:from>
    <xdr:ext cx="762000" cy="259045"/>
    <xdr:sp macro="" textlink="">
      <xdr:nvSpPr>
        <xdr:cNvPr id="391" name="テキスト ボックス 390"/>
        <xdr:cNvSpPr txBox="1"/>
      </xdr:nvSpPr>
      <xdr:spPr>
        <a:xfrm>
          <a:off x="14909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105410</xdr:rowOff>
    </xdr:from>
    <xdr:to>
      <xdr:col>21</xdr:col>
      <xdr:colOff>0</xdr:colOff>
      <xdr:row>39</xdr:row>
      <xdr:rowOff>144018</xdr:rowOff>
    </xdr:to>
    <xdr:cxnSp macro="">
      <xdr:nvCxnSpPr>
        <xdr:cNvPr id="392" name="直線コネクタ 391"/>
        <xdr:cNvCxnSpPr/>
      </xdr:nvCxnSpPr>
      <xdr:spPr>
        <a:xfrm flipV="1">
          <a:off x="13512800" y="67919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146304</xdr:rowOff>
    </xdr:from>
    <xdr:to>
      <xdr:col>21</xdr:col>
      <xdr:colOff>50800</xdr:colOff>
      <xdr:row>40</xdr:row>
      <xdr:rowOff>76454</xdr:rowOff>
    </xdr:to>
    <xdr:sp macro="" textlink="">
      <xdr:nvSpPr>
        <xdr:cNvPr id="393" name="フローチャート : 判断 392"/>
        <xdr:cNvSpPr/>
      </xdr:nvSpPr>
      <xdr:spPr>
        <a:xfrm>
          <a:off x="14351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61231</xdr:rowOff>
    </xdr:from>
    <xdr:ext cx="762000" cy="259045"/>
    <xdr:sp macro="" textlink="">
      <xdr:nvSpPr>
        <xdr:cNvPr id="394" name="テキスト ボックス 393"/>
        <xdr:cNvSpPr txBox="1"/>
      </xdr:nvSpPr>
      <xdr:spPr>
        <a:xfrm>
          <a:off x="14020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13462</xdr:rowOff>
    </xdr:from>
    <xdr:to>
      <xdr:col>19</xdr:col>
      <xdr:colOff>533400</xdr:colOff>
      <xdr:row>40</xdr:row>
      <xdr:rowOff>115062</xdr:rowOff>
    </xdr:to>
    <xdr:sp macro="" textlink="">
      <xdr:nvSpPr>
        <xdr:cNvPr id="395" name="フローチャート : 判断 394"/>
        <xdr:cNvSpPr/>
      </xdr:nvSpPr>
      <xdr:spPr>
        <a:xfrm>
          <a:off x="13462000" y="687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99839</xdr:rowOff>
    </xdr:from>
    <xdr:ext cx="762000" cy="259045"/>
    <xdr:sp macro="" textlink="">
      <xdr:nvSpPr>
        <xdr:cNvPr id="396" name="テキスト ボックス 395"/>
        <xdr:cNvSpPr txBox="1"/>
      </xdr:nvSpPr>
      <xdr:spPr>
        <a:xfrm>
          <a:off x="13131800" y="695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1524</xdr:rowOff>
    </xdr:from>
    <xdr:to>
      <xdr:col>24</xdr:col>
      <xdr:colOff>609600</xdr:colOff>
      <xdr:row>39</xdr:row>
      <xdr:rowOff>103124</xdr:rowOff>
    </xdr:to>
    <xdr:sp macro="" textlink="">
      <xdr:nvSpPr>
        <xdr:cNvPr id="402" name="円/楕円 401"/>
        <xdr:cNvSpPr/>
      </xdr:nvSpPr>
      <xdr:spPr>
        <a:xfrm>
          <a:off x="16967200" y="6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145051</xdr:rowOff>
    </xdr:from>
    <xdr:ext cx="762000" cy="259045"/>
    <xdr:sp macro="" textlink="">
      <xdr:nvSpPr>
        <xdr:cNvPr id="403" name="公債費負担の状況該当値テキスト"/>
        <xdr:cNvSpPr txBox="1"/>
      </xdr:nvSpPr>
      <xdr:spPr>
        <a:xfrm>
          <a:off x="17106900" y="666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16002</xdr:rowOff>
    </xdr:from>
    <xdr:to>
      <xdr:col>23</xdr:col>
      <xdr:colOff>457200</xdr:colOff>
      <xdr:row>39</xdr:row>
      <xdr:rowOff>117602</xdr:rowOff>
    </xdr:to>
    <xdr:sp macro="" textlink="">
      <xdr:nvSpPr>
        <xdr:cNvPr id="404" name="円/楕円 403"/>
        <xdr:cNvSpPr/>
      </xdr:nvSpPr>
      <xdr:spPr>
        <a:xfrm>
          <a:off x="16129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102379</xdr:rowOff>
    </xdr:from>
    <xdr:ext cx="736600" cy="259045"/>
    <xdr:sp macro="" textlink="">
      <xdr:nvSpPr>
        <xdr:cNvPr id="405" name="テキスト ボックス 404"/>
        <xdr:cNvSpPr txBox="1"/>
      </xdr:nvSpPr>
      <xdr:spPr>
        <a:xfrm>
          <a:off x="15798800" y="678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30480</xdr:rowOff>
    </xdr:from>
    <xdr:to>
      <xdr:col>22</xdr:col>
      <xdr:colOff>254000</xdr:colOff>
      <xdr:row>39</xdr:row>
      <xdr:rowOff>132080</xdr:rowOff>
    </xdr:to>
    <xdr:sp macro="" textlink="">
      <xdr:nvSpPr>
        <xdr:cNvPr id="406" name="円/楕円 405"/>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116857</xdr:rowOff>
    </xdr:from>
    <xdr:ext cx="762000" cy="259045"/>
    <xdr:sp macro="" textlink="">
      <xdr:nvSpPr>
        <xdr:cNvPr id="407" name="テキスト ボックス 406"/>
        <xdr:cNvSpPr txBox="1"/>
      </xdr:nvSpPr>
      <xdr:spPr>
        <a:xfrm>
          <a:off x="14909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54610</xdr:rowOff>
    </xdr:from>
    <xdr:to>
      <xdr:col>21</xdr:col>
      <xdr:colOff>50800</xdr:colOff>
      <xdr:row>39</xdr:row>
      <xdr:rowOff>156210</xdr:rowOff>
    </xdr:to>
    <xdr:sp macro="" textlink="">
      <xdr:nvSpPr>
        <xdr:cNvPr id="408" name="円/楕円 407"/>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166387</xdr:rowOff>
    </xdr:from>
    <xdr:ext cx="762000" cy="259045"/>
    <xdr:sp macro="" textlink="">
      <xdr:nvSpPr>
        <xdr:cNvPr id="409" name="テキスト ボックス 408"/>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93218</xdr:rowOff>
    </xdr:from>
    <xdr:to>
      <xdr:col>19</xdr:col>
      <xdr:colOff>533400</xdr:colOff>
      <xdr:row>40</xdr:row>
      <xdr:rowOff>23368</xdr:rowOff>
    </xdr:to>
    <xdr:sp macro="" textlink="">
      <xdr:nvSpPr>
        <xdr:cNvPr id="410" name="円/楕円 409"/>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33545</xdr:rowOff>
    </xdr:from>
    <xdr:ext cx="762000" cy="259045"/>
    <xdr:sp macro="" textlink="">
      <xdr:nvSpPr>
        <xdr:cNvPr id="411" name="テキスト ボックス 410"/>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本市は、合併特例債の活用で市債残高が増加傾向であるが、今後の財政運営を見据えた市債の繰上償還、充当可能基金の増加により、将来負担比率が前年度比</a:t>
          </a:r>
          <a:r>
            <a:rPr kumimoji="1" lang="en-US" altLang="ja-JP" sz="1100">
              <a:latin typeface="ＭＳ Ｐゴシック"/>
            </a:rPr>
            <a:t>18.4</a:t>
          </a:r>
          <a:r>
            <a:rPr kumimoji="1" lang="ja-JP" altLang="en-US" sz="1100">
              <a:latin typeface="ＭＳ Ｐゴシック"/>
            </a:rPr>
            <a:t>％改善（減少）している。主な要因は、定員適正化計画による職員数削減による退職手当等の減や普通交付税の増額に伴う標準財政規模の増、財政調整基金及び減債基金積立による充当可能基金の増額等があげられる。</a:t>
          </a:r>
          <a:endParaRPr kumimoji="1" lang="en-US" altLang="ja-JP" sz="1100">
            <a:latin typeface="ＭＳ Ｐゴシック"/>
          </a:endParaRPr>
        </a:p>
        <a:p>
          <a:r>
            <a:rPr kumimoji="1" lang="ja-JP" altLang="en-US" sz="1100">
              <a:latin typeface="ＭＳ Ｐゴシック"/>
            </a:rPr>
            <a:t>　今後は、合併算定替え終了に伴い</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年度以降の普通交付税</a:t>
          </a:r>
          <a:r>
            <a:rPr kumimoji="1" lang="ja-JP" altLang="en-US" sz="1100">
              <a:solidFill>
                <a:schemeClr val="dk1"/>
              </a:solidFill>
              <a:effectLst/>
              <a:latin typeface="+mn-lt"/>
              <a:ea typeface="+mn-ea"/>
              <a:cs typeface="+mn-cs"/>
            </a:rPr>
            <a:t>が減額することから、公共事業費規模の適正化など収入に見合った支出への転換や行政コストの削減に継続して取り組むことが不可欠であり、行政経営の視点で行財政改革に取り組み、持続可能な財政構造、健全な財政運営に努める。</a:t>
          </a:r>
          <a:endParaRPr kumimoji="1" lang="ja-JP" altLang="en-US" sz="11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8" name="直線コネクタ 437"/>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9"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40" name="直線コネクタ 439"/>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41"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42" name="直線コネクタ 441"/>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78664</xdr:rowOff>
    </xdr:from>
    <xdr:to>
      <xdr:col>24</xdr:col>
      <xdr:colOff>558800</xdr:colOff>
      <xdr:row>15</xdr:row>
      <xdr:rowOff>167462</xdr:rowOff>
    </xdr:to>
    <xdr:cxnSp macro="">
      <xdr:nvCxnSpPr>
        <xdr:cNvPr id="443" name="直線コネクタ 442"/>
        <xdr:cNvCxnSpPr/>
      </xdr:nvCxnSpPr>
      <xdr:spPr>
        <a:xfrm flipV="1">
          <a:off x="16179800" y="2650414"/>
          <a:ext cx="838200" cy="8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26535</xdr:rowOff>
    </xdr:from>
    <xdr:ext cx="762000" cy="259045"/>
    <xdr:sp macro="" textlink="">
      <xdr:nvSpPr>
        <xdr:cNvPr id="444" name="将来負担の状況平均値テキスト"/>
        <xdr:cNvSpPr txBox="1"/>
      </xdr:nvSpPr>
      <xdr:spPr>
        <a:xfrm>
          <a:off x="17106900" y="242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45" name="フローチャート : 判断 444"/>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167462</xdr:rowOff>
    </xdr:from>
    <xdr:to>
      <xdr:col>23</xdr:col>
      <xdr:colOff>406400</xdr:colOff>
      <xdr:row>16</xdr:row>
      <xdr:rowOff>41859</xdr:rowOff>
    </xdr:to>
    <xdr:cxnSp macro="">
      <xdr:nvCxnSpPr>
        <xdr:cNvPr id="446" name="直線コネクタ 445"/>
        <xdr:cNvCxnSpPr/>
      </xdr:nvCxnSpPr>
      <xdr:spPr>
        <a:xfrm flipV="1">
          <a:off x="15290800" y="2739212"/>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7" name="フローチャート : 判断 446"/>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8" name="テキスト ボックス 447"/>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41859</xdr:rowOff>
    </xdr:from>
    <xdr:to>
      <xdr:col>22</xdr:col>
      <xdr:colOff>203200</xdr:colOff>
      <xdr:row>17</xdr:row>
      <xdr:rowOff>4572</xdr:rowOff>
    </xdr:to>
    <xdr:cxnSp macro="">
      <xdr:nvCxnSpPr>
        <xdr:cNvPr id="449" name="直線コネクタ 448"/>
        <xdr:cNvCxnSpPr/>
      </xdr:nvCxnSpPr>
      <xdr:spPr>
        <a:xfrm flipV="1">
          <a:off x="14401800" y="2785059"/>
          <a:ext cx="889000" cy="1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50" name="フローチャート : 判断 449"/>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36720</xdr:rowOff>
    </xdr:from>
    <xdr:ext cx="762000" cy="259045"/>
    <xdr:sp macro="" textlink="">
      <xdr:nvSpPr>
        <xdr:cNvPr id="451" name="テキスト ボックス 450"/>
        <xdr:cNvSpPr txBox="1"/>
      </xdr:nvSpPr>
      <xdr:spPr>
        <a:xfrm>
          <a:off x="14909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4572</xdr:rowOff>
    </xdr:from>
    <xdr:to>
      <xdr:col>21</xdr:col>
      <xdr:colOff>0</xdr:colOff>
      <xdr:row>18</xdr:row>
      <xdr:rowOff>19888</xdr:rowOff>
    </xdr:to>
    <xdr:cxnSp macro="">
      <xdr:nvCxnSpPr>
        <xdr:cNvPr id="452" name="直線コネクタ 451"/>
        <xdr:cNvCxnSpPr/>
      </xdr:nvCxnSpPr>
      <xdr:spPr>
        <a:xfrm flipV="1">
          <a:off x="13512800" y="2919222"/>
          <a:ext cx="889000" cy="18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83718</xdr:rowOff>
    </xdr:from>
    <xdr:to>
      <xdr:col>21</xdr:col>
      <xdr:colOff>50800</xdr:colOff>
      <xdr:row>17</xdr:row>
      <xdr:rowOff>13868</xdr:rowOff>
    </xdr:to>
    <xdr:sp macro="" textlink="">
      <xdr:nvSpPr>
        <xdr:cNvPr id="453" name="フローチャート : 判断 452"/>
        <xdr:cNvSpPr/>
      </xdr:nvSpPr>
      <xdr:spPr>
        <a:xfrm>
          <a:off x="14351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24045</xdr:rowOff>
    </xdr:from>
    <xdr:ext cx="762000" cy="259045"/>
    <xdr:sp macro="" textlink="">
      <xdr:nvSpPr>
        <xdr:cNvPr id="454" name="テキスト ボックス 453"/>
        <xdr:cNvSpPr txBox="1"/>
      </xdr:nvSpPr>
      <xdr:spPr>
        <a:xfrm>
          <a:off x="14020800" y="259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154661</xdr:rowOff>
    </xdr:from>
    <xdr:to>
      <xdr:col>19</xdr:col>
      <xdr:colOff>533400</xdr:colOff>
      <xdr:row>17</xdr:row>
      <xdr:rowOff>84811</xdr:rowOff>
    </xdr:to>
    <xdr:sp macro="" textlink="">
      <xdr:nvSpPr>
        <xdr:cNvPr id="455" name="フローチャート : 判断 454"/>
        <xdr:cNvSpPr/>
      </xdr:nvSpPr>
      <xdr:spPr>
        <a:xfrm>
          <a:off x="13462000" y="289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94988</xdr:rowOff>
    </xdr:from>
    <xdr:ext cx="762000" cy="259045"/>
    <xdr:sp macro="" textlink="">
      <xdr:nvSpPr>
        <xdr:cNvPr id="456" name="テキスト ボックス 455"/>
        <xdr:cNvSpPr txBox="1"/>
      </xdr:nvSpPr>
      <xdr:spPr>
        <a:xfrm>
          <a:off x="13131800" y="266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27864</xdr:rowOff>
    </xdr:from>
    <xdr:to>
      <xdr:col>24</xdr:col>
      <xdr:colOff>609600</xdr:colOff>
      <xdr:row>15</xdr:row>
      <xdr:rowOff>129464</xdr:rowOff>
    </xdr:to>
    <xdr:sp macro="" textlink="">
      <xdr:nvSpPr>
        <xdr:cNvPr id="462" name="円/楕円 461"/>
        <xdr:cNvSpPr/>
      </xdr:nvSpPr>
      <xdr:spPr>
        <a:xfrm>
          <a:off x="16967200" y="25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171391</xdr:rowOff>
    </xdr:from>
    <xdr:ext cx="762000" cy="259045"/>
    <xdr:sp macro="" textlink="">
      <xdr:nvSpPr>
        <xdr:cNvPr id="463" name="将来負担の状況該当値テキスト"/>
        <xdr:cNvSpPr txBox="1"/>
      </xdr:nvSpPr>
      <xdr:spPr>
        <a:xfrm>
          <a:off x="17106900" y="257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116662</xdr:rowOff>
    </xdr:from>
    <xdr:to>
      <xdr:col>23</xdr:col>
      <xdr:colOff>457200</xdr:colOff>
      <xdr:row>16</xdr:row>
      <xdr:rowOff>46812</xdr:rowOff>
    </xdr:to>
    <xdr:sp macro="" textlink="">
      <xdr:nvSpPr>
        <xdr:cNvPr id="464" name="円/楕円 463"/>
        <xdr:cNvSpPr/>
      </xdr:nvSpPr>
      <xdr:spPr>
        <a:xfrm>
          <a:off x="16129000" y="26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31589</xdr:rowOff>
    </xdr:from>
    <xdr:ext cx="736600" cy="259045"/>
    <xdr:sp macro="" textlink="">
      <xdr:nvSpPr>
        <xdr:cNvPr id="465" name="テキスト ボックス 464"/>
        <xdr:cNvSpPr txBox="1"/>
      </xdr:nvSpPr>
      <xdr:spPr>
        <a:xfrm>
          <a:off x="15798800" y="2774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162509</xdr:rowOff>
    </xdr:from>
    <xdr:to>
      <xdr:col>22</xdr:col>
      <xdr:colOff>254000</xdr:colOff>
      <xdr:row>16</xdr:row>
      <xdr:rowOff>92659</xdr:rowOff>
    </xdr:to>
    <xdr:sp macro="" textlink="">
      <xdr:nvSpPr>
        <xdr:cNvPr id="466" name="円/楕円 465"/>
        <xdr:cNvSpPr/>
      </xdr:nvSpPr>
      <xdr:spPr>
        <a:xfrm>
          <a:off x="15240000" y="273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77436</xdr:rowOff>
    </xdr:from>
    <xdr:ext cx="762000" cy="259045"/>
    <xdr:sp macro="" textlink="">
      <xdr:nvSpPr>
        <xdr:cNvPr id="467" name="テキスト ボックス 466"/>
        <xdr:cNvSpPr txBox="1"/>
      </xdr:nvSpPr>
      <xdr:spPr>
        <a:xfrm>
          <a:off x="14909800" y="282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125222</xdr:rowOff>
    </xdr:from>
    <xdr:to>
      <xdr:col>21</xdr:col>
      <xdr:colOff>50800</xdr:colOff>
      <xdr:row>17</xdr:row>
      <xdr:rowOff>55372</xdr:rowOff>
    </xdr:to>
    <xdr:sp macro="" textlink="">
      <xdr:nvSpPr>
        <xdr:cNvPr id="468" name="円/楕円 467"/>
        <xdr:cNvSpPr/>
      </xdr:nvSpPr>
      <xdr:spPr>
        <a:xfrm>
          <a:off x="14351000" y="286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40149</xdr:rowOff>
    </xdr:from>
    <xdr:ext cx="762000" cy="259045"/>
    <xdr:sp macro="" textlink="">
      <xdr:nvSpPr>
        <xdr:cNvPr id="469" name="テキスト ボックス 468"/>
        <xdr:cNvSpPr txBox="1"/>
      </xdr:nvSpPr>
      <xdr:spPr>
        <a:xfrm>
          <a:off x="14020800" y="295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140538</xdr:rowOff>
    </xdr:from>
    <xdr:to>
      <xdr:col>19</xdr:col>
      <xdr:colOff>533400</xdr:colOff>
      <xdr:row>18</xdr:row>
      <xdr:rowOff>70688</xdr:rowOff>
    </xdr:to>
    <xdr:sp macro="" textlink="">
      <xdr:nvSpPr>
        <xdr:cNvPr id="470" name="円/楕円 469"/>
        <xdr:cNvSpPr/>
      </xdr:nvSpPr>
      <xdr:spPr>
        <a:xfrm>
          <a:off x="13462000" y="305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55465</xdr:rowOff>
    </xdr:from>
    <xdr:ext cx="762000" cy="259045"/>
    <xdr:sp macro="" textlink="">
      <xdr:nvSpPr>
        <xdr:cNvPr id="471" name="テキスト ボックス 470"/>
        <xdr:cNvSpPr txBox="1"/>
      </xdr:nvSpPr>
      <xdr:spPr>
        <a:xfrm>
          <a:off x="13131800" y="314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沖縄県うるま市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120,955
120,372
86.14
51,696,931
49,839,913
1,629,847
25,699,252
48,230,825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41.3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200" baseline="0">
              <a:latin typeface="ＭＳ Ｐゴシック"/>
            </a:rPr>
            <a:t>前年度比</a:t>
          </a:r>
          <a:r>
            <a:rPr kumimoji="1" lang="en-US" altLang="ja-JP" sz="1200" baseline="0">
              <a:latin typeface="ＭＳ Ｐゴシック"/>
            </a:rPr>
            <a:t>0.6</a:t>
          </a:r>
          <a:r>
            <a:rPr kumimoji="1" lang="ja-JP" altLang="en-US" sz="1200" baseline="0">
              <a:latin typeface="ＭＳ Ｐゴシック"/>
            </a:rPr>
            <a:t>％減少し、類似団体平均とほぼ同水準である。</a:t>
          </a:r>
          <a:endParaRPr kumimoji="1" lang="en-US" altLang="ja-JP" sz="1200" baseline="0">
            <a:latin typeface="ＭＳ Ｐゴシック"/>
          </a:endParaRPr>
        </a:p>
        <a:p>
          <a:r>
            <a:rPr kumimoji="1" lang="ja-JP" altLang="en-US" sz="1200" baseline="0">
              <a:latin typeface="ＭＳ Ｐゴシック"/>
            </a:rPr>
            <a:t>　平成</a:t>
          </a:r>
          <a:r>
            <a:rPr kumimoji="1" lang="en-US" altLang="ja-JP" sz="1200" baseline="0">
              <a:latin typeface="ＭＳ Ｐゴシック"/>
            </a:rPr>
            <a:t>17</a:t>
          </a:r>
          <a:r>
            <a:rPr kumimoji="1" lang="ja-JP" altLang="en-US" sz="1200" baseline="0">
              <a:latin typeface="ＭＳ Ｐゴシック"/>
            </a:rPr>
            <a:t>年度の合併以降、職員数の適正化を最重要課題として、定員適正化計画に基づき、簡素で効率的な行政、行政コストの削減を踏まえ、事務事業の見直し・改善、業務の民間委託や指定管理者制度活用の推進などで、職員定数削減を実施し、人件費削減に取り組んでいる。今後も定員適正化計画に基づく、事務事業の見直し、業務の民間委託等の推進による職員削減を行い、人件費抑制に努める。</a:t>
          </a:r>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37</xdr:row>
      <xdr:rowOff>24130</xdr:rowOff>
    </xdr:to>
    <xdr:cxnSp macro="">
      <xdr:nvCxnSpPr>
        <xdr:cNvPr id="65" name="直線コネクタ 64"/>
        <xdr:cNvCxnSpPr/>
      </xdr:nvCxnSpPr>
      <xdr:spPr>
        <a:xfrm flipV="1">
          <a:off x="3987800" y="6322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6"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31750</xdr:rowOff>
    </xdr:to>
    <xdr:cxnSp macro="">
      <xdr:nvCxnSpPr>
        <xdr:cNvPr id="68" name="直線コネクタ 67"/>
        <xdr:cNvCxnSpPr/>
      </xdr:nvCxnSpPr>
      <xdr:spPr>
        <a:xfrm flipV="1">
          <a:off x="3098800" y="6367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70" name="テキスト ボックス 69"/>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31750</xdr:rowOff>
    </xdr:from>
    <xdr:to>
      <xdr:col>4</xdr:col>
      <xdr:colOff>346075</xdr:colOff>
      <xdr:row>37</xdr:row>
      <xdr:rowOff>85090</xdr:rowOff>
    </xdr:to>
    <xdr:cxnSp macro="">
      <xdr:nvCxnSpPr>
        <xdr:cNvPr id="71" name="直線コネクタ 70"/>
        <xdr:cNvCxnSpPr/>
      </xdr:nvCxnSpPr>
      <xdr:spPr>
        <a:xfrm flipV="1">
          <a:off x="2209800" y="6375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73" name="テキスト ボックス 72"/>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85090</xdr:rowOff>
    </xdr:from>
    <xdr:to>
      <xdr:col>3</xdr:col>
      <xdr:colOff>142875</xdr:colOff>
      <xdr:row>38</xdr:row>
      <xdr:rowOff>50800</xdr:rowOff>
    </xdr:to>
    <xdr:cxnSp macro="">
      <xdr:nvCxnSpPr>
        <xdr:cNvPr id="74" name="直線コネクタ 73"/>
        <xdr:cNvCxnSpPr/>
      </xdr:nvCxnSpPr>
      <xdr:spPr>
        <a:xfrm flipV="1">
          <a:off x="1320800" y="6428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5" name="フローチャート : 判断 74"/>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76" name="テキスト ボックス 75"/>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7" name="フローチャート : 判断 76"/>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8" name="テキスト ボックス 77"/>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4" name="円/楕円 83"/>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115587</xdr:rowOff>
    </xdr:from>
    <xdr:ext cx="762000" cy="259045"/>
    <xdr:sp macro="" textlink="">
      <xdr:nvSpPr>
        <xdr:cNvPr id="85"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144780</xdr:rowOff>
    </xdr:from>
    <xdr:to>
      <xdr:col>5</xdr:col>
      <xdr:colOff>600075</xdr:colOff>
      <xdr:row>37</xdr:row>
      <xdr:rowOff>74930</xdr:rowOff>
    </xdr:to>
    <xdr:sp macro="" textlink="">
      <xdr:nvSpPr>
        <xdr:cNvPr id="86" name="円/楕円 85"/>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87" name="テキスト ボックス 86"/>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152400</xdr:rowOff>
    </xdr:from>
    <xdr:to>
      <xdr:col>4</xdr:col>
      <xdr:colOff>396875</xdr:colOff>
      <xdr:row>37</xdr:row>
      <xdr:rowOff>82550</xdr:rowOff>
    </xdr:to>
    <xdr:sp macro="" textlink="">
      <xdr:nvSpPr>
        <xdr:cNvPr id="88" name="円/楕円 87"/>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89" name="テキスト ボックス 88"/>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34290</xdr:rowOff>
    </xdr:from>
    <xdr:to>
      <xdr:col>3</xdr:col>
      <xdr:colOff>193675</xdr:colOff>
      <xdr:row>37</xdr:row>
      <xdr:rowOff>135890</xdr:rowOff>
    </xdr:to>
    <xdr:sp macro="" textlink="">
      <xdr:nvSpPr>
        <xdr:cNvPr id="90" name="円/楕円 89"/>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91" name="テキスト ボックス 90"/>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92" name="円/楕円 91"/>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86377</xdr:rowOff>
    </xdr:from>
    <xdr:ext cx="762000" cy="259045"/>
    <xdr:sp macro="" textlink="">
      <xdr:nvSpPr>
        <xdr:cNvPr id="93" name="テキスト ボックス 92"/>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物件費に係る経常収支比率が類似団体平均と比較すると</a:t>
          </a:r>
          <a:r>
            <a:rPr kumimoji="1" lang="en-US" altLang="ja-JP" sz="1200">
              <a:latin typeface="ＭＳ Ｐゴシック"/>
            </a:rPr>
            <a:t>3.4</a:t>
          </a:r>
          <a:r>
            <a:rPr kumimoji="1" lang="ja-JP" altLang="en-US" sz="1200">
              <a:latin typeface="ＭＳ Ｐゴシック"/>
            </a:rPr>
            <a:t>％低くなっているが、前年度比</a:t>
          </a:r>
          <a:r>
            <a:rPr kumimoji="1" lang="en-US" altLang="ja-JP" sz="1200">
              <a:latin typeface="ＭＳ Ｐゴシック"/>
            </a:rPr>
            <a:t>0.6</a:t>
          </a:r>
          <a:r>
            <a:rPr kumimoji="1" lang="ja-JP" altLang="en-US" sz="1200">
              <a:latin typeface="ＭＳ Ｐゴシック"/>
            </a:rPr>
            <a:t>％増えている。要因として、本市の歳入で最も構成比率が高い普通交付税が合併算定の特例で本来の額より増額交付され、経常一般財源が本来より多い状態にあるため、類似団体と比べ、経常収支比率に占める物件費の割合が低く算定される。</a:t>
          </a:r>
          <a:endParaRPr kumimoji="1" lang="en-US" altLang="ja-JP" sz="1200">
            <a:latin typeface="ＭＳ Ｐゴシック"/>
          </a:endParaRPr>
        </a:p>
        <a:p>
          <a:r>
            <a:rPr kumimoji="1" lang="ja-JP" altLang="en-US" sz="1200">
              <a:latin typeface="ＭＳ Ｐゴシック"/>
            </a:rPr>
            <a:t>　本市は、合併で可能となる経費の節減合理化を図ることが不可欠であり、引き続き、事務事業の効率化・合理化、行政コストの削減に取り組み、需用費など物件費の抑制に努める。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69850</xdr:rowOff>
    </xdr:from>
    <xdr:to>
      <xdr:col>24</xdr:col>
      <xdr:colOff>31750</xdr:colOff>
      <xdr:row>13</xdr:row>
      <xdr:rowOff>115570</xdr:rowOff>
    </xdr:to>
    <xdr:cxnSp macro="">
      <xdr:nvCxnSpPr>
        <xdr:cNvPr id="126" name="直線コネクタ 125"/>
        <xdr:cNvCxnSpPr/>
      </xdr:nvCxnSpPr>
      <xdr:spPr>
        <a:xfrm>
          <a:off x="15671800" y="2298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7"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157480</xdr:rowOff>
    </xdr:from>
    <xdr:to>
      <xdr:col>22</xdr:col>
      <xdr:colOff>565150</xdr:colOff>
      <xdr:row>13</xdr:row>
      <xdr:rowOff>69850</xdr:rowOff>
    </xdr:to>
    <xdr:cxnSp macro="">
      <xdr:nvCxnSpPr>
        <xdr:cNvPr id="129" name="直線コネクタ 128"/>
        <xdr:cNvCxnSpPr/>
      </xdr:nvCxnSpPr>
      <xdr:spPr>
        <a:xfrm>
          <a:off x="14782800" y="2214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31" name="テキスト ボックス 130"/>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157480</xdr:rowOff>
    </xdr:from>
    <xdr:to>
      <xdr:col>21</xdr:col>
      <xdr:colOff>361950</xdr:colOff>
      <xdr:row>13</xdr:row>
      <xdr:rowOff>1270</xdr:rowOff>
    </xdr:to>
    <xdr:cxnSp macro="">
      <xdr:nvCxnSpPr>
        <xdr:cNvPr id="132" name="直線コネクタ 131"/>
        <xdr:cNvCxnSpPr/>
      </xdr:nvCxnSpPr>
      <xdr:spPr>
        <a:xfrm flipV="1">
          <a:off x="13893800" y="221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13987</xdr:rowOff>
    </xdr:from>
    <xdr:ext cx="762000" cy="259045"/>
    <xdr:sp macro="" textlink="">
      <xdr:nvSpPr>
        <xdr:cNvPr id="134" name="テキスト ボックス 133"/>
        <xdr:cNvSpPr txBox="1"/>
      </xdr:nvSpPr>
      <xdr:spPr>
        <a:xfrm>
          <a:off x="14401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1270</xdr:rowOff>
    </xdr:from>
    <xdr:to>
      <xdr:col>20</xdr:col>
      <xdr:colOff>158750</xdr:colOff>
      <xdr:row>13</xdr:row>
      <xdr:rowOff>62230</xdr:rowOff>
    </xdr:to>
    <xdr:cxnSp macro="">
      <xdr:nvCxnSpPr>
        <xdr:cNvPr id="135" name="直線コネクタ 134"/>
        <xdr:cNvCxnSpPr/>
      </xdr:nvCxnSpPr>
      <xdr:spPr>
        <a:xfrm flipV="1">
          <a:off x="13004800" y="2230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110490</xdr:rowOff>
    </xdr:from>
    <xdr:to>
      <xdr:col>20</xdr:col>
      <xdr:colOff>209550</xdr:colOff>
      <xdr:row>14</xdr:row>
      <xdr:rowOff>40640</xdr:rowOff>
    </xdr:to>
    <xdr:sp macro="" textlink="">
      <xdr:nvSpPr>
        <xdr:cNvPr id="136" name="フローチャート : 判断 135"/>
        <xdr:cNvSpPr/>
      </xdr:nvSpPr>
      <xdr:spPr>
        <a:xfrm>
          <a:off x="13843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25417</xdr:rowOff>
    </xdr:from>
    <xdr:ext cx="762000" cy="259045"/>
    <xdr:sp macro="" textlink="">
      <xdr:nvSpPr>
        <xdr:cNvPr id="137" name="テキスト ボックス 136"/>
        <xdr:cNvSpPr txBox="1"/>
      </xdr:nvSpPr>
      <xdr:spPr>
        <a:xfrm>
          <a:off x="13512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148590</xdr:rowOff>
    </xdr:from>
    <xdr:to>
      <xdr:col>19</xdr:col>
      <xdr:colOff>6350</xdr:colOff>
      <xdr:row>14</xdr:row>
      <xdr:rowOff>78740</xdr:rowOff>
    </xdr:to>
    <xdr:sp macro="" textlink="">
      <xdr:nvSpPr>
        <xdr:cNvPr id="138" name="フローチャート : 判断 137"/>
        <xdr:cNvSpPr/>
      </xdr:nvSpPr>
      <xdr:spPr>
        <a:xfrm>
          <a:off x="12954000" y="237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63517</xdr:rowOff>
    </xdr:from>
    <xdr:ext cx="762000" cy="259045"/>
    <xdr:sp macro="" textlink="">
      <xdr:nvSpPr>
        <xdr:cNvPr id="139" name="テキスト ボックス 138"/>
        <xdr:cNvSpPr txBox="1"/>
      </xdr:nvSpPr>
      <xdr:spPr>
        <a:xfrm>
          <a:off x="12623800" y="246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64770</xdr:rowOff>
    </xdr:from>
    <xdr:to>
      <xdr:col>24</xdr:col>
      <xdr:colOff>82550</xdr:colOff>
      <xdr:row>13</xdr:row>
      <xdr:rowOff>166370</xdr:rowOff>
    </xdr:to>
    <xdr:sp macro="" textlink="">
      <xdr:nvSpPr>
        <xdr:cNvPr id="145" name="円/楕円 144"/>
        <xdr:cNvSpPr/>
      </xdr:nvSpPr>
      <xdr:spPr>
        <a:xfrm>
          <a:off x="164592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144797</xdr:rowOff>
    </xdr:from>
    <xdr:ext cx="762000" cy="259045"/>
    <xdr:sp macro="" textlink="">
      <xdr:nvSpPr>
        <xdr:cNvPr id="146" name="物件費該当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19050</xdr:rowOff>
    </xdr:from>
    <xdr:to>
      <xdr:col>22</xdr:col>
      <xdr:colOff>615950</xdr:colOff>
      <xdr:row>13</xdr:row>
      <xdr:rowOff>120650</xdr:rowOff>
    </xdr:to>
    <xdr:sp macro="" textlink="">
      <xdr:nvSpPr>
        <xdr:cNvPr id="147" name="円/楕円 146"/>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130827</xdr:rowOff>
    </xdr:from>
    <xdr:ext cx="736600" cy="259045"/>
    <xdr:sp macro="" textlink="">
      <xdr:nvSpPr>
        <xdr:cNvPr id="148" name="テキスト ボックス 147"/>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106680</xdr:rowOff>
    </xdr:from>
    <xdr:to>
      <xdr:col>21</xdr:col>
      <xdr:colOff>412750</xdr:colOff>
      <xdr:row>13</xdr:row>
      <xdr:rowOff>36830</xdr:rowOff>
    </xdr:to>
    <xdr:sp macro="" textlink="">
      <xdr:nvSpPr>
        <xdr:cNvPr id="149" name="円/楕円 148"/>
        <xdr:cNvSpPr/>
      </xdr:nvSpPr>
      <xdr:spPr>
        <a:xfrm>
          <a:off x="14732000" y="216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47007</xdr:rowOff>
    </xdr:from>
    <xdr:ext cx="762000" cy="259045"/>
    <xdr:sp macro="" textlink="">
      <xdr:nvSpPr>
        <xdr:cNvPr id="150" name="テキスト ボックス 149"/>
        <xdr:cNvSpPr txBox="1"/>
      </xdr:nvSpPr>
      <xdr:spPr>
        <a:xfrm>
          <a:off x="14401800" y="193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121920</xdr:rowOff>
    </xdr:from>
    <xdr:to>
      <xdr:col>20</xdr:col>
      <xdr:colOff>209550</xdr:colOff>
      <xdr:row>13</xdr:row>
      <xdr:rowOff>52070</xdr:rowOff>
    </xdr:to>
    <xdr:sp macro="" textlink="">
      <xdr:nvSpPr>
        <xdr:cNvPr id="151" name="円/楕円 150"/>
        <xdr:cNvSpPr/>
      </xdr:nvSpPr>
      <xdr:spPr>
        <a:xfrm>
          <a:off x="13843000" y="217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62247</xdr:rowOff>
    </xdr:from>
    <xdr:ext cx="762000" cy="259045"/>
    <xdr:sp macro="" textlink="">
      <xdr:nvSpPr>
        <xdr:cNvPr id="152" name="テキスト ボックス 151"/>
        <xdr:cNvSpPr txBox="1"/>
      </xdr:nvSpPr>
      <xdr:spPr>
        <a:xfrm>
          <a:off x="13512800" y="194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11430</xdr:rowOff>
    </xdr:from>
    <xdr:to>
      <xdr:col>19</xdr:col>
      <xdr:colOff>6350</xdr:colOff>
      <xdr:row>13</xdr:row>
      <xdr:rowOff>113030</xdr:rowOff>
    </xdr:to>
    <xdr:sp macro="" textlink="">
      <xdr:nvSpPr>
        <xdr:cNvPr id="153" name="円/楕円 152"/>
        <xdr:cNvSpPr/>
      </xdr:nvSpPr>
      <xdr:spPr>
        <a:xfrm>
          <a:off x="12954000" y="22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123207</xdr:rowOff>
    </xdr:from>
    <xdr:ext cx="762000" cy="259045"/>
    <xdr:sp macro="" textlink="">
      <xdr:nvSpPr>
        <xdr:cNvPr id="154" name="テキスト ボックス 153"/>
        <xdr:cNvSpPr txBox="1"/>
      </xdr:nvSpPr>
      <xdr:spPr>
        <a:xfrm>
          <a:off x="12623800" y="20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扶助費に係る経常収支比率が類似団体平均を上回り、かつ年々増加傾向で、前年度比</a:t>
          </a:r>
          <a:r>
            <a:rPr kumimoji="1" lang="en-US" altLang="ja-JP" sz="1300">
              <a:latin typeface="ＭＳ Ｐゴシック"/>
            </a:rPr>
            <a:t>0.3</a:t>
          </a:r>
          <a:r>
            <a:rPr kumimoji="1" lang="ja-JP" altLang="en-US" sz="1300">
              <a:latin typeface="ＭＳ Ｐゴシック"/>
            </a:rPr>
            <a:t>％増えている。要因として、福祉ニーズの高揚に伴い、それに係る障害者自立支援給付費等が大幅に増大している。また、生活保護費も増加傾向にあり、資格審査の適正化や就労支援をはじめとする自立支援プログラムの活用等による適正化に取り組み、上昇傾向に歯止めをかけ、財政負担の軽減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105228</xdr:rowOff>
    </xdr:from>
    <xdr:to>
      <xdr:col>7</xdr:col>
      <xdr:colOff>15875</xdr:colOff>
      <xdr:row>58</xdr:row>
      <xdr:rowOff>137885</xdr:rowOff>
    </xdr:to>
    <xdr:cxnSp macro="">
      <xdr:nvCxnSpPr>
        <xdr:cNvPr id="189" name="直線コネクタ 188"/>
        <xdr:cNvCxnSpPr/>
      </xdr:nvCxnSpPr>
      <xdr:spPr>
        <a:xfrm>
          <a:off x="3987800" y="100493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0"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80735</xdr:rowOff>
    </xdr:from>
    <xdr:to>
      <xdr:col>5</xdr:col>
      <xdr:colOff>549275</xdr:colOff>
      <xdr:row>58</xdr:row>
      <xdr:rowOff>105228</xdr:rowOff>
    </xdr:to>
    <xdr:cxnSp macro="">
      <xdr:nvCxnSpPr>
        <xdr:cNvPr id="192" name="直線コネクタ 191"/>
        <xdr:cNvCxnSpPr/>
      </xdr:nvCxnSpPr>
      <xdr:spPr>
        <a:xfrm>
          <a:off x="3098800" y="98533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4" name="テキスト ボックス 193"/>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80735</xdr:rowOff>
    </xdr:from>
    <xdr:to>
      <xdr:col>4</xdr:col>
      <xdr:colOff>346075</xdr:colOff>
      <xdr:row>57</xdr:row>
      <xdr:rowOff>80735</xdr:rowOff>
    </xdr:to>
    <xdr:cxnSp macro="">
      <xdr:nvCxnSpPr>
        <xdr:cNvPr id="195" name="直線コネクタ 194"/>
        <xdr:cNvCxnSpPr/>
      </xdr:nvCxnSpPr>
      <xdr:spPr>
        <a:xfrm>
          <a:off x="2209800" y="9853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125384</xdr:rowOff>
    </xdr:from>
    <xdr:ext cx="762000" cy="259045"/>
    <xdr:sp macro="" textlink="">
      <xdr:nvSpPr>
        <xdr:cNvPr id="197" name="テキスト ボックス 196"/>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80735</xdr:rowOff>
    </xdr:from>
    <xdr:to>
      <xdr:col>3</xdr:col>
      <xdr:colOff>142875</xdr:colOff>
      <xdr:row>57</xdr:row>
      <xdr:rowOff>91622</xdr:rowOff>
    </xdr:to>
    <xdr:cxnSp macro="">
      <xdr:nvCxnSpPr>
        <xdr:cNvPr id="198" name="直線コネクタ 197"/>
        <xdr:cNvCxnSpPr/>
      </xdr:nvCxnSpPr>
      <xdr:spPr>
        <a:xfrm flipV="1">
          <a:off x="1320800" y="9853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54428</xdr:rowOff>
    </xdr:from>
    <xdr:to>
      <xdr:col>3</xdr:col>
      <xdr:colOff>193675</xdr:colOff>
      <xdr:row>54</xdr:row>
      <xdr:rowOff>156028</xdr:rowOff>
    </xdr:to>
    <xdr:sp macro="" textlink="">
      <xdr:nvSpPr>
        <xdr:cNvPr id="199" name="フローチャート : 判断 198"/>
        <xdr:cNvSpPr/>
      </xdr:nvSpPr>
      <xdr:spPr>
        <a:xfrm>
          <a:off x="2159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166205</xdr:rowOff>
    </xdr:from>
    <xdr:ext cx="762000" cy="259045"/>
    <xdr:sp macro="" textlink="">
      <xdr:nvSpPr>
        <xdr:cNvPr id="200" name="テキスト ボックス 199"/>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1" name="フローチャート : 判断 200"/>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02" name="テキスト ボックス 201"/>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87085</xdr:rowOff>
    </xdr:from>
    <xdr:to>
      <xdr:col>7</xdr:col>
      <xdr:colOff>66675</xdr:colOff>
      <xdr:row>59</xdr:row>
      <xdr:rowOff>17235</xdr:rowOff>
    </xdr:to>
    <xdr:sp macro="" textlink="">
      <xdr:nvSpPr>
        <xdr:cNvPr id="208" name="円/楕円 207"/>
        <xdr:cNvSpPr/>
      </xdr:nvSpPr>
      <xdr:spPr>
        <a:xfrm>
          <a:off x="47752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59162</xdr:rowOff>
    </xdr:from>
    <xdr:ext cx="762000" cy="259045"/>
    <xdr:sp macro="" textlink="">
      <xdr:nvSpPr>
        <xdr:cNvPr id="209" name="扶助費該当値テキスト"/>
        <xdr:cNvSpPr txBox="1"/>
      </xdr:nvSpPr>
      <xdr:spPr>
        <a:xfrm>
          <a:off x="4914900" y="100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54428</xdr:rowOff>
    </xdr:from>
    <xdr:to>
      <xdr:col>5</xdr:col>
      <xdr:colOff>600075</xdr:colOff>
      <xdr:row>58</xdr:row>
      <xdr:rowOff>156028</xdr:rowOff>
    </xdr:to>
    <xdr:sp macro="" textlink="">
      <xdr:nvSpPr>
        <xdr:cNvPr id="210" name="円/楕円 209"/>
        <xdr:cNvSpPr/>
      </xdr:nvSpPr>
      <xdr:spPr>
        <a:xfrm>
          <a:off x="3937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140805</xdr:rowOff>
    </xdr:from>
    <xdr:ext cx="736600" cy="259045"/>
    <xdr:sp macro="" textlink="">
      <xdr:nvSpPr>
        <xdr:cNvPr id="211" name="テキスト ボックス 210"/>
        <xdr:cNvSpPr txBox="1"/>
      </xdr:nvSpPr>
      <xdr:spPr>
        <a:xfrm>
          <a:off x="3606800" y="100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29935</xdr:rowOff>
    </xdr:from>
    <xdr:to>
      <xdr:col>4</xdr:col>
      <xdr:colOff>396875</xdr:colOff>
      <xdr:row>57</xdr:row>
      <xdr:rowOff>131535</xdr:rowOff>
    </xdr:to>
    <xdr:sp macro="" textlink="">
      <xdr:nvSpPr>
        <xdr:cNvPr id="212" name="円/楕円 211"/>
        <xdr:cNvSpPr/>
      </xdr:nvSpPr>
      <xdr:spPr>
        <a:xfrm>
          <a:off x="3048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116312</xdr:rowOff>
    </xdr:from>
    <xdr:ext cx="762000" cy="259045"/>
    <xdr:sp macro="" textlink="">
      <xdr:nvSpPr>
        <xdr:cNvPr id="213" name="テキスト ボックス 212"/>
        <xdr:cNvSpPr txBox="1"/>
      </xdr:nvSpPr>
      <xdr:spPr>
        <a:xfrm>
          <a:off x="2717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29935</xdr:rowOff>
    </xdr:from>
    <xdr:to>
      <xdr:col>3</xdr:col>
      <xdr:colOff>193675</xdr:colOff>
      <xdr:row>57</xdr:row>
      <xdr:rowOff>131535</xdr:rowOff>
    </xdr:to>
    <xdr:sp macro="" textlink="">
      <xdr:nvSpPr>
        <xdr:cNvPr id="214" name="円/楕円 213"/>
        <xdr:cNvSpPr/>
      </xdr:nvSpPr>
      <xdr:spPr>
        <a:xfrm>
          <a:off x="2159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116312</xdr:rowOff>
    </xdr:from>
    <xdr:ext cx="762000" cy="259045"/>
    <xdr:sp macro="" textlink="">
      <xdr:nvSpPr>
        <xdr:cNvPr id="215" name="テキスト ボックス 214"/>
        <xdr:cNvSpPr txBox="1"/>
      </xdr:nvSpPr>
      <xdr:spPr>
        <a:xfrm>
          <a:off x="1828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40822</xdr:rowOff>
    </xdr:from>
    <xdr:to>
      <xdr:col>1</xdr:col>
      <xdr:colOff>676275</xdr:colOff>
      <xdr:row>57</xdr:row>
      <xdr:rowOff>142422</xdr:rowOff>
    </xdr:to>
    <xdr:sp macro="" textlink="">
      <xdr:nvSpPr>
        <xdr:cNvPr id="216" name="円/楕円 215"/>
        <xdr:cNvSpPr/>
      </xdr:nvSpPr>
      <xdr:spPr>
        <a:xfrm>
          <a:off x="1270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127199</xdr:rowOff>
    </xdr:from>
    <xdr:ext cx="762000" cy="259045"/>
    <xdr:sp macro="" textlink="">
      <xdr:nvSpPr>
        <xdr:cNvPr id="217" name="テキスト ボックス 216"/>
        <xdr:cNvSpPr txBox="1"/>
      </xdr:nvSpPr>
      <xdr:spPr>
        <a:xfrm>
          <a:off x="939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その他（維持補修費・繰出金等）に係る経常収支比率が類似団体平均と比較すると</a:t>
          </a:r>
          <a:r>
            <a:rPr kumimoji="1" lang="en-US" altLang="ja-JP" sz="1100">
              <a:latin typeface="ＭＳ Ｐゴシック"/>
            </a:rPr>
            <a:t>1.2</a:t>
          </a:r>
          <a:r>
            <a:rPr kumimoji="1" lang="ja-JP" altLang="en-US" sz="1100">
              <a:latin typeface="ＭＳ Ｐゴシック"/>
            </a:rPr>
            <a:t>％低くなっている。しかし、国民健康保険特別会計の財政状況悪化に伴い、赤字補てん的な繰出金が経常化かつ多額になっていること及び同様に経常化している下水道事業特別会計の財源不足に伴う維持補修費の増が見込まれるため、今後も一般会計の財政運営への負担増が懸念される。よって、国民健康保険事業は、保険料の適正化と医療費の抑制、下水道事業は、経営的視点にたった事業の選択や経費節減に努めるなど、特別会計の独立採算性確保、経営健全化・効率化を抜本的に推進す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121557</xdr:rowOff>
    </xdr:from>
    <xdr:to>
      <xdr:col>24</xdr:col>
      <xdr:colOff>31750</xdr:colOff>
      <xdr:row>56</xdr:row>
      <xdr:rowOff>132443</xdr:rowOff>
    </xdr:to>
    <xdr:cxnSp macro="">
      <xdr:nvCxnSpPr>
        <xdr:cNvPr id="252" name="直線コネクタ 251"/>
        <xdr:cNvCxnSpPr/>
      </xdr:nvCxnSpPr>
      <xdr:spPr>
        <a:xfrm>
          <a:off x="15671800" y="97227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12899</xdr:rowOff>
    </xdr:from>
    <xdr:ext cx="762000" cy="259045"/>
    <xdr:sp macro="" textlink="">
      <xdr:nvSpPr>
        <xdr:cNvPr id="253" name="その他平均値テキスト"/>
        <xdr:cNvSpPr txBox="1"/>
      </xdr:nvSpPr>
      <xdr:spPr>
        <a:xfrm>
          <a:off x="16598900" y="9785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110672</xdr:rowOff>
    </xdr:from>
    <xdr:to>
      <xdr:col>22</xdr:col>
      <xdr:colOff>565150</xdr:colOff>
      <xdr:row>56</xdr:row>
      <xdr:rowOff>121557</xdr:rowOff>
    </xdr:to>
    <xdr:cxnSp macro="">
      <xdr:nvCxnSpPr>
        <xdr:cNvPr id="255" name="直線コネクタ 254"/>
        <xdr:cNvCxnSpPr/>
      </xdr:nvCxnSpPr>
      <xdr:spPr>
        <a:xfrm>
          <a:off x="14782800" y="9711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116312</xdr:rowOff>
    </xdr:from>
    <xdr:ext cx="736600" cy="259045"/>
    <xdr:sp macro="" textlink="">
      <xdr:nvSpPr>
        <xdr:cNvPr id="257" name="テキスト ボックス 256"/>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78015</xdr:rowOff>
    </xdr:from>
    <xdr:to>
      <xdr:col>21</xdr:col>
      <xdr:colOff>361950</xdr:colOff>
      <xdr:row>56</xdr:row>
      <xdr:rowOff>110672</xdr:rowOff>
    </xdr:to>
    <xdr:cxnSp macro="">
      <xdr:nvCxnSpPr>
        <xdr:cNvPr id="258" name="直線コネクタ 257"/>
        <xdr:cNvCxnSpPr/>
      </xdr:nvCxnSpPr>
      <xdr:spPr>
        <a:xfrm>
          <a:off x="13893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83655</xdr:rowOff>
    </xdr:from>
    <xdr:ext cx="762000" cy="259045"/>
    <xdr:sp macro="" textlink="">
      <xdr:nvSpPr>
        <xdr:cNvPr id="260" name="テキスト ボックス 259"/>
        <xdr:cNvSpPr txBox="1"/>
      </xdr:nvSpPr>
      <xdr:spPr>
        <a:xfrm>
          <a:off x="14401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78015</xdr:rowOff>
    </xdr:from>
    <xdr:to>
      <xdr:col>20</xdr:col>
      <xdr:colOff>158750</xdr:colOff>
      <xdr:row>57</xdr:row>
      <xdr:rowOff>102507</xdr:rowOff>
    </xdr:to>
    <xdr:cxnSp macro="">
      <xdr:nvCxnSpPr>
        <xdr:cNvPr id="261" name="直線コネクタ 260"/>
        <xdr:cNvCxnSpPr/>
      </xdr:nvCxnSpPr>
      <xdr:spPr>
        <a:xfrm flipV="1">
          <a:off x="13004800" y="96792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2" name="フローチャート : 判断 261"/>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3" name="テキスト ボックス 262"/>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4" name="フローチャート : 判断 263"/>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5" name="テキスト ボックス 264"/>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81643</xdr:rowOff>
    </xdr:from>
    <xdr:to>
      <xdr:col>24</xdr:col>
      <xdr:colOff>82550</xdr:colOff>
      <xdr:row>57</xdr:row>
      <xdr:rowOff>11793</xdr:rowOff>
    </xdr:to>
    <xdr:sp macro="" textlink="">
      <xdr:nvSpPr>
        <xdr:cNvPr id="271" name="円/楕円 270"/>
        <xdr:cNvSpPr/>
      </xdr:nvSpPr>
      <xdr:spPr>
        <a:xfrm>
          <a:off x="16459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98170</xdr:rowOff>
    </xdr:from>
    <xdr:ext cx="762000" cy="259045"/>
    <xdr:sp macro="" textlink="">
      <xdr:nvSpPr>
        <xdr:cNvPr id="272" name="その他該当値テキスト"/>
        <xdr:cNvSpPr txBox="1"/>
      </xdr:nvSpPr>
      <xdr:spPr>
        <a:xfrm>
          <a:off x="165989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70757</xdr:rowOff>
    </xdr:from>
    <xdr:to>
      <xdr:col>22</xdr:col>
      <xdr:colOff>615950</xdr:colOff>
      <xdr:row>57</xdr:row>
      <xdr:rowOff>907</xdr:rowOff>
    </xdr:to>
    <xdr:sp macro="" textlink="">
      <xdr:nvSpPr>
        <xdr:cNvPr id="273" name="円/楕円 272"/>
        <xdr:cNvSpPr/>
      </xdr:nvSpPr>
      <xdr:spPr>
        <a:xfrm>
          <a:off x="15621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11084</xdr:rowOff>
    </xdr:from>
    <xdr:ext cx="736600" cy="259045"/>
    <xdr:sp macro="" textlink="">
      <xdr:nvSpPr>
        <xdr:cNvPr id="274" name="テキスト ボックス 273"/>
        <xdr:cNvSpPr txBox="1"/>
      </xdr:nvSpPr>
      <xdr:spPr>
        <a:xfrm>
          <a:off x="15290800" y="944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59872</xdr:rowOff>
    </xdr:from>
    <xdr:to>
      <xdr:col>21</xdr:col>
      <xdr:colOff>412750</xdr:colOff>
      <xdr:row>56</xdr:row>
      <xdr:rowOff>161472</xdr:rowOff>
    </xdr:to>
    <xdr:sp macro="" textlink="">
      <xdr:nvSpPr>
        <xdr:cNvPr id="275" name="円/楕円 274"/>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199</xdr:rowOff>
    </xdr:from>
    <xdr:ext cx="762000" cy="259045"/>
    <xdr:sp macro="" textlink="">
      <xdr:nvSpPr>
        <xdr:cNvPr id="276" name="テキスト ボックス 275"/>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27215</xdr:rowOff>
    </xdr:from>
    <xdr:to>
      <xdr:col>20</xdr:col>
      <xdr:colOff>209550</xdr:colOff>
      <xdr:row>56</xdr:row>
      <xdr:rowOff>128815</xdr:rowOff>
    </xdr:to>
    <xdr:sp macro="" textlink="">
      <xdr:nvSpPr>
        <xdr:cNvPr id="277" name="円/楕円 276"/>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138992</xdr:rowOff>
    </xdr:from>
    <xdr:ext cx="762000" cy="259045"/>
    <xdr:sp macro="" textlink="">
      <xdr:nvSpPr>
        <xdr:cNvPr id="278" name="テキスト ボックス 277"/>
        <xdr:cNvSpPr txBox="1"/>
      </xdr:nvSpPr>
      <xdr:spPr>
        <a:xfrm>
          <a:off x="13512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51707</xdr:rowOff>
    </xdr:from>
    <xdr:to>
      <xdr:col>19</xdr:col>
      <xdr:colOff>6350</xdr:colOff>
      <xdr:row>57</xdr:row>
      <xdr:rowOff>153307</xdr:rowOff>
    </xdr:to>
    <xdr:sp macro="" textlink="">
      <xdr:nvSpPr>
        <xdr:cNvPr id="279" name="円/楕円 278"/>
        <xdr:cNvSpPr/>
      </xdr:nvSpPr>
      <xdr:spPr>
        <a:xfrm>
          <a:off x="12954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163484</xdr:rowOff>
    </xdr:from>
    <xdr:ext cx="762000" cy="259045"/>
    <xdr:sp macro="" textlink="">
      <xdr:nvSpPr>
        <xdr:cNvPr id="280" name="テキスト ボックス 279"/>
        <xdr:cNvSpPr txBox="1"/>
      </xdr:nvSpPr>
      <xdr:spPr>
        <a:xfrm>
          <a:off x="12623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補助費等に係る経常収支比率が築地団体平均と比較すると</a:t>
          </a:r>
          <a:r>
            <a:rPr kumimoji="1" lang="en-US" altLang="ja-JP" sz="1300">
              <a:latin typeface="ＭＳ Ｐゴシック"/>
            </a:rPr>
            <a:t>2.2</a:t>
          </a:r>
          <a:r>
            <a:rPr kumimoji="1" lang="ja-JP" altLang="en-US" sz="1300">
              <a:latin typeface="ＭＳ Ｐゴシック"/>
            </a:rPr>
            <a:t>％低くなっている。今後も各種団体等に対する補助金等については、引き続き、行政として対応すべき必要性、公平性、費用対効果、経費負担のあり方等について検証し、整理合理化に努める。</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35</xdr:row>
      <xdr:rowOff>161290</xdr:rowOff>
    </xdr:to>
    <xdr:cxnSp macro="">
      <xdr:nvCxnSpPr>
        <xdr:cNvPr id="312" name="直線コネクタ 311"/>
        <xdr:cNvCxnSpPr/>
      </xdr:nvCxnSpPr>
      <xdr:spPr>
        <a:xfrm>
          <a:off x="15671800" y="6162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78757</xdr:rowOff>
    </xdr:from>
    <xdr:ext cx="762000" cy="259045"/>
    <xdr:sp macro="" textlink="">
      <xdr:nvSpPr>
        <xdr:cNvPr id="313"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35</xdr:row>
      <xdr:rowOff>168910</xdr:rowOff>
    </xdr:to>
    <xdr:cxnSp macro="">
      <xdr:nvCxnSpPr>
        <xdr:cNvPr id="315" name="直線コネクタ 314"/>
        <xdr:cNvCxnSpPr/>
      </xdr:nvCxnSpPr>
      <xdr:spPr>
        <a:xfrm flipV="1">
          <a:off x="14782800" y="616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168910</xdr:rowOff>
    </xdr:from>
    <xdr:to>
      <xdr:col>21</xdr:col>
      <xdr:colOff>361950</xdr:colOff>
      <xdr:row>36</xdr:row>
      <xdr:rowOff>12700</xdr:rowOff>
    </xdr:to>
    <xdr:cxnSp macro="">
      <xdr:nvCxnSpPr>
        <xdr:cNvPr id="318" name="直線コネクタ 317"/>
        <xdr:cNvCxnSpPr/>
      </xdr:nvCxnSpPr>
      <xdr:spPr>
        <a:xfrm flipV="1">
          <a:off x="13893800" y="616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0" name="テキスト ボックス 319"/>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66040</xdr:rowOff>
    </xdr:to>
    <xdr:cxnSp macro="">
      <xdr:nvCxnSpPr>
        <xdr:cNvPr id="321" name="直線コネクタ 320"/>
        <xdr:cNvCxnSpPr/>
      </xdr:nvCxnSpPr>
      <xdr:spPr>
        <a:xfrm flipV="1">
          <a:off x="13004800" y="6184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68580</xdr:rowOff>
    </xdr:from>
    <xdr:to>
      <xdr:col>20</xdr:col>
      <xdr:colOff>209550</xdr:colOff>
      <xdr:row>36</xdr:row>
      <xdr:rowOff>170180</xdr:rowOff>
    </xdr:to>
    <xdr:sp macro="" textlink="">
      <xdr:nvSpPr>
        <xdr:cNvPr id="322" name="フローチャート : 判断 321"/>
        <xdr:cNvSpPr/>
      </xdr:nvSpPr>
      <xdr:spPr>
        <a:xfrm>
          <a:off x="13843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154957</xdr:rowOff>
    </xdr:from>
    <xdr:ext cx="762000" cy="259045"/>
    <xdr:sp macro="" textlink="">
      <xdr:nvSpPr>
        <xdr:cNvPr id="323" name="テキスト ボックス 322"/>
        <xdr:cNvSpPr txBox="1"/>
      </xdr:nvSpPr>
      <xdr:spPr>
        <a:xfrm>
          <a:off x="13512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4" name="フローチャート : 判断 323"/>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5" name="テキスト ボックス 324"/>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110490</xdr:rowOff>
    </xdr:from>
    <xdr:to>
      <xdr:col>24</xdr:col>
      <xdr:colOff>82550</xdr:colOff>
      <xdr:row>36</xdr:row>
      <xdr:rowOff>40640</xdr:rowOff>
    </xdr:to>
    <xdr:sp macro="" textlink="">
      <xdr:nvSpPr>
        <xdr:cNvPr id="331" name="円/楕円 330"/>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127017</xdr:rowOff>
    </xdr:from>
    <xdr:ext cx="762000" cy="259045"/>
    <xdr:sp macro="" textlink="">
      <xdr:nvSpPr>
        <xdr:cNvPr id="332"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110490</xdr:rowOff>
    </xdr:from>
    <xdr:to>
      <xdr:col>22</xdr:col>
      <xdr:colOff>615950</xdr:colOff>
      <xdr:row>36</xdr:row>
      <xdr:rowOff>40640</xdr:rowOff>
    </xdr:to>
    <xdr:sp macro="" textlink="">
      <xdr:nvSpPr>
        <xdr:cNvPr id="333" name="円/楕円 332"/>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50817</xdr:rowOff>
    </xdr:from>
    <xdr:ext cx="736600" cy="259045"/>
    <xdr:sp macro="" textlink="">
      <xdr:nvSpPr>
        <xdr:cNvPr id="334" name="テキスト ボックス 333"/>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118110</xdr:rowOff>
    </xdr:from>
    <xdr:to>
      <xdr:col>21</xdr:col>
      <xdr:colOff>412750</xdr:colOff>
      <xdr:row>36</xdr:row>
      <xdr:rowOff>48260</xdr:rowOff>
    </xdr:to>
    <xdr:sp macro="" textlink="">
      <xdr:nvSpPr>
        <xdr:cNvPr id="335" name="円/楕円 334"/>
        <xdr:cNvSpPr/>
      </xdr:nvSpPr>
      <xdr:spPr>
        <a:xfrm>
          <a:off x="14732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58437</xdr:rowOff>
    </xdr:from>
    <xdr:ext cx="762000" cy="259045"/>
    <xdr:sp macro="" textlink="">
      <xdr:nvSpPr>
        <xdr:cNvPr id="336" name="テキスト ボックス 335"/>
        <xdr:cNvSpPr txBox="1"/>
      </xdr:nvSpPr>
      <xdr:spPr>
        <a:xfrm>
          <a:off x="14401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7" name="円/楕円 336"/>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8" name="テキスト ボックス 337"/>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15240</xdr:rowOff>
    </xdr:from>
    <xdr:to>
      <xdr:col>19</xdr:col>
      <xdr:colOff>6350</xdr:colOff>
      <xdr:row>36</xdr:row>
      <xdr:rowOff>116840</xdr:rowOff>
    </xdr:to>
    <xdr:sp macro="" textlink="">
      <xdr:nvSpPr>
        <xdr:cNvPr id="339" name="円/楕円 338"/>
        <xdr:cNvSpPr/>
      </xdr:nvSpPr>
      <xdr:spPr>
        <a:xfrm>
          <a:off x="12954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127017</xdr:rowOff>
    </xdr:from>
    <xdr:ext cx="762000" cy="259045"/>
    <xdr:sp macro="" textlink="">
      <xdr:nvSpPr>
        <xdr:cNvPr id="340" name="テキスト ボックス 339"/>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公債費は、</a:t>
          </a:r>
          <a:r>
            <a:rPr kumimoji="1" lang="ja-JP" altLang="ja-JP" sz="1200">
              <a:solidFill>
                <a:schemeClr val="dk1"/>
              </a:solidFill>
              <a:effectLst/>
              <a:latin typeface="+mn-lt"/>
              <a:ea typeface="+mn-ea"/>
              <a:cs typeface="+mn-cs"/>
            </a:rPr>
            <a:t>前年度決算剰余金などを財源に後年度の財政負担の軽減や財政の健全性を図ることを目的に繰上償還や利率見直しを実施したため</a:t>
          </a:r>
          <a:r>
            <a:rPr kumimoji="1" lang="ja-JP" altLang="en-US" sz="1200">
              <a:solidFill>
                <a:schemeClr val="dk1"/>
              </a:solidFill>
              <a:effectLst/>
              <a:latin typeface="+mn-lt"/>
              <a:ea typeface="+mn-ea"/>
              <a:cs typeface="+mn-cs"/>
            </a:rPr>
            <a:t>前年度比</a:t>
          </a:r>
          <a:r>
            <a:rPr kumimoji="1" lang="en-US" altLang="ja-JP" sz="1200">
              <a:solidFill>
                <a:schemeClr val="dk1"/>
              </a:solidFill>
              <a:effectLst/>
              <a:latin typeface="+mn-lt"/>
              <a:ea typeface="+mn-ea"/>
              <a:cs typeface="+mn-cs"/>
            </a:rPr>
            <a:t>0.4</a:t>
          </a:r>
          <a:r>
            <a:rPr kumimoji="1" lang="ja-JP" altLang="ja-JP" sz="1200">
              <a:solidFill>
                <a:schemeClr val="dk1"/>
              </a:solidFill>
              <a:effectLst/>
              <a:latin typeface="+mn-lt"/>
              <a:ea typeface="+mn-ea"/>
              <a:cs typeface="+mn-cs"/>
            </a:rPr>
            <a:t>％減となっている。</a:t>
          </a:r>
          <a:r>
            <a:rPr kumimoji="1" lang="ja-JP" altLang="en-US" sz="1200">
              <a:solidFill>
                <a:schemeClr val="dk1"/>
              </a:solidFill>
              <a:effectLst/>
              <a:latin typeface="+mn-lt"/>
              <a:ea typeface="+mn-ea"/>
              <a:cs typeface="+mn-cs"/>
            </a:rPr>
            <a:t>しかし、今後も公共施設の老朽化による施設更新などにより合併特例債を計画的・効果的に活用する取り組みが必要である。引き続き、より一層の事業計画を図り、財政負担の軽減、財政健全化に努める。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また、「公共施設等マネジメント計画」を指針として、類似施設については整理縮小を行う等、普通建設事業の抑制に努める。</a:t>
          </a:r>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78994</xdr:rowOff>
    </xdr:from>
    <xdr:to>
      <xdr:col>7</xdr:col>
      <xdr:colOff>15875</xdr:colOff>
      <xdr:row>77</xdr:row>
      <xdr:rowOff>97282</xdr:rowOff>
    </xdr:to>
    <xdr:cxnSp macro="">
      <xdr:nvCxnSpPr>
        <xdr:cNvPr id="370" name="直線コネクタ 369"/>
        <xdr:cNvCxnSpPr/>
      </xdr:nvCxnSpPr>
      <xdr:spPr>
        <a:xfrm flipV="1">
          <a:off x="3987800" y="132806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77995</xdr:rowOff>
    </xdr:from>
    <xdr:ext cx="762000" cy="259045"/>
    <xdr:sp macro="" textlink="">
      <xdr:nvSpPr>
        <xdr:cNvPr id="371" name="公債費平均値テキスト"/>
        <xdr:cNvSpPr txBox="1"/>
      </xdr:nvSpPr>
      <xdr:spPr>
        <a:xfrm>
          <a:off x="4914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65278</xdr:rowOff>
    </xdr:from>
    <xdr:to>
      <xdr:col>5</xdr:col>
      <xdr:colOff>549275</xdr:colOff>
      <xdr:row>77</xdr:row>
      <xdr:rowOff>97282</xdr:rowOff>
    </xdr:to>
    <xdr:cxnSp macro="">
      <xdr:nvCxnSpPr>
        <xdr:cNvPr id="373" name="直線コネクタ 372"/>
        <xdr:cNvCxnSpPr/>
      </xdr:nvCxnSpPr>
      <xdr:spPr>
        <a:xfrm>
          <a:off x="3098800" y="13266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75" name="テキスト ボックス 374"/>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10413</xdr:rowOff>
    </xdr:from>
    <xdr:to>
      <xdr:col>4</xdr:col>
      <xdr:colOff>346075</xdr:colOff>
      <xdr:row>77</xdr:row>
      <xdr:rowOff>65278</xdr:rowOff>
    </xdr:to>
    <xdr:cxnSp macro="">
      <xdr:nvCxnSpPr>
        <xdr:cNvPr id="376" name="直線コネクタ 375"/>
        <xdr:cNvCxnSpPr/>
      </xdr:nvCxnSpPr>
      <xdr:spPr>
        <a:xfrm>
          <a:off x="2209800" y="132120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8" name="テキスト ボックス 377"/>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10413</xdr:rowOff>
    </xdr:from>
    <xdr:to>
      <xdr:col>3</xdr:col>
      <xdr:colOff>142875</xdr:colOff>
      <xdr:row>77</xdr:row>
      <xdr:rowOff>14987</xdr:rowOff>
    </xdr:to>
    <xdr:cxnSp macro="">
      <xdr:nvCxnSpPr>
        <xdr:cNvPr id="379" name="直線コネクタ 378"/>
        <xdr:cNvCxnSpPr/>
      </xdr:nvCxnSpPr>
      <xdr:spPr>
        <a:xfrm flipV="1">
          <a:off x="1320800" y="132120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80" name="フローチャート : 判断 379"/>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81" name="テキスト ボックス 380"/>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2" name="フローチャート : 判断 381"/>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83" name="テキスト ボックス 382"/>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89" name="円/楕円 388"/>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44721</xdr:rowOff>
    </xdr:from>
    <xdr:ext cx="762000" cy="259045"/>
    <xdr:sp macro="" textlink="">
      <xdr:nvSpPr>
        <xdr:cNvPr id="390" name="公債費該当値テキスト"/>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46482</xdr:rowOff>
    </xdr:from>
    <xdr:to>
      <xdr:col>5</xdr:col>
      <xdr:colOff>600075</xdr:colOff>
      <xdr:row>77</xdr:row>
      <xdr:rowOff>148082</xdr:rowOff>
    </xdr:to>
    <xdr:sp macro="" textlink="">
      <xdr:nvSpPr>
        <xdr:cNvPr id="391" name="円/楕円 390"/>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158259</xdr:rowOff>
    </xdr:from>
    <xdr:ext cx="736600" cy="259045"/>
    <xdr:sp macro="" textlink="">
      <xdr:nvSpPr>
        <xdr:cNvPr id="392" name="テキスト ボックス 391"/>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14478</xdr:rowOff>
    </xdr:from>
    <xdr:to>
      <xdr:col>4</xdr:col>
      <xdr:colOff>396875</xdr:colOff>
      <xdr:row>77</xdr:row>
      <xdr:rowOff>116078</xdr:rowOff>
    </xdr:to>
    <xdr:sp macro="" textlink="">
      <xdr:nvSpPr>
        <xdr:cNvPr id="393" name="円/楕円 392"/>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126255</xdr:rowOff>
    </xdr:from>
    <xdr:ext cx="762000" cy="259045"/>
    <xdr:sp macro="" textlink="">
      <xdr:nvSpPr>
        <xdr:cNvPr id="394" name="テキスト ボックス 393"/>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131063</xdr:rowOff>
    </xdr:from>
    <xdr:to>
      <xdr:col>3</xdr:col>
      <xdr:colOff>193675</xdr:colOff>
      <xdr:row>77</xdr:row>
      <xdr:rowOff>61213</xdr:rowOff>
    </xdr:to>
    <xdr:sp macro="" textlink="">
      <xdr:nvSpPr>
        <xdr:cNvPr id="395" name="円/楕円 394"/>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71391</xdr:rowOff>
    </xdr:from>
    <xdr:ext cx="762000" cy="259045"/>
    <xdr:sp macro="" textlink="">
      <xdr:nvSpPr>
        <xdr:cNvPr id="396" name="テキスト ボックス 395"/>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135637</xdr:rowOff>
    </xdr:from>
    <xdr:to>
      <xdr:col>1</xdr:col>
      <xdr:colOff>676275</xdr:colOff>
      <xdr:row>77</xdr:row>
      <xdr:rowOff>65787</xdr:rowOff>
    </xdr:to>
    <xdr:sp macro="" textlink="">
      <xdr:nvSpPr>
        <xdr:cNvPr id="397" name="円/楕円 396"/>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75963</xdr:rowOff>
    </xdr:from>
    <xdr:ext cx="762000" cy="259045"/>
    <xdr:sp macro="" textlink="">
      <xdr:nvSpPr>
        <xdr:cNvPr id="398" name="テキスト ボックス 397"/>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公債費以外に係る経常収支比率は前年度比</a:t>
          </a:r>
          <a:r>
            <a:rPr kumimoji="1" lang="en-US" altLang="ja-JP" sz="1300">
              <a:latin typeface="ＭＳ Ｐゴシック"/>
            </a:rPr>
            <a:t>0.4</a:t>
          </a:r>
          <a:r>
            <a:rPr kumimoji="1" lang="ja-JP" altLang="en-US" sz="1300">
              <a:latin typeface="ＭＳ Ｐゴシック"/>
            </a:rPr>
            <a:t>％増で、類似団体平均と比較すると</a:t>
          </a:r>
          <a:r>
            <a:rPr kumimoji="1" lang="en-US" altLang="ja-JP" sz="1300">
              <a:latin typeface="ＭＳ Ｐゴシック"/>
            </a:rPr>
            <a:t>2.3</a:t>
          </a:r>
          <a:r>
            <a:rPr kumimoji="1" lang="ja-JP" altLang="en-US" sz="1300">
              <a:latin typeface="ＭＳ Ｐゴシック"/>
            </a:rPr>
            <a:t>％低くなっている。要因として、普通交付税の増加により経常一般財源収入の増額や定員適正化計画による職員数削減に伴う人件費の減額が挙げられる。しかし、景気低迷による生活保護費等扶助費や維持補修費の増も見込まれることから、本市の行政改革大綱に基づき、事務事業の整理合理化を図り、行政コストの効率化・合理化、抑制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8128</xdr:rowOff>
    </xdr:from>
    <xdr:to>
      <xdr:col>24</xdr:col>
      <xdr:colOff>31750</xdr:colOff>
      <xdr:row>76</xdr:row>
      <xdr:rowOff>26415</xdr:rowOff>
    </xdr:to>
    <xdr:cxnSp macro="">
      <xdr:nvCxnSpPr>
        <xdr:cNvPr id="429" name="直線コネクタ 428"/>
        <xdr:cNvCxnSpPr/>
      </xdr:nvCxnSpPr>
      <xdr:spPr>
        <a:xfrm>
          <a:off x="15671800" y="1303832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52849</xdr:rowOff>
    </xdr:from>
    <xdr:ext cx="762000" cy="259045"/>
    <xdr:sp macro="" textlink="">
      <xdr:nvSpPr>
        <xdr:cNvPr id="430" name="公債費以外平均値テキスト"/>
        <xdr:cNvSpPr txBox="1"/>
      </xdr:nvSpPr>
      <xdr:spPr>
        <a:xfrm>
          <a:off x="16598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51562</xdr:rowOff>
    </xdr:from>
    <xdr:to>
      <xdr:col>22</xdr:col>
      <xdr:colOff>565150</xdr:colOff>
      <xdr:row>76</xdr:row>
      <xdr:rowOff>8128</xdr:rowOff>
    </xdr:to>
    <xdr:cxnSp macro="">
      <xdr:nvCxnSpPr>
        <xdr:cNvPr id="432" name="直線コネクタ 431"/>
        <xdr:cNvCxnSpPr/>
      </xdr:nvCxnSpPr>
      <xdr:spPr>
        <a:xfrm>
          <a:off x="14782800" y="1291031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27703</xdr:rowOff>
    </xdr:from>
    <xdr:ext cx="736600" cy="259045"/>
    <xdr:sp macro="" textlink="">
      <xdr:nvSpPr>
        <xdr:cNvPr id="434" name="テキスト ボックス 433"/>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51562</xdr:rowOff>
    </xdr:from>
    <xdr:to>
      <xdr:col>21</xdr:col>
      <xdr:colOff>361950</xdr:colOff>
      <xdr:row>75</xdr:row>
      <xdr:rowOff>88138</xdr:rowOff>
    </xdr:to>
    <xdr:cxnSp macro="">
      <xdr:nvCxnSpPr>
        <xdr:cNvPr id="435" name="直線コネクタ 434"/>
        <xdr:cNvCxnSpPr/>
      </xdr:nvCxnSpPr>
      <xdr:spPr>
        <a:xfrm flipV="1">
          <a:off x="13893800" y="129103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7" name="テキスト ボックス 436"/>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88138</xdr:rowOff>
    </xdr:from>
    <xdr:to>
      <xdr:col>20</xdr:col>
      <xdr:colOff>158750</xdr:colOff>
      <xdr:row>76</xdr:row>
      <xdr:rowOff>154432</xdr:rowOff>
    </xdr:to>
    <xdr:cxnSp macro="">
      <xdr:nvCxnSpPr>
        <xdr:cNvPr id="438" name="直線コネクタ 437"/>
        <xdr:cNvCxnSpPr/>
      </xdr:nvCxnSpPr>
      <xdr:spPr>
        <a:xfrm flipV="1">
          <a:off x="13004800" y="12946888"/>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41910</xdr:rowOff>
    </xdr:from>
    <xdr:to>
      <xdr:col>20</xdr:col>
      <xdr:colOff>209550</xdr:colOff>
      <xdr:row>75</xdr:row>
      <xdr:rowOff>143510</xdr:rowOff>
    </xdr:to>
    <xdr:sp macro="" textlink="">
      <xdr:nvSpPr>
        <xdr:cNvPr id="439" name="フローチャート : 判断 438"/>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128288</xdr:rowOff>
    </xdr:from>
    <xdr:ext cx="762000" cy="259045"/>
    <xdr:sp macro="" textlink="">
      <xdr:nvSpPr>
        <xdr:cNvPr id="440" name="テキスト ボックス 439"/>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12192</xdr:rowOff>
    </xdr:from>
    <xdr:to>
      <xdr:col>19</xdr:col>
      <xdr:colOff>6350</xdr:colOff>
      <xdr:row>76</xdr:row>
      <xdr:rowOff>113792</xdr:rowOff>
    </xdr:to>
    <xdr:sp macro="" textlink="">
      <xdr:nvSpPr>
        <xdr:cNvPr id="441" name="フローチャート : 判断 440"/>
        <xdr:cNvSpPr/>
      </xdr:nvSpPr>
      <xdr:spPr>
        <a:xfrm>
          <a:off x="129540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123969</xdr:rowOff>
    </xdr:from>
    <xdr:ext cx="762000" cy="259045"/>
    <xdr:sp macro="" textlink="">
      <xdr:nvSpPr>
        <xdr:cNvPr id="442" name="テキスト ボックス 441"/>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147065</xdr:rowOff>
    </xdr:from>
    <xdr:to>
      <xdr:col>24</xdr:col>
      <xdr:colOff>82550</xdr:colOff>
      <xdr:row>76</xdr:row>
      <xdr:rowOff>77215</xdr:rowOff>
    </xdr:to>
    <xdr:sp macro="" textlink="">
      <xdr:nvSpPr>
        <xdr:cNvPr id="448" name="円/楕円 447"/>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163593</xdr:rowOff>
    </xdr:from>
    <xdr:ext cx="762000" cy="259045"/>
    <xdr:sp macro="" textlink="">
      <xdr:nvSpPr>
        <xdr:cNvPr id="449" name="公債費以外該当値テキスト"/>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128778</xdr:rowOff>
    </xdr:from>
    <xdr:to>
      <xdr:col>22</xdr:col>
      <xdr:colOff>615950</xdr:colOff>
      <xdr:row>76</xdr:row>
      <xdr:rowOff>58928</xdr:rowOff>
    </xdr:to>
    <xdr:sp macro="" textlink="">
      <xdr:nvSpPr>
        <xdr:cNvPr id="450" name="円/楕円 449"/>
        <xdr:cNvSpPr/>
      </xdr:nvSpPr>
      <xdr:spPr>
        <a:xfrm>
          <a:off x="15621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69105</xdr:rowOff>
    </xdr:from>
    <xdr:ext cx="736600" cy="259045"/>
    <xdr:sp macro="" textlink="">
      <xdr:nvSpPr>
        <xdr:cNvPr id="451" name="テキスト ボックス 450"/>
        <xdr:cNvSpPr txBox="1"/>
      </xdr:nvSpPr>
      <xdr:spPr>
        <a:xfrm>
          <a:off x="15290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762</xdr:rowOff>
    </xdr:from>
    <xdr:to>
      <xdr:col>21</xdr:col>
      <xdr:colOff>412750</xdr:colOff>
      <xdr:row>75</xdr:row>
      <xdr:rowOff>102362</xdr:rowOff>
    </xdr:to>
    <xdr:sp macro="" textlink="">
      <xdr:nvSpPr>
        <xdr:cNvPr id="452" name="円/楕円 451"/>
        <xdr:cNvSpPr/>
      </xdr:nvSpPr>
      <xdr:spPr>
        <a:xfrm>
          <a:off x="14732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112539</xdr:rowOff>
    </xdr:from>
    <xdr:ext cx="762000" cy="259045"/>
    <xdr:sp macro="" textlink="">
      <xdr:nvSpPr>
        <xdr:cNvPr id="453" name="テキスト ボックス 452"/>
        <xdr:cNvSpPr txBox="1"/>
      </xdr:nvSpPr>
      <xdr:spPr>
        <a:xfrm>
          <a:off x="14401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37338</xdr:rowOff>
    </xdr:from>
    <xdr:to>
      <xdr:col>20</xdr:col>
      <xdr:colOff>209550</xdr:colOff>
      <xdr:row>75</xdr:row>
      <xdr:rowOff>138938</xdr:rowOff>
    </xdr:to>
    <xdr:sp macro="" textlink="">
      <xdr:nvSpPr>
        <xdr:cNvPr id="454" name="円/楕円 453"/>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149115</xdr:rowOff>
    </xdr:from>
    <xdr:ext cx="762000" cy="259045"/>
    <xdr:sp macro="" textlink="">
      <xdr:nvSpPr>
        <xdr:cNvPr id="455" name="テキスト ボックス 454"/>
        <xdr:cNvSpPr txBox="1"/>
      </xdr:nvSpPr>
      <xdr:spPr>
        <a:xfrm>
          <a:off x="13512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103632</xdr:rowOff>
    </xdr:from>
    <xdr:to>
      <xdr:col>19</xdr:col>
      <xdr:colOff>6350</xdr:colOff>
      <xdr:row>77</xdr:row>
      <xdr:rowOff>33782</xdr:rowOff>
    </xdr:to>
    <xdr:sp macro="" textlink="">
      <xdr:nvSpPr>
        <xdr:cNvPr id="456" name="円/楕円 455"/>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18559</xdr:rowOff>
    </xdr:from>
    <xdr:ext cx="762000" cy="259045"/>
    <xdr:sp macro="" textlink="">
      <xdr:nvSpPr>
        <xdr:cNvPr id="457" name="テキスト ボックス 456"/>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沖縄県うるま市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66889</xdr:rowOff>
    </xdr:from>
    <xdr:to>
      <xdr:col>4</xdr:col>
      <xdr:colOff>1117600</xdr:colOff>
      <xdr:row>17</xdr:row>
      <xdr:rowOff>109441</xdr:rowOff>
    </xdr:to>
    <xdr:cxnSp macro="">
      <xdr:nvCxnSpPr>
        <xdr:cNvPr id="52" name="直線コネクタ 51"/>
        <xdr:cNvCxnSpPr/>
      </xdr:nvCxnSpPr>
      <xdr:spPr bwMode="auto">
        <a:xfrm>
          <a:off x="5003800" y="3029164"/>
          <a:ext cx="647700" cy="42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7633</xdr:rowOff>
    </xdr:from>
    <xdr:ext cx="762000" cy="259045"/>
    <xdr:sp macro="" textlink="">
      <xdr:nvSpPr>
        <xdr:cNvPr id="53" name="人口1人当たり決算額の推移平均値テキスト130"/>
        <xdr:cNvSpPr txBox="1"/>
      </xdr:nvSpPr>
      <xdr:spPr>
        <a:xfrm>
          <a:off x="5740400" y="2627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137004</xdr:rowOff>
    </xdr:from>
    <xdr:to>
      <xdr:col>4</xdr:col>
      <xdr:colOff>469900</xdr:colOff>
      <xdr:row>17</xdr:row>
      <xdr:rowOff>66889</xdr:rowOff>
    </xdr:to>
    <xdr:cxnSp macro="">
      <xdr:nvCxnSpPr>
        <xdr:cNvPr id="55" name="直線コネクタ 54"/>
        <xdr:cNvCxnSpPr/>
      </xdr:nvCxnSpPr>
      <xdr:spPr bwMode="auto">
        <a:xfrm>
          <a:off x="4305300" y="2927829"/>
          <a:ext cx="698500" cy="101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33683</xdr:rowOff>
    </xdr:from>
    <xdr:ext cx="736600" cy="259045"/>
    <xdr:sp macro="" textlink="">
      <xdr:nvSpPr>
        <xdr:cNvPr id="57" name="テキスト ボックス 56"/>
        <xdr:cNvSpPr txBox="1"/>
      </xdr:nvSpPr>
      <xdr:spPr>
        <a:xfrm>
          <a:off x="4622800" y="248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107253</xdr:rowOff>
    </xdr:from>
    <xdr:to>
      <xdr:col>3</xdr:col>
      <xdr:colOff>904875</xdr:colOff>
      <xdr:row>16</xdr:row>
      <xdr:rowOff>137004</xdr:rowOff>
    </xdr:to>
    <xdr:cxnSp macro="">
      <xdr:nvCxnSpPr>
        <xdr:cNvPr id="58" name="直線コネクタ 57"/>
        <xdr:cNvCxnSpPr/>
      </xdr:nvCxnSpPr>
      <xdr:spPr bwMode="auto">
        <a:xfrm>
          <a:off x="3606800" y="2898078"/>
          <a:ext cx="698500" cy="29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125058</xdr:rowOff>
    </xdr:from>
    <xdr:ext cx="762000" cy="259045"/>
    <xdr:sp macro="" textlink="">
      <xdr:nvSpPr>
        <xdr:cNvPr id="60" name="テキスト ボックス 59"/>
        <xdr:cNvSpPr txBox="1"/>
      </xdr:nvSpPr>
      <xdr:spPr>
        <a:xfrm>
          <a:off x="3924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46315</xdr:rowOff>
    </xdr:from>
    <xdr:to>
      <xdr:col>3</xdr:col>
      <xdr:colOff>206375</xdr:colOff>
      <xdr:row>16</xdr:row>
      <xdr:rowOff>107253</xdr:rowOff>
    </xdr:to>
    <xdr:cxnSp macro="">
      <xdr:nvCxnSpPr>
        <xdr:cNvPr id="61" name="直線コネクタ 60"/>
        <xdr:cNvCxnSpPr/>
      </xdr:nvCxnSpPr>
      <xdr:spPr bwMode="auto">
        <a:xfrm>
          <a:off x="2908300" y="2837140"/>
          <a:ext cx="698500" cy="60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49530</xdr:rowOff>
    </xdr:from>
    <xdr:to>
      <xdr:col>3</xdr:col>
      <xdr:colOff>257175</xdr:colOff>
      <xdr:row>14</xdr:row>
      <xdr:rowOff>151130</xdr:rowOff>
    </xdr:to>
    <xdr:sp macro="" textlink="">
      <xdr:nvSpPr>
        <xdr:cNvPr id="62" name="フローチャート : 判断 61"/>
        <xdr:cNvSpPr/>
      </xdr:nvSpPr>
      <xdr:spPr bwMode="auto">
        <a:xfrm>
          <a:off x="35560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161307</xdr:rowOff>
    </xdr:from>
    <xdr:ext cx="762000" cy="259045"/>
    <xdr:sp macro="" textlink="">
      <xdr:nvSpPr>
        <xdr:cNvPr id="63" name="テキスト ボックス 62"/>
        <xdr:cNvSpPr txBox="1"/>
      </xdr:nvSpPr>
      <xdr:spPr>
        <a:xfrm>
          <a:off x="3225800" y="22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8904</xdr:rowOff>
    </xdr:from>
    <xdr:to>
      <xdr:col>2</xdr:col>
      <xdr:colOff>692150</xdr:colOff>
      <xdr:row>14</xdr:row>
      <xdr:rowOff>110504</xdr:rowOff>
    </xdr:to>
    <xdr:sp macro="" textlink="">
      <xdr:nvSpPr>
        <xdr:cNvPr id="64" name="フローチャート : 判断 63"/>
        <xdr:cNvSpPr/>
      </xdr:nvSpPr>
      <xdr:spPr bwMode="auto">
        <a:xfrm>
          <a:off x="2857500" y="2456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120681</xdr:rowOff>
    </xdr:from>
    <xdr:ext cx="762000" cy="259045"/>
    <xdr:sp macro="" textlink="">
      <xdr:nvSpPr>
        <xdr:cNvPr id="65" name="テキスト ボックス 64"/>
        <xdr:cNvSpPr txBox="1"/>
      </xdr:nvSpPr>
      <xdr:spPr>
        <a:xfrm>
          <a:off x="2527300" y="222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58641</xdr:rowOff>
    </xdr:from>
    <xdr:to>
      <xdr:col>5</xdr:col>
      <xdr:colOff>34925</xdr:colOff>
      <xdr:row>17</xdr:row>
      <xdr:rowOff>160241</xdr:rowOff>
    </xdr:to>
    <xdr:sp macro="" textlink="">
      <xdr:nvSpPr>
        <xdr:cNvPr id="71" name="円/楕円 70"/>
        <xdr:cNvSpPr/>
      </xdr:nvSpPr>
      <xdr:spPr bwMode="auto">
        <a:xfrm>
          <a:off x="5600700" y="3020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30718</xdr:rowOff>
    </xdr:from>
    <xdr:ext cx="762000" cy="259045"/>
    <xdr:sp macro="" textlink="">
      <xdr:nvSpPr>
        <xdr:cNvPr id="72" name="人口1人当たり決算額の推移該当値テキスト130"/>
        <xdr:cNvSpPr txBox="1"/>
      </xdr:nvSpPr>
      <xdr:spPr>
        <a:xfrm>
          <a:off x="5740400" y="299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56,496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16089</xdr:rowOff>
    </xdr:from>
    <xdr:to>
      <xdr:col>4</xdr:col>
      <xdr:colOff>520700</xdr:colOff>
      <xdr:row>17</xdr:row>
      <xdr:rowOff>117689</xdr:rowOff>
    </xdr:to>
    <xdr:sp macro="" textlink="">
      <xdr:nvSpPr>
        <xdr:cNvPr id="73" name="円/楕円 72"/>
        <xdr:cNvSpPr/>
      </xdr:nvSpPr>
      <xdr:spPr bwMode="auto">
        <a:xfrm>
          <a:off x="4953000" y="2978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102466</xdr:rowOff>
    </xdr:from>
    <xdr:ext cx="736600" cy="259045"/>
    <xdr:sp macro="" textlink="">
      <xdr:nvSpPr>
        <xdr:cNvPr id="74" name="テキスト ボックス 73"/>
        <xdr:cNvSpPr txBox="1"/>
      </xdr:nvSpPr>
      <xdr:spPr>
        <a:xfrm>
          <a:off x="4622800" y="3064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57,799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86204</xdr:rowOff>
    </xdr:from>
    <xdr:to>
      <xdr:col>3</xdr:col>
      <xdr:colOff>955675</xdr:colOff>
      <xdr:row>17</xdr:row>
      <xdr:rowOff>16354</xdr:rowOff>
    </xdr:to>
    <xdr:sp macro="" textlink="">
      <xdr:nvSpPr>
        <xdr:cNvPr id="75" name="円/楕円 74"/>
        <xdr:cNvSpPr/>
      </xdr:nvSpPr>
      <xdr:spPr bwMode="auto">
        <a:xfrm>
          <a:off x="4254500" y="2877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1131</xdr:rowOff>
    </xdr:from>
    <xdr:ext cx="762000" cy="259045"/>
    <xdr:sp macro="" textlink="">
      <xdr:nvSpPr>
        <xdr:cNvPr id="76" name="テキスト ボックス 75"/>
        <xdr:cNvSpPr txBox="1"/>
      </xdr:nvSpPr>
      <xdr:spPr>
        <a:xfrm>
          <a:off x="3924300" y="296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60,902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56453</xdr:rowOff>
    </xdr:from>
    <xdr:to>
      <xdr:col>3</xdr:col>
      <xdr:colOff>257175</xdr:colOff>
      <xdr:row>16</xdr:row>
      <xdr:rowOff>158053</xdr:rowOff>
    </xdr:to>
    <xdr:sp macro="" textlink="">
      <xdr:nvSpPr>
        <xdr:cNvPr id="77" name="円/楕円 76"/>
        <xdr:cNvSpPr/>
      </xdr:nvSpPr>
      <xdr:spPr bwMode="auto">
        <a:xfrm>
          <a:off x="3556000" y="2847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142830</xdr:rowOff>
    </xdr:from>
    <xdr:ext cx="762000" cy="259045"/>
    <xdr:sp macro="" textlink="">
      <xdr:nvSpPr>
        <xdr:cNvPr id="78" name="テキスト ボックス 77"/>
        <xdr:cNvSpPr txBox="1"/>
      </xdr:nvSpPr>
      <xdr:spPr>
        <a:xfrm>
          <a:off x="3225800" y="293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61,813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166965</xdr:rowOff>
    </xdr:from>
    <xdr:to>
      <xdr:col>2</xdr:col>
      <xdr:colOff>692150</xdr:colOff>
      <xdr:row>16</xdr:row>
      <xdr:rowOff>97115</xdr:rowOff>
    </xdr:to>
    <xdr:sp macro="" textlink="">
      <xdr:nvSpPr>
        <xdr:cNvPr id="79" name="円/楕円 78"/>
        <xdr:cNvSpPr/>
      </xdr:nvSpPr>
      <xdr:spPr bwMode="auto">
        <a:xfrm>
          <a:off x="2857500" y="2786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81892</xdr:rowOff>
    </xdr:from>
    <xdr:ext cx="762000" cy="259045"/>
    <xdr:sp macro="" textlink="">
      <xdr:nvSpPr>
        <xdr:cNvPr id="80" name="テキスト ボックス 79"/>
        <xdr:cNvSpPr txBox="1"/>
      </xdr:nvSpPr>
      <xdr:spPr>
        <a:xfrm>
          <a:off x="2527300" y="287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47774</xdr:rowOff>
    </xdr:from>
    <xdr:to>
      <xdr:col>4</xdr:col>
      <xdr:colOff>1117600</xdr:colOff>
      <xdr:row>36</xdr:row>
      <xdr:rowOff>96204</xdr:rowOff>
    </xdr:to>
    <xdr:cxnSp macro="">
      <xdr:nvCxnSpPr>
        <xdr:cNvPr id="116" name="直線コネクタ 115"/>
        <xdr:cNvCxnSpPr/>
      </xdr:nvCxnSpPr>
      <xdr:spPr bwMode="auto">
        <a:xfrm>
          <a:off x="5003800" y="7001024"/>
          <a:ext cx="647700" cy="48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134231</xdr:rowOff>
    </xdr:from>
    <xdr:ext cx="762000" cy="259045"/>
    <xdr:sp macro="" textlink="">
      <xdr:nvSpPr>
        <xdr:cNvPr id="117" name="人口1人当たり決算額の推移平均値テキスト445"/>
        <xdr:cNvSpPr txBox="1"/>
      </xdr:nvSpPr>
      <xdr:spPr>
        <a:xfrm>
          <a:off x="5740400" y="7087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22040</xdr:rowOff>
    </xdr:from>
    <xdr:to>
      <xdr:col>4</xdr:col>
      <xdr:colOff>469900</xdr:colOff>
      <xdr:row>36</xdr:row>
      <xdr:rowOff>47774</xdr:rowOff>
    </xdr:to>
    <xdr:cxnSp macro="">
      <xdr:nvCxnSpPr>
        <xdr:cNvPr id="119" name="直線コネクタ 118"/>
        <xdr:cNvCxnSpPr/>
      </xdr:nvCxnSpPr>
      <xdr:spPr bwMode="auto">
        <a:xfrm>
          <a:off x="4305300" y="6975290"/>
          <a:ext cx="698500" cy="25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47200</xdr:rowOff>
    </xdr:from>
    <xdr:ext cx="736600" cy="259045"/>
    <xdr:sp macro="" textlink="">
      <xdr:nvSpPr>
        <xdr:cNvPr id="121" name="テキスト ボックス 120"/>
        <xdr:cNvSpPr txBox="1"/>
      </xdr:nvSpPr>
      <xdr:spPr>
        <a:xfrm>
          <a:off x="4622800" y="71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22040</xdr:rowOff>
    </xdr:from>
    <xdr:to>
      <xdr:col>3</xdr:col>
      <xdr:colOff>904875</xdr:colOff>
      <xdr:row>36</xdr:row>
      <xdr:rowOff>58126</xdr:rowOff>
    </xdr:to>
    <xdr:cxnSp macro="">
      <xdr:nvCxnSpPr>
        <xdr:cNvPr id="122" name="直線コネクタ 121"/>
        <xdr:cNvCxnSpPr/>
      </xdr:nvCxnSpPr>
      <xdr:spPr bwMode="auto">
        <a:xfrm flipV="1">
          <a:off x="3606800" y="6975290"/>
          <a:ext cx="698500" cy="36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1839</xdr:rowOff>
    </xdr:from>
    <xdr:ext cx="762000" cy="259045"/>
    <xdr:sp macro="" textlink="">
      <xdr:nvSpPr>
        <xdr:cNvPr id="124" name="テキスト ボックス 123"/>
        <xdr:cNvSpPr txBox="1"/>
      </xdr:nvSpPr>
      <xdr:spPr>
        <a:xfrm>
          <a:off x="3924300" y="71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30759</xdr:rowOff>
    </xdr:from>
    <xdr:to>
      <xdr:col>3</xdr:col>
      <xdr:colOff>206375</xdr:colOff>
      <xdr:row>36</xdr:row>
      <xdr:rowOff>58126</xdr:rowOff>
    </xdr:to>
    <xdr:cxnSp macro="">
      <xdr:nvCxnSpPr>
        <xdr:cNvPr id="125" name="直線コネクタ 124"/>
        <xdr:cNvCxnSpPr/>
      </xdr:nvCxnSpPr>
      <xdr:spPr bwMode="auto">
        <a:xfrm>
          <a:off x="2908300" y="6984009"/>
          <a:ext cx="698500" cy="27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162317</xdr:rowOff>
    </xdr:from>
    <xdr:to>
      <xdr:col>3</xdr:col>
      <xdr:colOff>257175</xdr:colOff>
      <xdr:row>35</xdr:row>
      <xdr:rowOff>263917</xdr:rowOff>
    </xdr:to>
    <xdr:sp macro="" textlink="">
      <xdr:nvSpPr>
        <xdr:cNvPr id="126" name="フローチャート : 判断 125"/>
        <xdr:cNvSpPr/>
      </xdr:nvSpPr>
      <xdr:spPr bwMode="auto">
        <a:xfrm>
          <a:off x="3556000" y="6772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274094</xdr:rowOff>
    </xdr:from>
    <xdr:ext cx="762000" cy="259045"/>
    <xdr:sp macro="" textlink="">
      <xdr:nvSpPr>
        <xdr:cNvPr id="127" name="テキスト ボックス 126"/>
        <xdr:cNvSpPr txBox="1"/>
      </xdr:nvSpPr>
      <xdr:spPr>
        <a:xfrm>
          <a:off x="3225800" y="654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117544</xdr:rowOff>
    </xdr:from>
    <xdr:to>
      <xdr:col>2</xdr:col>
      <xdr:colOff>692150</xdr:colOff>
      <xdr:row>35</xdr:row>
      <xdr:rowOff>219144</xdr:rowOff>
    </xdr:to>
    <xdr:sp macro="" textlink="">
      <xdr:nvSpPr>
        <xdr:cNvPr id="128" name="フローチャート : 判断 127"/>
        <xdr:cNvSpPr/>
      </xdr:nvSpPr>
      <xdr:spPr bwMode="auto">
        <a:xfrm>
          <a:off x="2857500" y="6727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229321</xdr:rowOff>
    </xdr:from>
    <xdr:ext cx="762000" cy="259045"/>
    <xdr:sp macro="" textlink="">
      <xdr:nvSpPr>
        <xdr:cNvPr id="129" name="テキスト ボックス 128"/>
        <xdr:cNvSpPr txBox="1"/>
      </xdr:nvSpPr>
      <xdr:spPr>
        <a:xfrm>
          <a:off x="2527300" y="64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45404</xdr:rowOff>
    </xdr:from>
    <xdr:to>
      <xdr:col>5</xdr:col>
      <xdr:colOff>34925</xdr:colOff>
      <xdr:row>36</xdr:row>
      <xdr:rowOff>147004</xdr:rowOff>
    </xdr:to>
    <xdr:sp macro="" textlink="">
      <xdr:nvSpPr>
        <xdr:cNvPr id="135" name="円/楕円 134"/>
        <xdr:cNvSpPr/>
      </xdr:nvSpPr>
      <xdr:spPr bwMode="auto">
        <a:xfrm>
          <a:off x="5600700" y="6998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233381</xdr:rowOff>
    </xdr:from>
    <xdr:ext cx="762000" cy="259045"/>
    <xdr:sp macro="" textlink="">
      <xdr:nvSpPr>
        <xdr:cNvPr id="136" name="人口1人当たり決算額の推移該当値テキスト445"/>
        <xdr:cNvSpPr txBox="1"/>
      </xdr:nvSpPr>
      <xdr:spPr>
        <a:xfrm>
          <a:off x="5740400" y="684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17,193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339874</xdr:rowOff>
    </xdr:from>
    <xdr:to>
      <xdr:col>4</xdr:col>
      <xdr:colOff>520700</xdr:colOff>
      <xdr:row>36</xdr:row>
      <xdr:rowOff>98574</xdr:rowOff>
    </xdr:to>
    <xdr:sp macro="" textlink="">
      <xdr:nvSpPr>
        <xdr:cNvPr id="137" name="円/楕円 136"/>
        <xdr:cNvSpPr/>
      </xdr:nvSpPr>
      <xdr:spPr bwMode="auto">
        <a:xfrm>
          <a:off x="4953000" y="6950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108751</xdr:rowOff>
    </xdr:from>
    <xdr:ext cx="736600" cy="259045"/>
    <xdr:sp macro="" textlink="">
      <xdr:nvSpPr>
        <xdr:cNvPr id="138" name="テキスト ボックス 137"/>
        <xdr:cNvSpPr txBox="1"/>
      </xdr:nvSpPr>
      <xdr:spPr>
        <a:xfrm>
          <a:off x="4622800" y="671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18,676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314140</xdr:rowOff>
    </xdr:from>
    <xdr:to>
      <xdr:col>3</xdr:col>
      <xdr:colOff>955675</xdr:colOff>
      <xdr:row>36</xdr:row>
      <xdr:rowOff>72840</xdr:rowOff>
    </xdr:to>
    <xdr:sp macro="" textlink="">
      <xdr:nvSpPr>
        <xdr:cNvPr id="139" name="円/楕円 138"/>
        <xdr:cNvSpPr/>
      </xdr:nvSpPr>
      <xdr:spPr bwMode="auto">
        <a:xfrm>
          <a:off x="4254500" y="6924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83017</xdr:rowOff>
    </xdr:from>
    <xdr:ext cx="762000" cy="259045"/>
    <xdr:sp macro="" textlink="">
      <xdr:nvSpPr>
        <xdr:cNvPr id="140" name="テキスト ボックス 139"/>
        <xdr:cNvSpPr txBox="1"/>
      </xdr:nvSpPr>
      <xdr:spPr>
        <a:xfrm>
          <a:off x="3924300" y="669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19,464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7326</xdr:rowOff>
    </xdr:from>
    <xdr:to>
      <xdr:col>3</xdr:col>
      <xdr:colOff>257175</xdr:colOff>
      <xdr:row>36</xdr:row>
      <xdr:rowOff>108926</xdr:rowOff>
    </xdr:to>
    <xdr:sp macro="" textlink="">
      <xdr:nvSpPr>
        <xdr:cNvPr id="141" name="円/楕円 140"/>
        <xdr:cNvSpPr/>
      </xdr:nvSpPr>
      <xdr:spPr bwMode="auto">
        <a:xfrm>
          <a:off x="3556000" y="6960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93703</xdr:rowOff>
    </xdr:from>
    <xdr:ext cx="762000" cy="259045"/>
    <xdr:sp macro="" textlink="">
      <xdr:nvSpPr>
        <xdr:cNvPr id="142" name="テキスト ボックス 141"/>
        <xdr:cNvSpPr txBox="1"/>
      </xdr:nvSpPr>
      <xdr:spPr>
        <a:xfrm>
          <a:off x="3225800" y="704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18,359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322859</xdr:rowOff>
    </xdr:from>
    <xdr:to>
      <xdr:col>2</xdr:col>
      <xdr:colOff>692150</xdr:colOff>
      <xdr:row>36</xdr:row>
      <xdr:rowOff>81559</xdr:rowOff>
    </xdr:to>
    <xdr:sp macro="" textlink="">
      <xdr:nvSpPr>
        <xdr:cNvPr id="143" name="円/楕円 142"/>
        <xdr:cNvSpPr/>
      </xdr:nvSpPr>
      <xdr:spPr bwMode="auto">
        <a:xfrm>
          <a:off x="2857500" y="6933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66336</xdr:rowOff>
    </xdr:from>
    <xdr:ext cx="762000" cy="259045"/>
    <xdr:sp macro="" textlink="">
      <xdr:nvSpPr>
        <xdr:cNvPr id="144" name="テキスト ボックス 143"/>
        <xdr:cNvSpPr txBox="1"/>
      </xdr:nvSpPr>
      <xdr:spPr>
        <a:xfrm>
          <a:off x="2527300" y="701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本市は、普通交付税の算定特例に伴う増額交付や定員適正化計画（職員数削減）による人件費減額等の合併効果、行財政改革効果を財源に、今後の財政運営を見据えた財政調整基金や減債基金等の積立金増額、市債の繰上償還を計画的に取り組み、標準財政規模に対した財政調整基金残高の比率が年々増加し、実質収支額・実質単年度収支ともに黒字で推移し健全状態である。また、自主財源の要である市税は、徴収対策や滞納処分等の取り組み強化により徴収率は改善し、決算額も順調に伸びている。今後の財政運営の課題は、扶助費・公債費等が増額傾向で見込まれるなか、普通交付税の合併算定替え終了により一般財源の大幅な減額が見込まれるため、合併で可能となる経費の節減合理化を図ることが不可欠であり、本市の行政改革大綱に基づき、事務事業の効率化・合理化、業務の民間委託化や指定管理制度の活用、補助金の整理合理化、行政経営の視点で行政の効率化・合理化、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構成別でみると、国民健康保険特別会計を除いた一般会計・公営企業会計など、ともに黒字で推移しているため、連結実質赤字比率は黒字で推移している。しかし、国民健康保険特別会計については、被保険者１人あたりの保険給付額が増大しており、厳しい財政状況が続いている。今後も一般会計による繰出金への増加が予測されるため保険税の適正化や予防を中心とした健康づくりを推進し、医療費の抑制など財源確保の取り組むことが必要不可欠である。また、公共下水道特別会計は、排水管などの老朽化による施設更新、維持管理費の増加が見込まれており、経営的視点にたった事業施策の展開、独立採算制確保、経営健全化・効率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本市は、新市建設計画に基づき、合併特例債を活用した道路、教育施設等の整備を重点的に行っているため地方債の元利償還金が年々増加している。その元利償還金は、交付税措置（算入公債費）があるため、算入公債費も年々増加している。実質公債比率については、今後も健全な水準で推移すると見込んで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合併により類似施設が多いため、老朽化による施設更新に係る地方債、公営企業債の発行増が引き続き予測されることから「うるま市公共施設マネジメント計画」を指針として類似施設の整理縮小、普通建設事業の抑制に努めるなど、市債発行の計画的かつ効果的な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年度の行財政改革の効果により生じた決算剰余金などを財源として、市債の繰上償還や充当可能基金の増により、将来負担比率が減少した。</a:t>
          </a:r>
          <a:endParaRPr kumimoji="1" lang="en-US" altLang="ja-JP" sz="1400">
            <a:latin typeface="ＭＳ ゴシック" pitchFamily="49" charset="-128"/>
            <a:ea typeface="ＭＳ ゴシック" pitchFamily="49" charset="-128"/>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ＭＳ ゴシック" pitchFamily="49" charset="-128"/>
              <a:ea typeface="ＭＳ ゴシック" pitchFamily="49" charset="-128"/>
              <a:cs typeface="+mn-cs"/>
            </a:rPr>
            <a:t>　しかし、</a:t>
          </a:r>
          <a:r>
            <a:rPr lang="ja-JP" altLang="ja-JP" sz="1400" b="0" i="0" baseline="0">
              <a:solidFill>
                <a:schemeClr val="dk1"/>
              </a:solidFill>
              <a:effectLst/>
              <a:latin typeface="+mn-lt"/>
              <a:ea typeface="+mn-ea"/>
              <a:cs typeface="+mn-cs"/>
            </a:rPr>
            <a:t>今後</a:t>
          </a:r>
          <a:r>
            <a:rPr lang="ja-JP" altLang="en-US" sz="1400" b="0" i="0" baseline="0">
              <a:solidFill>
                <a:schemeClr val="dk1"/>
              </a:solidFill>
              <a:effectLst/>
              <a:latin typeface="+mn-lt"/>
              <a:ea typeface="+mn-ea"/>
              <a:cs typeface="+mn-cs"/>
            </a:rPr>
            <a:t>も合併特例債を活用した</a:t>
          </a:r>
          <a:r>
            <a:rPr lang="ja-JP" altLang="ja-JP" sz="1400" b="0" i="0" baseline="0">
              <a:solidFill>
                <a:schemeClr val="dk1"/>
              </a:solidFill>
              <a:effectLst/>
              <a:latin typeface="+mn-lt"/>
              <a:ea typeface="+mn-ea"/>
              <a:cs typeface="+mn-cs"/>
            </a:rPr>
            <a:t>普通建設事業</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実施計画</a:t>
          </a:r>
          <a:r>
            <a:rPr lang="ja-JP" altLang="en-US" sz="1400" b="0" i="0" baseline="0">
              <a:solidFill>
                <a:schemeClr val="dk1"/>
              </a:solidFill>
              <a:effectLst/>
              <a:latin typeface="+mn-lt"/>
              <a:ea typeface="+mn-ea"/>
              <a:cs typeface="+mn-cs"/>
            </a:rPr>
            <a:t>が予定</a:t>
          </a:r>
          <a:r>
            <a:rPr lang="ja-JP" altLang="ja-JP" sz="1400" b="0" i="0" baseline="0">
              <a:solidFill>
                <a:schemeClr val="dk1"/>
              </a:solidFill>
              <a:effectLst/>
              <a:latin typeface="+mn-lt"/>
              <a:ea typeface="+mn-ea"/>
              <a:cs typeface="+mn-cs"/>
            </a:rPr>
            <a:t>されており、このための市債残高が増加し、将来負担比率を押し上げる見通しである。</a:t>
          </a:r>
          <a:r>
            <a:rPr lang="ja-JP" altLang="en-US" sz="1400" b="0" i="0" baseline="0">
              <a:solidFill>
                <a:schemeClr val="dk1"/>
              </a:solidFill>
              <a:effectLst/>
              <a:latin typeface="+mn-lt"/>
              <a:ea typeface="+mn-ea"/>
              <a:cs typeface="+mn-cs"/>
            </a:rPr>
            <a:t>引き続き、</a:t>
          </a:r>
          <a:r>
            <a:rPr lang="ja-JP" altLang="ja-JP" sz="1400" b="0" i="0" baseline="0">
              <a:solidFill>
                <a:schemeClr val="dk1"/>
              </a:solidFill>
              <a:effectLst/>
              <a:latin typeface="+mn-lt"/>
              <a:ea typeface="+mn-ea"/>
              <a:cs typeface="+mn-cs"/>
            </a:rPr>
            <a:t>行革を進め、</a:t>
          </a:r>
          <a:r>
            <a:rPr lang="ja-JP" altLang="en-US" sz="1400" b="0" i="0" baseline="0">
              <a:solidFill>
                <a:schemeClr val="dk1"/>
              </a:solidFill>
              <a:effectLst/>
              <a:latin typeface="+mn-lt"/>
              <a:ea typeface="+mn-ea"/>
              <a:cs typeface="+mn-cs"/>
            </a:rPr>
            <a:t>将来負担を軽減できるよう、財政の健全化を図る</a:t>
          </a:r>
          <a:r>
            <a:rPr lang="ja-JP" altLang="ja-JP" sz="14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51696931</v>
      </c>
      <c r="BO4" s="379"/>
      <c r="BP4" s="379"/>
      <c r="BQ4" s="379"/>
      <c r="BR4" s="379"/>
      <c r="BS4" s="379"/>
      <c r="BT4" s="379"/>
      <c r="BU4" s="380"/>
      <c r="BV4" s="378">
        <v>49208954</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6.3</v>
      </c>
      <c r="CU4" s="554"/>
      <c r="CV4" s="554"/>
      <c r="CW4" s="554"/>
      <c r="CX4" s="554"/>
      <c r="CY4" s="554"/>
      <c r="CZ4" s="554"/>
      <c r="DA4" s="555"/>
      <c r="DB4" s="553">
        <v>5.9</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49839913</v>
      </c>
      <c r="BO5" s="384"/>
      <c r="BP5" s="384"/>
      <c r="BQ5" s="384"/>
      <c r="BR5" s="384"/>
      <c r="BS5" s="384"/>
      <c r="BT5" s="384"/>
      <c r="BU5" s="385"/>
      <c r="BV5" s="383">
        <v>47398557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85.5</v>
      </c>
      <c r="CU5" s="354"/>
      <c r="CV5" s="354"/>
      <c r="CW5" s="354"/>
      <c r="CX5" s="354"/>
      <c r="CY5" s="354"/>
      <c r="CZ5" s="354"/>
      <c r="DA5" s="355"/>
      <c r="DB5" s="353">
        <v>85.5</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1857018</v>
      </c>
      <c r="BO6" s="384"/>
      <c r="BP6" s="384"/>
      <c r="BQ6" s="384"/>
      <c r="BR6" s="384"/>
      <c r="BS6" s="384"/>
      <c r="BT6" s="384"/>
      <c r="BU6" s="385"/>
      <c r="BV6" s="383">
        <v>1810397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91.5</v>
      </c>
      <c r="CU6" s="528"/>
      <c r="CV6" s="528"/>
      <c r="CW6" s="528"/>
      <c r="CX6" s="528"/>
      <c r="CY6" s="528"/>
      <c r="CZ6" s="528"/>
      <c r="DA6" s="529"/>
      <c r="DB6" s="527">
        <v>91.7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227171</v>
      </c>
      <c r="BO7" s="384"/>
      <c r="BP7" s="384"/>
      <c r="BQ7" s="384"/>
      <c r="BR7" s="384"/>
      <c r="BS7" s="384"/>
      <c r="BT7" s="384"/>
      <c r="BU7" s="385"/>
      <c r="BV7" s="383">
        <v>334984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25699252</v>
      </c>
      <c r="CU7" s="384"/>
      <c r="CV7" s="384"/>
      <c r="CW7" s="384"/>
      <c r="CX7" s="384"/>
      <c r="CY7" s="384"/>
      <c r="CZ7" s="384"/>
      <c r="DA7" s="385"/>
      <c r="DB7" s="383">
        <v>25154884</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1629847</v>
      </c>
      <c r="BO8" s="384"/>
      <c r="BP8" s="384"/>
      <c r="BQ8" s="384"/>
      <c r="BR8" s="384"/>
      <c r="BS8" s="384"/>
      <c r="BT8" s="384"/>
      <c r="BU8" s="385"/>
      <c r="BV8" s="383">
        <v>1475413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0.45</v>
      </c>
      <c r="CU8" s="491"/>
      <c r="CV8" s="491"/>
      <c r="CW8" s="491"/>
      <c r="CX8" s="491"/>
      <c r="CY8" s="491"/>
      <c r="CZ8" s="491"/>
      <c r="DA8" s="492"/>
      <c r="DB8" s="490">
        <v>0.45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116979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154434</v>
      </c>
      <c r="BO9" s="384"/>
      <c r="BP9" s="384"/>
      <c r="BQ9" s="384"/>
      <c r="BR9" s="384"/>
      <c r="BS9" s="384"/>
      <c r="BT9" s="384"/>
      <c r="BU9" s="385"/>
      <c r="BV9" s="383">
        <v>328359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18.600000000000001</v>
      </c>
      <c r="CU9" s="354"/>
      <c r="CV9" s="354"/>
      <c r="CW9" s="354"/>
      <c r="CX9" s="354"/>
      <c r="CY9" s="354"/>
      <c r="CZ9" s="354"/>
      <c r="DA9" s="355"/>
      <c r="DB9" s="353">
        <v>14.6</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113535</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205777</v>
      </c>
      <c r="BO10" s="384"/>
      <c r="BP10" s="384"/>
      <c r="BQ10" s="384"/>
      <c r="BR10" s="384"/>
      <c r="BS10" s="384"/>
      <c r="BT10" s="384"/>
      <c r="BU10" s="385"/>
      <c r="BV10" s="383">
        <v>578203</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1649306</v>
      </c>
      <c r="BO11" s="384"/>
      <c r="BP11" s="384"/>
      <c r="BQ11" s="384"/>
      <c r="BR11" s="384"/>
      <c r="BS11" s="384"/>
      <c r="BT11" s="384"/>
      <c r="BU11" s="385"/>
      <c r="BV11" s="383">
        <v>257317</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120955</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v>161893</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120372</v>
      </c>
      <c r="S13" s="483"/>
      <c r="T13" s="483"/>
      <c r="U13" s="483"/>
      <c r="V13" s="484"/>
      <c r="W13" s="470" t="s">
        <v>123</v>
      </c>
      <c r="X13" s="396"/>
      <c r="Y13" s="396"/>
      <c r="Z13" s="396"/>
      <c r="AA13" s="396"/>
      <c r="AB13" s="397"/>
      <c r="AC13" s="359">
        <v>1814</v>
      </c>
      <c r="AD13" s="360"/>
      <c r="AE13" s="360"/>
      <c r="AF13" s="360"/>
      <c r="AG13" s="361"/>
      <c r="AH13" s="359">
        <v>2393</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2009517</v>
      </c>
      <c r="BO13" s="384"/>
      <c r="BP13" s="384"/>
      <c r="BQ13" s="384"/>
      <c r="BR13" s="384"/>
      <c r="BS13" s="384"/>
      <c r="BT13" s="384"/>
      <c r="BU13" s="385"/>
      <c r="BV13" s="383">
        <v>1001986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9.9</v>
      </c>
      <c r="CU13" s="354"/>
      <c r="CV13" s="354"/>
      <c r="CW13" s="354"/>
      <c r="CX13" s="354"/>
      <c r="CY13" s="354"/>
      <c r="CZ13" s="354"/>
      <c r="DA13" s="355"/>
      <c r="DB13" s="353">
        <v>10.199999999999999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120340</v>
      </c>
      <c r="S14" s="483"/>
      <c r="T14" s="483"/>
      <c r="U14" s="483"/>
      <c r="V14" s="484"/>
      <c r="W14" s="485"/>
      <c r="X14" s="399"/>
      <c r="Y14" s="399"/>
      <c r="Z14" s="399"/>
      <c r="AA14" s="399"/>
      <c r="AB14" s="400"/>
      <c r="AC14" s="475">
        <v>4.5999999999999996</v>
      </c>
      <c r="AD14" s="476"/>
      <c r="AE14" s="476"/>
      <c r="AF14" s="476"/>
      <c r="AG14" s="477"/>
      <c r="AH14" s="475">
        <v>5.5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41.3</v>
      </c>
      <c r="CU14" s="454"/>
      <c r="CV14" s="454"/>
      <c r="CW14" s="454"/>
      <c r="CX14" s="454"/>
      <c r="CY14" s="454"/>
      <c r="CZ14" s="454"/>
      <c r="DA14" s="455"/>
      <c r="DB14" s="486">
        <v>59.7</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119857</v>
      </c>
      <c r="S15" s="483"/>
      <c r="T15" s="483"/>
      <c r="U15" s="483"/>
      <c r="V15" s="484"/>
      <c r="W15" s="470" t="s">
        <v>130</v>
      </c>
      <c r="X15" s="396"/>
      <c r="Y15" s="396"/>
      <c r="Z15" s="396"/>
      <c r="AA15" s="396"/>
      <c r="AB15" s="397"/>
      <c r="AC15" s="359">
        <v>8076</v>
      </c>
      <c r="AD15" s="360"/>
      <c r="AE15" s="360"/>
      <c r="AF15" s="360"/>
      <c r="AG15" s="361"/>
      <c r="AH15" s="359">
        <v>9340</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8531535</v>
      </c>
      <c r="BO15" s="379"/>
      <c r="BP15" s="379"/>
      <c r="BQ15" s="379"/>
      <c r="BR15" s="379"/>
      <c r="BS15" s="379"/>
      <c r="BT15" s="379"/>
      <c r="BU15" s="380"/>
      <c r="BV15" s="378">
        <v>8361433</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20.399999999999999</v>
      </c>
      <c r="AD16" s="476"/>
      <c r="AE16" s="476"/>
      <c r="AF16" s="476"/>
      <c r="AG16" s="477"/>
      <c r="AH16" s="475">
        <v>21.4</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19305652</v>
      </c>
      <c r="BO16" s="384"/>
      <c r="BP16" s="384"/>
      <c r="BQ16" s="384"/>
      <c r="BR16" s="384"/>
      <c r="BS16" s="384"/>
      <c r="BT16" s="384"/>
      <c r="BU16" s="385"/>
      <c r="BV16" s="383">
        <v>18744004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29626</v>
      </c>
      <c r="AD17" s="360"/>
      <c r="AE17" s="360"/>
      <c r="AF17" s="360"/>
      <c r="AG17" s="361"/>
      <c r="AH17" s="359">
        <v>31472</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11083150</v>
      </c>
      <c r="BO17" s="384"/>
      <c r="BP17" s="384"/>
      <c r="BQ17" s="384"/>
      <c r="BR17" s="384"/>
      <c r="BS17" s="384"/>
      <c r="BT17" s="384"/>
      <c r="BU17" s="385"/>
      <c r="BV17" s="383">
        <v>10831316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86.14</v>
      </c>
      <c r="M18" s="446"/>
      <c r="N18" s="446"/>
      <c r="O18" s="446"/>
      <c r="P18" s="446"/>
      <c r="Q18" s="446"/>
      <c r="R18" s="447"/>
      <c r="S18" s="447"/>
      <c r="T18" s="447"/>
      <c r="U18" s="447"/>
      <c r="V18" s="448"/>
      <c r="W18" s="462"/>
      <c r="X18" s="463"/>
      <c r="Y18" s="463"/>
      <c r="Z18" s="463"/>
      <c r="AA18" s="463"/>
      <c r="AB18" s="471"/>
      <c r="AC18" s="347">
        <v>75</v>
      </c>
      <c r="AD18" s="348"/>
      <c r="AE18" s="348"/>
      <c r="AF18" s="348"/>
      <c r="AG18" s="449"/>
      <c r="AH18" s="347">
        <v>72.2</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23111161</v>
      </c>
      <c r="BO18" s="384"/>
      <c r="BP18" s="384"/>
      <c r="BQ18" s="384"/>
      <c r="BR18" s="384"/>
      <c r="BS18" s="384"/>
      <c r="BT18" s="384"/>
      <c r="BU18" s="385"/>
      <c r="BV18" s="383">
        <v>22404185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1358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30732334</v>
      </c>
      <c r="BO19" s="384"/>
      <c r="BP19" s="384"/>
      <c r="BQ19" s="384"/>
      <c r="BR19" s="384"/>
      <c r="BS19" s="384"/>
      <c r="BT19" s="384"/>
      <c r="BU19" s="385"/>
      <c r="BV19" s="383">
        <v>29821387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38344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48230825</v>
      </c>
      <c r="BO23" s="384"/>
      <c r="BP23" s="384"/>
      <c r="BQ23" s="384"/>
      <c r="BR23" s="384"/>
      <c r="BS23" s="384"/>
      <c r="BT23" s="384"/>
      <c r="BU23" s="385"/>
      <c r="BV23" s="383">
        <v>49557498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8690</v>
      </c>
      <c r="R24" s="360"/>
      <c r="S24" s="360"/>
      <c r="T24" s="360"/>
      <c r="U24" s="360"/>
      <c r="V24" s="361"/>
      <c r="W24" s="425"/>
      <c r="X24" s="416"/>
      <c r="Y24" s="417"/>
      <c r="Z24" s="356" t="s">
        <v>154</v>
      </c>
      <c r="AA24" s="357"/>
      <c r="AB24" s="357"/>
      <c r="AC24" s="357"/>
      <c r="AD24" s="357"/>
      <c r="AE24" s="357"/>
      <c r="AF24" s="357"/>
      <c r="AG24" s="358"/>
      <c r="AH24" s="359">
        <v>682</v>
      </c>
      <c r="AI24" s="360"/>
      <c r="AJ24" s="360"/>
      <c r="AK24" s="360"/>
      <c r="AL24" s="361"/>
      <c r="AM24" s="359">
        <v>2076008</v>
      </c>
      <c r="AN24" s="360"/>
      <c r="AO24" s="360"/>
      <c r="AP24" s="360"/>
      <c r="AQ24" s="360"/>
      <c r="AR24" s="361"/>
      <c r="AS24" s="359">
        <v>3044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33930849</v>
      </c>
      <c r="BO24" s="384"/>
      <c r="BP24" s="384"/>
      <c r="BQ24" s="384"/>
      <c r="BR24" s="384"/>
      <c r="BS24" s="384"/>
      <c r="BT24" s="384"/>
      <c r="BU24" s="385"/>
      <c r="BV24" s="383">
        <v>31882110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7040</v>
      </c>
      <c r="R25" s="360"/>
      <c r="S25" s="360"/>
      <c r="T25" s="360"/>
      <c r="U25" s="360"/>
      <c r="V25" s="361"/>
      <c r="W25" s="425"/>
      <c r="X25" s="416"/>
      <c r="Y25" s="417"/>
      <c r="Z25" s="356" t="s">
        <v>157</v>
      </c>
      <c r="AA25" s="357"/>
      <c r="AB25" s="357"/>
      <c r="AC25" s="357"/>
      <c r="AD25" s="357"/>
      <c r="AE25" s="357"/>
      <c r="AF25" s="357"/>
      <c r="AG25" s="358"/>
      <c r="AH25" s="359">
        <v>119</v>
      </c>
      <c r="AI25" s="360"/>
      <c r="AJ25" s="360"/>
      <c r="AK25" s="360"/>
      <c r="AL25" s="361"/>
      <c r="AM25" s="359">
        <v>353073</v>
      </c>
      <c r="AN25" s="360"/>
      <c r="AO25" s="360"/>
      <c r="AP25" s="360"/>
      <c r="AQ25" s="360"/>
      <c r="AR25" s="361"/>
      <c r="AS25" s="359">
        <v>2967</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3589639</v>
      </c>
      <c r="BO25" s="379"/>
      <c r="BP25" s="379"/>
      <c r="BQ25" s="379"/>
      <c r="BR25" s="379"/>
      <c r="BS25" s="379"/>
      <c r="BT25" s="379"/>
      <c r="BU25" s="380"/>
      <c r="BV25" s="378">
        <v>2543033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6350</v>
      </c>
      <c r="R26" s="360"/>
      <c r="S26" s="360"/>
      <c r="T26" s="360"/>
      <c r="U26" s="360"/>
      <c r="V26" s="361"/>
      <c r="W26" s="425"/>
      <c r="X26" s="416"/>
      <c r="Y26" s="417"/>
      <c r="Z26" s="356" t="s">
        <v>160</v>
      </c>
      <c r="AA26" s="436"/>
      <c r="AB26" s="436"/>
      <c r="AC26" s="436"/>
      <c r="AD26" s="436"/>
      <c r="AE26" s="436"/>
      <c r="AF26" s="436"/>
      <c r="AG26" s="437"/>
      <c r="AH26" s="359">
        <v>17</v>
      </c>
      <c r="AI26" s="360"/>
      <c r="AJ26" s="360"/>
      <c r="AK26" s="360"/>
      <c r="AL26" s="361"/>
      <c r="AM26" s="359">
        <v>55471</v>
      </c>
      <c r="AN26" s="360"/>
      <c r="AO26" s="360"/>
      <c r="AP26" s="360"/>
      <c r="AQ26" s="360"/>
      <c r="AR26" s="361"/>
      <c r="AS26" s="359">
        <v>3263</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4420</v>
      </c>
      <c r="R27" s="360"/>
      <c r="S27" s="360"/>
      <c r="T27" s="360"/>
      <c r="U27" s="360"/>
      <c r="V27" s="361"/>
      <c r="W27" s="425"/>
      <c r="X27" s="416"/>
      <c r="Y27" s="417"/>
      <c r="Z27" s="356" t="s">
        <v>163</v>
      </c>
      <c r="AA27" s="357"/>
      <c r="AB27" s="357"/>
      <c r="AC27" s="357"/>
      <c r="AD27" s="357"/>
      <c r="AE27" s="357"/>
      <c r="AF27" s="357"/>
      <c r="AG27" s="358"/>
      <c r="AH27" s="359">
        <v>55</v>
      </c>
      <c r="AI27" s="360"/>
      <c r="AJ27" s="360"/>
      <c r="AK27" s="360"/>
      <c r="AL27" s="361"/>
      <c r="AM27" s="359">
        <v>166650</v>
      </c>
      <c r="AN27" s="360"/>
      <c r="AO27" s="360"/>
      <c r="AP27" s="360"/>
      <c r="AQ27" s="360"/>
      <c r="AR27" s="361"/>
      <c r="AS27" s="359">
        <v>3030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228484</v>
      </c>
      <c r="BO27" s="387"/>
      <c r="BP27" s="387"/>
      <c r="BQ27" s="387"/>
      <c r="BR27" s="387"/>
      <c r="BS27" s="387"/>
      <c r="BT27" s="387"/>
      <c r="BU27" s="388"/>
      <c r="BV27" s="386">
        <v>228125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3950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4587037</v>
      </c>
      <c r="BO28" s="379"/>
      <c r="BP28" s="379"/>
      <c r="BQ28" s="379"/>
      <c r="BR28" s="379"/>
      <c r="BS28" s="379"/>
      <c r="BT28" s="379"/>
      <c r="BU28" s="380"/>
      <c r="BV28" s="378">
        <v>4381260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32</v>
      </c>
      <c r="M29" s="360"/>
      <c r="N29" s="360"/>
      <c r="O29" s="360"/>
      <c r="P29" s="361"/>
      <c r="Q29" s="359">
        <v>3710</v>
      </c>
      <c r="R29" s="360"/>
      <c r="S29" s="360"/>
      <c r="T29" s="360"/>
      <c r="U29" s="360"/>
      <c r="V29" s="361"/>
      <c r="W29" s="425"/>
      <c r="X29" s="416"/>
      <c r="Y29" s="417"/>
      <c r="Z29" s="356" t="s">
        <v>170</v>
      </c>
      <c r="AA29" s="357"/>
      <c r="AB29" s="357"/>
      <c r="AC29" s="357"/>
      <c r="AD29" s="357"/>
      <c r="AE29" s="357"/>
      <c r="AF29" s="357"/>
      <c r="AG29" s="358"/>
      <c r="AH29" s="359">
        <v>737</v>
      </c>
      <c r="AI29" s="360"/>
      <c r="AJ29" s="360"/>
      <c r="AK29" s="360"/>
      <c r="AL29" s="361"/>
      <c r="AM29" s="359">
        <v>2242658</v>
      </c>
      <c r="AN29" s="360"/>
      <c r="AO29" s="360"/>
      <c r="AP29" s="360"/>
      <c r="AQ29" s="360"/>
      <c r="AR29" s="361"/>
      <c r="AS29" s="359">
        <v>3043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4261252</v>
      </c>
      <c r="BO29" s="384"/>
      <c r="BP29" s="384"/>
      <c r="BQ29" s="384"/>
      <c r="BR29" s="384"/>
      <c r="BS29" s="384"/>
      <c r="BT29" s="384"/>
      <c r="BU29" s="385"/>
      <c r="BV29" s="383">
        <v>3996385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4475835</v>
      </c>
      <c r="BO30" s="387"/>
      <c r="BP30" s="387"/>
      <c r="BQ30" s="387"/>
      <c r="BR30" s="387"/>
      <c r="BS30" s="387"/>
      <c r="BT30" s="387"/>
      <c r="BU30" s="388"/>
      <c r="BV30" s="386">
        <v>4297815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中部北環境施設組合（一般会計）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うるま市土地開発公社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中部衛生施設組合（一般会計）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沖縄県市町村総合事務組合（一般会計）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沖縄県後期高齢者医療広域連合（一般会計）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沖縄県後期高齢者医療広域連合（特別会計）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沖縄県市町村自治会館管理組合（一般会計）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中部広域市町村圏事務組合（一般会計）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中部広域市町村圏事務組合（特別会計）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沖縄県都市交通災害共済組合（一般会計）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9" t="s">
        <v>24</v>
      </c>
      <c r="C41" s="1180"/>
      <c r="D41" s="81"/>
      <c r="E41" s="1181" t="s">
        <v>25</v>
      </c>
      <c r="F41" s="1181"/>
      <c r="G41" s="1181"/>
      <c r="H41" s="1182"/>
      <c r="I41" s="82">
        <v>45458</v>
      </c>
      <c r="J41" s="83">
        <v>48083</v>
      </c>
      <c r="K41" s="83">
        <v>49179</v>
      </c>
      <c r="L41" s="83">
        <v>49557</v>
      </c>
      <c r="M41" s="84">
        <v>48231</v>
      </c>
    </row>
    <row r="42" spans="2:13" ht="27.75" customHeight="1">
      <c r="B42" s="1169"/>
      <c r="C42" s="1170"/>
      <c r="D42" s="85"/>
      <c r="E42" s="1173" t="s">
        <v>26</v>
      </c>
      <c r="F42" s="1173"/>
      <c r="G42" s="1173"/>
      <c r="H42" s="1174"/>
      <c r="I42" s="86">
        <v>166</v>
      </c>
      <c r="J42" s="87">
        <v>130</v>
      </c>
      <c r="K42" s="87" t="s">
        <v>476</v>
      </c>
      <c r="L42" s="87" t="s">
        <v>476</v>
      </c>
      <c r="M42" s="88" t="s">
        <v>476</v>
      </c>
    </row>
    <row r="43" spans="2:13" ht="27.75" customHeight="1">
      <c r="B43" s="1169"/>
      <c r="C43" s="1170"/>
      <c r="D43" s="85"/>
      <c r="E43" s="1173" t="s">
        <v>27</v>
      </c>
      <c r="F43" s="1173"/>
      <c r="G43" s="1173"/>
      <c r="H43" s="1174"/>
      <c r="I43" s="86">
        <v>13288</v>
      </c>
      <c r="J43" s="87">
        <v>11692</v>
      </c>
      <c r="K43" s="87">
        <v>11070</v>
      </c>
      <c r="L43" s="87">
        <v>10664</v>
      </c>
      <c r="M43" s="88">
        <v>10439</v>
      </c>
    </row>
    <row r="44" spans="2:13" ht="27.75" customHeight="1">
      <c r="B44" s="1169"/>
      <c r="C44" s="1170"/>
      <c r="D44" s="85"/>
      <c r="E44" s="1173" t="s">
        <v>28</v>
      </c>
      <c r="F44" s="1173"/>
      <c r="G44" s="1173"/>
      <c r="H44" s="1174"/>
      <c r="I44" s="86">
        <v>3501</v>
      </c>
      <c r="J44" s="87">
        <v>3085</v>
      </c>
      <c r="K44" s="87">
        <v>2652</v>
      </c>
      <c r="L44" s="87">
        <v>2269</v>
      </c>
      <c r="M44" s="88">
        <v>1878</v>
      </c>
    </row>
    <row r="45" spans="2:13" ht="27.75" customHeight="1">
      <c r="B45" s="1169"/>
      <c r="C45" s="1170"/>
      <c r="D45" s="85"/>
      <c r="E45" s="1173" t="s">
        <v>29</v>
      </c>
      <c r="F45" s="1173"/>
      <c r="G45" s="1173"/>
      <c r="H45" s="1174"/>
      <c r="I45" s="86">
        <v>6196</v>
      </c>
      <c r="J45" s="87">
        <v>5597</v>
      </c>
      <c r="K45" s="87">
        <v>5390</v>
      </c>
      <c r="L45" s="87">
        <v>4944</v>
      </c>
      <c r="M45" s="88">
        <v>4071</v>
      </c>
    </row>
    <row r="46" spans="2:13" ht="27.75" customHeight="1">
      <c r="B46" s="1169"/>
      <c r="C46" s="1170"/>
      <c r="D46" s="85"/>
      <c r="E46" s="1173" t="s">
        <v>30</v>
      </c>
      <c r="F46" s="1173"/>
      <c r="G46" s="1173"/>
      <c r="H46" s="1174"/>
      <c r="I46" s="86" t="s">
        <v>476</v>
      </c>
      <c r="J46" s="87" t="s">
        <v>476</v>
      </c>
      <c r="K46" s="87">
        <v>5</v>
      </c>
      <c r="L46" s="87" t="s">
        <v>476</v>
      </c>
      <c r="M46" s="88" t="s">
        <v>476</v>
      </c>
    </row>
    <row r="47" spans="2:13" ht="27.75" customHeight="1">
      <c r="B47" s="1169"/>
      <c r="C47" s="1170"/>
      <c r="D47" s="85"/>
      <c r="E47" s="1173" t="s">
        <v>31</v>
      </c>
      <c r="F47" s="1173"/>
      <c r="G47" s="1173"/>
      <c r="H47" s="1174"/>
      <c r="I47" s="86" t="s">
        <v>476</v>
      </c>
      <c r="J47" s="87" t="s">
        <v>476</v>
      </c>
      <c r="K47" s="87" t="s">
        <v>476</v>
      </c>
      <c r="L47" s="87" t="s">
        <v>476</v>
      </c>
      <c r="M47" s="88" t="s">
        <v>476</v>
      </c>
    </row>
    <row r="48" spans="2:13" ht="27.75" customHeight="1">
      <c r="B48" s="1171"/>
      <c r="C48" s="1172"/>
      <c r="D48" s="85"/>
      <c r="E48" s="1173" t="s">
        <v>32</v>
      </c>
      <c r="F48" s="1173"/>
      <c r="G48" s="1173"/>
      <c r="H48" s="1174"/>
      <c r="I48" s="86" t="s">
        <v>476</v>
      </c>
      <c r="J48" s="87" t="s">
        <v>476</v>
      </c>
      <c r="K48" s="87" t="s">
        <v>476</v>
      </c>
      <c r="L48" s="87" t="s">
        <v>476</v>
      </c>
      <c r="M48" s="88" t="s">
        <v>476</v>
      </c>
    </row>
    <row r="49" spans="2:13" ht="27.75" customHeight="1">
      <c r="B49" s="1167" t="s">
        <v>33</v>
      </c>
      <c r="C49" s="1168"/>
      <c r="D49" s="89"/>
      <c r="E49" s="1173" t="s">
        <v>34</v>
      </c>
      <c r="F49" s="1173"/>
      <c r="G49" s="1173"/>
      <c r="H49" s="1174"/>
      <c r="I49" s="86">
        <v>3913</v>
      </c>
      <c r="J49" s="87">
        <v>6257</v>
      </c>
      <c r="K49" s="87">
        <v>8825</v>
      </c>
      <c r="L49" s="87">
        <v>9552</v>
      </c>
      <c r="M49" s="88">
        <v>10273</v>
      </c>
    </row>
    <row r="50" spans="2:13" ht="27.75" customHeight="1">
      <c r="B50" s="1169"/>
      <c r="C50" s="1170"/>
      <c r="D50" s="85"/>
      <c r="E50" s="1173" t="s">
        <v>35</v>
      </c>
      <c r="F50" s="1173"/>
      <c r="G50" s="1173"/>
      <c r="H50" s="1174"/>
      <c r="I50" s="86">
        <v>4238</v>
      </c>
      <c r="J50" s="87">
        <v>4229</v>
      </c>
      <c r="K50" s="87">
        <v>3753</v>
      </c>
      <c r="L50" s="87">
        <v>2937</v>
      </c>
      <c r="M50" s="88">
        <v>2575</v>
      </c>
    </row>
    <row r="51" spans="2:13" ht="27.75" customHeight="1">
      <c r="B51" s="1171"/>
      <c r="C51" s="1172"/>
      <c r="D51" s="85"/>
      <c r="E51" s="1173" t="s">
        <v>36</v>
      </c>
      <c r="F51" s="1173"/>
      <c r="G51" s="1173"/>
      <c r="H51" s="1174"/>
      <c r="I51" s="86">
        <v>32610</v>
      </c>
      <c r="J51" s="87">
        <v>37265</v>
      </c>
      <c r="K51" s="87">
        <v>40452</v>
      </c>
      <c r="L51" s="87">
        <v>41676</v>
      </c>
      <c r="M51" s="88">
        <v>42419</v>
      </c>
    </row>
    <row r="52" spans="2:13" ht="27.75" customHeight="1" thickBot="1">
      <c r="B52" s="1175" t="s">
        <v>37</v>
      </c>
      <c r="C52" s="1176"/>
      <c r="D52" s="90"/>
      <c r="E52" s="1177" t="s">
        <v>38</v>
      </c>
      <c r="F52" s="1177"/>
      <c r="G52" s="1177"/>
      <c r="H52" s="1178"/>
      <c r="I52" s="91">
        <v>27848</v>
      </c>
      <c r="J52" s="92">
        <v>20835</v>
      </c>
      <c r="K52" s="92">
        <v>15266</v>
      </c>
      <c r="L52" s="92">
        <v>13269</v>
      </c>
      <c r="M52" s="93">
        <v>9352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70472</v>
      </c>
      <c r="E3" s="116"/>
      <c r="F3" s="117">
        <v>53925</v>
      </c>
      <c r="G3" s="118"/>
      <c r="H3" s="119"/>
    </row>
    <row r="4" spans="1:8">
      <c r="A4" s="120"/>
      <c r="B4" s="121"/>
      <c r="C4" s="122"/>
      <c r="D4" s="123">
        <v>24207</v>
      </c>
      <c r="E4" s="124"/>
      <c r="F4" s="125">
        <v>34260</v>
      </c>
      <c r="G4" s="126"/>
      <c r="H4" s="127"/>
    </row>
    <row r="5" spans="1:8">
      <c r="A5" s="108" t="s">
        <v>510</v>
      </c>
      <c r="B5" s="113"/>
      <c r="C5" s="114"/>
      <c r="D5" s="115">
        <v>68932</v>
      </c>
      <c r="E5" s="116"/>
      <c r="F5" s="117">
        <v>51263</v>
      </c>
      <c r="G5" s="118"/>
      <c r="H5" s="119"/>
    </row>
    <row r="6" spans="1:8">
      <c r="A6" s="120"/>
      <c r="B6" s="121"/>
      <c r="C6" s="122"/>
      <c r="D6" s="123">
        <v>24042</v>
      </c>
      <c r="E6" s="124"/>
      <c r="F6" s="125">
        <v>29061</v>
      </c>
      <c r="G6" s="126"/>
      <c r="H6" s="127"/>
    </row>
    <row r="7" spans="1:8">
      <c r="A7" s="108" t="s">
        <v>511</v>
      </c>
      <c r="B7" s="113"/>
      <c r="C7" s="114"/>
      <c r="D7" s="115">
        <v>56433</v>
      </c>
      <c r="E7" s="116"/>
      <c r="F7" s="117">
        <v>41433</v>
      </c>
      <c r="G7" s="118"/>
      <c r="H7" s="119"/>
    </row>
    <row r="8" spans="1:8">
      <c r="A8" s="120"/>
      <c r="B8" s="121"/>
      <c r="C8" s="122"/>
      <c r="D8" s="123">
        <v>14092</v>
      </c>
      <c r="E8" s="124"/>
      <c r="F8" s="125">
        <v>22351</v>
      </c>
      <c r="G8" s="126"/>
      <c r="H8" s="127"/>
    </row>
    <row r="9" spans="1:8">
      <c r="A9" s="108" t="s">
        <v>512</v>
      </c>
      <c r="B9" s="113"/>
      <c r="C9" s="114"/>
      <c r="D9" s="115">
        <v>63688</v>
      </c>
      <c r="E9" s="116"/>
      <c r="F9" s="117">
        <v>43493</v>
      </c>
      <c r="G9" s="118"/>
      <c r="H9" s="119"/>
    </row>
    <row r="10" spans="1:8">
      <c r="A10" s="120"/>
      <c r="B10" s="121"/>
      <c r="C10" s="122"/>
      <c r="D10" s="123">
        <v>6436</v>
      </c>
      <c r="E10" s="124"/>
      <c r="F10" s="125">
        <v>23254</v>
      </c>
      <c r="G10" s="126"/>
      <c r="H10" s="127"/>
    </row>
    <row r="11" spans="1:8">
      <c r="A11" s="108" t="s">
        <v>513</v>
      </c>
      <c r="B11" s="113"/>
      <c r="C11" s="114"/>
      <c r="D11" s="115">
        <v>68665</v>
      </c>
      <c r="E11" s="116"/>
      <c r="F11" s="117">
        <v>50840</v>
      </c>
      <c r="G11" s="118"/>
      <c r="H11" s="119"/>
    </row>
    <row r="12" spans="1:8">
      <c r="A12" s="120"/>
      <c r="B12" s="121"/>
      <c r="C12" s="128"/>
      <c r="D12" s="123">
        <v>16965</v>
      </c>
      <c r="E12" s="124"/>
      <c r="F12" s="125">
        <v>25367</v>
      </c>
      <c r="G12" s="126"/>
      <c r="H12" s="127"/>
    </row>
    <row r="13" spans="1:8">
      <c r="A13" s="108"/>
      <c r="B13" s="113"/>
      <c r="C13" s="129"/>
      <c r="D13" s="130">
        <v>65638</v>
      </c>
      <c r="E13" s="131"/>
      <c r="F13" s="132">
        <v>48191</v>
      </c>
      <c r="G13" s="133"/>
      <c r="H13" s="119"/>
    </row>
    <row r="14" spans="1:8">
      <c r="A14" s="120"/>
      <c r="B14" s="121"/>
      <c r="C14" s="122"/>
      <c r="D14" s="123">
        <v>17148</v>
      </c>
      <c r="E14" s="124"/>
      <c r="F14" s="125">
        <v>26859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2.87</v>
      </c>
      <c r="C19" s="134">
        <f>ROUND(VALUE(SUBSTITUTE(実質収支比率等に係る経年分析!G$48,"▲","-")),2)</f>
        <v>4.96</v>
      </c>
      <c r="D19" s="134">
        <f>ROUND(VALUE(SUBSTITUTE(実質収支比率等に係る経年分析!H$48,"▲","-")),2)</f>
        <v>4.62</v>
      </c>
      <c r="E19" s="134">
        <f>ROUND(VALUE(SUBSTITUTE(実質収支比率等に係る経年分析!I$48,"▲","-")),2)</f>
        <v>5.87</v>
      </c>
      <c r="F19" s="134">
        <f>ROUND(VALUE(SUBSTITUTE(実質収支比率等に係る経年分析!J$48,"▲","-")),2)</f>
        <v>6.34</v>
      </c>
    </row>
    <row r="20" spans="1:11">
      <c r="A20" s="134" t="s">
        <v>43</v>
      </c>
      <c r="B20" s="134">
        <f>ROUND(VALUE(SUBSTITUTE(実質収支比率等に係る経年分析!F$47,"▲","-")),2)</f>
        <v>9.18</v>
      </c>
      <c r="C20" s="134">
        <f>ROUND(VALUE(SUBSTITUTE(実質収支比率等に係る経年分析!G$47,"▲","-")),2)</f>
        <v>15.02</v>
      </c>
      <c r="D20" s="134">
        <f>ROUND(VALUE(SUBSTITUTE(実質収支比率等に係る経年分析!H$47,"▲","-")),2)</f>
        <v>15.97</v>
      </c>
      <c r="E20" s="134">
        <f>ROUND(VALUE(SUBSTITUTE(実質収支比率等に係る経年分析!I$47,"▲","-")),2)</f>
        <v>17.420000000000002</v>
      </c>
      <c r="F20" s="134">
        <f>ROUND(VALUE(SUBSTITUTE(実質収支比率等に係る経年分析!J$47,"▲","-")),2)</f>
        <v>17.850000000000001</v>
      </c>
    </row>
    <row r="21" spans="1:11">
      <c r="A21" s="134" t="s">
        <v>44</v>
      </c>
      <c r="B21" s="134">
        <f>IF(ISNUMBER(VALUE(SUBSTITUTE(実質収支比率等に係る経年分析!F$49,"▲","-"))),ROUND(VALUE(SUBSTITUTE(実質収支比率等に係る経年分析!F$49,"▲","-")),2),NA())</f>
        <v>2.2000000000000002</v>
      </c>
      <c r="C21" s="134">
        <f>IF(ISNUMBER(VALUE(SUBSTITUTE(実質収支比率等に係る経年分析!G$49,"▲","-"))),ROUND(VALUE(SUBSTITUTE(実質収支比率等に係る経年分析!G$49,"▲","-")),2),NA())</f>
        <v>8.5399999999999991</v>
      </c>
      <c r="D21" s="134">
        <f>IF(ISNUMBER(VALUE(SUBSTITUTE(実質収支比率等に係る経年分析!H$49,"▲","-"))),ROUND(VALUE(SUBSTITUTE(実質収支比率等に係る経年分析!H$49,"▲","-")),2),NA())</f>
        <v>1.32</v>
      </c>
      <c r="E21" s="134">
        <f>IF(ISNUMBER(VALUE(SUBSTITUTE(実質収支比率等に係る経年分析!I$49,"▲","-"))),ROUND(VALUE(SUBSTITUTE(実質収支比率等に係る経年分析!I$49,"▲","-")),2),NA())</f>
        <v>3.98</v>
      </c>
      <c r="F21" s="134">
        <f>IF(ISNUMBER(VALUE(SUBSTITUTE(実質収支比率等に係る経年分析!J$49,"▲","-"))),ROUND(VALUE(SUBSTITUTE(実質収支比率等に係る経年分析!J$49,"▲","-")),2),NA())</f>
        <v>7.82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4.62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6.34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7.65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8.2100000000000009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8.5299999999999994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7.98</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8.6199999999999992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6.42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7.18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6.82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7.61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2574</v>
      </c>
      <c r="E42" s="136"/>
      <c r="F42" s="136"/>
      <c r="G42" s="136">
        <f>'実質公債費比率（分子）の構造'!L$52</f>
        <v>2782</v>
      </c>
      <c r="H42" s="136"/>
      <c r="I42" s="136"/>
      <c r="J42" s="136">
        <f>'実質公債費比率（分子）の構造'!M$52</f>
        <v>3044</v>
      </c>
      <c r="K42" s="136"/>
      <c r="L42" s="136"/>
      <c r="M42" s="136">
        <f>'実質公債費比率（分子）の構造'!N$52</f>
        <v>3208</v>
      </c>
      <c r="N42" s="136"/>
      <c r="O42" s="136"/>
      <c r="P42" s="136">
        <f>'実質公債費比率（分子）の構造'!O$52</f>
        <v>3320</v>
      </c>
    </row>
    <row r="43" spans="1:16">
      <c r="A43" s="136" t="s">
        <v>52</v>
      </c>
      <c r="B43" s="136">
        <f>'実質公債費比率（分子）の構造'!K$51</f>
        <v>6</v>
      </c>
      <c r="C43" s="136"/>
      <c r="D43" s="136"/>
      <c r="E43" s="136">
        <f>'実質公債費比率（分子）の構造'!L$51</f>
        <v>2</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490</v>
      </c>
      <c r="C45" s="136"/>
      <c r="D45" s="136"/>
      <c r="E45" s="136">
        <f>'実質公債費比率（分子）の構造'!L$49</f>
        <v>427</v>
      </c>
      <c r="F45" s="136"/>
      <c r="G45" s="136"/>
      <c r="H45" s="136">
        <f>'実質公債費比率（分子）の構造'!M$49</f>
        <v>494</v>
      </c>
      <c r="I45" s="136"/>
      <c r="J45" s="136"/>
      <c r="K45" s="136">
        <f>'実質公債費比率（分子）の構造'!N$49</f>
        <v>372</v>
      </c>
      <c r="L45" s="136"/>
      <c r="M45" s="136"/>
      <c r="N45" s="136">
        <f>'実質公債費比率（分子）の構造'!O$49</f>
        <v>385</v>
      </c>
      <c r="O45" s="136"/>
      <c r="P45" s="136"/>
    </row>
    <row r="46" spans="1:16">
      <c r="A46" s="136" t="s">
        <v>55</v>
      </c>
      <c r="B46" s="136">
        <f>'実質公債費比率（分子）の構造'!K$48</f>
        <v>731</v>
      </c>
      <c r="C46" s="136"/>
      <c r="D46" s="136"/>
      <c r="E46" s="136">
        <f>'実質公債費比率（分子）の構造'!L$48</f>
        <v>743</v>
      </c>
      <c r="F46" s="136"/>
      <c r="G46" s="136"/>
      <c r="H46" s="136">
        <f>'実質公債費比率（分子）の構造'!M$48</f>
        <v>740</v>
      </c>
      <c r="I46" s="136"/>
      <c r="J46" s="136"/>
      <c r="K46" s="136">
        <f>'実質公債費比率（分子）の構造'!N$48</f>
        <v>715</v>
      </c>
      <c r="L46" s="136"/>
      <c r="M46" s="136"/>
      <c r="N46" s="136">
        <f>'実質公債費比率（分子）の構造'!O$48</f>
        <v>715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3615</v>
      </c>
      <c r="C49" s="136"/>
      <c r="D49" s="136"/>
      <c r="E49" s="136">
        <f>'実質公債費比率（分子）の構造'!L$45</f>
        <v>3796</v>
      </c>
      <c r="F49" s="136"/>
      <c r="G49" s="136"/>
      <c r="H49" s="136">
        <f>'実質公債費比率（分子）の構造'!M$45</f>
        <v>4137</v>
      </c>
      <c r="I49" s="136"/>
      <c r="J49" s="136"/>
      <c r="K49" s="136">
        <f>'実質公債費比率（分子）の構造'!N$45</f>
        <v>4367</v>
      </c>
      <c r="L49" s="136"/>
      <c r="M49" s="136"/>
      <c r="N49" s="136">
        <f>'実質公債費比率（分子）の構造'!O$45</f>
        <v>4298</v>
      </c>
      <c r="O49" s="136"/>
      <c r="P49" s="136"/>
    </row>
    <row r="50" spans="1:16">
      <c r="A50" s="136" t="s">
        <v>59</v>
      </c>
      <c r="B50" s="136" t="e">
        <f>NA()</f>
        <v>#N/A</v>
      </c>
      <c r="C50" s="136">
        <f>IF(ISNUMBER('実質公債費比率（分子）の構造'!K$53),'実質公債費比率（分子）の構造'!K$53,NA())</f>
        <v>2268</v>
      </c>
      <c r="D50" s="136" t="e">
        <f>NA()</f>
        <v>#N/A</v>
      </c>
      <c r="E50" s="136" t="e">
        <f>NA()</f>
        <v>#N/A</v>
      </c>
      <c r="F50" s="136">
        <f>IF(ISNUMBER('実質公債費比率（分子）の構造'!L$53),'実質公債費比率（分子）の構造'!L$53,NA())</f>
        <v>2186</v>
      </c>
      <c r="G50" s="136" t="e">
        <f>NA()</f>
        <v>#N/A</v>
      </c>
      <c r="H50" s="136" t="e">
        <f>NA()</f>
        <v>#N/A</v>
      </c>
      <c r="I50" s="136">
        <f>IF(ISNUMBER('実質公債費比率（分子）の構造'!M$53),'実質公債費比率（分子）の構造'!M$53,NA())</f>
        <v>2327</v>
      </c>
      <c r="J50" s="136" t="e">
        <f>NA()</f>
        <v>#N/A</v>
      </c>
      <c r="K50" s="136" t="e">
        <f>NA()</f>
        <v>#N/A</v>
      </c>
      <c r="L50" s="136">
        <f>IF(ISNUMBER('実質公債費比率（分子）の構造'!N$53),'実質公債費比率（分子）の構造'!N$53,NA())</f>
        <v>2246</v>
      </c>
      <c r="M50" s="136" t="e">
        <f>NA()</f>
        <v>#N/A</v>
      </c>
      <c r="N50" s="136" t="e">
        <f>NA()</f>
        <v>#N/A</v>
      </c>
      <c r="O50" s="136">
        <f>IF(ISNUMBER('実質公債費比率（分子）の構造'!O$53),'実質公債費比率（分子）の構造'!O$53,NA())</f>
        <v>2078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32610</v>
      </c>
      <c r="E56" s="135"/>
      <c r="F56" s="135"/>
      <c r="G56" s="135">
        <f>'将来負担比率（分子）の構造'!J$51</f>
        <v>37265</v>
      </c>
      <c r="H56" s="135"/>
      <c r="I56" s="135"/>
      <c r="J56" s="135">
        <f>'将来負担比率（分子）の構造'!K$51</f>
        <v>40452</v>
      </c>
      <c r="K56" s="135"/>
      <c r="L56" s="135"/>
      <c r="M56" s="135">
        <f>'将来負担比率（分子）の構造'!L$51</f>
        <v>41676</v>
      </c>
      <c r="N56" s="135"/>
      <c r="O56" s="135"/>
      <c r="P56" s="135">
        <f>'将来負担比率（分子）の構造'!M$51</f>
        <v>42419</v>
      </c>
    </row>
    <row r="57" spans="1:16">
      <c r="A57" s="135" t="s">
        <v>35</v>
      </c>
      <c r="B57" s="135"/>
      <c r="C57" s="135"/>
      <c r="D57" s="135">
        <f>'将来負担比率（分子）の構造'!I$50</f>
        <v>4238</v>
      </c>
      <c r="E57" s="135"/>
      <c r="F57" s="135"/>
      <c r="G57" s="135">
        <f>'将来負担比率（分子）の構造'!J$50</f>
        <v>4229</v>
      </c>
      <c r="H57" s="135"/>
      <c r="I57" s="135"/>
      <c r="J57" s="135">
        <f>'将来負担比率（分子）の構造'!K$50</f>
        <v>3753</v>
      </c>
      <c r="K57" s="135"/>
      <c r="L57" s="135"/>
      <c r="M57" s="135">
        <f>'将来負担比率（分子）の構造'!L$50</f>
        <v>2937</v>
      </c>
      <c r="N57" s="135"/>
      <c r="O57" s="135"/>
      <c r="P57" s="135">
        <f>'将来負担比率（分子）の構造'!M$50</f>
        <v>2575</v>
      </c>
    </row>
    <row r="58" spans="1:16">
      <c r="A58" s="135" t="s">
        <v>34</v>
      </c>
      <c r="B58" s="135"/>
      <c r="C58" s="135"/>
      <c r="D58" s="135">
        <f>'将来負担比率（分子）の構造'!I$49</f>
        <v>3913</v>
      </c>
      <c r="E58" s="135"/>
      <c r="F58" s="135"/>
      <c r="G58" s="135">
        <f>'将来負担比率（分子）の構造'!J$49</f>
        <v>6257</v>
      </c>
      <c r="H58" s="135"/>
      <c r="I58" s="135"/>
      <c r="J58" s="135">
        <f>'将来負担比率（分子）の構造'!K$49</f>
        <v>8825</v>
      </c>
      <c r="K58" s="135"/>
      <c r="L58" s="135"/>
      <c r="M58" s="135">
        <f>'将来負担比率（分子）の構造'!L$49</f>
        <v>9552</v>
      </c>
      <c r="N58" s="135"/>
      <c r="O58" s="135"/>
      <c r="P58" s="135">
        <f>'将来負担比率（分子）の構造'!M$49</f>
        <v>10273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f>'将来負担比率（分子）の構造'!K$46</f>
        <v>5</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6196</v>
      </c>
      <c r="C62" s="135"/>
      <c r="D62" s="135"/>
      <c r="E62" s="135">
        <f>'将来負担比率（分子）の構造'!J$45</f>
        <v>5597</v>
      </c>
      <c r="F62" s="135"/>
      <c r="G62" s="135"/>
      <c r="H62" s="135">
        <f>'将来負担比率（分子）の構造'!K$45</f>
        <v>5390</v>
      </c>
      <c r="I62" s="135"/>
      <c r="J62" s="135"/>
      <c r="K62" s="135">
        <f>'将来負担比率（分子）の構造'!L$45</f>
        <v>4944</v>
      </c>
      <c r="L62" s="135"/>
      <c r="M62" s="135"/>
      <c r="N62" s="135">
        <f>'将来負担比率（分子）の構造'!M$45</f>
        <v>4071</v>
      </c>
      <c r="O62" s="135"/>
      <c r="P62" s="135"/>
    </row>
    <row r="63" spans="1:16">
      <c r="A63" s="135" t="s">
        <v>28</v>
      </c>
      <c r="B63" s="135">
        <f>'将来負担比率（分子）の構造'!I$44</f>
        <v>3501</v>
      </c>
      <c r="C63" s="135"/>
      <c r="D63" s="135"/>
      <c r="E63" s="135">
        <f>'将来負担比率（分子）の構造'!J$44</f>
        <v>3085</v>
      </c>
      <c r="F63" s="135"/>
      <c r="G63" s="135"/>
      <c r="H63" s="135">
        <f>'将来負担比率（分子）の構造'!K$44</f>
        <v>2652</v>
      </c>
      <c r="I63" s="135"/>
      <c r="J63" s="135"/>
      <c r="K63" s="135">
        <f>'将来負担比率（分子）の構造'!L$44</f>
        <v>2269</v>
      </c>
      <c r="L63" s="135"/>
      <c r="M63" s="135"/>
      <c r="N63" s="135">
        <f>'将来負担比率（分子）の構造'!M$44</f>
        <v>1878</v>
      </c>
      <c r="O63" s="135"/>
      <c r="P63" s="135"/>
    </row>
    <row r="64" spans="1:16">
      <c r="A64" s="135" t="s">
        <v>27</v>
      </c>
      <c r="B64" s="135">
        <f>'将来負担比率（分子）の構造'!I$43</f>
        <v>13288</v>
      </c>
      <c r="C64" s="135"/>
      <c r="D64" s="135"/>
      <c r="E64" s="135">
        <f>'将来負担比率（分子）の構造'!J$43</f>
        <v>11692</v>
      </c>
      <c r="F64" s="135"/>
      <c r="G64" s="135"/>
      <c r="H64" s="135">
        <f>'将来負担比率（分子）の構造'!K$43</f>
        <v>11070</v>
      </c>
      <c r="I64" s="135"/>
      <c r="J64" s="135"/>
      <c r="K64" s="135">
        <f>'将来負担比率（分子）の構造'!L$43</f>
        <v>10664</v>
      </c>
      <c r="L64" s="135"/>
      <c r="M64" s="135"/>
      <c r="N64" s="135">
        <f>'将来負担比率（分子）の構造'!M$43</f>
        <v>10439</v>
      </c>
      <c r="O64" s="135"/>
      <c r="P64" s="135"/>
    </row>
    <row r="65" spans="1:16">
      <c r="A65" s="135" t="s">
        <v>26</v>
      </c>
      <c r="B65" s="135">
        <f>'将来負担比率（分子）の構造'!I$42</f>
        <v>166</v>
      </c>
      <c r="C65" s="135"/>
      <c r="D65" s="135"/>
      <c r="E65" s="135">
        <f>'将来負担比率（分子）の構造'!J$42</f>
        <v>130</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45458</v>
      </c>
      <c r="C66" s="135"/>
      <c r="D66" s="135"/>
      <c r="E66" s="135">
        <f>'将来負担比率（分子）の構造'!J$41</f>
        <v>48083</v>
      </c>
      <c r="F66" s="135"/>
      <c r="G66" s="135"/>
      <c r="H66" s="135">
        <f>'将来負担比率（分子）の構造'!K$41</f>
        <v>49179</v>
      </c>
      <c r="I66" s="135"/>
      <c r="J66" s="135"/>
      <c r="K66" s="135">
        <f>'将来負担比率（分子）の構造'!L$41</f>
        <v>49557</v>
      </c>
      <c r="L66" s="135"/>
      <c r="M66" s="135"/>
      <c r="N66" s="135">
        <f>'将来負担比率（分子）の構造'!M$41</f>
        <v>48231</v>
      </c>
      <c r="O66" s="135"/>
      <c r="P66" s="135"/>
    </row>
    <row r="67" spans="1:16">
      <c r="A67" s="135" t="s">
        <v>63</v>
      </c>
      <c r="B67" s="135" t="e">
        <f>NA()</f>
        <v>#N/A</v>
      </c>
      <c r="C67" s="135">
        <f>IF(ISNUMBER('将来負担比率（分子）の構造'!I$52), IF('将来負担比率（分子）の構造'!I$52 &lt; 0, 0, '将来負担比率（分子）の構造'!I$52), NA())</f>
        <v>27848</v>
      </c>
      <c r="D67" s="135" t="e">
        <f>NA()</f>
        <v>#N/A</v>
      </c>
      <c r="E67" s="135" t="e">
        <f>NA()</f>
        <v>#N/A</v>
      </c>
      <c r="F67" s="135">
        <f>IF(ISNUMBER('将来負担比率（分子）の構造'!J$52), IF('将来負担比率（分子）の構造'!J$52 &lt; 0, 0, '将来負担比率（分子）の構造'!J$52), NA())</f>
        <v>20835</v>
      </c>
      <c r="G67" s="135" t="e">
        <f>NA()</f>
        <v>#N/A</v>
      </c>
      <c r="H67" s="135" t="e">
        <f>NA()</f>
        <v>#N/A</v>
      </c>
      <c r="I67" s="135">
        <f>IF(ISNUMBER('将来負担比率（分子）の構造'!K$52), IF('将来負担比率（分子）の構造'!K$52 &lt; 0, 0, '将来負担比率（分子）の構造'!K$52), NA())</f>
        <v>15266</v>
      </c>
      <c r="J67" s="135" t="e">
        <f>NA()</f>
        <v>#N/A</v>
      </c>
      <c r="K67" s="135" t="e">
        <f>NA()</f>
        <v>#N/A</v>
      </c>
      <c r="L67" s="135">
        <f>IF(ISNUMBER('将来負担比率（分子）の構造'!L$52), IF('将来負担比率（分子）の構造'!L$52 &lt; 0, 0, '将来負担比率（分子）の構造'!L$52), NA())</f>
        <v>13269</v>
      </c>
      <c r="M67" s="135" t="e">
        <f>NA()</f>
        <v>#N/A</v>
      </c>
      <c r="N67" s="135" t="e">
        <f>NA()</f>
        <v>#N/A</v>
      </c>
      <c r="O67" s="135">
        <f>IF(ISNUMBER('将来負担比率（分子）の構造'!M$52), IF('将来負担比率（分子）の構造'!M$52 &lt; 0, 0, '将来負担比率（分子）の構造'!M$52), NA())</f>
        <v>9352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T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10161975</v>
      </c>
      <c r="S5" s="637"/>
      <c r="T5" s="637"/>
      <c r="U5" s="637"/>
      <c r="V5" s="637"/>
      <c r="W5" s="637"/>
      <c r="X5" s="637"/>
      <c r="Y5" s="684"/>
      <c r="Z5" s="697">
        <v>19.7</v>
      </c>
      <c r="AA5" s="697"/>
      <c r="AB5" s="697"/>
      <c r="AC5" s="697"/>
      <c r="AD5" s="698">
        <v>10161975</v>
      </c>
      <c r="AE5" s="698"/>
      <c r="AF5" s="698"/>
      <c r="AG5" s="698"/>
      <c r="AH5" s="698"/>
      <c r="AI5" s="698"/>
      <c r="AJ5" s="698"/>
      <c r="AK5" s="698"/>
      <c r="AL5" s="685">
        <v>40.200000000000003</v>
      </c>
      <c r="AM5" s="654"/>
      <c r="AN5" s="654"/>
      <c r="AO5" s="686"/>
      <c r="AP5" s="673" t="s">
        <v>208</v>
      </c>
      <c r="AQ5" s="674"/>
      <c r="AR5" s="674"/>
      <c r="AS5" s="674"/>
      <c r="AT5" s="674"/>
      <c r="AU5" s="674"/>
      <c r="AV5" s="674"/>
      <c r="AW5" s="674"/>
      <c r="AX5" s="674"/>
      <c r="AY5" s="674"/>
      <c r="AZ5" s="674"/>
      <c r="BA5" s="674"/>
      <c r="BB5" s="674"/>
      <c r="BC5" s="674"/>
      <c r="BD5" s="674"/>
      <c r="BE5" s="674"/>
      <c r="BF5" s="675"/>
      <c r="BG5" s="586">
        <v>10161975</v>
      </c>
      <c r="BH5" s="587"/>
      <c r="BI5" s="587"/>
      <c r="BJ5" s="587"/>
      <c r="BK5" s="587"/>
      <c r="BL5" s="587"/>
      <c r="BM5" s="587"/>
      <c r="BN5" s="588"/>
      <c r="BO5" s="639">
        <v>100</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284380</v>
      </c>
      <c r="S6" s="587"/>
      <c r="T6" s="587"/>
      <c r="U6" s="587"/>
      <c r="V6" s="587"/>
      <c r="W6" s="587"/>
      <c r="X6" s="587"/>
      <c r="Y6" s="588"/>
      <c r="Z6" s="639">
        <v>0.6</v>
      </c>
      <c r="AA6" s="639"/>
      <c r="AB6" s="639"/>
      <c r="AC6" s="639"/>
      <c r="AD6" s="640">
        <v>284380</v>
      </c>
      <c r="AE6" s="640"/>
      <c r="AF6" s="640"/>
      <c r="AG6" s="640"/>
      <c r="AH6" s="640"/>
      <c r="AI6" s="640"/>
      <c r="AJ6" s="640"/>
      <c r="AK6" s="640"/>
      <c r="AL6" s="609">
        <v>1.1000000000000001</v>
      </c>
      <c r="AM6" s="641"/>
      <c r="AN6" s="641"/>
      <c r="AO6" s="642"/>
      <c r="AP6" s="583" t="s">
        <v>214</v>
      </c>
      <c r="AQ6" s="584"/>
      <c r="AR6" s="584"/>
      <c r="AS6" s="584"/>
      <c r="AT6" s="584"/>
      <c r="AU6" s="584"/>
      <c r="AV6" s="584"/>
      <c r="AW6" s="584"/>
      <c r="AX6" s="584"/>
      <c r="AY6" s="584"/>
      <c r="AZ6" s="584"/>
      <c r="BA6" s="584"/>
      <c r="BB6" s="584"/>
      <c r="BC6" s="584"/>
      <c r="BD6" s="584"/>
      <c r="BE6" s="584"/>
      <c r="BF6" s="585"/>
      <c r="BG6" s="586">
        <v>10161975</v>
      </c>
      <c r="BH6" s="587"/>
      <c r="BI6" s="587"/>
      <c r="BJ6" s="587"/>
      <c r="BK6" s="587"/>
      <c r="BL6" s="587"/>
      <c r="BM6" s="587"/>
      <c r="BN6" s="588"/>
      <c r="BO6" s="639">
        <v>100</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393356</v>
      </c>
      <c r="CS6" s="587"/>
      <c r="CT6" s="587"/>
      <c r="CU6" s="587"/>
      <c r="CV6" s="587"/>
      <c r="CW6" s="587"/>
      <c r="CX6" s="587"/>
      <c r="CY6" s="588"/>
      <c r="CZ6" s="639">
        <v>0.8</v>
      </c>
      <c r="DA6" s="639"/>
      <c r="DB6" s="639"/>
      <c r="DC6" s="639"/>
      <c r="DD6" s="592" t="s">
        <v>209</v>
      </c>
      <c r="DE6" s="587"/>
      <c r="DF6" s="587"/>
      <c r="DG6" s="587"/>
      <c r="DH6" s="587"/>
      <c r="DI6" s="587"/>
      <c r="DJ6" s="587"/>
      <c r="DK6" s="587"/>
      <c r="DL6" s="587"/>
      <c r="DM6" s="587"/>
      <c r="DN6" s="587"/>
      <c r="DO6" s="587"/>
      <c r="DP6" s="588"/>
      <c r="DQ6" s="592">
        <v>393356</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18018</v>
      </c>
      <c r="S7" s="587"/>
      <c r="T7" s="587"/>
      <c r="U7" s="587"/>
      <c r="V7" s="587"/>
      <c r="W7" s="587"/>
      <c r="X7" s="587"/>
      <c r="Y7" s="588"/>
      <c r="Z7" s="639">
        <v>0</v>
      </c>
      <c r="AA7" s="639"/>
      <c r="AB7" s="639"/>
      <c r="AC7" s="639"/>
      <c r="AD7" s="640">
        <v>18018</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3600918</v>
      </c>
      <c r="BH7" s="587"/>
      <c r="BI7" s="587"/>
      <c r="BJ7" s="587"/>
      <c r="BK7" s="587"/>
      <c r="BL7" s="587"/>
      <c r="BM7" s="587"/>
      <c r="BN7" s="588"/>
      <c r="BO7" s="639">
        <v>35.4</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4205619</v>
      </c>
      <c r="CS7" s="587"/>
      <c r="CT7" s="587"/>
      <c r="CU7" s="587"/>
      <c r="CV7" s="587"/>
      <c r="CW7" s="587"/>
      <c r="CX7" s="587"/>
      <c r="CY7" s="588"/>
      <c r="CZ7" s="639">
        <v>8.4</v>
      </c>
      <c r="DA7" s="639"/>
      <c r="DB7" s="639"/>
      <c r="DC7" s="639"/>
      <c r="DD7" s="592">
        <v>810219</v>
      </c>
      <c r="DE7" s="587"/>
      <c r="DF7" s="587"/>
      <c r="DG7" s="587"/>
      <c r="DH7" s="587"/>
      <c r="DI7" s="587"/>
      <c r="DJ7" s="587"/>
      <c r="DK7" s="587"/>
      <c r="DL7" s="587"/>
      <c r="DM7" s="587"/>
      <c r="DN7" s="587"/>
      <c r="DO7" s="587"/>
      <c r="DP7" s="588"/>
      <c r="DQ7" s="592">
        <v>3148267</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12888</v>
      </c>
      <c r="S8" s="587"/>
      <c r="T8" s="587"/>
      <c r="U8" s="587"/>
      <c r="V8" s="587"/>
      <c r="W8" s="587"/>
      <c r="X8" s="587"/>
      <c r="Y8" s="588"/>
      <c r="Z8" s="639">
        <v>0</v>
      </c>
      <c r="AA8" s="639"/>
      <c r="AB8" s="639"/>
      <c r="AC8" s="639"/>
      <c r="AD8" s="640">
        <v>12888</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120766</v>
      </c>
      <c r="BH8" s="587"/>
      <c r="BI8" s="587"/>
      <c r="BJ8" s="587"/>
      <c r="BK8" s="587"/>
      <c r="BL8" s="587"/>
      <c r="BM8" s="587"/>
      <c r="BN8" s="588"/>
      <c r="BO8" s="639">
        <v>1.2</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21112293</v>
      </c>
      <c r="CS8" s="587"/>
      <c r="CT8" s="587"/>
      <c r="CU8" s="587"/>
      <c r="CV8" s="587"/>
      <c r="CW8" s="587"/>
      <c r="CX8" s="587"/>
      <c r="CY8" s="588"/>
      <c r="CZ8" s="639">
        <v>42.4</v>
      </c>
      <c r="DA8" s="639"/>
      <c r="DB8" s="639"/>
      <c r="DC8" s="639"/>
      <c r="DD8" s="592">
        <v>229612</v>
      </c>
      <c r="DE8" s="587"/>
      <c r="DF8" s="587"/>
      <c r="DG8" s="587"/>
      <c r="DH8" s="587"/>
      <c r="DI8" s="587"/>
      <c r="DJ8" s="587"/>
      <c r="DK8" s="587"/>
      <c r="DL8" s="587"/>
      <c r="DM8" s="587"/>
      <c r="DN8" s="587"/>
      <c r="DO8" s="587"/>
      <c r="DP8" s="588"/>
      <c r="DQ8" s="592">
        <v>9505458</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21197</v>
      </c>
      <c r="S9" s="587"/>
      <c r="T9" s="587"/>
      <c r="U9" s="587"/>
      <c r="V9" s="587"/>
      <c r="W9" s="587"/>
      <c r="X9" s="587"/>
      <c r="Y9" s="588"/>
      <c r="Z9" s="639">
        <v>0</v>
      </c>
      <c r="AA9" s="639"/>
      <c r="AB9" s="639"/>
      <c r="AC9" s="639"/>
      <c r="AD9" s="640">
        <v>21197</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2898389</v>
      </c>
      <c r="BH9" s="587"/>
      <c r="BI9" s="587"/>
      <c r="BJ9" s="587"/>
      <c r="BK9" s="587"/>
      <c r="BL9" s="587"/>
      <c r="BM9" s="587"/>
      <c r="BN9" s="588"/>
      <c r="BO9" s="639">
        <v>28.5</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2825208</v>
      </c>
      <c r="CS9" s="587"/>
      <c r="CT9" s="587"/>
      <c r="CU9" s="587"/>
      <c r="CV9" s="587"/>
      <c r="CW9" s="587"/>
      <c r="CX9" s="587"/>
      <c r="CY9" s="588"/>
      <c r="CZ9" s="639">
        <v>5.7</v>
      </c>
      <c r="DA9" s="639"/>
      <c r="DB9" s="639"/>
      <c r="DC9" s="639"/>
      <c r="DD9" s="592">
        <v>19188</v>
      </c>
      <c r="DE9" s="587"/>
      <c r="DF9" s="587"/>
      <c r="DG9" s="587"/>
      <c r="DH9" s="587"/>
      <c r="DI9" s="587"/>
      <c r="DJ9" s="587"/>
      <c r="DK9" s="587"/>
      <c r="DL9" s="587"/>
      <c r="DM9" s="587"/>
      <c r="DN9" s="587"/>
      <c r="DO9" s="587"/>
      <c r="DP9" s="588"/>
      <c r="DQ9" s="592">
        <v>2457390</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772287</v>
      </c>
      <c r="S10" s="587"/>
      <c r="T10" s="587"/>
      <c r="U10" s="587"/>
      <c r="V10" s="587"/>
      <c r="W10" s="587"/>
      <c r="X10" s="587"/>
      <c r="Y10" s="588"/>
      <c r="Z10" s="639">
        <v>1.5</v>
      </c>
      <c r="AA10" s="639"/>
      <c r="AB10" s="639"/>
      <c r="AC10" s="639"/>
      <c r="AD10" s="640">
        <v>772287</v>
      </c>
      <c r="AE10" s="640"/>
      <c r="AF10" s="640"/>
      <c r="AG10" s="640"/>
      <c r="AH10" s="640"/>
      <c r="AI10" s="640"/>
      <c r="AJ10" s="640"/>
      <c r="AK10" s="640"/>
      <c r="AL10" s="609">
        <v>3.1</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162912</v>
      </c>
      <c r="BH10" s="587"/>
      <c r="BI10" s="587"/>
      <c r="BJ10" s="587"/>
      <c r="BK10" s="587"/>
      <c r="BL10" s="587"/>
      <c r="BM10" s="587"/>
      <c r="BN10" s="588"/>
      <c r="BO10" s="639">
        <v>1.6</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490483</v>
      </c>
      <c r="CS10" s="587"/>
      <c r="CT10" s="587"/>
      <c r="CU10" s="587"/>
      <c r="CV10" s="587"/>
      <c r="CW10" s="587"/>
      <c r="CX10" s="587"/>
      <c r="CY10" s="588"/>
      <c r="CZ10" s="639">
        <v>1</v>
      </c>
      <c r="DA10" s="639"/>
      <c r="DB10" s="639"/>
      <c r="DC10" s="639"/>
      <c r="DD10" s="592" t="s">
        <v>112</v>
      </c>
      <c r="DE10" s="587"/>
      <c r="DF10" s="587"/>
      <c r="DG10" s="587"/>
      <c r="DH10" s="587"/>
      <c r="DI10" s="587"/>
      <c r="DJ10" s="587"/>
      <c r="DK10" s="587"/>
      <c r="DL10" s="587"/>
      <c r="DM10" s="587"/>
      <c r="DN10" s="587"/>
      <c r="DO10" s="587"/>
      <c r="DP10" s="588"/>
      <c r="DQ10" s="592">
        <v>106982</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28153</v>
      </c>
      <c r="S11" s="587"/>
      <c r="T11" s="587"/>
      <c r="U11" s="587"/>
      <c r="V11" s="587"/>
      <c r="W11" s="587"/>
      <c r="X11" s="587"/>
      <c r="Y11" s="588"/>
      <c r="Z11" s="639">
        <v>0.1</v>
      </c>
      <c r="AA11" s="639"/>
      <c r="AB11" s="639"/>
      <c r="AC11" s="639"/>
      <c r="AD11" s="640">
        <v>28153</v>
      </c>
      <c r="AE11" s="640"/>
      <c r="AF11" s="640"/>
      <c r="AG11" s="640"/>
      <c r="AH11" s="640"/>
      <c r="AI11" s="640"/>
      <c r="AJ11" s="640"/>
      <c r="AK11" s="640"/>
      <c r="AL11" s="609">
        <v>0.1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418851</v>
      </c>
      <c r="BH11" s="587"/>
      <c r="BI11" s="587"/>
      <c r="BJ11" s="587"/>
      <c r="BK11" s="587"/>
      <c r="BL11" s="587"/>
      <c r="BM11" s="587"/>
      <c r="BN11" s="588"/>
      <c r="BO11" s="639">
        <v>4.0999999999999996</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1018309</v>
      </c>
      <c r="CS11" s="587"/>
      <c r="CT11" s="587"/>
      <c r="CU11" s="587"/>
      <c r="CV11" s="587"/>
      <c r="CW11" s="587"/>
      <c r="CX11" s="587"/>
      <c r="CY11" s="588"/>
      <c r="CZ11" s="639">
        <v>2</v>
      </c>
      <c r="DA11" s="639"/>
      <c r="DB11" s="639"/>
      <c r="DC11" s="639"/>
      <c r="DD11" s="592">
        <v>583826</v>
      </c>
      <c r="DE11" s="587"/>
      <c r="DF11" s="587"/>
      <c r="DG11" s="587"/>
      <c r="DH11" s="587"/>
      <c r="DI11" s="587"/>
      <c r="DJ11" s="587"/>
      <c r="DK11" s="587"/>
      <c r="DL11" s="587"/>
      <c r="DM11" s="587"/>
      <c r="DN11" s="587"/>
      <c r="DO11" s="587"/>
      <c r="DP11" s="588"/>
      <c r="DQ11" s="592">
        <v>433271</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5566754</v>
      </c>
      <c r="BH12" s="587"/>
      <c r="BI12" s="587"/>
      <c r="BJ12" s="587"/>
      <c r="BK12" s="587"/>
      <c r="BL12" s="587"/>
      <c r="BM12" s="587"/>
      <c r="BN12" s="588"/>
      <c r="BO12" s="639">
        <v>54.8</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684496</v>
      </c>
      <c r="CS12" s="587"/>
      <c r="CT12" s="587"/>
      <c r="CU12" s="587"/>
      <c r="CV12" s="587"/>
      <c r="CW12" s="587"/>
      <c r="CX12" s="587"/>
      <c r="CY12" s="588"/>
      <c r="CZ12" s="639">
        <v>1.4</v>
      </c>
      <c r="DA12" s="639"/>
      <c r="DB12" s="639"/>
      <c r="DC12" s="639"/>
      <c r="DD12" s="592">
        <v>98069</v>
      </c>
      <c r="DE12" s="587"/>
      <c r="DF12" s="587"/>
      <c r="DG12" s="587"/>
      <c r="DH12" s="587"/>
      <c r="DI12" s="587"/>
      <c r="DJ12" s="587"/>
      <c r="DK12" s="587"/>
      <c r="DL12" s="587"/>
      <c r="DM12" s="587"/>
      <c r="DN12" s="587"/>
      <c r="DO12" s="587"/>
      <c r="DP12" s="588"/>
      <c r="DQ12" s="592">
        <v>334073</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53703</v>
      </c>
      <c r="S13" s="587"/>
      <c r="T13" s="587"/>
      <c r="U13" s="587"/>
      <c r="V13" s="587"/>
      <c r="W13" s="587"/>
      <c r="X13" s="587"/>
      <c r="Y13" s="588"/>
      <c r="Z13" s="639">
        <v>0.1</v>
      </c>
      <c r="AA13" s="639"/>
      <c r="AB13" s="639"/>
      <c r="AC13" s="639"/>
      <c r="AD13" s="640">
        <v>53703</v>
      </c>
      <c r="AE13" s="640"/>
      <c r="AF13" s="640"/>
      <c r="AG13" s="640"/>
      <c r="AH13" s="640"/>
      <c r="AI13" s="640"/>
      <c r="AJ13" s="640"/>
      <c r="AK13" s="640"/>
      <c r="AL13" s="609">
        <v>0.2</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5310207</v>
      </c>
      <c r="BH13" s="587"/>
      <c r="BI13" s="587"/>
      <c r="BJ13" s="587"/>
      <c r="BK13" s="587"/>
      <c r="BL13" s="587"/>
      <c r="BM13" s="587"/>
      <c r="BN13" s="588"/>
      <c r="BO13" s="639">
        <v>52.3</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4020178</v>
      </c>
      <c r="CS13" s="587"/>
      <c r="CT13" s="587"/>
      <c r="CU13" s="587"/>
      <c r="CV13" s="587"/>
      <c r="CW13" s="587"/>
      <c r="CX13" s="587"/>
      <c r="CY13" s="588"/>
      <c r="CZ13" s="639">
        <v>8.1</v>
      </c>
      <c r="DA13" s="639"/>
      <c r="DB13" s="639"/>
      <c r="DC13" s="639"/>
      <c r="DD13" s="592">
        <v>2373462</v>
      </c>
      <c r="DE13" s="587"/>
      <c r="DF13" s="587"/>
      <c r="DG13" s="587"/>
      <c r="DH13" s="587"/>
      <c r="DI13" s="587"/>
      <c r="DJ13" s="587"/>
      <c r="DK13" s="587"/>
      <c r="DL13" s="587"/>
      <c r="DM13" s="587"/>
      <c r="DN13" s="587"/>
      <c r="DO13" s="587"/>
      <c r="DP13" s="588"/>
      <c r="DQ13" s="592">
        <v>1867477</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332280</v>
      </c>
      <c r="BH14" s="587"/>
      <c r="BI14" s="587"/>
      <c r="BJ14" s="587"/>
      <c r="BK14" s="587"/>
      <c r="BL14" s="587"/>
      <c r="BM14" s="587"/>
      <c r="BN14" s="588"/>
      <c r="BO14" s="639">
        <v>3.3</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1119434</v>
      </c>
      <c r="CS14" s="587"/>
      <c r="CT14" s="587"/>
      <c r="CU14" s="587"/>
      <c r="CV14" s="587"/>
      <c r="CW14" s="587"/>
      <c r="CX14" s="587"/>
      <c r="CY14" s="588"/>
      <c r="CZ14" s="639">
        <v>2.2000000000000002</v>
      </c>
      <c r="DA14" s="639"/>
      <c r="DB14" s="639"/>
      <c r="DC14" s="639"/>
      <c r="DD14" s="592">
        <v>88927</v>
      </c>
      <c r="DE14" s="587"/>
      <c r="DF14" s="587"/>
      <c r="DG14" s="587"/>
      <c r="DH14" s="587"/>
      <c r="DI14" s="587"/>
      <c r="DJ14" s="587"/>
      <c r="DK14" s="587"/>
      <c r="DL14" s="587"/>
      <c r="DM14" s="587"/>
      <c r="DN14" s="587"/>
      <c r="DO14" s="587"/>
      <c r="DP14" s="588"/>
      <c r="DQ14" s="592">
        <v>1064199</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29821</v>
      </c>
      <c r="S15" s="587"/>
      <c r="T15" s="587"/>
      <c r="U15" s="587"/>
      <c r="V15" s="587"/>
      <c r="W15" s="587"/>
      <c r="X15" s="587"/>
      <c r="Y15" s="588"/>
      <c r="Z15" s="639">
        <v>0.1</v>
      </c>
      <c r="AA15" s="639"/>
      <c r="AB15" s="639"/>
      <c r="AC15" s="639"/>
      <c r="AD15" s="640">
        <v>29821</v>
      </c>
      <c r="AE15" s="640"/>
      <c r="AF15" s="640"/>
      <c r="AG15" s="640"/>
      <c r="AH15" s="640"/>
      <c r="AI15" s="640"/>
      <c r="AJ15" s="640"/>
      <c r="AK15" s="640"/>
      <c r="AL15" s="609">
        <v>0.1</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662023</v>
      </c>
      <c r="BH15" s="587"/>
      <c r="BI15" s="587"/>
      <c r="BJ15" s="587"/>
      <c r="BK15" s="587"/>
      <c r="BL15" s="587"/>
      <c r="BM15" s="587"/>
      <c r="BN15" s="588"/>
      <c r="BO15" s="639">
        <v>6.5</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8022613</v>
      </c>
      <c r="CS15" s="587"/>
      <c r="CT15" s="587"/>
      <c r="CU15" s="587"/>
      <c r="CV15" s="587"/>
      <c r="CW15" s="587"/>
      <c r="CX15" s="587"/>
      <c r="CY15" s="588"/>
      <c r="CZ15" s="639">
        <v>16.100000000000001</v>
      </c>
      <c r="DA15" s="639"/>
      <c r="DB15" s="639"/>
      <c r="DC15" s="639"/>
      <c r="DD15" s="592">
        <v>4102089</v>
      </c>
      <c r="DE15" s="587"/>
      <c r="DF15" s="587"/>
      <c r="DG15" s="587"/>
      <c r="DH15" s="587"/>
      <c r="DI15" s="587"/>
      <c r="DJ15" s="587"/>
      <c r="DK15" s="587"/>
      <c r="DL15" s="587"/>
      <c r="DM15" s="587"/>
      <c r="DN15" s="587"/>
      <c r="DO15" s="587"/>
      <c r="DP15" s="588"/>
      <c r="DQ15" s="592">
        <v>3834350</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14094602</v>
      </c>
      <c r="S16" s="587"/>
      <c r="T16" s="587"/>
      <c r="U16" s="587"/>
      <c r="V16" s="587"/>
      <c r="W16" s="587"/>
      <c r="X16" s="587"/>
      <c r="Y16" s="588"/>
      <c r="Z16" s="639">
        <v>27.3</v>
      </c>
      <c r="AA16" s="639"/>
      <c r="AB16" s="639"/>
      <c r="AC16" s="639"/>
      <c r="AD16" s="640">
        <v>12870476</v>
      </c>
      <c r="AE16" s="640"/>
      <c r="AF16" s="640"/>
      <c r="AG16" s="640"/>
      <c r="AH16" s="640"/>
      <c r="AI16" s="640"/>
      <c r="AJ16" s="640"/>
      <c r="AK16" s="640"/>
      <c r="AL16" s="609">
        <v>50.9</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12870476</v>
      </c>
      <c r="S17" s="587"/>
      <c r="T17" s="587"/>
      <c r="U17" s="587"/>
      <c r="V17" s="587"/>
      <c r="W17" s="587"/>
      <c r="X17" s="587"/>
      <c r="Y17" s="588"/>
      <c r="Z17" s="639">
        <v>24.9</v>
      </c>
      <c r="AA17" s="639"/>
      <c r="AB17" s="639"/>
      <c r="AC17" s="639"/>
      <c r="AD17" s="640">
        <v>12870476</v>
      </c>
      <c r="AE17" s="640"/>
      <c r="AF17" s="640"/>
      <c r="AG17" s="640"/>
      <c r="AH17" s="640"/>
      <c r="AI17" s="640"/>
      <c r="AJ17" s="640"/>
      <c r="AK17" s="640"/>
      <c r="AL17" s="609">
        <v>50.9</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5947924</v>
      </c>
      <c r="CS17" s="587"/>
      <c r="CT17" s="587"/>
      <c r="CU17" s="587"/>
      <c r="CV17" s="587"/>
      <c r="CW17" s="587"/>
      <c r="CX17" s="587"/>
      <c r="CY17" s="588"/>
      <c r="CZ17" s="639">
        <v>11.9</v>
      </c>
      <c r="DA17" s="639"/>
      <c r="DB17" s="639"/>
      <c r="DC17" s="639"/>
      <c r="DD17" s="592" t="s">
        <v>112</v>
      </c>
      <c r="DE17" s="587"/>
      <c r="DF17" s="587"/>
      <c r="DG17" s="587"/>
      <c r="DH17" s="587"/>
      <c r="DI17" s="587"/>
      <c r="DJ17" s="587"/>
      <c r="DK17" s="587"/>
      <c r="DL17" s="587"/>
      <c r="DM17" s="587"/>
      <c r="DN17" s="587"/>
      <c r="DO17" s="587"/>
      <c r="DP17" s="588"/>
      <c r="DQ17" s="592">
        <v>5730493</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1224124</v>
      </c>
      <c r="S18" s="587"/>
      <c r="T18" s="587"/>
      <c r="U18" s="587"/>
      <c r="V18" s="587"/>
      <c r="W18" s="587"/>
      <c r="X18" s="587"/>
      <c r="Y18" s="588"/>
      <c r="Z18" s="639">
        <v>2.4</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2</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25477024</v>
      </c>
      <c r="S20" s="587"/>
      <c r="T20" s="587"/>
      <c r="U20" s="587"/>
      <c r="V20" s="587"/>
      <c r="W20" s="587"/>
      <c r="X20" s="587"/>
      <c r="Y20" s="588"/>
      <c r="Z20" s="639">
        <v>49.3</v>
      </c>
      <c r="AA20" s="639"/>
      <c r="AB20" s="639"/>
      <c r="AC20" s="639"/>
      <c r="AD20" s="640">
        <v>24252898</v>
      </c>
      <c r="AE20" s="640"/>
      <c r="AF20" s="640"/>
      <c r="AG20" s="640"/>
      <c r="AH20" s="640"/>
      <c r="AI20" s="640"/>
      <c r="AJ20" s="640"/>
      <c r="AK20" s="640"/>
      <c r="AL20" s="609">
        <v>96</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49839913</v>
      </c>
      <c r="CS20" s="587"/>
      <c r="CT20" s="587"/>
      <c r="CU20" s="587"/>
      <c r="CV20" s="587"/>
      <c r="CW20" s="587"/>
      <c r="CX20" s="587"/>
      <c r="CY20" s="588"/>
      <c r="CZ20" s="639">
        <v>100</v>
      </c>
      <c r="DA20" s="639"/>
      <c r="DB20" s="639"/>
      <c r="DC20" s="639"/>
      <c r="DD20" s="592">
        <v>8305392</v>
      </c>
      <c r="DE20" s="587"/>
      <c r="DF20" s="587"/>
      <c r="DG20" s="587"/>
      <c r="DH20" s="587"/>
      <c r="DI20" s="587"/>
      <c r="DJ20" s="587"/>
      <c r="DK20" s="587"/>
      <c r="DL20" s="587"/>
      <c r="DM20" s="587"/>
      <c r="DN20" s="587"/>
      <c r="DO20" s="587"/>
      <c r="DP20" s="588"/>
      <c r="DQ20" s="592">
        <v>28875316</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12897</v>
      </c>
      <c r="S21" s="587"/>
      <c r="T21" s="587"/>
      <c r="U21" s="587"/>
      <c r="V21" s="587"/>
      <c r="W21" s="587"/>
      <c r="X21" s="587"/>
      <c r="Y21" s="588"/>
      <c r="Z21" s="639">
        <v>0</v>
      </c>
      <c r="AA21" s="639"/>
      <c r="AB21" s="639"/>
      <c r="AC21" s="639"/>
      <c r="AD21" s="640">
        <v>12897</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403447</v>
      </c>
      <c r="S22" s="587"/>
      <c r="T22" s="587"/>
      <c r="U22" s="587"/>
      <c r="V22" s="587"/>
      <c r="W22" s="587"/>
      <c r="X22" s="587"/>
      <c r="Y22" s="588"/>
      <c r="Z22" s="639">
        <v>0.8</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457705</v>
      </c>
      <c r="S23" s="587"/>
      <c r="T23" s="587"/>
      <c r="U23" s="587"/>
      <c r="V23" s="587"/>
      <c r="W23" s="587"/>
      <c r="X23" s="587"/>
      <c r="Y23" s="588"/>
      <c r="Z23" s="639">
        <v>0.9</v>
      </c>
      <c r="AA23" s="639"/>
      <c r="AB23" s="639"/>
      <c r="AC23" s="639"/>
      <c r="AD23" s="640" t="s">
        <v>112</v>
      </c>
      <c r="AE23" s="640"/>
      <c r="AF23" s="640"/>
      <c r="AG23" s="640"/>
      <c r="AH23" s="640"/>
      <c r="AI23" s="640"/>
      <c r="AJ23" s="640"/>
      <c r="AK23" s="640"/>
      <c r="AL23" s="609" t="s">
        <v>112</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354527</v>
      </c>
      <c r="S24" s="587"/>
      <c r="T24" s="587"/>
      <c r="U24" s="587"/>
      <c r="V24" s="587"/>
      <c r="W24" s="587"/>
      <c r="X24" s="587"/>
      <c r="Y24" s="588"/>
      <c r="Z24" s="639">
        <v>0.7</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27521713</v>
      </c>
      <c r="CS24" s="637"/>
      <c r="CT24" s="637"/>
      <c r="CU24" s="637"/>
      <c r="CV24" s="637"/>
      <c r="CW24" s="637"/>
      <c r="CX24" s="637"/>
      <c r="CY24" s="684"/>
      <c r="CZ24" s="688">
        <v>55.2</v>
      </c>
      <c r="DA24" s="689"/>
      <c r="DB24" s="689"/>
      <c r="DC24" s="690"/>
      <c r="DD24" s="683">
        <v>16566868</v>
      </c>
      <c r="DE24" s="637"/>
      <c r="DF24" s="637"/>
      <c r="DG24" s="637"/>
      <c r="DH24" s="637"/>
      <c r="DI24" s="637"/>
      <c r="DJ24" s="637"/>
      <c r="DK24" s="684"/>
      <c r="DL24" s="683">
        <v>14787961</v>
      </c>
      <c r="DM24" s="637"/>
      <c r="DN24" s="637"/>
      <c r="DO24" s="637"/>
      <c r="DP24" s="637"/>
      <c r="DQ24" s="637"/>
      <c r="DR24" s="637"/>
      <c r="DS24" s="637"/>
      <c r="DT24" s="637"/>
      <c r="DU24" s="637"/>
      <c r="DV24" s="684"/>
      <c r="DW24" s="685">
        <v>54.7</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10239050</v>
      </c>
      <c r="S25" s="587"/>
      <c r="T25" s="587"/>
      <c r="U25" s="587"/>
      <c r="V25" s="587"/>
      <c r="W25" s="587"/>
      <c r="X25" s="587"/>
      <c r="Y25" s="588"/>
      <c r="Z25" s="639">
        <v>19.8</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7036548</v>
      </c>
      <c r="CS25" s="605"/>
      <c r="CT25" s="605"/>
      <c r="CU25" s="605"/>
      <c r="CV25" s="605"/>
      <c r="CW25" s="605"/>
      <c r="CX25" s="605"/>
      <c r="CY25" s="606"/>
      <c r="CZ25" s="589">
        <v>14.1</v>
      </c>
      <c r="DA25" s="607"/>
      <c r="DB25" s="607"/>
      <c r="DC25" s="608"/>
      <c r="DD25" s="592">
        <v>6570811</v>
      </c>
      <c r="DE25" s="605"/>
      <c r="DF25" s="605"/>
      <c r="DG25" s="605"/>
      <c r="DH25" s="605"/>
      <c r="DI25" s="605"/>
      <c r="DJ25" s="605"/>
      <c r="DK25" s="606"/>
      <c r="DL25" s="592">
        <v>6437717</v>
      </c>
      <c r="DM25" s="605"/>
      <c r="DN25" s="605"/>
      <c r="DO25" s="605"/>
      <c r="DP25" s="605"/>
      <c r="DQ25" s="605"/>
      <c r="DR25" s="605"/>
      <c r="DS25" s="605"/>
      <c r="DT25" s="605"/>
      <c r="DU25" s="605"/>
      <c r="DV25" s="606"/>
      <c r="DW25" s="609">
        <v>23.8</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v>583932</v>
      </c>
      <c r="S26" s="587"/>
      <c r="T26" s="587"/>
      <c r="U26" s="587"/>
      <c r="V26" s="587"/>
      <c r="W26" s="587"/>
      <c r="X26" s="587"/>
      <c r="Y26" s="588"/>
      <c r="Z26" s="639">
        <v>1.1000000000000001</v>
      </c>
      <c r="AA26" s="639"/>
      <c r="AB26" s="639"/>
      <c r="AC26" s="639"/>
      <c r="AD26" s="640">
        <v>583932</v>
      </c>
      <c r="AE26" s="640"/>
      <c r="AF26" s="640"/>
      <c r="AG26" s="640"/>
      <c r="AH26" s="640"/>
      <c r="AI26" s="640"/>
      <c r="AJ26" s="640"/>
      <c r="AK26" s="640"/>
      <c r="AL26" s="609">
        <v>2.2999999999999998</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3794219</v>
      </c>
      <c r="CS26" s="587"/>
      <c r="CT26" s="587"/>
      <c r="CU26" s="587"/>
      <c r="CV26" s="587"/>
      <c r="CW26" s="587"/>
      <c r="CX26" s="587"/>
      <c r="CY26" s="588"/>
      <c r="CZ26" s="589">
        <v>7.6</v>
      </c>
      <c r="DA26" s="607"/>
      <c r="DB26" s="607"/>
      <c r="DC26" s="608"/>
      <c r="DD26" s="592">
        <v>3540173</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7418605</v>
      </c>
      <c r="S27" s="587"/>
      <c r="T27" s="587"/>
      <c r="U27" s="587"/>
      <c r="V27" s="587"/>
      <c r="W27" s="587"/>
      <c r="X27" s="587"/>
      <c r="Y27" s="588"/>
      <c r="Z27" s="639">
        <v>14.4</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10161975</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14537241</v>
      </c>
      <c r="CS27" s="605"/>
      <c r="CT27" s="605"/>
      <c r="CU27" s="605"/>
      <c r="CV27" s="605"/>
      <c r="CW27" s="605"/>
      <c r="CX27" s="605"/>
      <c r="CY27" s="606"/>
      <c r="CZ27" s="589">
        <v>29.2</v>
      </c>
      <c r="DA27" s="607"/>
      <c r="DB27" s="607"/>
      <c r="DC27" s="608"/>
      <c r="DD27" s="592">
        <v>4265564</v>
      </c>
      <c r="DE27" s="605"/>
      <c r="DF27" s="605"/>
      <c r="DG27" s="605"/>
      <c r="DH27" s="605"/>
      <c r="DI27" s="605"/>
      <c r="DJ27" s="605"/>
      <c r="DK27" s="606"/>
      <c r="DL27" s="592">
        <v>4244057</v>
      </c>
      <c r="DM27" s="605"/>
      <c r="DN27" s="605"/>
      <c r="DO27" s="605"/>
      <c r="DP27" s="605"/>
      <c r="DQ27" s="605"/>
      <c r="DR27" s="605"/>
      <c r="DS27" s="605"/>
      <c r="DT27" s="605"/>
      <c r="DU27" s="605"/>
      <c r="DV27" s="606"/>
      <c r="DW27" s="609">
        <v>15.7</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441283</v>
      </c>
      <c r="S28" s="587"/>
      <c r="T28" s="587"/>
      <c r="U28" s="587"/>
      <c r="V28" s="587"/>
      <c r="W28" s="587"/>
      <c r="X28" s="587"/>
      <c r="Y28" s="588"/>
      <c r="Z28" s="639">
        <v>0.9</v>
      </c>
      <c r="AA28" s="639"/>
      <c r="AB28" s="639"/>
      <c r="AC28" s="639"/>
      <c r="AD28" s="640">
        <v>410390</v>
      </c>
      <c r="AE28" s="640"/>
      <c r="AF28" s="640"/>
      <c r="AG28" s="640"/>
      <c r="AH28" s="640"/>
      <c r="AI28" s="640"/>
      <c r="AJ28" s="640"/>
      <c r="AK28" s="640"/>
      <c r="AL28" s="609">
        <v>1.6</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5947924</v>
      </c>
      <c r="CS28" s="587"/>
      <c r="CT28" s="587"/>
      <c r="CU28" s="587"/>
      <c r="CV28" s="587"/>
      <c r="CW28" s="587"/>
      <c r="CX28" s="587"/>
      <c r="CY28" s="588"/>
      <c r="CZ28" s="589">
        <v>11.9</v>
      </c>
      <c r="DA28" s="607"/>
      <c r="DB28" s="607"/>
      <c r="DC28" s="608"/>
      <c r="DD28" s="592">
        <v>5730493</v>
      </c>
      <c r="DE28" s="587"/>
      <c r="DF28" s="587"/>
      <c r="DG28" s="587"/>
      <c r="DH28" s="587"/>
      <c r="DI28" s="587"/>
      <c r="DJ28" s="587"/>
      <c r="DK28" s="588"/>
      <c r="DL28" s="592">
        <v>4106187</v>
      </c>
      <c r="DM28" s="587"/>
      <c r="DN28" s="587"/>
      <c r="DO28" s="587"/>
      <c r="DP28" s="587"/>
      <c r="DQ28" s="587"/>
      <c r="DR28" s="587"/>
      <c r="DS28" s="587"/>
      <c r="DT28" s="587"/>
      <c r="DU28" s="587"/>
      <c r="DV28" s="588"/>
      <c r="DW28" s="609">
        <v>15.2</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46093</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5947781</v>
      </c>
      <c r="CS29" s="605"/>
      <c r="CT29" s="605"/>
      <c r="CU29" s="605"/>
      <c r="CV29" s="605"/>
      <c r="CW29" s="605"/>
      <c r="CX29" s="605"/>
      <c r="CY29" s="606"/>
      <c r="CZ29" s="589">
        <v>11.9</v>
      </c>
      <c r="DA29" s="607"/>
      <c r="DB29" s="607"/>
      <c r="DC29" s="608"/>
      <c r="DD29" s="592">
        <v>5730350</v>
      </c>
      <c r="DE29" s="605"/>
      <c r="DF29" s="605"/>
      <c r="DG29" s="605"/>
      <c r="DH29" s="605"/>
      <c r="DI29" s="605"/>
      <c r="DJ29" s="605"/>
      <c r="DK29" s="606"/>
      <c r="DL29" s="592">
        <v>4106044</v>
      </c>
      <c r="DM29" s="605"/>
      <c r="DN29" s="605"/>
      <c r="DO29" s="605"/>
      <c r="DP29" s="605"/>
      <c r="DQ29" s="605"/>
      <c r="DR29" s="605"/>
      <c r="DS29" s="605"/>
      <c r="DT29" s="605"/>
      <c r="DU29" s="605"/>
      <c r="DV29" s="606"/>
      <c r="DW29" s="609">
        <v>15.2</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199367</v>
      </c>
      <c r="S30" s="587"/>
      <c r="T30" s="587"/>
      <c r="U30" s="587"/>
      <c r="V30" s="587"/>
      <c r="W30" s="587"/>
      <c r="X30" s="587"/>
      <c r="Y30" s="588"/>
      <c r="Z30" s="639">
        <v>0.4</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96.7</v>
      </c>
      <c r="BH30" s="653"/>
      <c r="BI30" s="653"/>
      <c r="BJ30" s="653"/>
      <c r="BK30" s="653"/>
      <c r="BL30" s="653"/>
      <c r="BM30" s="654">
        <v>90.4</v>
      </c>
      <c r="BN30" s="653"/>
      <c r="BO30" s="653"/>
      <c r="BP30" s="653"/>
      <c r="BQ30" s="655"/>
      <c r="BR30" s="652">
        <v>95.9</v>
      </c>
      <c r="BS30" s="653"/>
      <c r="BT30" s="653"/>
      <c r="BU30" s="653"/>
      <c r="BV30" s="653"/>
      <c r="BW30" s="653"/>
      <c r="BX30" s="654">
        <v>88.2</v>
      </c>
      <c r="BY30" s="653"/>
      <c r="BZ30" s="653"/>
      <c r="CA30" s="653"/>
      <c r="CB30" s="655"/>
      <c r="CD30" s="658"/>
      <c r="CE30" s="659"/>
      <c r="CF30" s="623" t="s">
        <v>292</v>
      </c>
      <c r="CG30" s="620"/>
      <c r="CH30" s="620"/>
      <c r="CI30" s="620"/>
      <c r="CJ30" s="620"/>
      <c r="CK30" s="620"/>
      <c r="CL30" s="620"/>
      <c r="CM30" s="620"/>
      <c r="CN30" s="620"/>
      <c r="CO30" s="620"/>
      <c r="CP30" s="620"/>
      <c r="CQ30" s="621"/>
      <c r="CR30" s="586">
        <v>5196299</v>
      </c>
      <c r="CS30" s="587"/>
      <c r="CT30" s="587"/>
      <c r="CU30" s="587"/>
      <c r="CV30" s="587"/>
      <c r="CW30" s="587"/>
      <c r="CX30" s="587"/>
      <c r="CY30" s="588"/>
      <c r="CZ30" s="589">
        <v>10.4</v>
      </c>
      <c r="DA30" s="607"/>
      <c r="DB30" s="607"/>
      <c r="DC30" s="608"/>
      <c r="DD30" s="592">
        <v>4978868</v>
      </c>
      <c r="DE30" s="587"/>
      <c r="DF30" s="587"/>
      <c r="DG30" s="587"/>
      <c r="DH30" s="587"/>
      <c r="DI30" s="587"/>
      <c r="DJ30" s="587"/>
      <c r="DK30" s="588"/>
      <c r="DL30" s="592">
        <v>3354562</v>
      </c>
      <c r="DM30" s="587"/>
      <c r="DN30" s="587"/>
      <c r="DO30" s="587"/>
      <c r="DP30" s="587"/>
      <c r="DQ30" s="587"/>
      <c r="DR30" s="587"/>
      <c r="DS30" s="587"/>
      <c r="DT30" s="587"/>
      <c r="DU30" s="587"/>
      <c r="DV30" s="588"/>
      <c r="DW30" s="609">
        <v>12.4</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1810397</v>
      </c>
      <c r="S31" s="587"/>
      <c r="T31" s="587"/>
      <c r="U31" s="587"/>
      <c r="V31" s="587"/>
      <c r="W31" s="587"/>
      <c r="X31" s="587"/>
      <c r="Y31" s="588"/>
      <c r="Z31" s="639">
        <v>3.5</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97.6</v>
      </c>
      <c r="BH31" s="605"/>
      <c r="BI31" s="605"/>
      <c r="BJ31" s="605"/>
      <c r="BK31" s="605"/>
      <c r="BL31" s="605"/>
      <c r="BM31" s="641">
        <v>91.6</v>
      </c>
      <c r="BN31" s="651"/>
      <c r="BO31" s="651"/>
      <c r="BP31" s="651"/>
      <c r="BQ31" s="615"/>
      <c r="BR31" s="650">
        <v>97.1</v>
      </c>
      <c r="BS31" s="605"/>
      <c r="BT31" s="605"/>
      <c r="BU31" s="605"/>
      <c r="BV31" s="605"/>
      <c r="BW31" s="605"/>
      <c r="BX31" s="641">
        <v>90.1</v>
      </c>
      <c r="BY31" s="651"/>
      <c r="BZ31" s="651"/>
      <c r="CA31" s="651"/>
      <c r="CB31" s="615"/>
      <c r="CD31" s="658"/>
      <c r="CE31" s="659"/>
      <c r="CF31" s="623" t="s">
        <v>296</v>
      </c>
      <c r="CG31" s="620"/>
      <c r="CH31" s="620"/>
      <c r="CI31" s="620"/>
      <c r="CJ31" s="620"/>
      <c r="CK31" s="620"/>
      <c r="CL31" s="620"/>
      <c r="CM31" s="620"/>
      <c r="CN31" s="620"/>
      <c r="CO31" s="620"/>
      <c r="CP31" s="620"/>
      <c r="CQ31" s="621"/>
      <c r="CR31" s="586">
        <v>751482</v>
      </c>
      <c r="CS31" s="605"/>
      <c r="CT31" s="605"/>
      <c r="CU31" s="605"/>
      <c r="CV31" s="605"/>
      <c r="CW31" s="605"/>
      <c r="CX31" s="605"/>
      <c r="CY31" s="606"/>
      <c r="CZ31" s="589">
        <v>1.5</v>
      </c>
      <c r="DA31" s="607"/>
      <c r="DB31" s="607"/>
      <c r="DC31" s="608"/>
      <c r="DD31" s="592">
        <v>751482</v>
      </c>
      <c r="DE31" s="605"/>
      <c r="DF31" s="605"/>
      <c r="DG31" s="605"/>
      <c r="DH31" s="605"/>
      <c r="DI31" s="605"/>
      <c r="DJ31" s="605"/>
      <c r="DK31" s="606"/>
      <c r="DL31" s="592">
        <v>751482</v>
      </c>
      <c r="DM31" s="605"/>
      <c r="DN31" s="605"/>
      <c r="DO31" s="605"/>
      <c r="DP31" s="605"/>
      <c r="DQ31" s="605"/>
      <c r="DR31" s="605"/>
      <c r="DS31" s="605"/>
      <c r="DT31" s="605"/>
      <c r="DU31" s="605"/>
      <c r="DV31" s="606"/>
      <c r="DW31" s="609">
        <v>2.8</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382978</v>
      </c>
      <c r="S32" s="587"/>
      <c r="T32" s="587"/>
      <c r="U32" s="587"/>
      <c r="V32" s="587"/>
      <c r="W32" s="587"/>
      <c r="X32" s="587"/>
      <c r="Y32" s="588"/>
      <c r="Z32" s="639">
        <v>0.7</v>
      </c>
      <c r="AA32" s="639"/>
      <c r="AB32" s="639"/>
      <c r="AC32" s="639"/>
      <c r="AD32" s="640">
        <v>10262</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95.7</v>
      </c>
      <c r="BH32" s="571"/>
      <c r="BI32" s="571"/>
      <c r="BJ32" s="571"/>
      <c r="BK32" s="571"/>
      <c r="BL32" s="571"/>
      <c r="BM32" s="634">
        <v>88.7</v>
      </c>
      <c r="BN32" s="571"/>
      <c r="BO32" s="571"/>
      <c r="BP32" s="571"/>
      <c r="BQ32" s="628"/>
      <c r="BR32" s="649">
        <v>94.6</v>
      </c>
      <c r="BS32" s="571"/>
      <c r="BT32" s="571"/>
      <c r="BU32" s="571"/>
      <c r="BV32" s="571"/>
      <c r="BW32" s="571"/>
      <c r="BX32" s="634">
        <v>85.8</v>
      </c>
      <c r="BY32" s="571"/>
      <c r="BZ32" s="571"/>
      <c r="CA32" s="571"/>
      <c r="CB32" s="628"/>
      <c r="CD32" s="660"/>
      <c r="CE32" s="661"/>
      <c r="CF32" s="623" t="s">
        <v>299</v>
      </c>
      <c r="CG32" s="620"/>
      <c r="CH32" s="620"/>
      <c r="CI32" s="620"/>
      <c r="CJ32" s="620"/>
      <c r="CK32" s="620"/>
      <c r="CL32" s="620"/>
      <c r="CM32" s="620"/>
      <c r="CN32" s="620"/>
      <c r="CO32" s="620"/>
      <c r="CP32" s="620"/>
      <c r="CQ32" s="621"/>
      <c r="CR32" s="586">
        <v>143</v>
      </c>
      <c r="CS32" s="587"/>
      <c r="CT32" s="587"/>
      <c r="CU32" s="587"/>
      <c r="CV32" s="587"/>
      <c r="CW32" s="587"/>
      <c r="CX32" s="587"/>
      <c r="CY32" s="588"/>
      <c r="CZ32" s="589">
        <v>0</v>
      </c>
      <c r="DA32" s="607"/>
      <c r="DB32" s="607"/>
      <c r="DC32" s="608"/>
      <c r="DD32" s="592">
        <v>143</v>
      </c>
      <c r="DE32" s="587"/>
      <c r="DF32" s="587"/>
      <c r="DG32" s="587"/>
      <c r="DH32" s="587"/>
      <c r="DI32" s="587"/>
      <c r="DJ32" s="587"/>
      <c r="DK32" s="588"/>
      <c r="DL32" s="592">
        <v>143</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3869626</v>
      </c>
      <c r="S33" s="587"/>
      <c r="T33" s="587"/>
      <c r="U33" s="587"/>
      <c r="V33" s="587"/>
      <c r="W33" s="587"/>
      <c r="X33" s="587"/>
      <c r="Y33" s="588"/>
      <c r="Z33" s="639">
        <v>7.5</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14012808</v>
      </c>
      <c r="CS33" s="605"/>
      <c r="CT33" s="605"/>
      <c r="CU33" s="605"/>
      <c r="CV33" s="605"/>
      <c r="CW33" s="605"/>
      <c r="CX33" s="605"/>
      <c r="CY33" s="606"/>
      <c r="CZ33" s="589">
        <v>28.1</v>
      </c>
      <c r="DA33" s="607"/>
      <c r="DB33" s="607"/>
      <c r="DC33" s="608"/>
      <c r="DD33" s="592">
        <v>11248633</v>
      </c>
      <c r="DE33" s="605"/>
      <c r="DF33" s="605"/>
      <c r="DG33" s="605"/>
      <c r="DH33" s="605"/>
      <c r="DI33" s="605"/>
      <c r="DJ33" s="605"/>
      <c r="DK33" s="606"/>
      <c r="DL33" s="592">
        <v>8323200</v>
      </c>
      <c r="DM33" s="605"/>
      <c r="DN33" s="605"/>
      <c r="DO33" s="605"/>
      <c r="DP33" s="605"/>
      <c r="DQ33" s="605"/>
      <c r="DR33" s="605"/>
      <c r="DS33" s="605"/>
      <c r="DT33" s="605"/>
      <c r="DU33" s="605"/>
      <c r="DV33" s="606"/>
      <c r="DW33" s="609">
        <v>30.8</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5066331</v>
      </c>
      <c r="CS34" s="587"/>
      <c r="CT34" s="587"/>
      <c r="CU34" s="587"/>
      <c r="CV34" s="587"/>
      <c r="CW34" s="587"/>
      <c r="CX34" s="587"/>
      <c r="CY34" s="588"/>
      <c r="CZ34" s="589">
        <v>10.199999999999999</v>
      </c>
      <c r="DA34" s="607"/>
      <c r="DB34" s="607"/>
      <c r="DC34" s="608"/>
      <c r="DD34" s="592">
        <v>3457398</v>
      </c>
      <c r="DE34" s="587"/>
      <c r="DF34" s="587"/>
      <c r="DG34" s="587"/>
      <c r="DH34" s="587"/>
      <c r="DI34" s="587"/>
      <c r="DJ34" s="587"/>
      <c r="DK34" s="588"/>
      <c r="DL34" s="592">
        <v>3138999</v>
      </c>
      <c r="DM34" s="587"/>
      <c r="DN34" s="587"/>
      <c r="DO34" s="587"/>
      <c r="DP34" s="587"/>
      <c r="DQ34" s="587"/>
      <c r="DR34" s="587"/>
      <c r="DS34" s="587"/>
      <c r="DT34" s="587"/>
      <c r="DU34" s="587"/>
      <c r="DV34" s="588"/>
      <c r="DW34" s="609">
        <v>11.6</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1745626</v>
      </c>
      <c r="S35" s="587"/>
      <c r="T35" s="587"/>
      <c r="U35" s="587"/>
      <c r="V35" s="587"/>
      <c r="W35" s="587"/>
      <c r="X35" s="587"/>
      <c r="Y35" s="588"/>
      <c r="Z35" s="639">
        <v>3.4</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5484158</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-1956469</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220168</v>
      </c>
      <c r="CS35" s="605"/>
      <c r="CT35" s="605"/>
      <c r="CU35" s="605"/>
      <c r="CV35" s="605"/>
      <c r="CW35" s="605"/>
      <c r="CX35" s="605"/>
      <c r="CY35" s="606"/>
      <c r="CZ35" s="589">
        <v>0.4</v>
      </c>
      <c r="DA35" s="607"/>
      <c r="DB35" s="607"/>
      <c r="DC35" s="608"/>
      <c r="DD35" s="592">
        <v>188746</v>
      </c>
      <c r="DE35" s="605"/>
      <c r="DF35" s="605"/>
      <c r="DG35" s="605"/>
      <c r="DH35" s="605"/>
      <c r="DI35" s="605"/>
      <c r="DJ35" s="605"/>
      <c r="DK35" s="606"/>
      <c r="DL35" s="592">
        <v>164155</v>
      </c>
      <c r="DM35" s="605"/>
      <c r="DN35" s="605"/>
      <c r="DO35" s="605"/>
      <c r="DP35" s="605"/>
      <c r="DQ35" s="605"/>
      <c r="DR35" s="605"/>
      <c r="DS35" s="605"/>
      <c r="DT35" s="605"/>
      <c r="DU35" s="605"/>
      <c r="DV35" s="606"/>
      <c r="DW35" s="609">
        <v>0.6</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51696931</v>
      </c>
      <c r="S36" s="627"/>
      <c r="T36" s="627"/>
      <c r="U36" s="627"/>
      <c r="V36" s="627"/>
      <c r="W36" s="627"/>
      <c r="X36" s="627"/>
      <c r="Y36" s="630"/>
      <c r="Z36" s="631">
        <v>100</v>
      </c>
      <c r="AA36" s="631"/>
      <c r="AB36" s="631"/>
      <c r="AC36" s="631"/>
      <c r="AD36" s="632">
        <v>25270379</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868611</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-3305748</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2452418</v>
      </c>
      <c r="CS36" s="587"/>
      <c r="CT36" s="587"/>
      <c r="CU36" s="587"/>
      <c r="CV36" s="587"/>
      <c r="CW36" s="587"/>
      <c r="CX36" s="587"/>
      <c r="CY36" s="588"/>
      <c r="CZ36" s="589">
        <v>4.9000000000000004</v>
      </c>
      <c r="DA36" s="607"/>
      <c r="DB36" s="607"/>
      <c r="DC36" s="608"/>
      <c r="DD36" s="592">
        <v>2049305</v>
      </c>
      <c r="DE36" s="587"/>
      <c r="DF36" s="587"/>
      <c r="DG36" s="587"/>
      <c r="DH36" s="587"/>
      <c r="DI36" s="587"/>
      <c r="DJ36" s="587"/>
      <c r="DK36" s="588"/>
      <c r="DL36" s="592">
        <v>1807514</v>
      </c>
      <c r="DM36" s="587"/>
      <c r="DN36" s="587"/>
      <c r="DO36" s="587"/>
      <c r="DP36" s="587"/>
      <c r="DQ36" s="587"/>
      <c r="DR36" s="587"/>
      <c r="DS36" s="587"/>
      <c r="DT36" s="587"/>
      <c r="DU36" s="587"/>
      <c r="DV36" s="588"/>
      <c r="DW36" s="609">
        <v>6.7</v>
      </c>
      <c r="DX36" s="610"/>
      <c r="DY36" s="610"/>
      <c r="DZ36" s="610"/>
      <c r="EA36" s="610"/>
      <c r="EB36" s="610"/>
      <c r="EC36" s="611"/>
    </row>
    <row r="37" spans="2:133" ht="11.25" customHeight="1">
      <c r="AQ37" s="612" t="s">
        <v>314</v>
      </c>
      <c r="AR37" s="613"/>
      <c r="AS37" s="613"/>
      <c r="AT37" s="613"/>
      <c r="AU37" s="613"/>
      <c r="AV37" s="613"/>
      <c r="AW37" s="613"/>
      <c r="AX37" s="613"/>
      <c r="AY37" s="614"/>
      <c r="AZ37" s="586">
        <v>14345</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23645</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1289850</v>
      </c>
      <c r="CS37" s="605"/>
      <c r="CT37" s="605"/>
      <c r="CU37" s="605"/>
      <c r="CV37" s="605"/>
      <c r="CW37" s="605"/>
      <c r="CX37" s="605"/>
      <c r="CY37" s="606"/>
      <c r="CZ37" s="589">
        <v>2.6</v>
      </c>
      <c r="DA37" s="607"/>
      <c r="DB37" s="607"/>
      <c r="DC37" s="608"/>
      <c r="DD37" s="592">
        <v>1237154</v>
      </c>
      <c r="DE37" s="605"/>
      <c r="DF37" s="605"/>
      <c r="DG37" s="605"/>
      <c r="DH37" s="605"/>
      <c r="DI37" s="605"/>
      <c r="DJ37" s="605"/>
      <c r="DK37" s="606"/>
      <c r="DL37" s="592">
        <v>1236959</v>
      </c>
      <c r="DM37" s="605"/>
      <c r="DN37" s="605"/>
      <c r="DO37" s="605"/>
      <c r="DP37" s="605"/>
      <c r="DQ37" s="605"/>
      <c r="DR37" s="605"/>
      <c r="DS37" s="605"/>
      <c r="DT37" s="605"/>
      <c r="DU37" s="605"/>
      <c r="DV37" s="606"/>
      <c r="DW37" s="609">
        <v>4.5999999999999996</v>
      </c>
      <c r="DX37" s="610"/>
      <c r="DY37" s="610"/>
      <c r="DZ37" s="610"/>
      <c r="EA37" s="610"/>
      <c r="EB37" s="610"/>
      <c r="EC37" s="611"/>
    </row>
    <row r="38" spans="2:133" ht="11.25" customHeight="1">
      <c r="AQ38" s="612" t="s">
        <v>317</v>
      </c>
      <c r="AR38" s="613"/>
      <c r="AS38" s="613"/>
      <c r="AT38" s="613"/>
      <c r="AU38" s="613"/>
      <c r="AV38" s="613"/>
      <c r="AW38" s="613"/>
      <c r="AX38" s="613"/>
      <c r="AY38" s="614"/>
      <c r="AZ38" s="586" t="s">
        <v>318</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47864</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5469813</v>
      </c>
      <c r="CS38" s="587"/>
      <c r="CT38" s="587"/>
      <c r="CU38" s="587"/>
      <c r="CV38" s="587"/>
      <c r="CW38" s="587"/>
      <c r="CX38" s="587"/>
      <c r="CY38" s="588"/>
      <c r="CZ38" s="589">
        <v>11</v>
      </c>
      <c r="DA38" s="607"/>
      <c r="DB38" s="607"/>
      <c r="DC38" s="608"/>
      <c r="DD38" s="592">
        <v>4797630</v>
      </c>
      <c r="DE38" s="587"/>
      <c r="DF38" s="587"/>
      <c r="DG38" s="587"/>
      <c r="DH38" s="587"/>
      <c r="DI38" s="587"/>
      <c r="DJ38" s="587"/>
      <c r="DK38" s="588"/>
      <c r="DL38" s="592">
        <v>3212532</v>
      </c>
      <c r="DM38" s="587"/>
      <c r="DN38" s="587"/>
      <c r="DO38" s="587"/>
      <c r="DP38" s="587"/>
      <c r="DQ38" s="587"/>
      <c r="DR38" s="587"/>
      <c r="DS38" s="587"/>
      <c r="DT38" s="587"/>
      <c r="DU38" s="587"/>
      <c r="DV38" s="588"/>
      <c r="DW38" s="609">
        <v>11.9</v>
      </c>
      <c r="DX38" s="610"/>
      <c r="DY38" s="610"/>
      <c r="DZ38" s="610"/>
      <c r="EA38" s="610"/>
      <c r="EB38" s="610"/>
      <c r="EC38" s="611"/>
    </row>
    <row r="39" spans="2:133" ht="11.25" customHeight="1">
      <c r="AQ39" s="612" t="s">
        <v>321</v>
      </c>
      <c r="AR39" s="613"/>
      <c r="AS39" s="613"/>
      <c r="AT39" s="613"/>
      <c r="AU39" s="613"/>
      <c r="AV39" s="613"/>
      <c r="AW39" s="613"/>
      <c r="AX39" s="613"/>
      <c r="AY39" s="614"/>
      <c r="AZ39" s="586" t="s">
        <v>318</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50</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775723</v>
      </c>
      <c r="CS39" s="605"/>
      <c r="CT39" s="605"/>
      <c r="CU39" s="605"/>
      <c r="CV39" s="605"/>
      <c r="CW39" s="605"/>
      <c r="CX39" s="605"/>
      <c r="CY39" s="606"/>
      <c r="CZ39" s="589">
        <v>1.6</v>
      </c>
      <c r="DA39" s="607"/>
      <c r="DB39" s="607"/>
      <c r="DC39" s="608"/>
      <c r="DD39" s="592">
        <v>755554</v>
      </c>
      <c r="DE39" s="605"/>
      <c r="DF39" s="605"/>
      <c r="DG39" s="605"/>
      <c r="DH39" s="605"/>
      <c r="DI39" s="605"/>
      <c r="DJ39" s="605"/>
      <c r="DK39" s="606"/>
      <c r="DL39" s="592" t="s">
        <v>318</v>
      </c>
      <c r="DM39" s="605"/>
      <c r="DN39" s="605"/>
      <c r="DO39" s="605"/>
      <c r="DP39" s="605"/>
      <c r="DQ39" s="605"/>
      <c r="DR39" s="605"/>
      <c r="DS39" s="605"/>
      <c r="DT39" s="605"/>
      <c r="DU39" s="605"/>
      <c r="DV39" s="606"/>
      <c r="DW39" s="609" t="s">
        <v>318</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2280046</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163</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28355</v>
      </c>
      <c r="CS40" s="587"/>
      <c r="CT40" s="587"/>
      <c r="CU40" s="587"/>
      <c r="CV40" s="587"/>
      <c r="CW40" s="587"/>
      <c r="CX40" s="587"/>
      <c r="CY40" s="588"/>
      <c r="CZ40" s="589">
        <v>0.1</v>
      </c>
      <c r="DA40" s="607"/>
      <c r="DB40" s="607"/>
      <c r="DC40" s="608"/>
      <c r="DD40" s="592" t="s">
        <v>318</v>
      </c>
      <c r="DE40" s="587"/>
      <c r="DF40" s="587"/>
      <c r="DG40" s="587"/>
      <c r="DH40" s="587"/>
      <c r="DI40" s="587"/>
      <c r="DJ40" s="587"/>
      <c r="DK40" s="588"/>
      <c r="DL40" s="592" t="s">
        <v>318</v>
      </c>
      <c r="DM40" s="587"/>
      <c r="DN40" s="587"/>
      <c r="DO40" s="587"/>
      <c r="DP40" s="587"/>
      <c r="DQ40" s="587"/>
      <c r="DR40" s="587"/>
      <c r="DS40" s="587"/>
      <c r="DT40" s="587"/>
      <c r="DU40" s="587"/>
      <c r="DV40" s="588"/>
      <c r="DW40" s="609" t="s">
        <v>318</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2321156</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219</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8305392</v>
      </c>
      <c r="CS42" s="587"/>
      <c r="CT42" s="587"/>
      <c r="CU42" s="587"/>
      <c r="CV42" s="587"/>
      <c r="CW42" s="587"/>
      <c r="CX42" s="587"/>
      <c r="CY42" s="588"/>
      <c r="CZ42" s="589">
        <v>16.7</v>
      </c>
      <c r="DA42" s="590"/>
      <c r="DB42" s="590"/>
      <c r="DC42" s="591"/>
      <c r="DD42" s="592">
        <v>1059815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244543</v>
      </c>
      <c r="CS43" s="605"/>
      <c r="CT43" s="605"/>
      <c r="CU43" s="605"/>
      <c r="CV43" s="605"/>
      <c r="CW43" s="605"/>
      <c r="CX43" s="605"/>
      <c r="CY43" s="606"/>
      <c r="CZ43" s="589">
        <v>0.5</v>
      </c>
      <c r="DA43" s="607"/>
      <c r="DB43" s="607"/>
      <c r="DC43" s="608"/>
      <c r="DD43" s="592">
        <v>219928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8305392</v>
      </c>
      <c r="CS44" s="587"/>
      <c r="CT44" s="587"/>
      <c r="CU44" s="587"/>
      <c r="CV44" s="587"/>
      <c r="CW44" s="587"/>
      <c r="CX44" s="587"/>
      <c r="CY44" s="588"/>
      <c r="CZ44" s="589">
        <v>16.7</v>
      </c>
      <c r="DA44" s="590"/>
      <c r="DB44" s="590"/>
      <c r="DC44" s="591"/>
      <c r="DD44" s="592">
        <v>1059815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6245141</v>
      </c>
      <c r="CS45" s="605"/>
      <c r="CT45" s="605"/>
      <c r="CU45" s="605"/>
      <c r="CV45" s="605"/>
      <c r="CW45" s="605"/>
      <c r="CX45" s="605"/>
      <c r="CY45" s="606"/>
      <c r="CZ45" s="589">
        <v>12.5</v>
      </c>
      <c r="DA45" s="607"/>
      <c r="DB45" s="607"/>
      <c r="DC45" s="608"/>
      <c r="DD45" s="592">
        <v>168373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2051963</v>
      </c>
      <c r="CS46" s="587"/>
      <c r="CT46" s="587"/>
      <c r="CU46" s="587"/>
      <c r="CV46" s="587"/>
      <c r="CW46" s="587"/>
      <c r="CX46" s="587"/>
      <c r="CY46" s="588"/>
      <c r="CZ46" s="589">
        <v>4.0999999999999996</v>
      </c>
      <c r="DA46" s="590"/>
      <c r="DB46" s="590"/>
      <c r="DC46" s="591"/>
      <c r="DD46" s="592">
        <v>883154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t="s">
        <v>341</v>
      </c>
      <c r="CS47" s="605"/>
      <c r="CT47" s="605"/>
      <c r="CU47" s="605"/>
      <c r="CV47" s="605"/>
      <c r="CW47" s="605"/>
      <c r="CX47" s="605"/>
      <c r="CY47" s="606"/>
      <c r="CZ47" s="589" t="s">
        <v>341</v>
      </c>
      <c r="DA47" s="607"/>
      <c r="DB47" s="607"/>
      <c r="DC47" s="608"/>
      <c r="DD47" s="592" t="s">
        <v>341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341</v>
      </c>
      <c r="CS48" s="587"/>
      <c r="CT48" s="587"/>
      <c r="CU48" s="587"/>
      <c r="CV48" s="587"/>
      <c r="CW48" s="587"/>
      <c r="CX48" s="587"/>
      <c r="CY48" s="588"/>
      <c r="CZ48" s="589" t="s">
        <v>341</v>
      </c>
      <c r="DA48" s="590"/>
      <c r="DB48" s="590"/>
      <c r="DC48" s="591"/>
      <c r="DD48" s="592" t="s">
        <v>341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49839913</v>
      </c>
      <c r="CS49" s="571"/>
      <c r="CT49" s="571"/>
      <c r="CU49" s="571"/>
      <c r="CV49" s="571"/>
      <c r="CW49" s="571"/>
      <c r="CX49" s="571"/>
      <c r="CY49" s="572"/>
      <c r="CZ49" s="573">
        <v>100</v>
      </c>
      <c r="DA49" s="574"/>
      <c r="DB49" s="574"/>
      <c r="DC49" s="575"/>
      <c r="DD49" s="576">
        <v>28875316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1" zoomScale="70" zoomScaleNormal="25" zoomScaleSheetLayoutView="70" workbookViewId="0">
      <selection activeCell="AK73" sqref="AK73:AO7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8">
        <v>51697</v>
      </c>
      <c r="R7" s="1099"/>
      <c r="S7" s="1099"/>
      <c r="T7" s="1099"/>
      <c r="U7" s="1099"/>
      <c r="V7" s="1099">
        <v>49840</v>
      </c>
      <c r="W7" s="1099"/>
      <c r="X7" s="1099"/>
      <c r="Y7" s="1099"/>
      <c r="Z7" s="1099"/>
      <c r="AA7" s="1099">
        <v>1857</v>
      </c>
      <c r="AB7" s="1099"/>
      <c r="AC7" s="1099"/>
      <c r="AD7" s="1099"/>
      <c r="AE7" s="1100"/>
      <c r="AF7" s="1101">
        <v>1630</v>
      </c>
      <c r="AG7" s="1102"/>
      <c r="AH7" s="1102"/>
      <c r="AI7" s="1102"/>
      <c r="AJ7" s="1103"/>
      <c r="AK7" s="1085">
        <v>199</v>
      </c>
      <c r="AL7" s="1086"/>
      <c r="AM7" s="1086"/>
      <c r="AN7" s="1086"/>
      <c r="AO7" s="1086"/>
      <c r="AP7" s="1086">
        <v>48231</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535</v>
      </c>
      <c r="BT7" s="1090"/>
      <c r="BU7" s="1090"/>
      <c r="BV7" s="1090"/>
      <c r="BW7" s="1090"/>
      <c r="BX7" s="1090"/>
      <c r="BY7" s="1090"/>
      <c r="BZ7" s="1090"/>
      <c r="CA7" s="1090"/>
      <c r="CB7" s="1090"/>
      <c r="CC7" s="1090"/>
      <c r="CD7" s="1090"/>
      <c r="CE7" s="1090"/>
      <c r="CF7" s="1090"/>
      <c r="CG7" s="1091"/>
      <c r="CH7" s="1082">
        <v>-14</v>
      </c>
      <c r="CI7" s="1083"/>
      <c r="CJ7" s="1083"/>
      <c r="CK7" s="1083"/>
      <c r="CL7" s="1084"/>
      <c r="CM7" s="1082">
        <v>56</v>
      </c>
      <c r="CN7" s="1083"/>
      <c r="CO7" s="1083"/>
      <c r="CP7" s="1083"/>
      <c r="CQ7" s="1084"/>
      <c r="CR7" s="1082">
        <v>10</v>
      </c>
      <c r="CS7" s="1083"/>
      <c r="CT7" s="1083"/>
      <c r="CU7" s="1083"/>
      <c r="CV7" s="1084"/>
      <c r="CW7" s="1082">
        <v>0</v>
      </c>
      <c r="CX7" s="1083"/>
      <c r="CY7" s="1083"/>
      <c r="CZ7" s="1083"/>
      <c r="DA7" s="1084"/>
      <c r="DB7" s="1082">
        <v>36</v>
      </c>
      <c r="DC7" s="1083"/>
      <c r="DD7" s="1083"/>
      <c r="DE7" s="1083"/>
      <c r="DF7" s="1084"/>
      <c r="DG7" s="1082">
        <v>0</v>
      </c>
      <c r="DH7" s="1083"/>
      <c r="DI7" s="1083"/>
      <c r="DJ7" s="1083"/>
      <c r="DK7" s="1084"/>
      <c r="DL7" s="1082">
        <v>0</v>
      </c>
      <c r="DM7" s="1083"/>
      <c r="DN7" s="1083"/>
      <c r="DO7" s="1083"/>
      <c r="DP7" s="1084"/>
      <c r="DQ7" s="1082">
        <v>0</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51697</v>
      </c>
      <c r="R23" s="1063"/>
      <c r="S23" s="1063"/>
      <c r="T23" s="1063"/>
      <c r="U23" s="1063"/>
      <c r="V23" s="1063">
        <v>49840</v>
      </c>
      <c r="W23" s="1063"/>
      <c r="X23" s="1063"/>
      <c r="Y23" s="1063"/>
      <c r="Z23" s="1063"/>
      <c r="AA23" s="1063">
        <v>1857</v>
      </c>
      <c r="AB23" s="1063"/>
      <c r="AC23" s="1063"/>
      <c r="AD23" s="1063"/>
      <c r="AE23" s="1064"/>
      <c r="AF23" s="1065">
        <v>1630</v>
      </c>
      <c r="AG23" s="1063"/>
      <c r="AH23" s="1063"/>
      <c r="AI23" s="1063"/>
      <c r="AJ23" s="1066"/>
      <c r="AK23" s="1067"/>
      <c r="AL23" s="1068"/>
      <c r="AM23" s="1068"/>
      <c r="AN23" s="1068"/>
      <c r="AO23" s="1068"/>
      <c r="AP23" s="1063">
        <v>48231</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17715</v>
      </c>
      <c r="R28" s="1048"/>
      <c r="S28" s="1048"/>
      <c r="T28" s="1048"/>
      <c r="U28" s="1048"/>
      <c r="V28" s="1048">
        <v>19671</v>
      </c>
      <c r="W28" s="1048"/>
      <c r="X28" s="1048"/>
      <c r="Y28" s="1048"/>
      <c r="Z28" s="1048"/>
      <c r="AA28" s="1048">
        <v>-1956</v>
      </c>
      <c r="AB28" s="1048"/>
      <c r="AC28" s="1048"/>
      <c r="AD28" s="1048"/>
      <c r="AE28" s="1049"/>
      <c r="AF28" s="1050">
        <v>-1956</v>
      </c>
      <c r="AG28" s="1048"/>
      <c r="AH28" s="1048"/>
      <c r="AI28" s="1048"/>
      <c r="AJ28" s="1051"/>
      <c r="AK28" s="1052">
        <v>2280</v>
      </c>
      <c r="AL28" s="1040"/>
      <c r="AM28" s="1040"/>
      <c r="AN28" s="1040"/>
      <c r="AO28" s="1040"/>
      <c r="AP28" s="1040">
        <v>0</v>
      </c>
      <c r="AQ28" s="1040"/>
      <c r="AR28" s="1040"/>
      <c r="AS28" s="1040"/>
      <c r="AT28" s="1040"/>
      <c r="AU28" s="1040">
        <v>0</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815</v>
      </c>
      <c r="R29" s="1038"/>
      <c r="S29" s="1038"/>
      <c r="T29" s="1038"/>
      <c r="U29" s="1038"/>
      <c r="V29" s="1038">
        <v>813</v>
      </c>
      <c r="W29" s="1038"/>
      <c r="X29" s="1038"/>
      <c r="Y29" s="1038"/>
      <c r="Z29" s="1038"/>
      <c r="AA29" s="1038">
        <v>2</v>
      </c>
      <c r="AB29" s="1038"/>
      <c r="AC29" s="1038"/>
      <c r="AD29" s="1038"/>
      <c r="AE29" s="1039"/>
      <c r="AF29" s="1013">
        <v>2</v>
      </c>
      <c r="AG29" s="1014"/>
      <c r="AH29" s="1014"/>
      <c r="AI29" s="1014"/>
      <c r="AJ29" s="1015"/>
      <c r="AK29" s="974">
        <v>264</v>
      </c>
      <c r="AL29" s="965"/>
      <c r="AM29" s="965"/>
      <c r="AN29" s="965"/>
      <c r="AO29" s="965"/>
      <c r="AP29" s="965">
        <v>0</v>
      </c>
      <c r="AQ29" s="965"/>
      <c r="AR29" s="965"/>
      <c r="AS29" s="965"/>
      <c r="AT29" s="965"/>
      <c r="AU29" s="965">
        <v>0</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8358</v>
      </c>
      <c r="R30" s="1038"/>
      <c r="S30" s="1038"/>
      <c r="T30" s="1038"/>
      <c r="U30" s="1038"/>
      <c r="V30" s="1038">
        <v>8239</v>
      </c>
      <c r="W30" s="1038"/>
      <c r="X30" s="1038"/>
      <c r="Y30" s="1038"/>
      <c r="Z30" s="1038"/>
      <c r="AA30" s="1038">
        <v>119</v>
      </c>
      <c r="AB30" s="1038"/>
      <c r="AC30" s="1038"/>
      <c r="AD30" s="1038"/>
      <c r="AE30" s="1039"/>
      <c r="AF30" s="1013">
        <v>119</v>
      </c>
      <c r="AG30" s="1014"/>
      <c r="AH30" s="1014"/>
      <c r="AI30" s="1014"/>
      <c r="AJ30" s="1015"/>
      <c r="AK30" s="974">
        <v>1332</v>
      </c>
      <c r="AL30" s="965"/>
      <c r="AM30" s="965"/>
      <c r="AN30" s="965"/>
      <c r="AO30" s="965"/>
      <c r="AP30" s="965">
        <v>0</v>
      </c>
      <c r="AQ30" s="965"/>
      <c r="AR30" s="965"/>
      <c r="AS30" s="965"/>
      <c r="AT30" s="965"/>
      <c r="AU30" s="965">
        <v>0</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37">
        <v>2495</v>
      </c>
      <c r="R31" s="1038"/>
      <c r="S31" s="1038"/>
      <c r="T31" s="1038"/>
      <c r="U31" s="1038"/>
      <c r="V31" s="1038">
        <v>2589</v>
      </c>
      <c r="W31" s="1038"/>
      <c r="X31" s="1038"/>
      <c r="Y31" s="1038"/>
      <c r="Z31" s="1038"/>
      <c r="AA31" s="1038">
        <v>-94</v>
      </c>
      <c r="AB31" s="1038"/>
      <c r="AC31" s="1038"/>
      <c r="AD31" s="1038"/>
      <c r="AE31" s="1039"/>
      <c r="AF31" s="1013">
        <v>2050</v>
      </c>
      <c r="AG31" s="1014"/>
      <c r="AH31" s="1014"/>
      <c r="AI31" s="1014"/>
      <c r="AJ31" s="1015"/>
      <c r="AK31" s="974">
        <v>14</v>
      </c>
      <c r="AL31" s="965"/>
      <c r="AM31" s="965"/>
      <c r="AN31" s="965"/>
      <c r="AO31" s="965"/>
      <c r="AP31" s="965">
        <v>2223</v>
      </c>
      <c r="AQ31" s="965"/>
      <c r="AR31" s="965"/>
      <c r="AS31" s="965"/>
      <c r="AT31" s="965"/>
      <c r="AU31" s="965">
        <v>0</v>
      </c>
      <c r="AV31" s="965"/>
      <c r="AW31" s="965"/>
      <c r="AX31" s="965"/>
      <c r="AY31" s="965"/>
      <c r="AZ31" s="1036"/>
      <c r="BA31" s="1036"/>
      <c r="BB31" s="1036"/>
      <c r="BC31" s="1036"/>
      <c r="BD31" s="1036"/>
      <c r="BE31" s="1026" t="s">
        <v>384</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385</v>
      </c>
      <c r="C32" s="1032"/>
      <c r="D32" s="1032"/>
      <c r="E32" s="1032"/>
      <c r="F32" s="1032"/>
      <c r="G32" s="1032"/>
      <c r="H32" s="1032"/>
      <c r="I32" s="1032"/>
      <c r="J32" s="1032"/>
      <c r="K32" s="1032"/>
      <c r="L32" s="1032"/>
      <c r="M32" s="1032"/>
      <c r="N32" s="1032"/>
      <c r="O32" s="1032"/>
      <c r="P32" s="1033"/>
      <c r="Q32" s="1037">
        <v>2461</v>
      </c>
      <c r="R32" s="1038"/>
      <c r="S32" s="1038"/>
      <c r="T32" s="1038"/>
      <c r="U32" s="1038"/>
      <c r="V32" s="1038">
        <v>2411</v>
      </c>
      <c r="W32" s="1038"/>
      <c r="X32" s="1038"/>
      <c r="Y32" s="1038"/>
      <c r="Z32" s="1038"/>
      <c r="AA32" s="1038">
        <v>50</v>
      </c>
      <c r="AB32" s="1038"/>
      <c r="AC32" s="1038"/>
      <c r="AD32" s="1038"/>
      <c r="AE32" s="1039"/>
      <c r="AF32" s="1013">
        <v>36</v>
      </c>
      <c r="AG32" s="1014"/>
      <c r="AH32" s="1014"/>
      <c r="AI32" s="1014"/>
      <c r="AJ32" s="1015"/>
      <c r="AK32" s="974">
        <v>855</v>
      </c>
      <c r="AL32" s="965"/>
      <c r="AM32" s="965"/>
      <c r="AN32" s="965"/>
      <c r="AO32" s="965"/>
      <c r="AP32" s="965">
        <v>13648</v>
      </c>
      <c r="AQ32" s="965"/>
      <c r="AR32" s="965"/>
      <c r="AS32" s="965"/>
      <c r="AT32" s="965"/>
      <c r="AU32" s="965">
        <v>10414</v>
      </c>
      <c r="AV32" s="965"/>
      <c r="AW32" s="965"/>
      <c r="AX32" s="965"/>
      <c r="AY32" s="965"/>
      <c r="AZ32" s="1036"/>
      <c r="BA32" s="1036"/>
      <c r="BB32" s="1036"/>
      <c r="BC32" s="1036"/>
      <c r="BD32" s="1036"/>
      <c r="BE32" s="1026" t="s">
        <v>386</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387</v>
      </c>
      <c r="C33" s="1032"/>
      <c r="D33" s="1032"/>
      <c r="E33" s="1032"/>
      <c r="F33" s="1032"/>
      <c r="G33" s="1032"/>
      <c r="H33" s="1032"/>
      <c r="I33" s="1032"/>
      <c r="J33" s="1032"/>
      <c r="K33" s="1032"/>
      <c r="L33" s="1032"/>
      <c r="M33" s="1032"/>
      <c r="N33" s="1032"/>
      <c r="O33" s="1032"/>
      <c r="P33" s="1033"/>
      <c r="Q33" s="1037">
        <v>15</v>
      </c>
      <c r="R33" s="1038"/>
      <c r="S33" s="1038"/>
      <c r="T33" s="1038"/>
      <c r="U33" s="1038"/>
      <c r="V33" s="1038">
        <v>14</v>
      </c>
      <c r="W33" s="1038"/>
      <c r="X33" s="1038"/>
      <c r="Y33" s="1038"/>
      <c r="Z33" s="1038"/>
      <c r="AA33" s="1038">
        <v>1</v>
      </c>
      <c r="AB33" s="1038"/>
      <c r="AC33" s="1038"/>
      <c r="AD33" s="1038"/>
      <c r="AE33" s="1039"/>
      <c r="AF33" s="1013">
        <v>1</v>
      </c>
      <c r="AG33" s="1014"/>
      <c r="AH33" s="1014"/>
      <c r="AI33" s="1014"/>
      <c r="AJ33" s="1015"/>
      <c r="AK33" s="974">
        <v>13</v>
      </c>
      <c r="AL33" s="965"/>
      <c r="AM33" s="965"/>
      <c r="AN33" s="965"/>
      <c r="AO33" s="965"/>
      <c r="AP33" s="965">
        <v>27</v>
      </c>
      <c r="AQ33" s="965"/>
      <c r="AR33" s="965"/>
      <c r="AS33" s="965"/>
      <c r="AT33" s="965"/>
      <c r="AU33" s="965">
        <v>25</v>
      </c>
      <c r="AV33" s="965"/>
      <c r="AW33" s="965"/>
      <c r="AX33" s="965"/>
      <c r="AY33" s="965"/>
      <c r="AZ33" s="1036"/>
      <c r="BA33" s="1036"/>
      <c r="BB33" s="1036"/>
      <c r="BC33" s="1036"/>
      <c r="BD33" s="1036"/>
      <c r="BE33" s="1026" t="s">
        <v>386</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388</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252</v>
      </c>
      <c r="AG63" s="953"/>
      <c r="AH63" s="953"/>
      <c r="AI63" s="953"/>
      <c r="AJ63" s="1024"/>
      <c r="AK63" s="1025"/>
      <c r="AL63" s="957"/>
      <c r="AM63" s="957"/>
      <c r="AN63" s="957"/>
      <c r="AO63" s="957"/>
      <c r="AP63" s="953">
        <v>15898</v>
      </c>
      <c r="AQ63" s="953"/>
      <c r="AR63" s="953"/>
      <c r="AS63" s="953"/>
      <c r="AT63" s="953"/>
      <c r="AU63" s="953">
        <v>10439</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392</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536</v>
      </c>
      <c r="C68" s="980"/>
      <c r="D68" s="980"/>
      <c r="E68" s="980"/>
      <c r="F68" s="980"/>
      <c r="G68" s="980"/>
      <c r="H68" s="980"/>
      <c r="I68" s="980"/>
      <c r="J68" s="980"/>
      <c r="K68" s="980"/>
      <c r="L68" s="980"/>
      <c r="M68" s="980"/>
      <c r="N68" s="980"/>
      <c r="O68" s="980"/>
      <c r="P68" s="981"/>
      <c r="Q68" s="982">
        <v>1490</v>
      </c>
      <c r="R68" s="976"/>
      <c r="S68" s="976"/>
      <c r="T68" s="976"/>
      <c r="U68" s="976"/>
      <c r="V68" s="976">
        <v>1448</v>
      </c>
      <c r="W68" s="976"/>
      <c r="X68" s="976"/>
      <c r="Y68" s="976"/>
      <c r="Z68" s="976"/>
      <c r="AA68" s="976">
        <v>42</v>
      </c>
      <c r="AB68" s="976"/>
      <c r="AC68" s="976"/>
      <c r="AD68" s="976"/>
      <c r="AE68" s="976"/>
      <c r="AF68" s="976">
        <v>42</v>
      </c>
      <c r="AG68" s="976"/>
      <c r="AH68" s="976"/>
      <c r="AI68" s="976"/>
      <c r="AJ68" s="976"/>
      <c r="AK68" s="976">
        <v>0</v>
      </c>
      <c r="AL68" s="976"/>
      <c r="AM68" s="976"/>
      <c r="AN68" s="976"/>
      <c r="AO68" s="976"/>
      <c r="AP68" s="976">
        <v>2127</v>
      </c>
      <c r="AQ68" s="976"/>
      <c r="AR68" s="976"/>
      <c r="AS68" s="976"/>
      <c r="AT68" s="976"/>
      <c r="AU68" s="976">
        <v>1878</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537</v>
      </c>
      <c r="C69" s="969"/>
      <c r="D69" s="969"/>
      <c r="E69" s="969"/>
      <c r="F69" s="969"/>
      <c r="G69" s="969"/>
      <c r="H69" s="969"/>
      <c r="I69" s="969"/>
      <c r="J69" s="969"/>
      <c r="K69" s="969"/>
      <c r="L69" s="969"/>
      <c r="M69" s="969"/>
      <c r="N69" s="969"/>
      <c r="O69" s="969"/>
      <c r="P69" s="970"/>
      <c r="Q69" s="971">
        <v>174</v>
      </c>
      <c r="R69" s="965"/>
      <c r="S69" s="965"/>
      <c r="T69" s="965"/>
      <c r="U69" s="965"/>
      <c r="V69" s="965">
        <v>165</v>
      </c>
      <c r="W69" s="965"/>
      <c r="X69" s="965"/>
      <c r="Y69" s="965"/>
      <c r="Z69" s="965"/>
      <c r="AA69" s="965">
        <v>9</v>
      </c>
      <c r="AB69" s="965"/>
      <c r="AC69" s="965"/>
      <c r="AD69" s="965"/>
      <c r="AE69" s="965"/>
      <c r="AF69" s="965">
        <v>9</v>
      </c>
      <c r="AG69" s="965"/>
      <c r="AH69" s="965"/>
      <c r="AI69" s="965"/>
      <c r="AJ69" s="965"/>
      <c r="AK69" s="965">
        <v>0</v>
      </c>
      <c r="AL69" s="965"/>
      <c r="AM69" s="965"/>
      <c r="AN69" s="965"/>
      <c r="AO69" s="965"/>
      <c r="AP69" s="965">
        <v>0</v>
      </c>
      <c r="AQ69" s="965"/>
      <c r="AR69" s="965"/>
      <c r="AS69" s="965"/>
      <c r="AT69" s="965"/>
      <c r="AU69" s="965">
        <v>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538</v>
      </c>
      <c r="C70" s="969"/>
      <c r="D70" s="969"/>
      <c r="E70" s="969"/>
      <c r="F70" s="969"/>
      <c r="G70" s="969"/>
      <c r="H70" s="969"/>
      <c r="I70" s="969"/>
      <c r="J70" s="969"/>
      <c r="K70" s="969"/>
      <c r="L70" s="969"/>
      <c r="M70" s="969"/>
      <c r="N70" s="969"/>
      <c r="O70" s="969"/>
      <c r="P70" s="970"/>
      <c r="Q70" s="971">
        <v>15564</v>
      </c>
      <c r="R70" s="965"/>
      <c r="S70" s="965"/>
      <c r="T70" s="965"/>
      <c r="U70" s="965"/>
      <c r="V70" s="965">
        <v>14402</v>
      </c>
      <c r="W70" s="965"/>
      <c r="X70" s="965"/>
      <c r="Y70" s="965"/>
      <c r="Z70" s="965"/>
      <c r="AA70" s="965">
        <v>1162</v>
      </c>
      <c r="AB70" s="965"/>
      <c r="AC70" s="965"/>
      <c r="AD70" s="965"/>
      <c r="AE70" s="965"/>
      <c r="AF70" s="965">
        <v>1162</v>
      </c>
      <c r="AG70" s="965"/>
      <c r="AH70" s="965"/>
      <c r="AI70" s="965"/>
      <c r="AJ70" s="965"/>
      <c r="AK70" s="965">
        <v>0</v>
      </c>
      <c r="AL70" s="965"/>
      <c r="AM70" s="965"/>
      <c r="AN70" s="965"/>
      <c r="AO70" s="965"/>
      <c r="AP70" s="965">
        <v>0</v>
      </c>
      <c r="AQ70" s="965"/>
      <c r="AR70" s="965"/>
      <c r="AS70" s="965"/>
      <c r="AT70" s="965"/>
      <c r="AU70" s="965">
        <v>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539</v>
      </c>
      <c r="C71" s="969"/>
      <c r="D71" s="969"/>
      <c r="E71" s="969"/>
      <c r="F71" s="969"/>
      <c r="G71" s="969"/>
      <c r="H71" s="969"/>
      <c r="I71" s="969"/>
      <c r="J71" s="969"/>
      <c r="K71" s="969"/>
      <c r="L71" s="969"/>
      <c r="M71" s="969"/>
      <c r="N71" s="969"/>
      <c r="O71" s="969"/>
      <c r="P71" s="970"/>
      <c r="Q71" s="971">
        <v>258</v>
      </c>
      <c r="R71" s="965"/>
      <c r="S71" s="965"/>
      <c r="T71" s="965"/>
      <c r="U71" s="965"/>
      <c r="V71" s="965">
        <v>240</v>
      </c>
      <c r="W71" s="965"/>
      <c r="X71" s="965"/>
      <c r="Y71" s="965"/>
      <c r="Z71" s="965"/>
      <c r="AA71" s="965">
        <v>18</v>
      </c>
      <c r="AB71" s="965"/>
      <c r="AC71" s="965"/>
      <c r="AD71" s="965"/>
      <c r="AE71" s="965"/>
      <c r="AF71" s="965">
        <v>18</v>
      </c>
      <c r="AG71" s="965"/>
      <c r="AH71" s="965"/>
      <c r="AI71" s="965"/>
      <c r="AJ71" s="965"/>
      <c r="AK71" s="965">
        <v>0</v>
      </c>
      <c r="AL71" s="965"/>
      <c r="AM71" s="965"/>
      <c r="AN71" s="965"/>
      <c r="AO71" s="965"/>
      <c r="AP71" s="965">
        <v>0</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540</v>
      </c>
      <c r="C72" s="969"/>
      <c r="D72" s="969"/>
      <c r="E72" s="969"/>
      <c r="F72" s="969"/>
      <c r="G72" s="969"/>
      <c r="H72" s="969"/>
      <c r="I72" s="969"/>
      <c r="J72" s="969"/>
      <c r="K72" s="969"/>
      <c r="L72" s="969"/>
      <c r="M72" s="969"/>
      <c r="N72" s="969"/>
      <c r="O72" s="969"/>
      <c r="P72" s="970"/>
      <c r="Q72" s="971">
        <v>131419</v>
      </c>
      <c r="R72" s="965"/>
      <c r="S72" s="965"/>
      <c r="T72" s="965"/>
      <c r="U72" s="965"/>
      <c r="V72" s="965">
        <v>127699</v>
      </c>
      <c r="W72" s="965"/>
      <c r="X72" s="965"/>
      <c r="Y72" s="965"/>
      <c r="Z72" s="965"/>
      <c r="AA72" s="965">
        <v>3720</v>
      </c>
      <c r="AB72" s="965"/>
      <c r="AC72" s="965"/>
      <c r="AD72" s="965"/>
      <c r="AE72" s="965"/>
      <c r="AF72" s="965">
        <v>3720</v>
      </c>
      <c r="AG72" s="965"/>
      <c r="AH72" s="965"/>
      <c r="AI72" s="965"/>
      <c r="AJ72" s="965"/>
      <c r="AK72" s="965">
        <v>18</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541</v>
      </c>
      <c r="C73" s="969"/>
      <c r="D73" s="969"/>
      <c r="E73" s="969"/>
      <c r="F73" s="969"/>
      <c r="G73" s="969"/>
      <c r="H73" s="969"/>
      <c r="I73" s="969"/>
      <c r="J73" s="969"/>
      <c r="K73" s="969"/>
      <c r="L73" s="969"/>
      <c r="M73" s="969"/>
      <c r="N73" s="969"/>
      <c r="O73" s="969"/>
      <c r="P73" s="970"/>
      <c r="Q73" s="971">
        <v>250</v>
      </c>
      <c r="R73" s="965"/>
      <c r="S73" s="965"/>
      <c r="T73" s="965"/>
      <c r="U73" s="965"/>
      <c r="V73" s="965">
        <v>239</v>
      </c>
      <c r="W73" s="965"/>
      <c r="X73" s="965"/>
      <c r="Y73" s="965"/>
      <c r="Z73" s="965"/>
      <c r="AA73" s="965">
        <v>11</v>
      </c>
      <c r="AB73" s="965"/>
      <c r="AC73" s="965"/>
      <c r="AD73" s="965"/>
      <c r="AE73" s="965"/>
      <c r="AF73" s="965">
        <v>11</v>
      </c>
      <c r="AG73" s="965"/>
      <c r="AH73" s="965"/>
      <c r="AI73" s="965"/>
      <c r="AJ73" s="965"/>
      <c r="AK73" s="965">
        <v>0</v>
      </c>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542</v>
      </c>
      <c r="C74" s="969"/>
      <c r="D74" s="969"/>
      <c r="E74" s="969"/>
      <c r="F74" s="969"/>
      <c r="G74" s="969"/>
      <c r="H74" s="969"/>
      <c r="I74" s="969"/>
      <c r="J74" s="969"/>
      <c r="K74" s="969"/>
      <c r="L74" s="969"/>
      <c r="M74" s="969"/>
      <c r="N74" s="969"/>
      <c r="O74" s="969"/>
      <c r="P74" s="970"/>
      <c r="Q74" s="971">
        <v>152</v>
      </c>
      <c r="R74" s="965"/>
      <c r="S74" s="965"/>
      <c r="T74" s="965"/>
      <c r="U74" s="965"/>
      <c r="V74" s="965">
        <v>142</v>
      </c>
      <c r="W74" s="965"/>
      <c r="X74" s="965"/>
      <c r="Y74" s="965"/>
      <c r="Z74" s="965"/>
      <c r="AA74" s="965">
        <v>10</v>
      </c>
      <c r="AB74" s="965"/>
      <c r="AC74" s="965"/>
      <c r="AD74" s="965"/>
      <c r="AE74" s="965"/>
      <c r="AF74" s="965">
        <v>10</v>
      </c>
      <c r="AG74" s="965"/>
      <c r="AH74" s="965"/>
      <c r="AI74" s="965"/>
      <c r="AJ74" s="965"/>
      <c r="AK74" s="965">
        <v>0</v>
      </c>
      <c r="AL74" s="965"/>
      <c r="AM74" s="965"/>
      <c r="AN74" s="965"/>
      <c r="AO74" s="965"/>
      <c r="AP74" s="965">
        <v>0</v>
      </c>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543</v>
      </c>
      <c r="C75" s="969"/>
      <c r="D75" s="969"/>
      <c r="E75" s="969"/>
      <c r="F75" s="969"/>
      <c r="G75" s="969"/>
      <c r="H75" s="969"/>
      <c r="I75" s="969"/>
      <c r="J75" s="969"/>
      <c r="K75" s="969"/>
      <c r="L75" s="969"/>
      <c r="M75" s="969"/>
      <c r="N75" s="969"/>
      <c r="O75" s="969"/>
      <c r="P75" s="970"/>
      <c r="Q75" s="972">
        <v>34</v>
      </c>
      <c r="R75" s="973"/>
      <c r="S75" s="973"/>
      <c r="T75" s="973"/>
      <c r="U75" s="974"/>
      <c r="V75" s="975">
        <v>23</v>
      </c>
      <c r="W75" s="973"/>
      <c r="X75" s="973"/>
      <c r="Y75" s="973"/>
      <c r="Z75" s="974"/>
      <c r="AA75" s="975">
        <v>11</v>
      </c>
      <c r="AB75" s="973"/>
      <c r="AC75" s="973"/>
      <c r="AD75" s="973"/>
      <c r="AE75" s="974"/>
      <c r="AF75" s="975">
        <v>11</v>
      </c>
      <c r="AG75" s="973"/>
      <c r="AH75" s="973"/>
      <c r="AI75" s="973"/>
      <c r="AJ75" s="974"/>
      <c r="AK75" s="975">
        <v>23</v>
      </c>
      <c r="AL75" s="973"/>
      <c r="AM75" s="973"/>
      <c r="AN75" s="973"/>
      <c r="AO75" s="974"/>
      <c r="AP75" s="975">
        <v>0</v>
      </c>
      <c r="AQ75" s="973"/>
      <c r="AR75" s="973"/>
      <c r="AS75" s="973"/>
      <c r="AT75" s="974"/>
      <c r="AU75" s="975">
        <v>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544</v>
      </c>
      <c r="C76" s="969"/>
      <c r="D76" s="969"/>
      <c r="E76" s="969"/>
      <c r="F76" s="969"/>
      <c r="G76" s="969"/>
      <c r="H76" s="969"/>
      <c r="I76" s="969"/>
      <c r="J76" s="969"/>
      <c r="K76" s="969"/>
      <c r="L76" s="969"/>
      <c r="M76" s="969"/>
      <c r="N76" s="969"/>
      <c r="O76" s="969"/>
      <c r="P76" s="970"/>
      <c r="Q76" s="972">
        <v>37</v>
      </c>
      <c r="R76" s="973"/>
      <c r="S76" s="973"/>
      <c r="T76" s="973"/>
      <c r="U76" s="974"/>
      <c r="V76" s="975">
        <v>35</v>
      </c>
      <c r="W76" s="973"/>
      <c r="X76" s="973"/>
      <c r="Y76" s="973"/>
      <c r="Z76" s="974"/>
      <c r="AA76" s="975">
        <v>2</v>
      </c>
      <c r="AB76" s="973"/>
      <c r="AC76" s="973"/>
      <c r="AD76" s="973"/>
      <c r="AE76" s="974"/>
      <c r="AF76" s="975">
        <v>2</v>
      </c>
      <c r="AG76" s="973"/>
      <c r="AH76" s="973"/>
      <c r="AI76" s="973"/>
      <c r="AJ76" s="974"/>
      <c r="AK76" s="975">
        <v>24</v>
      </c>
      <c r="AL76" s="973"/>
      <c r="AM76" s="973"/>
      <c r="AN76" s="973"/>
      <c r="AO76" s="974"/>
      <c r="AP76" s="975">
        <v>0</v>
      </c>
      <c r="AQ76" s="973"/>
      <c r="AR76" s="973"/>
      <c r="AS76" s="973"/>
      <c r="AT76" s="974"/>
      <c r="AU76" s="975">
        <v>0</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4985</v>
      </c>
      <c r="AG88" s="953"/>
      <c r="AH88" s="953"/>
      <c r="AI88" s="953"/>
      <c r="AJ88" s="953"/>
      <c r="AK88" s="957"/>
      <c r="AL88" s="957"/>
      <c r="AM88" s="957"/>
      <c r="AN88" s="957"/>
      <c r="AO88" s="957"/>
      <c r="AP88" s="953">
        <v>2127</v>
      </c>
      <c r="AQ88" s="953"/>
      <c r="AR88" s="953"/>
      <c r="AS88" s="953"/>
      <c r="AT88" s="953"/>
      <c r="AU88" s="953">
        <v>1878</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10</v>
      </c>
      <c r="CS102" s="945"/>
      <c r="CT102" s="945"/>
      <c r="CU102" s="945"/>
      <c r="CV102" s="946"/>
      <c r="CW102" s="944">
        <v>0</v>
      </c>
      <c r="CX102" s="945"/>
      <c r="CY102" s="945"/>
      <c r="CZ102" s="945"/>
      <c r="DA102" s="946"/>
      <c r="DB102" s="944">
        <v>36</v>
      </c>
      <c r="DC102" s="945"/>
      <c r="DD102" s="945"/>
      <c r="DE102" s="945"/>
      <c r="DF102" s="946"/>
      <c r="DG102" s="944">
        <v>0</v>
      </c>
      <c r="DH102" s="945"/>
      <c r="DI102" s="945"/>
      <c r="DJ102" s="945"/>
      <c r="DK102" s="946"/>
      <c r="DL102" s="944">
        <v>0</v>
      </c>
      <c r="DM102" s="945"/>
      <c r="DN102" s="945"/>
      <c r="DO102" s="945"/>
      <c r="DP102" s="946"/>
      <c r="DQ102" s="944">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286</v>
      </c>
      <c r="AG109" s="886"/>
      <c r="AH109" s="886"/>
      <c r="AI109" s="886"/>
      <c r="AJ109" s="887"/>
      <c r="AK109" s="888" t="s">
        <v>285</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286</v>
      </c>
      <c r="BW109" s="886"/>
      <c r="BX109" s="886"/>
      <c r="BY109" s="886"/>
      <c r="BZ109" s="887"/>
      <c r="CA109" s="888" t="s">
        <v>285</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286</v>
      </c>
      <c r="DM109" s="886"/>
      <c r="DN109" s="886"/>
      <c r="DO109" s="886"/>
      <c r="DP109" s="887"/>
      <c r="DQ109" s="888" t="s">
        <v>285</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4137230</v>
      </c>
      <c r="AB110" s="871"/>
      <c r="AC110" s="871"/>
      <c r="AD110" s="871"/>
      <c r="AE110" s="872"/>
      <c r="AF110" s="873">
        <v>4367419</v>
      </c>
      <c r="AG110" s="871"/>
      <c r="AH110" s="871"/>
      <c r="AI110" s="871"/>
      <c r="AJ110" s="872"/>
      <c r="AK110" s="873">
        <v>4298475</v>
      </c>
      <c r="AL110" s="871"/>
      <c r="AM110" s="871"/>
      <c r="AN110" s="871"/>
      <c r="AO110" s="872"/>
      <c r="AP110" s="874">
        <v>19</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49178658</v>
      </c>
      <c r="BR110" s="798"/>
      <c r="BS110" s="798"/>
      <c r="BT110" s="798"/>
      <c r="BU110" s="798"/>
      <c r="BV110" s="798">
        <v>49557498</v>
      </c>
      <c r="BW110" s="798"/>
      <c r="BX110" s="798"/>
      <c r="BY110" s="798"/>
      <c r="BZ110" s="798"/>
      <c r="CA110" s="798">
        <v>48230825</v>
      </c>
      <c r="CB110" s="798"/>
      <c r="CC110" s="798"/>
      <c r="CD110" s="798"/>
      <c r="CE110" s="798"/>
      <c r="CF110" s="859">
        <v>213.4</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11070350</v>
      </c>
      <c r="BR112" s="769"/>
      <c r="BS112" s="769"/>
      <c r="BT112" s="769"/>
      <c r="BU112" s="769"/>
      <c r="BV112" s="769">
        <v>10664411</v>
      </c>
      <c r="BW112" s="769"/>
      <c r="BX112" s="769"/>
      <c r="BY112" s="769"/>
      <c r="BZ112" s="769"/>
      <c r="CA112" s="769">
        <v>10439121</v>
      </c>
      <c r="CB112" s="769"/>
      <c r="CC112" s="769"/>
      <c r="CD112" s="769"/>
      <c r="CE112" s="769"/>
      <c r="CF112" s="846">
        <v>46.2</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739531</v>
      </c>
      <c r="AB113" s="907"/>
      <c r="AC113" s="907"/>
      <c r="AD113" s="907"/>
      <c r="AE113" s="908"/>
      <c r="AF113" s="909">
        <v>715458</v>
      </c>
      <c r="AG113" s="907"/>
      <c r="AH113" s="907"/>
      <c r="AI113" s="907"/>
      <c r="AJ113" s="908"/>
      <c r="AK113" s="909">
        <v>715164</v>
      </c>
      <c r="AL113" s="907"/>
      <c r="AM113" s="907"/>
      <c r="AN113" s="907"/>
      <c r="AO113" s="908"/>
      <c r="AP113" s="910">
        <v>3.2</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2651812</v>
      </c>
      <c r="BR113" s="769"/>
      <c r="BS113" s="769"/>
      <c r="BT113" s="769"/>
      <c r="BU113" s="769"/>
      <c r="BV113" s="769">
        <v>2269168</v>
      </c>
      <c r="BW113" s="769"/>
      <c r="BX113" s="769"/>
      <c r="BY113" s="769"/>
      <c r="BZ113" s="769"/>
      <c r="CA113" s="769">
        <v>1878219</v>
      </c>
      <c r="CB113" s="769"/>
      <c r="CC113" s="769"/>
      <c r="CD113" s="769"/>
      <c r="CE113" s="769"/>
      <c r="CF113" s="846">
        <v>8.3000000000000007</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493754</v>
      </c>
      <c r="AB114" s="782"/>
      <c r="AC114" s="782"/>
      <c r="AD114" s="782"/>
      <c r="AE114" s="783"/>
      <c r="AF114" s="784">
        <v>372068</v>
      </c>
      <c r="AG114" s="782"/>
      <c r="AH114" s="782"/>
      <c r="AI114" s="782"/>
      <c r="AJ114" s="783"/>
      <c r="AK114" s="784">
        <v>385408</v>
      </c>
      <c r="AL114" s="782"/>
      <c r="AM114" s="782"/>
      <c r="AN114" s="782"/>
      <c r="AO114" s="783"/>
      <c r="AP114" s="752">
        <v>1.7</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5390195</v>
      </c>
      <c r="BR114" s="769"/>
      <c r="BS114" s="769"/>
      <c r="BT114" s="769"/>
      <c r="BU114" s="769"/>
      <c r="BV114" s="769">
        <v>4944089</v>
      </c>
      <c r="BW114" s="769"/>
      <c r="BX114" s="769"/>
      <c r="BY114" s="769"/>
      <c r="BZ114" s="769"/>
      <c r="CA114" s="769">
        <v>4071340</v>
      </c>
      <c r="CB114" s="769"/>
      <c r="CC114" s="769"/>
      <c r="CD114" s="769"/>
      <c r="CE114" s="769"/>
      <c r="CF114" s="846">
        <v>18</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112</v>
      </c>
      <c r="AB115" s="907"/>
      <c r="AC115" s="907"/>
      <c r="AD115" s="907"/>
      <c r="AE115" s="908"/>
      <c r="AF115" s="909" t="s">
        <v>112</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v>5233</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405</v>
      </c>
      <c r="AB116" s="782"/>
      <c r="AC116" s="782"/>
      <c r="AD116" s="782"/>
      <c r="AE116" s="783"/>
      <c r="AF116" s="784">
        <v>234</v>
      </c>
      <c r="AG116" s="782"/>
      <c r="AH116" s="782"/>
      <c r="AI116" s="782"/>
      <c r="AJ116" s="783"/>
      <c r="AK116" s="784">
        <v>143</v>
      </c>
      <c r="AL116" s="782"/>
      <c r="AM116" s="782"/>
      <c r="AN116" s="782"/>
      <c r="AO116" s="783"/>
      <c r="AP116" s="752">
        <v>0</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5370920</v>
      </c>
      <c r="AB117" s="893"/>
      <c r="AC117" s="893"/>
      <c r="AD117" s="893"/>
      <c r="AE117" s="894"/>
      <c r="AF117" s="896">
        <v>5455179</v>
      </c>
      <c r="AG117" s="893"/>
      <c r="AH117" s="893"/>
      <c r="AI117" s="893"/>
      <c r="AJ117" s="894"/>
      <c r="AK117" s="896">
        <v>5399190</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286</v>
      </c>
      <c r="AG118" s="886"/>
      <c r="AH118" s="886"/>
      <c r="AI118" s="886"/>
      <c r="AJ118" s="887"/>
      <c r="AK118" s="888" t="s">
        <v>285</v>
      </c>
      <c r="AL118" s="886"/>
      <c r="AM118" s="886"/>
      <c r="AN118" s="886"/>
      <c r="AO118" s="887"/>
      <c r="AP118" s="889" t="s">
        <v>403</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431</v>
      </c>
      <c r="BP118" s="836"/>
      <c r="BQ118" s="855">
        <v>68296248</v>
      </c>
      <c r="BR118" s="856"/>
      <c r="BS118" s="856"/>
      <c r="BT118" s="856"/>
      <c r="BU118" s="856"/>
      <c r="BV118" s="856">
        <v>67435166</v>
      </c>
      <c r="BW118" s="856"/>
      <c r="BX118" s="856"/>
      <c r="BY118" s="856"/>
      <c r="BZ118" s="856"/>
      <c r="CA118" s="856">
        <v>64619505</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8825258</v>
      </c>
      <c r="BR119" s="798"/>
      <c r="BS119" s="798"/>
      <c r="BT119" s="798"/>
      <c r="BU119" s="798"/>
      <c r="BV119" s="798">
        <v>9552141</v>
      </c>
      <c r="BW119" s="798"/>
      <c r="BX119" s="798"/>
      <c r="BY119" s="798"/>
      <c r="BZ119" s="798"/>
      <c r="CA119" s="798">
        <v>10273222</v>
      </c>
      <c r="CB119" s="798"/>
      <c r="CC119" s="798"/>
      <c r="CD119" s="798"/>
      <c r="CE119" s="798"/>
      <c r="CF119" s="859">
        <v>45.5</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3752603</v>
      </c>
      <c r="BR120" s="769"/>
      <c r="BS120" s="769"/>
      <c r="BT120" s="769"/>
      <c r="BU120" s="769"/>
      <c r="BV120" s="769">
        <v>2937349</v>
      </c>
      <c r="BW120" s="769"/>
      <c r="BX120" s="769"/>
      <c r="BY120" s="769"/>
      <c r="BZ120" s="769"/>
      <c r="CA120" s="769">
        <v>2575451</v>
      </c>
      <c r="CB120" s="769"/>
      <c r="CC120" s="769"/>
      <c r="CD120" s="769"/>
      <c r="CE120" s="769"/>
      <c r="CF120" s="846">
        <v>11.4</v>
      </c>
      <c r="CG120" s="847"/>
      <c r="CH120" s="847"/>
      <c r="CI120" s="847"/>
      <c r="CJ120" s="847"/>
      <c r="CK120" s="848" t="s">
        <v>437</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11039442</v>
      </c>
      <c r="DH120" s="798"/>
      <c r="DI120" s="798"/>
      <c r="DJ120" s="798"/>
      <c r="DK120" s="798"/>
      <c r="DL120" s="798">
        <v>10636930</v>
      </c>
      <c r="DM120" s="798"/>
      <c r="DN120" s="798"/>
      <c r="DO120" s="798"/>
      <c r="DP120" s="798"/>
      <c r="DQ120" s="798">
        <v>10413795</v>
      </c>
      <c r="DR120" s="798"/>
      <c r="DS120" s="798"/>
      <c r="DT120" s="798"/>
      <c r="DU120" s="798"/>
      <c r="DV120" s="799">
        <v>46.1</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40452262</v>
      </c>
      <c r="BR121" s="856"/>
      <c r="BS121" s="856"/>
      <c r="BT121" s="856"/>
      <c r="BU121" s="856"/>
      <c r="BV121" s="856">
        <v>41676185</v>
      </c>
      <c r="BW121" s="856"/>
      <c r="BX121" s="856"/>
      <c r="BY121" s="856"/>
      <c r="BZ121" s="856"/>
      <c r="CA121" s="856">
        <v>42418659</v>
      </c>
      <c r="CB121" s="856"/>
      <c r="CC121" s="856"/>
      <c r="CD121" s="856"/>
      <c r="CE121" s="856"/>
      <c r="CF121" s="857">
        <v>187.7</v>
      </c>
      <c r="CG121" s="858"/>
      <c r="CH121" s="858"/>
      <c r="CI121" s="858"/>
      <c r="CJ121" s="858"/>
      <c r="CK121" s="849"/>
      <c r="CL121" s="810"/>
      <c r="CM121" s="810"/>
      <c r="CN121" s="810"/>
      <c r="CO121" s="811"/>
      <c r="CP121" s="826" t="s">
        <v>387</v>
      </c>
      <c r="CQ121" s="827"/>
      <c r="CR121" s="827"/>
      <c r="CS121" s="827"/>
      <c r="CT121" s="827"/>
      <c r="CU121" s="827"/>
      <c r="CV121" s="827"/>
      <c r="CW121" s="827"/>
      <c r="CX121" s="827"/>
      <c r="CY121" s="827"/>
      <c r="CZ121" s="827"/>
      <c r="DA121" s="827"/>
      <c r="DB121" s="827"/>
      <c r="DC121" s="827"/>
      <c r="DD121" s="827"/>
      <c r="DE121" s="827"/>
      <c r="DF121" s="828"/>
      <c r="DG121" s="768">
        <v>30908</v>
      </c>
      <c r="DH121" s="769"/>
      <c r="DI121" s="769"/>
      <c r="DJ121" s="769"/>
      <c r="DK121" s="769"/>
      <c r="DL121" s="769">
        <v>27481</v>
      </c>
      <c r="DM121" s="769"/>
      <c r="DN121" s="769"/>
      <c r="DO121" s="769"/>
      <c r="DP121" s="769"/>
      <c r="DQ121" s="769">
        <v>25326</v>
      </c>
      <c r="DR121" s="769"/>
      <c r="DS121" s="769"/>
      <c r="DT121" s="769"/>
      <c r="DU121" s="769"/>
      <c r="DV121" s="821">
        <v>0.1</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440</v>
      </c>
      <c r="BP122" s="836"/>
      <c r="BQ122" s="837">
        <v>53030123</v>
      </c>
      <c r="BR122" s="838"/>
      <c r="BS122" s="838"/>
      <c r="BT122" s="838"/>
      <c r="BU122" s="838"/>
      <c r="BV122" s="838">
        <v>54165675</v>
      </c>
      <c r="BW122" s="838"/>
      <c r="BX122" s="838"/>
      <c r="BY122" s="838"/>
      <c r="BZ122" s="838"/>
      <c r="CA122" s="838">
        <v>55267332</v>
      </c>
      <c r="CB122" s="838"/>
      <c r="CC122" s="838"/>
      <c r="CD122" s="838"/>
      <c r="CE122" s="838"/>
      <c r="CF122" s="741"/>
      <c r="CG122" s="742"/>
      <c r="CH122" s="742"/>
      <c r="CI122" s="742"/>
      <c r="CJ122" s="839"/>
      <c r="CK122" s="849"/>
      <c r="CL122" s="810"/>
      <c r="CM122" s="810"/>
      <c r="CN122" s="810"/>
      <c r="CO122" s="811"/>
      <c r="CP122" s="826" t="s">
        <v>383</v>
      </c>
      <c r="CQ122" s="827"/>
      <c r="CR122" s="827"/>
      <c r="CS122" s="827"/>
      <c r="CT122" s="827"/>
      <c r="CU122" s="827"/>
      <c r="CV122" s="827"/>
      <c r="CW122" s="827"/>
      <c r="CX122" s="827"/>
      <c r="CY122" s="827"/>
      <c r="CZ122" s="827"/>
      <c r="DA122" s="827"/>
      <c r="DB122" s="827"/>
      <c r="DC122" s="827"/>
      <c r="DD122" s="827"/>
      <c r="DE122" s="827"/>
      <c r="DF122" s="828"/>
      <c r="DG122" s="768" t="s">
        <v>112</v>
      </c>
      <c r="DH122" s="769"/>
      <c r="DI122" s="769"/>
      <c r="DJ122" s="769"/>
      <c r="DK122" s="769"/>
      <c r="DL122" s="769" t="s">
        <v>112</v>
      </c>
      <c r="DM122" s="769"/>
      <c r="DN122" s="769"/>
      <c r="DO122" s="769"/>
      <c r="DP122" s="769"/>
      <c r="DQ122" s="769" t="s">
        <v>112</v>
      </c>
      <c r="DR122" s="769"/>
      <c r="DS122" s="769"/>
      <c r="DT122" s="769"/>
      <c r="DU122" s="769"/>
      <c r="DV122" s="821" t="s">
        <v>112</v>
      </c>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69.2</v>
      </c>
      <c r="BR123" s="830"/>
      <c r="BS123" s="830"/>
      <c r="BT123" s="830"/>
      <c r="BU123" s="830"/>
      <c r="BV123" s="830">
        <v>59.7</v>
      </c>
      <c r="BW123" s="830"/>
      <c r="BX123" s="830"/>
      <c r="BY123" s="830"/>
      <c r="BZ123" s="830"/>
      <c r="CA123" s="830">
        <v>41.3</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v>5233</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451</v>
      </c>
      <c r="AY127" s="756"/>
      <c r="AZ127" s="756"/>
      <c r="BA127" s="756"/>
      <c r="BB127" s="756"/>
      <c r="BC127" s="756"/>
      <c r="BD127" s="756"/>
      <c r="BE127" s="757"/>
      <c r="BF127" s="758" t="s">
        <v>112</v>
      </c>
      <c r="BG127" s="759"/>
      <c r="BH127" s="759"/>
      <c r="BI127" s="759"/>
      <c r="BJ127" s="759"/>
      <c r="BK127" s="759"/>
      <c r="BL127" s="760"/>
      <c r="BM127" s="758">
        <v>12.04</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262864</v>
      </c>
      <c r="AB128" s="722"/>
      <c r="AC128" s="722"/>
      <c r="AD128" s="722"/>
      <c r="AE128" s="723"/>
      <c r="AF128" s="724">
        <v>270667</v>
      </c>
      <c r="AG128" s="722"/>
      <c r="AH128" s="722"/>
      <c r="AI128" s="722"/>
      <c r="AJ128" s="723"/>
      <c r="AK128" s="724">
        <v>217431</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112</v>
      </c>
      <c r="BG128" s="789"/>
      <c r="BH128" s="789"/>
      <c r="BI128" s="789"/>
      <c r="BJ128" s="789"/>
      <c r="BK128" s="789"/>
      <c r="BL128" s="790"/>
      <c r="BM128" s="788">
        <v>17.04</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24832348</v>
      </c>
      <c r="AB129" s="782"/>
      <c r="AC129" s="782"/>
      <c r="AD129" s="782"/>
      <c r="AE129" s="783"/>
      <c r="AF129" s="784">
        <v>25154884</v>
      </c>
      <c r="AG129" s="782"/>
      <c r="AH129" s="782"/>
      <c r="AI129" s="782"/>
      <c r="AJ129" s="783"/>
      <c r="AK129" s="784">
        <v>25699252</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9.9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2780982</v>
      </c>
      <c r="AB130" s="782"/>
      <c r="AC130" s="782"/>
      <c r="AD130" s="782"/>
      <c r="AE130" s="783"/>
      <c r="AF130" s="784">
        <v>2937050</v>
      </c>
      <c r="AG130" s="782"/>
      <c r="AH130" s="782"/>
      <c r="AI130" s="782"/>
      <c r="AJ130" s="783"/>
      <c r="AK130" s="784">
        <v>3102133</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41.3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22051366</v>
      </c>
      <c r="AB131" s="715"/>
      <c r="AC131" s="715"/>
      <c r="AD131" s="715"/>
      <c r="AE131" s="716"/>
      <c r="AF131" s="717">
        <v>22217834</v>
      </c>
      <c r="AG131" s="715"/>
      <c r="AH131" s="715"/>
      <c r="AI131" s="715"/>
      <c r="AJ131" s="716"/>
      <c r="AK131" s="717">
        <v>22597119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10.55296983</v>
      </c>
      <c r="AB132" s="738"/>
      <c r="AC132" s="738"/>
      <c r="AD132" s="738"/>
      <c r="AE132" s="739"/>
      <c r="AF132" s="740">
        <v>10.115576519999999</v>
      </c>
      <c r="AG132" s="738"/>
      <c r="AH132" s="738"/>
      <c r="AI132" s="738"/>
      <c r="AJ132" s="739"/>
      <c r="AK132" s="740">
        <v>9.2030581419999997</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10.5</v>
      </c>
      <c r="AB133" s="747"/>
      <c r="AC133" s="747"/>
      <c r="AD133" s="747"/>
      <c r="AE133" s="748"/>
      <c r="AF133" s="746">
        <v>10.199999999999999</v>
      </c>
      <c r="AG133" s="747"/>
      <c r="AH133" s="747"/>
      <c r="AI133" s="747"/>
      <c r="AJ133" s="748"/>
      <c r="AK133" s="746">
        <v>9.9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5"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64" zoomScaleNormal="85" zoomScaleSheetLayoutView="55" workbookViewId="0">
      <selection activeCell="AB29" sqref="AB2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31" t="s">
        <v>472</v>
      </c>
      <c r="H9" s="1132"/>
      <c r="I9" s="1132"/>
      <c r="J9" s="1133"/>
      <c r="K9" s="263">
        <v>7036548</v>
      </c>
      <c r="L9" s="264">
        <v>58175</v>
      </c>
      <c r="M9" s="265">
        <v>58402</v>
      </c>
      <c r="N9" s="266">
        <v>-0.4</v>
      </c>
    </row>
    <row r="10" spans="1:16">
      <c r="A10" s="248"/>
      <c r="B10" s="244"/>
      <c r="C10" s="244"/>
      <c r="D10" s="244"/>
      <c r="E10" s="244"/>
      <c r="F10" s="244"/>
      <c r="G10" s="1131" t="s">
        <v>473</v>
      </c>
      <c r="H10" s="1132"/>
      <c r="I10" s="1132"/>
      <c r="J10" s="1133"/>
      <c r="K10" s="267">
        <v>316137</v>
      </c>
      <c r="L10" s="268">
        <v>2614</v>
      </c>
      <c r="M10" s="269">
        <v>4003</v>
      </c>
      <c r="N10" s="270">
        <v>-34.700000000000003</v>
      </c>
    </row>
    <row r="11" spans="1:16" ht="13.5" customHeight="1">
      <c r="A11" s="248"/>
      <c r="B11" s="244"/>
      <c r="C11" s="244"/>
      <c r="D11" s="244"/>
      <c r="E11" s="244"/>
      <c r="F11" s="244"/>
      <c r="G11" s="1131" t="s">
        <v>474</v>
      </c>
      <c r="H11" s="1132"/>
      <c r="I11" s="1132"/>
      <c r="J11" s="1133"/>
      <c r="K11" s="267">
        <v>92818</v>
      </c>
      <c r="L11" s="268">
        <v>767</v>
      </c>
      <c r="M11" s="269">
        <v>3781</v>
      </c>
      <c r="N11" s="270">
        <v>-79.7</v>
      </c>
    </row>
    <row r="12" spans="1:16" ht="13.5" customHeight="1">
      <c r="A12" s="248"/>
      <c r="B12" s="244"/>
      <c r="C12" s="244"/>
      <c r="D12" s="244"/>
      <c r="E12" s="244"/>
      <c r="F12" s="244"/>
      <c r="G12" s="1131" t="s">
        <v>475</v>
      </c>
      <c r="H12" s="1132"/>
      <c r="I12" s="1132"/>
      <c r="J12" s="1133"/>
      <c r="K12" s="267" t="s">
        <v>476</v>
      </c>
      <c r="L12" s="268" t="s">
        <v>476</v>
      </c>
      <c r="M12" s="269">
        <v>598</v>
      </c>
      <c r="N12" s="270" t="s">
        <v>476</v>
      </c>
    </row>
    <row r="13" spans="1:16" ht="13.5" customHeight="1">
      <c r="A13" s="248"/>
      <c r="B13" s="244"/>
      <c r="C13" s="244"/>
      <c r="D13" s="244"/>
      <c r="E13" s="244"/>
      <c r="F13" s="244"/>
      <c r="G13" s="1131" t="s">
        <v>477</v>
      </c>
      <c r="H13" s="1132"/>
      <c r="I13" s="1132"/>
      <c r="J13" s="1133"/>
      <c r="K13" s="267" t="s">
        <v>476</v>
      </c>
      <c r="L13" s="268" t="s">
        <v>476</v>
      </c>
      <c r="M13" s="269">
        <v>1</v>
      </c>
      <c r="N13" s="270" t="s">
        <v>476</v>
      </c>
    </row>
    <row r="14" spans="1:16" ht="13.5" customHeight="1">
      <c r="A14" s="248"/>
      <c r="B14" s="244"/>
      <c r="C14" s="244"/>
      <c r="D14" s="244"/>
      <c r="E14" s="244"/>
      <c r="F14" s="244"/>
      <c r="G14" s="1131" t="s">
        <v>478</v>
      </c>
      <c r="H14" s="1132"/>
      <c r="I14" s="1132"/>
      <c r="J14" s="1133"/>
      <c r="K14" s="267">
        <v>426885</v>
      </c>
      <c r="L14" s="268">
        <v>3529</v>
      </c>
      <c r="M14" s="269">
        <v>2386</v>
      </c>
      <c r="N14" s="270">
        <v>47.9</v>
      </c>
    </row>
    <row r="15" spans="1:16" ht="13.5" customHeight="1">
      <c r="A15" s="248"/>
      <c r="B15" s="244"/>
      <c r="C15" s="244"/>
      <c r="D15" s="244"/>
      <c r="E15" s="244"/>
      <c r="F15" s="244"/>
      <c r="G15" s="1131" t="s">
        <v>479</v>
      </c>
      <c r="H15" s="1132"/>
      <c r="I15" s="1132"/>
      <c r="J15" s="1133"/>
      <c r="K15" s="267">
        <v>244543</v>
      </c>
      <c r="L15" s="268">
        <v>2022</v>
      </c>
      <c r="M15" s="269">
        <v>1344</v>
      </c>
      <c r="N15" s="270">
        <v>50.4</v>
      </c>
    </row>
    <row r="16" spans="1:16">
      <c r="A16" s="248"/>
      <c r="B16" s="244"/>
      <c r="C16" s="244"/>
      <c r="D16" s="244"/>
      <c r="E16" s="244"/>
      <c r="F16" s="244"/>
      <c r="G16" s="1134" t="s">
        <v>480</v>
      </c>
      <c r="H16" s="1135"/>
      <c r="I16" s="1135"/>
      <c r="J16" s="1136"/>
      <c r="K16" s="268">
        <v>-1283495</v>
      </c>
      <c r="L16" s="268">
        <v>-10611</v>
      </c>
      <c r="M16" s="269">
        <v>-6701</v>
      </c>
      <c r="N16" s="270">
        <v>58.3</v>
      </c>
    </row>
    <row r="17" spans="1:16">
      <c r="A17" s="248"/>
      <c r="B17" s="244"/>
      <c r="C17" s="244"/>
      <c r="D17" s="244"/>
      <c r="E17" s="244"/>
      <c r="F17" s="244"/>
      <c r="G17" s="1134" t="s">
        <v>170</v>
      </c>
      <c r="H17" s="1135"/>
      <c r="I17" s="1135"/>
      <c r="J17" s="1136"/>
      <c r="K17" s="268">
        <v>6833436</v>
      </c>
      <c r="L17" s="268">
        <v>56496</v>
      </c>
      <c r="M17" s="269">
        <v>63814</v>
      </c>
      <c r="N17" s="270">
        <v>-11.5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8" t="s">
        <v>485</v>
      </c>
      <c r="H21" s="1129"/>
      <c r="I21" s="1129"/>
      <c r="J21" s="1130"/>
      <c r="K21" s="280">
        <v>6.09</v>
      </c>
      <c r="L21" s="281">
        <v>6.4</v>
      </c>
      <c r="M21" s="282">
        <v>-0.31</v>
      </c>
      <c r="N21" s="249"/>
      <c r="O21" s="283"/>
      <c r="P21" s="279"/>
    </row>
    <row r="22" spans="1:16" s="284" customFormat="1">
      <c r="A22" s="279"/>
      <c r="B22" s="249"/>
      <c r="C22" s="249"/>
      <c r="D22" s="249"/>
      <c r="E22" s="249"/>
      <c r="F22" s="249"/>
      <c r="G22" s="1128" t="s">
        <v>486</v>
      </c>
      <c r="H22" s="1129"/>
      <c r="I22" s="1129"/>
      <c r="J22" s="1130"/>
      <c r="K22" s="285">
        <v>96</v>
      </c>
      <c r="L22" s="286">
        <v>98.9</v>
      </c>
      <c r="M22" s="287">
        <v>-2.9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19" t="s">
        <v>490</v>
      </c>
      <c r="H32" s="1120"/>
      <c r="I32" s="1120"/>
      <c r="J32" s="1121"/>
      <c r="K32" s="294">
        <v>4298475</v>
      </c>
      <c r="L32" s="294">
        <v>35538</v>
      </c>
      <c r="M32" s="295">
        <v>38473</v>
      </c>
      <c r="N32" s="296">
        <v>-7.6</v>
      </c>
    </row>
    <row r="33" spans="1:16" ht="13.5" customHeight="1">
      <c r="A33" s="248"/>
      <c r="B33" s="244"/>
      <c r="C33" s="244"/>
      <c r="D33" s="244"/>
      <c r="E33" s="244"/>
      <c r="F33" s="244"/>
      <c r="G33" s="1119" t="s">
        <v>491</v>
      </c>
      <c r="H33" s="1120"/>
      <c r="I33" s="1120"/>
      <c r="J33" s="1121"/>
      <c r="K33" s="294" t="s">
        <v>476</v>
      </c>
      <c r="L33" s="294" t="s">
        <v>476</v>
      </c>
      <c r="M33" s="295" t="s">
        <v>476</v>
      </c>
      <c r="N33" s="296" t="s">
        <v>476</v>
      </c>
    </row>
    <row r="34" spans="1:16" ht="27" customHeight="1">
      <c r="A34" s="248"/>
      <c r="B34" s="244"/>
      <c r="C34" s="244"/>
      <c r="D34" s="244"/>
      <c r="E34" s="244"/>
      <c r="F34" s="244"/>
      <c r="G34" s="1119" t="s">
        <v>492</v>
      </c>
      <c r="H34" s="1120"/>
      <c r="I34" s="1120"/>
      <c r="J34" s="1121"/>
      <c r="K34" s="294" t="s">
        <v>476</v>
      </c>
      <c r="L34" s="294" t="s">
        <v>476</v>
      </c>
      <c r="M34" s="295">
        <v>31</v>
      </c>
      <c r="N34" s="296" t="s">
        <v>476</v>
      </c>
    </row>
    <row r="35" spans="1:16" ht="27" customHeight="1">
      <c r="A35" s="248"/>
      <c r="B35" s="244"/>
      <c r="C35" s="244"/>
      <c r="D35" s="244"/>
      <c r="E35" s="244"/>
      <c r="F35" s="244"/>
      <c r="G35" s="1119" t="s">
        <v>493</v>
      </c>
      <c r="H35" s="1120"/>
      <c r="I35" s="1120"/>
      <c r="J35" s="1121"/>
      <c r="K35" s="294">
        <v>715164</v>
      </c>
      <c r="L35" s="294">
        <v>5913</v>
      </c>
      <c r="M35" s="295">
        <v>10015</v>
      </c>
      <c r="N35" s="296">
        <v>-41</v>
      </c>
    </row>
    <row r="36" spans="1:16" ht="27" customHeight="1">
      <c r="A36" s="248"/>
      <c r="B36" s="244"/>
      <c r="C36" s="244"/>
      <c r="D36" s="244"/>
      <c r="E36" s="244"/>
      <c r="F36" s="244"/>
      <c r="G36" s="1119" t="s">
        <v>494</v>
      </c>
      <c r="H36" s="1120"/>
      <c r="I36" s="1120"/>
      <c r="J36" s="1121"/>
      <c r="K36" s="294">
        <v>385408</v>
      </c>
      <c r="L36" s="294">
        <v>3186</v>
      </c>
      <c r="M36" s="295">
        <v>1507</v>
      </c>
      <c r="N36" s="296">
        <v>111.4</v>
      </c>
    </row>
    <row r="37" spans="1:16" ht="13.5" customHeight="1">
      <c r="A37" s="248"/>
      <c r="B37" s="244"/>
      <c r="C37" s="244"/>
      <c r="D37" s="244"/>
      <c r="E37" s="244"/>
      <c r="F37" s="244"/>
      <c r="G37" s="1119" t="s">
        <v>495</v>
      </c>
      <c r="H37" s="1120"/>
      <c r="I37" s="1120"/>
      <c r="J37" s="1121"/>
      <c r="K37" s="294" t="s">
        <v>476</v>
      </c>
      <c r="L37" s="294" t="s">
        <v>476</v>
      </c>
      <c r="M37" s="295">
        <v>1079</v>
      </c>
      <c r="N37" s="296" t="s">
        <v>476</v>
      </c>
    </row>
    <row r="38" spans="1:16" ht="27" customHeight="1">
      <c r="A38" s="248"/>
      <c r="B38" s="244"/>
      <c r="C38" s="244"/>
      <c r="D38" s="244"/>
      <c r="E38" s="244"/>
      <c r="F38" s="244"/>
      <c r="G38" s="1122" t="s">
        <v>496</v>
      </c>
      <c r="H38" s="1123"/>
      <c r="I38" s="1123"/>
      <c r="J38" s="1124"/>
      <c r="K38" s="297">
        <v>143</v>
      </c>
      <c r="L38" s="297">
        <v>1</v>
      </c>
      <c r="M38" s="298">
        <v>5</v>
      </c>
      <c r="N38" s="299">
        <v>-80</v>
      </c>
      <c r="O38" s="293"/>
    </row>
    <row r="39" spans="1:16">
      <c r="A39" s="248"/>
      <c r="B39" s="244"/>
      <c r="C39" s="244"/>
      <c r="D39" s="244"/>
      <c r="E39" s="244"/>
      <c r="F39" s="244"/>
      <c r="G39" s="1122" t="s">
        <v>497</v>
      </c>
      <c r="H39" s="1123"/>
      <c r="I39" s="1123"/>
      <c r="J39" s="1124"/>
      <c r="K39" s="300">
        <v>-217431</v>
      </c>
      <c r="L39" s="300">
        <v>-1798</v>
      </c>
      <c r="M39" s="301">
        <v>-7129</v>
      </c>
      <c r="N39" s="302">
        <v>-74.8</v>
      </c>
      <c r="O39" s="293"/>
    </row>
    <row r="40" spans="1:16" ht="27" customHeight="1">
      <c r="A40" s="248"/>
      <c r="B40" s="244"/>
      <c r="C40" s="244"/>
      <c r="D40" s="244"/>
      <c r="E40" s="244"/>
      <c r="F40" s="244"/>
      <c r="G40" s="1119" t="s">
        <v>498</v>
      </c>
      <c r="H40" s="1120"/>
      <c r="I40" s="1120"/>
      <c r="J40" s="1121"/>
      <c r="K40" s="300">
        <v>-3102133</v>
      </c>
      <c r="L40" s="300">
        <v>-25647</v>
      </c>
      <c r="M40" s="301">
        <v>-30363</v>
      </c>
      <c r="N40" s="302">
        <v>-15.5</v>
      </c>
      <c r="O40" s="293"/>
    </row>
    <row r="41" spans="1:16">
      <c r="A41" s="248"/>
      <c r="B41" s="244"/>
      <c r="C41" s="244"/>
      <c r="D41" s="244"/>
      <c r="E41" s="244"/>
      <c r="F41" s="244"/>
      <c r="G41" s="1125" t="s">
        <v>280</v>
      </c>
      <c r="H41" s="1126"/>
      <c r="I41" s="1126"/>
      <c r="J41" s="1127"/>
      <c r="K41" s="294">
        <v>2079626</v>
      </c>
      <c r="L41" s="300">
        <v>17193</v>
      </c>
      <c r="M41" s="301">
        <v>13618</v>
      </c>
      <c r="N41" s="302">
        <v>26.3</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2" t="s">
        <v>467</v>
      </c>
      <c r="J49" s="1114" t="s">
        <v>502</v>
      </c>
      <c r="K49" s="1115"/>
      <c r="L49" s="1115"/>
      <c r="M49" s="1115"/>
      <c r="N49" s="1116"/>
    </row>
    <row r="50" spans="1:14">
      <c r="A50" s="248"/>
      <c r="B50" s="244"/>
      <c r="C50" s="244"/>
      <c r="D50" s="244"/>
      <c r="E50" s="244"/>
      <c r="F50" s="244"/>
      <c r="G50" s="312"/>
      <c r="H50" s="313"/>
      <c r="I50" s="1113"/>
      <c r="J50" s="314" t="s">
        <v>503</v>
      </c>
      <c r="K50" s="315" t="s">
        <v>504</v>
      </c>
      <c r="L50" s="316" t="s">
        <v>505</v>
      </c>
      <c r="M50" s="317" t="s">
        <v>506</v>
      </c>
      <c r="N50" s="318" t="s">
        <v>507</v>
      </c>
    </row>
    <row r="51" spans="1:14">
      <c r="A51" s="248"/>
      <c r="B51" s="244"/>
      <c r="C51" s="244"/>
      <c r="D51" s="244"/>
      <c r="E51" s="244"/>
      <c r="F51" s="244"/>
      <c r="G51" s="310" t="s">
        <v>508</v>
      </c>
      <c r="H51" s="311"/>
      <c r="I51" s="319">
        <v>8326925</v>
      </c>
      <c r="J51" s="320">
        <v>70472</v>
      </c>
      <c r="K51" s="321">
        <v>-37.6</v>
      </c>
      <c r="L51" s="322">
        <v>53925</v>
      </c>
      <c r="M51" s="323">
        <v>7.7</v>
      </c>
      <c r="N51" s="324">
        <v>-45.3</v>
      </c>
    </row>
    <row r="52" spans="1:14">
      <c r="A52" s="248"/>
      <c r="B52" s="244"/>
      <c r="C52" s="244"/>
      <c r="D52" s="244"/>
      <c r="E52" s="244"/>
      <c r="F52" s="244"/>
      <c r="G52" s="325"/>
      <c r="H52" s="326" t="s">
        <v>509</v>
      </c>
      <c r="I52" s="327">
        <v>2860335</v>
      </c>
      <c r="J52" s="328">
        <v>24207</v>
      </c>
      <c r="K52" s="329">
        <v>-12.8</v>
      </c>
      <c r="L52" s="330">
        <v>34260</v>
      </c>
      <c r="M52" s="331">
        <v>13.9</v>
      </c>
      <c r="N52" s="332">
        <v>-26.7</v>
      </c>
    </row>
    <row r="53" spans="1:14">
      <c r="A53" s="248"/>
      <c r="B53" s="244"/>
      <c r="C53" s="244"/>
      <c r="D53" s="244"/>
      <c r="E53" s="244"/>
      <c r="F53" s="244"/>
      <c r="G53" s="310" t="s">
        <v>510</v>
      </c>
      <c r="H53" s="311"/>
      <c r="I53" s="319">
        <v>8202466</v>
      </c>
      <c r="J53" s="320">
        <v>68932</v>
      </c>
      <c r="K53" s="321">
        <v>-2.2000000000000002</v>
      </c>
      <c r="L53" s="322">
        <v>51263</v>
      </c>
      <c r="M53" s="323">
        <v>-4.9000000000000004</v>
      </c>
      <c r="N53" s="324">
        <v>2.7</v>
      </c>
    </row>
    <row r="54" spans="1:14">
      <c r="A54" s="248"/>
      <c r="B54" s="244"/>
      <c r="C54" s="244"/>
      <c r="D54" s="244"/>
      <c r="E54" s="244"/>
      <c r="F54" s="244"/>
      <c r="G54" s="325"/>
      <c r="H54" s="326" t="s">
        <v>509</v>
      </c>
      <c r="I54" s="327">
        <v>2860830</v>
      </c>
      <c r="J54" s="328">
        <v>24042</v>
      </c>
      <c r="K54" s="329">
        <v>-0.7</v>
      </c>
      <c r="L54" s="330">
        <v>29061</v>
      </c>
      <c r="M54" s="331">
        <v>-15.2</v>
      </c>
      <c r="N54" s="332">
        <v>14.5</v>
      </c>
    </row>
    <row r="55" spans="1:14">
      <c r="A55" s="248"/>
      <c r="B55" s="244"/>
      <c r="C55" s="244"/>
      <c r="D55" s="244"/>
      <c r="E55" s="244"/>
      <c r="F55" s="244"/>
      <c r="G55" s="310" t="s">
        <v>511</v>
      </c>
      <c r="H55" s="311"/>
      <c r="I55" s="319">
        <v>6746986</v>
      </c>
      <c r="J55" s="320">
        <v>56433</v>
      </c>
      <c r="K55" s="321">
        <v>-18.100000000000001</v>
      </c>
      <c r="L55" s="322">
        <v>41433</v>
      </c>
      <c r="M55" s="323">
        <v>-19.2</v>
      </c>
      <c r="N55" s="324">
        <v>1.1000000000000001</v>
      </c>
    </row>
    <row r="56" spans="1:14">
      <c r="A56" s="248"/>
      <c r="B56" s="244"/>
      <c r="C56" s="244"/>
      <c r="D56" s="244"/>
      <c r="E56" s="244"/>
      <c r="F56" s="244"/>
      <c r="G56" s="325"/>
      <c r="H56" s="326" t="s">
        <v>509</v>
      </c>
      <c r="I56" s="327">
        <v>1684857</v>
      </c>
      <c r="J56" s="328">
        <v>14092</v>
      </c>
      <c r="K56" s="329">
        <v>-41.4</v>
      </c>
      <c r="L56" s="330">
        <v>22351</v>
      </c>
      <c r="M56" s="331">
        <v>-23.1</v>
      </c>
      <c r="N56" s="332">
        <v>-18.3</v>
      </c>
    </row>
    <row r="57" spans="1:14">
      <c r="A57" s="248"/>
      <c r="B57" s="244"/>
      <c r="C57" s="244"/>
      <c r="D57" s="244"/>
      <c r="E57" s="244"/>
      <c r="F57" s="244"/>
      <c r="G57" s="310" t="s">
        <v>512</v>
      </c>
      <c r="H57" s="311"/>
      <c r="I57" s="319">
        <v>7664177</v>
      </c>
      <c r="J57" s="320">
        <v>63688</v>
      </c>
      <c r="K57" s="321">
        <v>12.9</v>
      </c>
      <c r="L57" s="322">
        <v>43493</v>
      </c>
      <c r="M57" s="323">
        <v>5</v>
      </c>
      <c r="N57" s="324">
        <v>7.9</v>
      </c>
    </row>
    <row r="58" spans="1:14">
      <c r="A58" s="248"/>
      <c r="B58" s="244"/>
      <c r="C58" s="244"/>
      <c r="D58" s="244"/>
      <c r="E58" s="244"/>
      <c r="F58" s="244"/>
      <c r="G58" s="325"/>
      <c r="H58" s="326" t="s">
        <v>509</v>
      </c>
      <c r="I58" s="327">
        <v>774552</v>
      </c>
      <c r="J58" s="328">
        <v>6436</v>
      </c>
      <c r="K58" s="329">
        <v>-54.3</v>
      </c>
      <c r="L58" s="330">
        <v>23254</v>
      </c>
      <c r="M58" s="331">
        <v>4</v>
      </c>
      <c r="N58" s="332">
        <v>-58.3</v>
      </c>
    </row>
    <row r="59" spans="1:14">
      <c r="A59" s="248"/>
      <c r="B59" s="244"/>
      <c r="C59" s="244"/>
      <c r="D59" s="244"/>
      <c r="E59" s="244"/>
      <c r="F59" s="244"/>
      <c r="G59" s="310" t="s">
        <v>513</v>
      </c>
      <c r="H59" s="311"/>
      <c r="I59" s="319">
        <v>8305392</v>
      </c>
      <c r="J59" s="320">
        <v>68665</v>
      </c>
      <c r="K59" s="321">
        <v>7.8</v>
      </c>
      <c r="L59" s="322">
        <v>50840</v>
      </c>
      <c r="M59" s="323">
        <v>16.899999999999999</v>
      </c>
      <c r="N59" s="324">
        <v>-9.1</v>
      </c>
    </row>
    <row r="60" spans="1:14">
      <c r="A60" s="248"/>
      <c r="B60" s="244"/>
      <c r="C60" s="244"/>
      <c r="D60" s="244"/>
      <c r="E60" s="244"/>
      <c r="F60" s="244"/>
      <c r="G60" s="325"/>
      <c r="H60" s="326" t="s">
        <v>509</v>
      </c>
      <c r="I60" s="333">
        <v>2051963</v>
      </c>
      <c r="J60" s="328">
        <v>16965</v>
      </c>
      <c r="K60" s="329">
        <v>163.6</v>
      </c>
      <c r="L60" s="330">
        <v>25367</v>
      </c>
      <c r="M60" s="331">
        <v>9.1</v>
      </c>
      <c r="N60" s="332">
        <v>154.5</v>
      </c>
    </row>
    <row r="61" spans="1:14">
      <c r="A61" s="248"/>
      <c r="B61" s="244"/>
      <c r="C61" s="244"/>
      <c r="D61" s="244"/>
      <c r="E61" s="244"/>
      <c r="F61" s="244"/>
      <c r="G61" s="310" t="s">
        <v>514</v>
      </c>
      <c r="H61" s="334"/>
      <c r="I61" s="335">
        <v>7849189</v>
      </c>
      <c r="J61" s="336">
        <v>65638</v>
      </c>
      <c r="K61" s="337">
        <v>-7.4</v>
      </c>
      <c r="L61" s="338">
        <v>48191</v>
      </c>
      <c r="M61" s="339">
        <v>1.1000000000000001</v>
      </c>
      <c r="N61" s="324">
        <v>-8.5</v>
      </c>
    </row>
    <row r="62" spans="1:14">
      <c r="A62" s="248"/>
      <c r="B62" s="244"/>
      <c r="C62" s="244"/>
      <c r="D62" s="244"/>
      <c r="E62" s="244"/>
      <c r="F62" s="244"/>
      <c r="G62" s="325"/>
      <c r="H62" s="326" t="s">
        <v>509</v>
      </c>
      <c r="I62" s="327">
        <v>2046507</v>
      </c>
      <c r="J62" s="328">
        <v>17148</v>
      </c>
      <c r="K62" s="329">
        <v>10.9</v>
      </c>
      <c r="L62" s="330">
        <v>26859</v>
      </c>
      <c r="M62" s="331">
        <v>-2.2999999999999998</v>
      </c>
      <c r="N62" s="332">
        <v>13.2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16"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9.18</v>
      </c>
      <c r="G47" s="12">
        <v>15.02</v>
      </c>
      <c r="H47" s="12">
        <v>15.97</v>
      </c>
      <c r="I47" s="12">
        <v>17.420000000000002</v>
      </c>
      <c r="J47" s="13">
        <v>17.850000000000001</v>
      </c>
    </row>
    <row r="48" spans="2:10" ht="57.75" customHeight="1">
      <c r="B48" s="14"/>
      <c r="C48" s="1139" t="s">
        <v>4</v>
      </c>
      <c r="D48" s="1139"/>
      <c r="E48" s="1140"/>
      <c r="F48" s="15">
        <v>2.87</v>
      </c>
      <c r="G48" s="16">
        <v>4.96</v>
      </c>
      <c r="H48" s="16">
        <v>4.62</v>
      </c>
      <c r="I48" s="16">
        <v>5.87</v>
      </c>
      <c r="J48" s="17">
        <v>6.34</v>
      </c>
    </row>
    <row r="49" spans="2:10" ht="57.75" customHeight="1" thickBot="1">
      <c r="B49" s="18"/>
      <c r="C49" s="1141" t="s">
        <v>5</v>
      </c>
      <c r="D49" s="1141"/>
      <c r="E49" s="1142"/>
      <c r="F49" s="19">
        <v>2.2000000000000002</v>
      </c>
      <c r="G49" s="20">
        <v>8.5399999999999991</v>
      </c>
      <c r="H49" s="20">
        <v>1.32</v>
      </c>
      <c r="I49" s="20">
        <v>3.98</v>
      </c>
      <c r="J49" s="21">
        <v>7.82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6"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521</v>
      </c>
      <c r="D34" s="1149"/>
      <c r="E34" s="1150"/>
      <c r="F34" s="32" t="s">
        <v>522</v>
      </c>
      <c r="G34" s="33" t="s">
        <v>523</v>
      </c>
      <c r="H34" s="33" t="s">
        <v>524</v>
      </c>
      <c r="I34" s="33" t="s">
        <v>525</v>
      </c>
      <c r="J34" s="34" t="s">
        <v>526</v>
      </c>
      <c r="K34" s="22"/>
      <c r="L34" s="22"/>
      <c r="M34" s="22"/>
      <c r="N34" s="22"/>
      <c r="O34" s="22"/>
      <c r="P34" s="22"/>
    </row>
    <row r="35" spans="1:16" ht="39" customHeight="1">
      <c r="A35" s="22"/>
      <c r="B35" s="35"/>
      <c r="C35" s="1143" t="s">
        <v>527</v>
      </c>
      <c r="D35" s="1144"/>
      <c r="E35" s="1145"/>
      <c r="F35" s="36">
        <v>7.65</v>
      </c>
      <c r="G35" s="37">
        <v>7.87</v>
      </c>
      <c r="H35" s="37">
        <v>8.2100000000000009</v>
      </c>
      <c r="I35" s="37">
        <v>8.5299999999999994</v>
      </c>
      <c r="J35" s="38">
        <v>7.98</v>
      </c>
      <c r="K35" s="22"/>
      <c r="L35" s="22"/>
      <c r="M35" s="22"/>
      <c r="N35" s="22"/>
      <c r="O35" s="22"/>
      <c r="P35" s="22"/>
    </row>
    <row r="36" spans="1:16" ht="39" customHeight="1">
      <c r="A36" s="22"/>
      <c r="B36" s="35"/>
      <c r="C36" s="1143" t="s">
        <v>528</v>
      </c>
      <c r="D36" s="1144"/>
      <c r="E36" s="1145"/>
      <c r="F36" s="36">
        <v>2.87</v>
      </c>
      <c r="G36" s="37">
        <v>4.96</v>
      </c>
      <c r="H36" s="37">
        <v>4.62</v>
      </c>
      <c r="I36" s="37">
        <v>5.87</v>
      </c>
      <c r="J36" s="38">
        <v>6.34</v>
      </c>
      <c r="K36" s="22"/>
      <c r="L36" s="22"/>
      <c r="M36" s="22"/>
      <c r="N36" s="22"/>
      <c r="O36" s="22"/>
      <c r="P36" s="22"/>
    </row>
    <row r="37" spans="1:16" ht="39" customHeight="1">
      <c r="A37" s="22"/>
      <c r="B37" s="35"/>
      <c r="C37" s="1143" t="s">
        <v>529</v>
      </c>
      <c r="D37" s="1144"/>
      <c r="E37" s="1145"/>
      <c r="F37" s="36">
        <v>0.59</v>
      </c>
      <c r="G37" s="37">
        <v>0.5</v>
      </c>
      <c r="H37" s="37">
        <v>0.76</v>
      </c>
      <c r="I37" s="37">
        <v>0.82</v>
      </c>
      <c r="J37" s="38">
        <v>0.46</v>
      </c>
      <c r="K37" s="22"/>
      <c r="L37" s="22"/>
      <c r="M37" s="22"/>
      <c r="N37" s="22"/>
      <c r="O37" s="22"/>
      <c r="P37" s="22"/>
    </row>
    <row r="38" spans="1:16" ht="39" customHeight="1">
      <c r="A38" s="22"/>
      <c r="B38" s="35"/>
      <c r="C38" s="1143" t="s">
        <v>530</v>
      </c>
      <c r="D38" s="1144"/>
      <c r="E38" s="1145"/>
      <c r="F38" s="36">
        <v>0.14000000000000001</v>
      </c>
      <c r="G38" s="37">
        <v>0.05</v>
      </c>
      <c r="H38" s="37">
        <v>0.06</v>
      </c>
      <c r="I38" s="37">
        <v>0.21</v>
      </c>
      <c r="J38" s="38">
        <v>0.14000000000000001</v>
      </c>
      <c r="K38" s="22"/>
      <c r="L38" s="22"/>
      <c r="M38" s="22"/>
      <c r="N38" s="22"/>
      <c r="O38" s="22"/>
      <c r="P38" s="22"/>
    </row>
    <row r="39" spans="1:16" ht="39" customHeight="1">
      <c r="A39" s="22"/>
      <c r="B39" s="35"/>
      <c r="C39" s="1143" t="s">
        <v>531</v>
      </c>
      <c r="D39" s="1144"/>
      <c r="E39" s="1145"/>
      <c r="F39" s="36">
        <v>0.03</v>
      </c>
      <c r="G39" s="37">
        <v>7.0000000000000007E-2</v>
      </c>
      <c r="H39" s="37">
        <v>0.03</v>
      </c>
      <c r="I39" s="37">
        <v>0.03</v>
      </c>
      <c r="J39" s="38">
        <v>0.01</v>
      </c>
      <c r="K39" s="22"/>
      <c r="L39" s="22"/>
      <c r="M39" s="22"/>
      <c r="N39" s="22"/>
      <c r="O39" s="22"/>
      <c r="P39" s="22"/>
    </row>
    <row r="40" spans="1:16" ht="39" customHeight="1">
      <c r="A40" s="22"/>
      <c r="B40" s="35"/>
      <c r="C40" s="1143" t="s">
        <v>532</v>
      </c>
      <c r="D40" s="1144"/>
      <c r="E40" s="1145"/>
      <c r="F40" s="36">
        <v>0</v>
      </c>
      <c r="G40" s="37">
        <v>0</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533</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534</v>
      </c>
      <c r="D43" s="1147"/>
      <c r="E43" s="1148"/>
      <c r="F43" s="41">
        <v>0.01</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3615</v>
      </c>
      <c r="L45" s="60">
        <v>3796</v>
      </c>
      <c r="M45" s="60">
        <v>4137</v>
      </c>
      <c r="N45" s="60">
        <v>4367</v>
      </c>
      <c r="O45" s="61">
        <v>4298</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731</v>
      </c>
      <c r="L48" s="64">
        <v>743</v>
      </c>
      <c r="M48" s="64">
        <v>740</v>
      </c>
      <c r="N48" s="64">
        <v>715</v>
      </c>
      <c r="O48" s="65">
        <v>715</v>
      </c>
      <c r="P48" s="48"/>
      <c r="Q48" s="48"/>
      <c r="R48" s="48"/>
      <c r="S48" s="48"/>
      <c r="T48" s="48"/>
      <c r="U48" s="48"/>
    </row>
    <row r="49" spans="1:21" ht="30.75" customHeight="1">
      <c r="A49" s="48"/>
      <c r="B49" s="1161"/>
      <c r="C49" s="1162"/>
      <c r="D49" s="62"/>
      <c r="E49" s="1153" t="s">
        <v>16</v>
      </c>
      <c r="F49" s="1153"/>
      <c r="G49" s="1153"/>
      <c r="H49" s="1153"/>
      <c r="I49" s="1153"/>
      <c r="J49" s="1154"/>
      <c r="K49" s="63">
        <v>490</v>
      </c>
      <c r="L49" s="64">
        <v>427</v>
      </c>
      <c r="M49" s="64">
        <v>494</v>
      </c>
      <c r="N49" s="64">
        <v>372</v>
      </c>
      <c r="O49" s="65">
        <v>385</v>
      </c>
      <c r="P49" s="48"/>
      <c r="Q49" s="48"/>
      <c r="R49" s="48"/>
      <c r="S49" s="48"/>
      <c r="T49" s="48"/>
      <c r="U49" s="48"/>
    </row>
    <row r="50" spans="1:21" ht="30.75" customHeight="1">
      <c r="A50" s="48"/>
      <c r="B50" s="1161"/>
      <c r="C50" s="1162"/>
      <c r="D50" s="62"/>
      <c r="E50" s="1153" t="s">
        <v>17</v>
      </c>
      <c r="F50" s="1153"/>
      <c r="G50" s="1153"/>
      <c r="H50" s="1153"/>
      <c r="I50" s="1153"/>
      <c r="J50" s="1154"/>
      <c r="K50" s="63" t="s">
        <v>476</v>
      </c>
      <c r="L50" s="64" t="s">
        <v>476</v>
      </c>
      <c r="M50" s="64" t="s">
        <v>476</v>
      </c>
      <c r="N50" s="64" t="s">
        <v>476</v>
      </c>
      <c r="O50" s="65" t="s">
        <v>476</v>
      </c>
      <c r="P50" s="48"/>
      <c r="Q50" s="48"/>
      <c r="R50" s="48"/>
      <c r="S50" s="48"/>
      <c r="T50" s="48"/>
      <c r="U50" s="48"/>
    </row>
    <row r="51" spans="1:21" ht="30.75" customHeight="1">
      <c r="A51" s="48"/>
      <c r="B51" s="1163"/>
      <c r="C51" s="1164"/>
      <c r="D51" s="66"/>
      <c r="E51" s="1153" t="s">
        <v>18</v>
      </c>
      <c r="F51" s="1153"/>
      <c r="G51" s="1153"/>
      <c r="H51" s="1153"/>
      <c r="I51" s="1153"/>
      <c r="J51" s="1154"/>
      <c r="K51" s="63">
        <v>6</v>
      </c>
      <c r="L51" s="64">
        <v>2</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2574</v>
      </c>
      <c r="L52" s="64">
        <v>2782</v>
      </c>
      <c r="M52" s="64">
        <v>3044</v>
      </c>
      <c r="N52" s="64">
        <v>3208</v>
      </c>
      <c r="O52" s="65">
        <v>3320</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2268</v>
      </c>
      <c r="L53" s="69">
        <v>2186</v>
      </c>
      <c r="M53" s="69">
        <v>2327</v>
      </c>
      <c r="N53" s="69">
        <v>2246</v>
      </c>
      <c r="O53" s="70">
        <v>2078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沖縄県</cp:lastModifiedBy>
  <cp:lastPrinted>2015-04-24T01:26:49Z</cp:lastPrinted>
  <dcterms:created xsi:type="dcterms:W3CDTF">2015-02-17T07:58:38Z</dcterms:created>
  <dcterms:modified xsi:type="dcterms:W3CDTF">2015-05-08T07:19:32Z</dcterms:modified>
  <cp:category/>
</cp:coreProperties>
</file>