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7.1.233\disk1\003【下水道業務係】\財政課\H31R1\沢紙\経営比較分析表（平成30年度決算）の分析等について\提出用（R2.1.28）\"/>
    </mc:Choice>
  </mc:AlternateContent>
  <workbookProtection workbookAlgorithmName="SHA-512" workbookHashValue="s870Dau7eHjMeusPPud5CCZGwFiQ2rVK1eVHYs8PvwJfcHMjQs2E4b8AZP9g+GB7/c+DQWabQleQL2AY0EB3PQ==" workbookSaltValue="HOdAkR/TVjBVFG+8MqqYLA==" workbookSpinCount="100000" lockStructure="1"/>
  <bookViews>
    <workbookView xWindow="0" yWindow="0" windowWidth="17610" windowHeight="69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AL10" i="4"/>
  <c r="W10" i="4"/>
  <c r="I10" i="4"/>
  <c r="BB8" i="4"/>
  <c r="AL8" i="4"/>
  <c r="AD8" i="4"/>
  <c r="P8" i="4"/>
  <c r="B8" i="4"/>
  <c r="D10" i="5" l="1"/>
  <c r="C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<sst xmlns="http://schemas.openxmlformats.org/spreadsheetml/2006/main" count="228" uniqueCount="113">
  <si>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</si>
  <si>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</si>
  <si>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</si>
  <si>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</si>
  <si>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</si>
  <si>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</si>
  <si>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</si>
  <si>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</si>
  <si>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</si>
  <si>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</si>
  <si>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</si>
  <si>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</si>
  <si>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</si>
  <si>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</si>
  <si>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</si>
  <si>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</si>
  <si>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</si>
  <si>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</si>
  <si>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</si>
  <si>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</si>
  <si>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</si>
  <si>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</si>
  <si>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</si>
  <si>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</si>
  <si>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</si>
  <si>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</si>
  <si>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</si>
  <si>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</si>
  <si>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</si>
  <si>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</si>
  <si>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</si>
  <si>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</si>
  <si>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</si>
  <si>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</si>
  <si>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</si>
  <si>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</si>
  <si>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</si>
  <si>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</si>
  <si>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</si>
  <si>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</si>
  <si>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</si>
  <si>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</si>
  <si>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</si>
  <si>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</si>
  <si>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</si>
  <si>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</si>
  <si>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</si>
  <si>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</si>
  <si>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</si>
  <si>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</si>
  <si>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</si>
  <si>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</si>
  <si>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</si>
  <si>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</si>
  <si>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</si>
  <si>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</si>
  <si>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</si>
  <si>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</si>
  <si>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</si>
  <si>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</si>
  <si>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</si>
  <si>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</si>
  <si>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</si>
  <si>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</si>
  <si>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</si>
  <si>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</si>
  <si>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</si>
  <si>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</si>
  <si>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</si>
  <si>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</si>
  <si>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</si>
  <si>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</si>
  <si>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</si>
  <si>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</si>
  <si>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</si>
  <si>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</si>
  <si>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</si>
  <si>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</si>
  <si>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</si>
  <si>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</si>
  <si>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</si>
  <si>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</si>
  <si>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</si>
  <si>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</si>
  <si>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</si>
  <si>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</si>
  <si>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</si>
  <si>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</si>
  <si>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</si>
  <si>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</si>
  <si>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</si>
  <si>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</si>
  <si>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</si>
  <si>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</si>
  <si>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</si>
  <si>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</si>
  <si>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</si>
  <si>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うるま市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</si>
  <si>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</si>
  <si>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</si>
  <si>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</si>
  <si>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</si>
  <si>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</si>
  <si>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</si>
  <si>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</si>
  <si>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</si>
  <si>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</si>
  <si>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</si>
  <si>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</si>
  <si>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</si>
  <si>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年度は、管渠や施設の更新実施はしていないため、指標は0となっている。現状として管渠の老朽化に伴う陥没事故なども続発しており対応を迫られることから、今後は管渠や処理場施設のストックマネジメント計画を進め、管渠や施設の維持管理を通した施設調査点検計画を作成し、更新計画を策定する予定である。</t>
    <rPh sb="1" eb="4">
      <t>コンネンド</t>
    </rPh>
    <rPh sb="6" eb="8">
      <t>カンキョ</t>
    </rPh>
    <rPh sb="9" eb="11">
      <t>シセツ</t>
    </rPh>
    <rPh sb="12" eb="14">
      <t>コウシン</t>
    </rPh>
    <rPh sb="14" eb="16">
      <t>ジッシ</t>
    </rPh>
    <rPh sb="25" eb="27">
      <t>シヒョウ</t>
    </rPh>
    <rPh sb="36" eb="38">
      <t>ゲンジョウ</t>
    </rPh>
    <rPh sb="41" eb="43">
      <t>カンキョ</t>
    </rPh>
    <rPh sb="44" eb="47">
      <t>ロウキュウカ</t>
    </rPh>
    <rPh sb="48" eb="49">
      <t>トモナ</t>
    </rPh>
    <rPh sb="50" eb="52">
      <t>カンボツ</t>
    </rPh>
    <rPh sb="52" eb="54">
      <t>ジコ</t>
    </rPh>
    <rPh sb="57" eb="59">
      <t>ゾクハツ</t>
    </rPh>
    <rPh sb="63" eb="65">
      <t>タイオウ</t>
    </rPh>
    <rPh sb="66" eb="67">
      <t>セマ</t>
    </rPh>
    <rPh sb="75" eb="77">
      <t>コンゴ</t>
    </rPh>
    <rPh sb="78" eb="80">
      <t>カンキョ</t>
    </rPh>
    <rPh sb="81" eb="84">
      <t>ショリジョウ</t>
    </rPh>
    <rPh sb="84" eb="86">
      <t>シセツ</t>
    </rPh>
    <rPh sb="97" eb="99">
      <t>ケイカク</t>
    </rPh>
    <rPh sb="100" eb="101">
      <t>スス</t>
    </rPh>
    <rPh sb="103" eb="105">
      <t>カンキョ</t>
    </rPh>
    <rPh sb="106" eb="108">
      <t>シセツ</t>
    </rPh>
    <rPh sb="109" eb="111">
      <t>イジ</t>
    </rPh>
    <rPh sb="111" eb="113">
      <t>カンリ</t>
    </rPh>
    <rPh sb="114" eb="115">
      <t>トオ</t>
    </rPh>
    <rPh sb="117" eb="119">
      <t>シセツ</t>
    </rPh>
    <rPh sb="119" eb="121">
      <t>チョウサ</t>
    </rPh>
    <rPh sb="121" eb="123">
      <t>テンケン</t>
    </rPh>
    <rPh sb="123" eb="125">
      <t>ケイカク</t>
    </rPh>
    <rPh sb="126" eb="128">
      <t>サクセイ</t>
    </rPh>
    <rPh sb="130" eb="132">
      <t>コウシン</t>
    </rPh>
    <rPh sb="132" eb="134">
      <t>ケイカク</t>
    </rPh>
    <rPh sb="135" eb="137">
      <t>サクテイ</t>
    </rPh>
    <rPh sb="139" eb="141">
      <t>ヨテイ</t>
    </rPh>
    <phoneticPr fontId="4"/>
  </si>
  <si>
    <t>　当市の下水道事業は引き続き下水道接続を推進し、下水道使用料の収入の確保に努め、特に水洗化率の向上については、着実に改善傾向にあります。しかしながら、老朽化に伴い維持管理費の増加や資本費の負担額も増加しているため以前、一般会計から多額の繰入金を受けざる得ない経営状況が続いている。
　この経営の現状を踏まえ、今後の経営戦略の策定や、令和2年4月に予定している地方公営企業会計移行によるメリットを活用し、経営比較分析表とともに、安定して継続できる事業経営に努めていきます。</t>
    <rPh sb="1" eb="3">
      <t>トウシ</t>
    </rPh>
    <rPh sb="4" eb="7">
      <t>ゲスイドウ</t>
    </rPh>
    <rPh sb="7" eb="9">
      <t>ジギョウ</t>
    </rPh>
    <rPh sb="10" eb="11">
      <t>ヒ</t>
    </rPh>
    <rPh sb="12" eb="13">
      <t>ツヅ</t>
    </rPh>
    <rPh sb="14" eb="17">
      <t>ゲスイドウ</t>
    </rPh>
    <rPh sb="17" eb="19">
      <t>セツゾク</t>
    </rPh>
    <rPh sb="20" eb="22">
      <t>スイシン</t>
    </rPh>
    <rPh sb="24" eb="27">
      <t>ゲスイドウ</t>
    </rPh>
    <rPh sb="27" eb="30">
      <t>シヨウリョウ</t>
    </rPh>
    <rPh sb="31" eb="33">
      <t>シュウニュウ</t>
    </rPh>
    <rPh sb="34" eb="36">
      <t>カクホ</t>
    </rPh>
    <rPh sb="37" eb="38">
      <t>ツト</t>
    </rPh>
    <rPh sb="40" eb="41">
      <t>トク</t>
    </rPh>
    <rPh sb="42" eb="44">
      <t>スイセン</t>
    </rPh>
    <rPh sb="44" eb="45">
      <t>カ</t>
    </rPh>
    <rPh sb="45" eb="46">
      <t>リツ</t>
    </rPh>
    <rPh sb="47" eb="49">
      <t>コウジョウ</t>
    </rPh>
    <rPh sb="55" eb="57">
      <t>チャクジツ</t>
    </rPh>
    <rPh sb="58" eb="60">
      <t>カイゼン</t>
    </rPh>
    <rPh sb="60" eb="62">
      <t>ケイコウ</t>
    </rPh>
    <rPh sb="75" eb="78">
      <t>ロウキュウカ</t>
    </rPh>
    <rPh sb="79" eb="80">
      <t>トモナ</t>
    </rPh>
    <rPh sb="81" eb="83">
      <t>イジ</t>
    </rPh>
    <rPh sb="83" eb="85">
      <t>カンリ</t>
    </rPh>
    <rPh sb="85" eb="86">
      <t>ヒ</t>
    </rPh>
    <rPh sb="87" eb="89">
      <t>ゾウカ</t>
    </rPh>
    <rPh sb="90" eb="92">
      <t>シホン</t>
    </rPh>
    <rPh sb="92" eb="93">
      <t>ヒ</t>
    </rPh>
    <rPh sb="94" eb="96">
      <t>フタン</t>
    </rPh>
    <rPh sb="96" eb="97">
      <t>ガク</t>
    </rPh>
    <rPh sb="98" eb="100">
      <t>ゾウカ</t>
    </rPh>
    <rPh sb="106" eb="108">
      <t>イゼン</t>
    </rPh>
    <rPh sb="109" eb="111">
      <t>イッパン</t>
    </rPh>
    <rPh sb="111" eb="113">
      <t>カイケイ</t>
    </rPh>
    <rPh sb="115" eb="117">
      <t>タガク</t>
    </rPh>
    <rPh sb="118" eb="120">
      <t>クリイレ</t>
    </rPh>
    <rPh sb="120" eb="121">
      <t>キン</t>
    </rPh>
    <rPh sb="122" eb="123">
      <t>ウ</t>
    </rPh>
    <rPh sb="126" eb="127">
      <t>エ</t>
    </rPh>
    <rPh sb="129" eb="131">
      <t>ケイエイ</t>
    </rPh>
    <rPh sb="131" eb="133">
      <t>ジョウキョウ</t>
    </rPh>
    <rPh sb="134" eb="135">
      <t>ツヅ</t>
    </rPh>
    <rPh sb="144" eb="146">
      <t>ケイエイ</t>
    </rPh>
    <rPh sb="147" eb="149">
      <t>ゲンジョウ</t>
    </rPh>
    <rPh sb="150" eb="151">
      <t>フ</t>
    </rPh>
    <rPh sb="154" eb="156">
      <t>コンゴ</t>
    </rPh>
    <rPh sb="157" eb="159">
      <t>ケイエイ</t>
    </rPh>
    <rPh sb="159" eb="161">
      <t>センリャク</t>
    </rPh>
    <rPh sb="162" eb="164">
      <t>サクテイ</t>
    </rPh>
    <rPh sb="166" eb="168">
      <t>レイワ</t>
    </rPh>
    <rPh sb="169" eb="170">
      <t>ネン</t>
    </rPh>
    <rPh sb="171" eb="172">
      <t>ガツ</t>
    </rPh>
    <rPh sb="173" eb="175">
      <t>ヨテイ</t>
    </rPh>
    <rPh sb="179" eb="181">
      <t>チホウ</t>
    </rPh>
    <rPh sb="181" eb="183">
      <t>コウエイ</t>
    </rPh>
    <rPh sb="183" eb="185">
      <t>キギョウ</t>
    </rPh>
    <rPh sb="185" eb="187">
      <t>カイケイ</t>
    </rPh>
    <rPh sb="187" eb="189">
      <t>イコウ</t>
    </rPh>
    <rPh sb="197" eb="199">
      <t>カツヨウ</t>
    </rPh>
    <rPh sb="201" eb="203">
      <t>ケイエイ</t>
    </rPh>
    <rPh sb="203" eb="205">
      <t>ヒカク</t>
    </rPh>
    <rPh sb="205" eb="207">
      <t>ブンセキ</t>
    </rPh>
    <rPh sb="207" eb="208">
      <t>ヒョウ</t>
    </rPh>
    <rPh sb="213" eb="215">
      <t>アンテイ</t>
    </rPh>
    <rPh sb="217" eb="219">
      <t>ケイゾク</t>
    </rPh>
    <rPh sb="222" eb="224">
      <t>ジギョウ</t>
    </rPh>
    <rPh sb="224" eb="226">
      <t>ケイエイ</t>
    </rPh>
    <rPh sb="227" eb="228">
      <t>ツト</t>
    </rPh>
    <phoneticPr fontId="4"/>
  </si>
  <si>
    <t>①収益的収支比率
　今年度は、対前年度△0.34減少し、維持管理費や資本費の増加が影響している。接続件数の増加により、料金収入は伸びているものの、維持管理費用等の増加に、追いついていない現状があります。経営戦略策定の見直しを含め、企業会計移行後に経営の練り直しを図ります。
④企業債残高対事業規模比率
　 平成30年度の比率は、615.60％であり、一般会計が負担額が控除されていないが、年々減少傾向にあり改善しています。今後とも事業規模の適正化に努め、料金の収入の増加により改善を図ります。
⑤経費回収率
　下水道使用料は年々増加しており、維持管理費の支出についても増加傾向だが経費回収率は0.17％改善された。今後とも維持管理費の増加は避けられないが、下水道料金の増加でもって改善させていきたい。 
⑥汚水処理原価
　 汚水処理原価は昨年より、わずかながら減少している。理由として維持管理費、資本費用が増加傾向だが、有収水量も伸びているため結果汚水処理原価の増加を抑えられた。引き続き費用の縮減に取り組みつつ有収水量の増加に取り組みます。
⑦施設利用率
　有数水量が増加したにも関わらず不明水量については調査業務により縮減に努めた結果、1日平均処理水が減少したと分析しており改善した結果と思われる。
⑧水洗化率
　年々、改善されており、引き続き、施設整備と効果的な接続推進を進めていきます。</t>
    <rPh sb="1" eb="3">
      <t>シュウエキ</t>
    </rPh>
    <rPh sb="3" eb="4">
      <t>テキ</t>
    </rPh>
    <rPh sb="4" eb="6">
      <t>シュウシ</t>
    </rPh>
    <rPh sb="6" eb="8">
      <t>ヒリツ</t>
    </rPh>
    <rPh sb="10" eb="13">
      <t>コンネンド</t>
    </rPh>
    <rPh sb="15" eb="16">
      <t>タイ</t>
    </rPh>
    <rPh sb="16" eb="19">
      <t>ゼンネンド</t>
    </rPh>
    <rPh sb="24" eb="26">
      <t>ゲンショウ</t>
    </rPh>
    <rPh sb="28" eb="30">
      <t>イジ</t>
    </rPh>
    <rPh sb="30" eb="32">
      <t>カンリ</t>
    </rPh>
    <rPh sb="32" eb="33">
      <t>ヒ</t>
    </rPh>
    <rPh sb="34" eb="36">
      <t>シホン</t>
    </rPh>
    <rPh sb="36" eb="37">
      <t>ヒ</t>
    </rPh>
    <rPh sb="38" eb="40">
      <t>ゾウカ</t>
    </rPh>
    <rPh sb="41" eb="43">
      <t>エイキョウ</t>
    </rPh>
    <rPh sb="48" eb="50">
      <t>セツゾク</t>
    </rPh>
    <rPh sb="50" eb="52">
      <t>ケンスウ</t>
    </rPh>
    <rPh sb="53" eb="55">
      <t>ゾウカ</t>
    </rPh>
    <rPh sb="59" eb="61">
      <t>リョウキン</t>
    </rPh>
    <rPh sb="61" eb="63">
      <t>シュウニュウ</t>
    </rPh>
    <rPh sb="64" eb="65">
      <t>ノ</t>
    </rPh>
    <rPh sb="73" eb="75">
      <t>イジ</t>
    </rPh>
    <rPh sb="75" eb="77">
      <t>カンリ</t>
    </rPh>
    <rPh sb="77" eb="79">
      <t>ヒヨウ</t>
    </rPh>
    <rPh sb="79" eb="80">
      <t>トウ</t>
    </rPh>
    <rPh sb="81" eb="83">
      <t>ゾウカ</t>
    </rPh>
    <rPh sb="85" eb="86">
      <t>オ</t>
    </rPh>
    <rPh sb="93" eb="95">
      <t>ゲンジョウ</t>
    </rPh>
    <rPh sb="101" eb="103">
      <t>ケイエイ</t>
    </rPh>
    <rPh sb="103" eb="105">
      <t>センリャク</t>
    </rPh>
    <rPh sb="105" eb="107">
      <t>サクテイ</t>
    </rPh>
    <rPh sb="108" eb="110">
      <t>ミナオ</t>
    </rPh>
    <rPh sb="112" eb="113">
      <t>フク</t>
    </rPh>
    <rPh sb="115" eb="117">
      <t>キギョウ</t>
    </rPh>
    <rPh sb="117" eb="119">
      <t>カイケイ</t>
    </rPh>
    <rPh sb="119" eb="121">
      <t>イコウ</t>
    </rPh>
    <rPh sb="121" eb="122">
      <t>ゴ</t>
    </rPh>
    <rPh sb="123" eb="125">
      <t>ケイエイ</t>
    </rPh>
    <rPh sb="126" eb="127">
      <t>ネ</t>
    </rPh>
    <rPh sb="128" eb="129">
      <t>ナオ</t>
    </rPh>
    <rPh sb="131" eb="132">
      <t>ハカ</t>
    </rPh>
    <rPh sb="138" eb="140">
      <t>キギョウ</t>
    </rPh>
    <rPh sb="140" eb="141">
      <t>サイ</t>
    </rPh>
    <rPh sb="141" eb="143">
      <t>ザンダカ</t>
    </rPh>
    <rPh sb="143" eb="144">
      <t>タイ</t>
    </rPh>
    <rPh sb="144" eb="146">
      <t>ジギョウ</t>
    </rPh>
    <rPh sb="146" eb="148">
      <t>キボ</t>
    </rPh>
    <rPh sb="148" eb="150">
      <t>ヒリツ</t>
    </rPh>
    <rPh sb="153" eb="155">
      <t>ヘイセイ</t>
    </rPh>
    <rPh sb="157" eb="159">
      <t>ネンド</t>
    </rPh>
    <rPh sb="160" eb="162">
      <t>ヒリツ</t>
    </rPh>
    <rPh sb="175" eb="177">
      <t>イッパン</t>
    </rPh>
    <rPh sb="177" eb="179">
      <t>カイケイ</t>
    </rPh>
    <rPh sb="180" eb="182">
      <t>フタン</t>
    </rPh>
    <rPh sb="182" eb="183">
      <t>ガク</t>
    </rPh>
    <rPh sb="184" eb="186">
      <t>コウジョ</t>
    </rPh>
    <rPh sb="194" eb="196">
      <t>ネンネン</t>
    </rPh>
    <rPh sb="196" eb="198">
      <t>ゲンショウ</t>
    </rPh>
    <rPh sb="198" eb="200">
      <t>ケイコウ</t>
    </rPh>
    <rPh sb="203" eb="205">
      <t>カイゼン</t>
    </rPh>
    <rPh sb="211" eb="213">
      <t>コンゴ</t>
    </rPh>
    <rPh sb="215" eb="217">
      <t>ジギョウ</t>
    </rPh>
    <rPh sb="217" eb="219">
      <t>キボ</t>
    </rPh>
    <rPh sb="220" eb="222">
      <t>テキセイ</t>
    </rPh>
    <rPh sb="222" eb="223">
      <t>カ</t>
    </rPh>
    <rPh sb="224" eb="225">
      <t>ツト</t>
    </rPh>
    <rPh sb="227" eb="229">
      <t>リョウキン</t>
    </rPh>
    <rPh sb="230" eb="232">
      <t>シュウニュウ</t>
    </rPh>
    <rPh sb="233" eb="235">
      <t>ゾウカ</t>
    </rPh>
    <rPh sb="238" eb="240">
      <t>カイゼン</t>
    </rPh>
    <rPh sb="241" eb="242">
      <t>ハカ</t>
    </rPh>
    <rPh sb="248" eb="250">
      <t>ケイヒ</t>
    </rPh>
    <rPh sb="250" eb="252">
      <t>カイシュウ</t>
    </rPh>
    <rPh sb="252" eb="253">
      <t>リツ</t>
    </rPh>
    <rPh sb="255" eb="258">
      <t>ゲスイドウ</t>
    </rPh>
    <rPh sb="258" eb="261">
      <t>シヨウリョウ</t>
    </rPh>
    <rPh sb="262" eb="264">
      <t>ネンネン</t>
    </rPh>
    <rPh sb="264" eb="266">
      <t>ゾウカ</t>
    </rPh>
    <rPh sb="271" eb="273">
      <t>イジ</t>
    </rPh>
    <rPh sb="273" eb="275">
      <t>カンリ</t>
    </rPh>
    <rPh sb="275" eb="276">
      <t>ヒ</t>
    </rPh>
    <rPh sb="277" eb="279">
      <t>シシュツ</t>
    </rPh>
    <rPh sb="284" eb="286">
      <t>ゾウカ</t>
    </rPh>
    <rPh sb="286" eb="288">
      <t>ケイコウ</t>
    </rPh>
    <rPh sb="290" eb="292">
      <t>ケイヒ</t>
    </rPh>
    <rPh sb="292" eb="294">
      <t>カイシュウ</t>
    </rPh>
    <rPh sb="294" eb="295">
      <t>リツ</t>
    </rPh>
    <rPh sb="301" eb="303">
      <t>カイゼン</t>
    </rPh>
    <rPh sb="307" eb="309">
      <t>コンゴ</t>
    </rPh>
    <rPh sb="311" eb="313">
      <t>イジ</t>
    </rPh>
    <rPh sb="313" eb="315">
      <t>カンリ</t>
    </rPh>
    <rPh sb="315" eb="316">
      <t>ヒ</t>
    </rPh>
    <rPh sb="317" eb="319">
      <t>ゾウカ</t>
    </rPh>
    <rPh sb="320" eb="321">
      <t>サ</t>
    </rPh>
    <rPh sb="328" eb="331">
      <t>ゲスイドウ</t>
    </rPh>
    <rPh sb="331" eb="333">
      <t>リョウキン</t>
    </rPh>
    <rPh sb="334" eb="336">
      <t>ゾウカ</t>
    </rPh>
    <rPh sb="340" eb="342">
      <t>カイゼン</t>
    </rPh>
    <rPh sb="353" eb="355">
      <t>オスイ</t>
    </rPh>
    <rPh sb="355" eb="357">
      <t>ショリ</t>
    </rPh>
    <rPh sb="357" eb="359">
      <t>ゲンカ</t>
    </rPh>
    <rPh sb="362" eb="364">
      <t>オスイ</t>
    </rPh>
    <rPh sb="364" eb="366">
      <t>ショリ</t>
    </rPh>
    <rPh sb="366" eb="368">
      <t>ゲンカ</t>
    </rPh>
    <rPh sb="369" eb="371">
      <t>サクネン</t>
    </rPh>
    <rPh sb="380" eb="382">
      <t>ゲンショウ</t>
    </rPh>
    <rPh sb="387" eb="389">
      <t>リユウ</t>
    </rPh>
    <rPh sb="392" eb="394">
      <t>イジ</t>
    </rPh>
    <rPh sb="394" eb="396">
      <t>カンリ</t>
    </rPh>
    <rPh sb="396" eb="397">
      <t>ヒ</t>
    </rPh>
    <rPh sb="398" eb="400">
      <t>シホン</t>
    </rPh>
    <rPh sb="400" eb="401">
      <t>ヒ</t>
    </rPh>
    <rPh sb="401" eb="402">
      <t>ヨウ</t>
    </rPh>
    <rPh sb="403" eb="405">
      <t>ゾウカ</t>
    </rPh>
    <rPh sb="405" eb="407">
      <t>ケイコウ</t>
    </rPh>
    <rPh sb="410" eb="412">
      <t>ユウシュウ</t>
    </rPh>
    <rPh sb="412" eb="414">
      <t>スイリョウ</t>
    </rPh>
    <rPh sb="415" eb="416">
      <t>ノ</t>
    </rPh>
    <rPh sb="422" eb="424">
      <t>ケッカ</t>
    </rPh>
    <rPh sb="424" eb="426">
      <t>オスイ</t>
    </rPh>
    <rPh sb="426" eb="428">
      <t>ショリ</t>
    </rPh>
    <rPh sb="428" eb="430">
      <t>ゲンカ</t>
    </rPh>
    <rPh sb="431" eb="433">
      <t>ゾウカ</t>
    </rPh>
    <rPh sb="434" eb="435">
      <t>オサ</t>
    </rPh>
    <rPh sb="440" eb="441">
      <t>ヒ</t>
    </rPh>
    <rPh sb="442" eb="443">
      <t>ツヅ</t>
    </rPh>
    <rPh sb="444" eb="446">
      <t>ヒヨウ</t>
    </rPh>
    <rPh sb="447" eb="449">
      <t>シュクゲン</t>
    </rPh>
    <rPh sb="450" eb="451">
      <t>ト</t>
    </rPh>
    <rPh sb="452" eb="453">
      <t>ク</t>
    </rPh>
    <rPh sb="456" eb="458">
      <t>ユウシュウ</t>
    </rPh>
    <rPh sb="458" eb="460">
      <t>スイリョウ</t>
    </rPh>
    <rPh sb="461" eb="463">
      <t>ゾウカ</t>
    </rPh>
    <rPh sb="464" eb="465">
      <t>ト</t>
    </rPh>
    <rPh sb="466" eb="467">
      <t>ク</t>
    </rPh>
    <rPh sb="473" eb="475">
      <t>シセツ</t>
    </rPh>
    <rPh sb="475" eb="477">
      <t>リヨウ</t>
    </rPh>
    <rPh sb="477" eb="478">
      <t>リツ</t>
    </rPh>
    <rPh sb="480" eb="482">
      <t>ユウスウ</t>
    </rPh>
    <rPh sb="482" eb="484">
      <t>スイリョウ</t>
    </rPh>
    <rPh sb="485" eb="487">
      <t>ゾウカ</t>
    </rPh>
    <rPh sb="491" eb="492">
      <t>カカ</t>
    </rPh>
    <rPh sb="495" eb="497">
      <t>フメイ</t>
    </rPh>
    <rPh sb="497" eb="499">
      <t>スイリョウ</t>
    </rPh>
    <rPh sb="504" eb="506">
      <t>チョウサ</t>
    </rPh>
    <rPh sb="506" eb="508">
      <t>ギョウム</t>
    </rPh>
    <rPh sb="511" eb="513">
      <t>シュクゲン</t>
    </rPh>
    <rPh sb="514" eb="515">
      <t>ツト</t>
    </rPh>
    <rPh sb="517" eb="519">
      <t>ケッカ</t>
    </rPh>
    <rPh sb="521" eb="522">
      <t>ヒ</t>
    </rPh>
    <rPh sb="522" eb="524">
      <t>ヘイキン</t>
    </rPh>
    <rPh sb="524" eb="526">
      <t>ショリ</t>
    </rPh>
    <rPh sb="526" eb="527">
      <t>スイ</t>
    </rPh>
    <rPh sb="528" eb="530">
      <t>ゲンショウ</t>
    </rPh>
    <rPh sb="533" eb="535">
      <t>ブンセキ</t>
    </rPh>
    <rPh sb="539" eb="541">
      <t>カイゼン</t>
    </rPh>
    <rPh sb="543" eb="545">
      <t>ケッカ</t>
    </rPh>
    <rPh sb="546" eb="547">
      <t>オモ</t>
    </rPh>
    <rPh sb="553" eb="556">
      <t>スイセンカ</t>
    </rPh>
    <rPh sb="556" eb="557">
      <t>リツ</t>
    </rPh>
    <rPh sb="559" eb="561">
      <t>ネンネン</t>
    </rPh>
    <rPh sb="562" eb="564">
      <t>カイゼン</t>
    </rPh>
    <rPh sb="570" eb="571">
      <t>ヒ</t>
    </rPh>
    <rPh sb="572" eb="573">
      <t>ツヅ</t>
    </rPh>
    <rPh sb="575" eb="577">
      <t>シセツ</t>
    </rPh>
    <rPh sb="577" eb="579">
      <t>セイビ</t>
    </rPh>
    <rPh sb="580" eb="583">
      <t>コウカテキ</t>
    </rPh>
    <rPh sb="584" eb="586">
      <t>セツゾク</t>
    </rPh>
    <rPh sb="586" eb="588">
      <t>スイシン</t>
    </rPh>
    <rPh sb="589" eb="590">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</si>
</sst>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7.0000000000000007E-2</c:v>
                </c:pt>
                <c:pt idx="1">
                  <c:v>0</c:v>
                </c:pt>
                <c:pt idx="2" formatCode="#,##0.00;&quot;△&quot;#,##0.00;&quot;-&quot;">
                  <c:v>0.1</c:v>
                </c:pt>
                <c:pt idx="3" formatCode="#,##0.00;&quot;△&quot;#,##0.00;&quot;-&quot;">
                  <c:v>0.19</c:v>
                </c:pt>
                <c:pt idx="4">
                  <c:v>0</c:v>
                </c:pt>
              </c:numCache>
            </c:numRef>
          </c:val>
          <c:extLst>
            <c:ext xmlns:c16="http://schemas.microsoft.com/office/drawing/2014/chart" uri="{C3380CC4-5D6E-409C-BE32-E72D297353CC}">
              <c16:uniqueId val="{00000000-C76A-4080-B9B3-E2E4898BB3D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C76A-4080-B9B3-E2E4898BB3D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101.42</c:v>
                </c:pt>
                <c:pt idx="1">
                  <c:v>96.11</c:v>
                </c:pt>
                <c:pt idx="2">
                  <c:v>79.5</c:v>
                </c:pt>
                <c:pt idx="3">
                  <c:v>83.24</c:v>
                </c:pt>
                <c:pt idx="4">
                  <c:v>82.76</c:v>
                </c:pt>
              </c:numCache>
            </c:numRef>
          </c:val>
          <c:extLst>
            <c:ext xmlns:c16="http://schemas.microsoft.com/office/drawing/2014/chart" uri="{C3380CC4-5D6E-409C-BE32-E72D297353CC}">
              <c16:uniqueId val="{00000000-5950-4DCB-B455-572BCA33C0B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5950-4DCB-B455-572BCA33C0B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86.97</c:v>
                </c:pt>
                <c:pt idx="1">
                  <c:v>72.84</c:v>
                </c:pt>
                <c:pt idx="2">
                  <c:v>75.900000000000006</c:v>
                </c:pt>
                <c:pt idx="3">
                  <c:v>78.77</c:v>
                </c:pt>
                <c:pt idx="4">
                  <c:v>80.42</c:v>
                </c:pt>
              </c:numCache>
            </c:numRef>
          </c:val>
          <c:extLst>
            <c:ext xmlns:c16="http://schemas.microsoft.com/office/drawing/2014/chart" uri="{C3380CC4-5D6E-409C-BE32-E72D297353CC}">
              <c16:uniqueId val="{00000000-07E4-4118-8196-0D405CAA5AC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07E4-4118-8196-0D405CAA5AC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86.22</c:v>
                </c:pt>
                <c:pt idx="1">
                  <c:v>87.71</c:v>
                </c:pt>
                <c:pt idx="2">
                  <c:v>87.38</c:v>
                </c:pt>
                <c:pt idx="3">
                  <c:v>80.400000000000006</c:v>
                </c:pt>
                <c:pt idx="4">
                  <c:v>80.06</c:v>
                </c:pt>
              </c:numCache>
            </c:numRef>
          </c:val>
          <c:extLst>
            <c:ext xmlns:c16="http://schemas.microsoft.com/office/drawing/2014/chart" uri="{C3380CC4-5D6E-409C-BE32-E72D297353CC}">
              <c16:uniqueId val="{00000000-C8BF-4069-A288-528D9093940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BF-4069-A288-528D9093940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4A-4587-9125-AC645413033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4A-4587-9125-AC645413033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9A-4C1B-B1C0-1EC915C9C95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9A-4C1B-B1C0-1EC915C9C95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CE-4900-97D1-58D16AE2566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CE-4900-97D1-58D16AE2566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42-4A1F-AC8B-BB993A46A48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42-4A1F-AC8B-BB993A46A48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949.89</c:v>
                </c:pt>
                <c:pt idx="1">
                  <c:v>918.3</c:v>
                </c:pt>
                <c:pt idx="2">
                  <c:v>837.25</c:v>
                </c:pt>
                <c:pt idx="3">
                  <c:v>772.5</c:v>
                </c:pt>
                <c:pt idx="4">
                  <c:v>1577.41</c:v>
                </c:pt>
              </c:numCache>
            </c:numRef>
          </c:val>
          <c:extLst>
            <c:ext xmlns:c16="http://schemas.microsoft.com/office/drawing/2014/chart" uri="{C3380CC4-5D6E-409C-BE32-E72D297353CC}">
              <c16:uniqueId val="{00000000-F971-465F-A4C9-61210F281D3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F971-465F-A4C9-61210F281D3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65.53</c:v>
                </c:pt>
                <c:pt idx="1">
                  <c:v>64.459999999999994</c:v>
                </c:pt>
                <c:pt idx="2">
                  <c:v>62.26</c:v>
                </c:pt>
                <c:pt idx="3">
                  <c:v>58.95</c:v>
                </c:pt>
                <c:pt idx="4">
                  <c:v>59.12</c:v>
                </c:pt>
              </c:numCache>
            </c:numRef>
          </c:val>
          <c:extLst>
            <c:ext xmlns:c16="http://schemas.microsoft.com/office/drawing/2014/chart" uri="{C3380CC4-5D6E-409C-BE32-E72D297353CC}">
              <c16:uniqueId val="{00000000-9FB4-4352-9795-1B994C15377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9FB4-4352-9795-1B994C15377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147.31</c:v>
                </c:pt>
                <c:pt idx="1">
                  <c:v>150.04</c:v>
                </c:pt>
                <c:pt idx="2">
                  <c:v>155.08000000000001</c:v>
                </c:pt>
                <c:pt idx="3">
                  <c:v>163.99</c:v>
                </c:pt>
                <c:pt idx="4">
                  <c:v>163.24</c:v>
                </c:pt>
              </c:numCache>
            </c:numRef>
          </c:val>
          <c:extLst>
            <c:ext xmlns:c16="http://schemas.microsoft.com/office/drawing/2014/chart" uri="{C3380CC4-5D6E-409C-BE32-E72D297353CC}">
              <c16:uniqueId val="{00000000-38BF-4330-9842-34574CCF7EB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38BF-4330-9842-34574CCF7EB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うるま市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123976</v>
      </c>
      <c r="AM8" s="50"/>
      <c r="AN8" s="50"/>
      <c r="AO8" s="50"/>
      <c r="AP8" s="50"/>
      <c r="AQ8" s="50"/>
      <c r="AR8" s="50"/>
      <c r="AS8" s="50"/>
      <c r="AT8" s="45">
        <f>データ!T6</f>
        <v>87.02</v>
      </c>
      <c r="AU8" s="45"/>
      <c r="AV8" s="45"/>
      <c r="AW8" s="45"/>
      <c r="AX8" s="45"/>
      <c r="AY8" s="45"/>
      <c r="AZ8" s="45"/>
      <c r="BA8" s="45"/>
      <c r="BB8" s="45">
        <f>データ!U6</f>
        <v>1424.68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67.03</v>
      </c>
      <c r="Q10" s="45"/>
      <c r="R10" s="45"/>
      <c r="S10" s="45"/>
      <c r="T10" s="45"/>
      <c r="U10" s="45"/>
      <c r="V10" s="45"/>
      <c r="W10" s="45">
        <f>データ!Q6</f>
        <v>91.23</v>
      </c>
      <c r="X10" s="45"/>
      <c r="Y10" s="45"/>
      <c r="Z10" s="45"/>
      <c r="AA10" s="45"/>
      <c r="AB10" s="45"/>
      <c r="AC10" s="45"/>
      <c r="AD10" s="50">
        <f>データ!R6</f>
        <v>1458</v>
      </c>
      <c r="AE10" s="50"/>
      <c r="AF10" s="50"/>
      <c r="AG10" s="50"/>
      <c r="AH10" s="50"/>
      <c r="AI10" s="50"/>
      <c r="AJ10" s="50"/>
      <c r="AK10" s="2"/>
      <c r="AL10" s="50">
        <f>データ!V6</f>
        <v>83126</v>
      </c>
      <c r="AM10" s="50"/>
      <c r="AN10" s="50"/>
      <c r="AO10" s="50"/>
      <c r="AP10" s="50"/>
      <c r="AQ10" s="50"/>
      <c r="AR10" s="50"/>
      <c r="AS10" s="50"/>
      <c r="AT10" s="45">
        <f>データ!W6</f>
        <v>19.25</v>
      </c>
      <c r="AU10" s="45"/>
      <c r="AV10" s="45"/>
      <c r="AW10" s="45"/>
      <c r="AX10" s="45"/>
      <c r="AY10" s="45"/>
      <c r="AZ10" s="45"/>
      <c r="BA10" s="45"/>
      <c r="BB10" s="45">
        <f>データ!X6</f>
        <v>4318.2299999999996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112</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SWeTCIDDhTmU0VHMZblQ2it4HIBthRu91/fqjKr5rLEJEbrh73jN88oFo3MjZ0B+KDQ6b3hlpbbpcX8E7h1cEg==" saltValue="dif8/Cm00EjZiRs8tGsw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472131</v>
      </c>
      <c r="D6" s="33">
        <f t="shared" si="3"/>
        <v>47</v>
      </c>
      <c r="E6" s="33">
        <f t="shared" si="3"/>
        <v>17</v>
      </c>
      <c r="F6" s="33">
        <f t="shared" si="3"/>
        <v>1</v>
      </c>
      <c r="G6" s="33">
        <f t="shared" si="3"/>
        <v>0</v>
      </c>
      <c r="H6" s="33" t="str">
        <f t="shared" si="3"/>
        <v>沖縄県　うるま市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67.03</v>
      </c>
      <c r="Q6" s="34">
        <f t="shared" si="3"/>
        <v>91.23</v>
      </c>
      <c r="R6" s="34">
        <f t="shared" si="3"/>
        <v>1458</v>
      </c>
      <c r="S6" s="34">
        <f t="shared" si="3"/>
        <v>123976</v>
      </c>
      <c r="T6" s="34">
        <f t="shared" si="3"/>
        <v>87.02</v>
      </c>
      <c r="U6" s="34">
        <f t="shared" si="3"/>
        <v>1424.68</v>
      </c>
      <c r="V6" s="34">
        <f t="shared" si="3"/>
        <v>83126</v>
      </c>
      <c r="W6" s="34">
        <f t="shared" si="3"/>
        <v>19.25</v>
      </c>
      <c r="X6" s="34">
        <f t="shared" si="3"/>
        <v>4318.2299999999996</v>
      </c>
      <c r="Y6" s="35">
        <f>IF(Y7="",NA(),Y7)</f>
        <v>86.22</v>
      </c>
      <c r="Z6" s="35">
        <f t="shared" ref="Z6:AH6" si="4">IF(Z7="",NA(),Z7)</f>
        <v>87.71</v>
      </c>
      <c r="AA6" s="35">
        <f t="shared" si="4"/>
        <v>87.38</v>
      </c>
      <c r="AB6" s="35">
        <f t="shared" si="4"/>
        <v>80.400000000000006</v>
      </c>
      <c r="AC6" s="35">
        <f t="shared" si="4"/>
        <v>80.06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949.89</v>
      </c>
      <c r="BG6" s="35">
        <f t="shared" ref="BG6:BO6" si="7">IF(BG7="",NA(),BG7)</f>
        <v>918.3</v>
      </c>
      <c r="BH6" s="35">
        <f t="shared" si="7"/>
        <v>837.25</v>
      </c>
      <c r="BI6" s="35">
        <f t="shared" si="7"/>
        <v>772.5</v>
      </c>
      <c r="BJ6" s="35">
        <f t="shared" si="7"/>
        <v>1577.41</v>
      </c>
      <c r="BK6" s="35">
        <f t="shared" si="7"/>
        <v>854.16</v>
      </c>
      <c r="BL6" s="35">
        <f t="shared" si="7"/>
        <v>848.31</v>
      </c>
      <c r="BM6" s="35">
        <f t="shared" si="7"/>
        <v>774.99</v>
      </c>
      <c r="BN6" s="35">
        <f t="shared" si="7"/>
        <v>799.41</v>
      </c>
      <c r="BO6" s="35">
        <f t="shared" si="7"/>
        <v>820.36</v>
      </c>
      <c r="BP6" s="34" t="str">
        <f>IF(BP7="","",IF(BP7="-","【-】","【"&amp;SUBSTITUTE(TEXT(BP7,"#,##0.00"),"-","△")&amp;"】"))</f>
        <v>【682.78】</v>
      </c>
      <c r="BQ6" s="35">
        <f>IF(BQ7="",NA(),BQ7)</f>
        <v>65.53</v>
      </c>
      <c r="BR6" s="35">
        <f t="shared" ref="BR6:BZ6" si="8">IF(BR7="",NA(),BR7)</f>
        <v>64.459999999999994</v>
      </c>
      <c r="BS6" s="35">
        <f t="shared" si="8"/>
        <v>62.26</v>
      </c>
      <c r="BT6" s="35">
        <f t="shared" si="8"/>
        <v>58.95</v>
      </c>
      <c r="BU6" s="35">
        <f t="shared" si="8"/>
        <v>59.12</v>
      </c>
      <c r="BV6" s="35">
        <f t="shared" si="8"/>
        <v>93.13</v>
      </c>
      <c r="BW6" s="35">
        <f t="shared" si="8"/>
        <v>94.38</v>
      </c>
      <c r="BX6" s="35">
        <f t="shared" si="8"/>
        <v>96.57</v>
      </c>
      <c r="BY6" s="35">
        <f t="shared" si="8"/>
        <v>96.54</v>
      </c>
      <c r="BZ6" s="35">
        <f t="shared" si="8"/>
        <v>95.4</v>
      </c>
      <c r="CA6" s="34" t="str">
        <f>IF(CA7="","",IF(CA7="-","【-】","【"&amp;SUBSTITUTE(TEXT(CA7,"#,##0.00"),"-","△")&amp;"】"))</f>
        <v>【100.91】</v>
      </c>
      <c r="CB6" s="35">
        <f>IF(CB7="",NA(),CB7)</f>
        <v>147.31</v>
      </c>
      <c r="CC6" s="35">
        <f t="shared" ref="CC6:CK6" si="9">IF(CC7="",NA(),CC7)</f>
        <v>150.04</v>
      </c>
      <c r="CD6" s="35">
        <f t="shared" si="9"/>
        <v>155.08000000000001</v>
      </c>
      <c r="CE6" s="35">
        <f t="shared" si="9"/>
        <v>163.99</v>
      </c>
      <c r="CF6" s="35">
        <f t="shared" si="9"/>
        <v>163.24</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101.42</v>
      </c>
      <c r="CN6" s="35">
        <f t="shared" ref="CN6:CV6" si="10">IF(CN7="",NA(),CN7)</f>
        <v>96.11</v>
      </c>
      <c r="CO6" s="35">
        <f t="shared" si="10"/>
        <v>79.5</v>
      </c>
      <c r="CP6" s="35">
        <f t="shared" si="10"/>
        <v>83.24</v>
      </c>
      <c r="CQ6" s="35">
        <f t="shared" si="10"/>
        <v>82.76</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86.97</v>
      </c>
      <c r="CY6" s="35">
        <f t="shared" ref="CY6:DG6" si="11">IF(CY7="",NA(),CY7)</f>
        <v>72.84</v>
      </c>
      <c r="CZ6" s="35">
        <f t="shared" si="11"/>
        <v>75.900000000000006</v>
      </c>
      <c r="DA6" s="35">
        <f t="shared" si="11"/>
        <v>78.77</v>
      </c>
      <c r="DB6" s="35">
        <f t="shared" si="11"/>
        <v>80.42</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7.0000000000000007E-2</v>
      </c>
      <c r="EF6" s="34">
        <f t="shared" ref="EF6:EN6" si="14">IF(EF7="",NA(),EF7)</f>
        <v>0</v>
      </c>
      <c r="EG6" s="35">
        <f t="shared" si="14"/>
        <v>0.1</v>
      </c>
      <c r="EH6" s="35">
        <f t="shared" si="14"/>
        <v>0.19</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472131</v>
      </c>
      <c r="D7" s="37">
        <v>47</v>
      </c>
      <c r="E7" s="37">
        <v>17</v>
      </c>
      <c r="F7" s="37">
        <v>1</v>
      </c>
      <c r="G7" s="37">
        <v>0</v>
      </c>
      <c r="H7" s="37" t="s">
        <v>97</v>
      </c>
      <c r="I7" s="37" t="s">
        <v>98</v>
      </c>
      <c r="J7" s="37" t="s">
        <v>99</v>
      </c>
      <c r="K7" s="37" t="s">
        <v>100</v>
      </c>
      <c r="L7" s="37" t="s">
        <v>101</v>
      </c>
      <c r="M7" s="37" t="s">
        <v>102</v>
      </c>
      <c r="N7" s="38" t="s">
        <v>103</v>
      </c>
      <c r="O7" s="38" t="s">
        <v>104</v>
      </c>
      <c r="P7" s="38">
        <v>67.03</v>
      </c>
      <c r="Q7" s="38">
        <v>91.23</v>
      </c>
      <c r="R7" s="38">
        <v>1458</v>
      </c>
      <c r="S7" s="38">
        <v>123976</v>
      </c>
      <c r="T7" s="38">
        <v>87.02</v>
      </c>
      <c r="U7" s="38">
        <v>1424.68</v>
      </c>
      <c r="V7" s="38">
        <v>83126</v>
      </c>
      <c r="W7" s="38">
        <v>19.25</v>
      </c>
      <c r="X7" s="38">
        <v>4318.2299999999996</v>
      </c>
      <c r="Y7" s="38">
        <v>86.22</v>
      </c>
      <c r="Z7" s="38">
        <v>87.71</v>
      </c>
      <c r="AA7" s="38">
        <v>87.38</v>
      </c>
      <c r="AB7" s="38">
        <v>80.400000000000006</v>
      </c>
      <c r="AC7" s="38">
        <v>80.06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949.89</v>
      </c>
      <c r="BG7" s="38">
        <v>918.3</v>
      </c>
      <c r="BH7" s="38">
        <v>837.25</v>
      </c>
      <c r="BI7" s="38">
        <v>772.5</v>
      </c>
      <c r="BJ7" s="38">
        <v>1577.41</v>
      </c>
      <c r="BK7" s="38">
        <v>854.16</v>
      </c>
      <c r="BL7" s="38">
        <v>848.31</v>
      </c>
      <c r="BM7" s="38">
        <v>774.99</v>
      </c>
      <c r="BN7" s="38">
        <v>799.41</v>
      </c>
      <c r="BO7" s="38">
        <v>820.36</v>
      </c>
      <c r="BP7" s="38">
        <v>682.78</v>
      </c>
      <c r="BQ7" s="38">
        <v>65.53</v>
      </c>
      <c r="BR7" s="38">
        <v>64.459999999999994</v>
      </c>
      <c r="BS7" s="38">
        <v>62.26</v>
      </c>
      <c r="BT7" s="38">
        <v>58.95</v>
      </c>
      <c r="BU7" s="38">
        <v>59.12</v>
      </c>
      <c r="BV7" s="38">
        <v>93.13</v>
      </c>
      <c r="BW7" s="38">
        <v>94.38</v>
      </c>
      <c r="BX7" s="38">
        <v>96.57</v>
      </c>
      <c r="BY7" s="38">
        <v>96.54</v>
      </c>
      <c r="BZ7" s="38">
        <v>95.4</v>
      </c>
      <c r="CA7" s="38">
        <v>100.91</v>
      </c>
      <c r="CB7" s="38">
        <v>147.31</v>
      </c>
      <c r="CC7" s="38">
        <v>150.04</v>
      </c>
      <c r="CD7" s="38">
        <v>155.08000000000001</v>
      </c>
      <c r="CE7" s="38">
        <v>163.99</v>
      </c>
      <c r="CF7" s="38">
        <v>163.24</v>
      </c>
      <c r="CG7" s="38">
        <v>167.97</v>
      </c>
      <c r="CH7" s="38">
        <v>165.45</v>
      </c>
      <c r="CI7" s="38">
        <v>161.54</v>
      </c>
      <c r="CJ7" s="38">
        <v>162.81</v>
      </c>
      <c r="CK7" s="38">
        <v>163.19999999999999</v>
      </c>
      <c r="CL7" s="38">
        <v>136.86000000000001</v>
      </c>
      <c r="CM7" s="38">
        <v>101.42</v>
      </c>
      <c r="CN7" s="38">
        <v>96.11</v>
      </c>
      <c r="CO7" s="38">
        <v>79.5</v>
      </c>
      <c r="CP7" s="38">
        <v>83.24</v>
      </c>
      <c r="CQ7" s="38">
        <v>82.76</v>
      </c>
      <c r="CR7" s="38">
        <v>64.87</v>
      </c>
      <c r="CS7" s="38">
        <v>65.62</v>
      </c>
      <c r="CT7" s="38">
        <v>64.67</v>
      </c>
      <c r="CU7" s="38">
        <v>64.959999999999994</v>
      </c>
      <c r="CV7" s="38">
        <v>65.040000000000006</v>
      </c>
      <c r="CW7" s="38">
        <v>58.98</v>
      </c>
      <c r="CX7" s="38">
        <v>86.97</v>
      </c>
      <c r="CY7" s="38">
        <v>72.84</v>
      </c>
      <c r="CZ7" s="38">
        <v>75.900000000000006</v>
      </c>
      <c r="DA7" s="38">
        <v>78.77</v>
      </c>
      <c r="DB7" s="38">
        <v>80.42</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7.0000000000000007E-2</v>
      </c>
      <c r="EF7" s="38">
        <v>0</v>
      </c>
      <c r="EG7" s="38">
        <v>0.1</v>
      </c>
      <c r="EH7" s="38">
        <v>0.19</v>
      </c>
      <c r="EI7" s="38">
        <v>0</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金城　幸定</cp:lastModifiedBy>
  <cp:lastPrinted>2020-01-30T04:32:12Z</cp:lastPrinted>
  <dcterms:created xsi:type="dcterms:W3CDTF">2019-12-05T05:08:20Z</dcterms:created>
  <dcterms:modified xsi:type="dcterms:W3CDTF">2020-01-31T00:35:42Z</dcterms:modified>
  <cp:category/>
</cp:coreProperties>
</file>