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4Qw/E0/VBBQz8QmSXIK9nIh+k2yTTWcVTe851JLtBssxjuaFB9q2re7Yo0eVY6Rnc+iUrZToU/zBO2+3zEs/Q==" workbookSaltValue="T3oq1IODgpeVDGweySoUAA=="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<sst xmlns="http://schemas.openxmlformats.org/spreadsheetml/2006/main" count="237" uniqueCount="125">
  <si>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</si>
  <si>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</si>
  <si>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</si>
  <si>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</si>
  <si>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</si>
  <si>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</si>
  <si>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</si>
  <si>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</si>
  <si>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</si>
  <si>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</si>
  <si>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</si>
  <si>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</si>
  <si>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</si>
  <si>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</si>
  <si>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</si>
  <si>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</si>
  <si>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</si>
  <si>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</si>
  <si>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</si>
  <si>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</si>
  <si>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</si>
  <si>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</si>
  <si>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</si>
  <si>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</si>
  <si>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</si>
  <si>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</si>
  <si>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</si>
  <si>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</si>
  <si>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</si>
  <si>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</si>
  <si>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</si>
  <si>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</si>
  <si>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</si>
  <si>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</si>
  <si>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</si>
  <si>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</si>
  <si>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</si>
  <si>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</si>
  <si>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</si>
  <si>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</si>
  <si>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</si>
  <si>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</si>
  <si>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</si>
  <si>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</si>
  <si>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</si>
  <si>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</si>
  <si>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</si>
  <si>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</si>
  <si>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</si>
  <si>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</si>
  <si>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</si>
  <si>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</si>
  <si>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</si>
  <si>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</si>
  <si>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</si>
  <si>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</si>
  <si>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</si>
  <si>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</si>
  <si>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</si>
  <si>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</si>
  <si>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</si>
  <si>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</si>
  <si>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</si>
  <si>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</si>
  <si>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</si>
  <si>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</si>
  <si>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</si>
  <si>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</si>
  <si>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</si>
  <si>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</si>
  <si>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</si>
  <si>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</si>
  <si>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</si>
  <si>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</si>
  <si>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</si>
  <si>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</si>
  <si>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</si>
  <si>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</si>
  <si>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</si>
  <si>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</si>
  <si>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</si>
  <si>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</si>
  <si>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</si>
  <si>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</si>
  <si>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</si>
  <si>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</si>
  <si>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</si>
  <si>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</si>
  <si>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</si>
  <si>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</si>
  <si>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</si>
  <si>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</si>
  <si>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</si>
  <si>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</si>
  <si>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</si>
  <si>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</si>
  <si>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</si>
  <si>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</si>
  <si>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</si>
  <si>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</si>
  <si>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</si>
  <si>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</si>
  <si>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</si>
  <si>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</si>
  <si>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</si>
  <si>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</si>
  <si>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</si>
  <si>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</si>
  <si>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</si>
  <si>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渡嘉敷村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</si>
  <si>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</si>
  <si>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</si>
  <si>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</si>
  <si>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</si>
  <si>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</si>
  <si>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</si>
  <si>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</si>
  <si>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</si>
  <si>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</si>
  <si>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</si>
  <si>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</si>
  <si>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</si>
  <si>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単年度収支で（６２．８３％）改善に取り組む必要はあるが、今年１０月の消費税引き上げに伴い料金改定を実施する方向で検討している。これまでの施設整備に多額の費用がかかり起債償還額が事業費の約３５％近くをしめている。維持管理費用（膜取替費・動力費・その他修繕費等）高額なため、一般会計への依存度が高い。 　　　　　　　　　　　　　　　　　　　　④企業債残高対給水収益比率　　　　　　　　　　　類似団体平均値より低い値を達成し良好ではある。今後、起債残高が少額になり改善見込みはあるが、平成３１年度から管路等の更新がを行うことから、随時、適性度を検討する必要がある。　　　　　　　　　　　　　　　⑤料金回収率　　　　　　　　　　　　　　　　　　平成２６年度の料金改定実施後再び類似団体平均値を下回っており、今後平成３３年度実施の水道広域化に向け料金負担軽減に取り組む。　　　　　　　　　　　　　　　　　　　　　⑥給水原価　　　　　　　　　　　　　　　　　　　維持管理費用（膜取替費・動力費・その他修繕費等（補助事業を含む））や償還に費用がかかり類似団体平均値より高い水準となっている。　　　　　　　　　　　　　　　⑦施設利用率　　　　　　　　　　　　　　　　　　離島及び観光地のため、船の運航状況や観光客の入客に大きく左右される。　　　　　　　　　　　　　　　⑧有収率　　　　　　　　　　　　　　　　　　　　平成２６年度に漏水調査及び修繕を行い改善している。今後も、データを確認しながら管理を行う必要がある。</t>
    <rPh sb="54" eb="56">
      <t>コトシ</t>
    </rPh>
    <rPh sb="58" eb="59">
      <t>ガツ</t>
    </rPh>
    <rPh sb="60" eb="63">
      <t>ショウヒゼイ</t>
    </rPh>
    <rPh sb="63" eb="64">
      <t>ヒ</t>
    </rPh>
    <rPh sb="65" eb="66">
      <t>ア</t>
    </rPh>
    <rPh sb="68" eb="69">
      <t>トモナ</t>
    </rPh>
    <rPh sb="75" eb="77">
      <t>ジッシ</t>
    </rPh>
    <rPh sb="79" eb="81">
      <t>ホウコウ</t>
    </rPh>
    <rPh sb="82" eb="84">
      <t>ケントウ</t>
    </rPh>
    <rPh sb="281" eb="282">
      <t>オコナ</t>
    </rPh>
    <phoneticPr fontId="4"/>
  </si>
  <si>
    <t>③管路更新率　　　　　　　　　　　　　　　　　　平成１０年度から平成１６年度間で管路の更新を行い完了しているが、平成３１年度から再度水道広域化に向けて耐震化を含めた更新を行う。</t>
    <rPh sb="56" eb="58">
      <t>ヘイセイ</t>
    </rPh>
    <rPh sb="60" eb="62">
      <t>ネンド</t>
    </rPh>
    <rPh sb="64" eb="66">
      <t>サイド</t>
    </rPh>
    <rPh sb="72" eb="73">
      <t>ム</t>
    </rPh>
    <rPh sb="85" eb="86">
      <t>オコナ</t>
    </rPh>
    <phoneticPr fontId="4"/>
  </si>
  <si>
    <t>水道広域化に伴い、平成３３年度からの県企業局からの供給が始まる。今後は、既存の施設を効率よく管理し、管路更新を行や漏水管理を徹底し有水率の向上を図り健全な事業運営を行う。</t>
    <rPh sb="50" eb="52">
      <t>カンロ</t>
    </rPh>
    <rPh sb="52" eb="54">
      <t>コウシン</t>
    </rPh>
    <rPh sb="55" eb="5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</si>
</sst>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C23-4009-8486-54B234AE8CF8}"/>
            </c:ext>
          </c:extLst>
        </c:ser>
        <c:dLbls>
          <c:showLegendKey val="0"/>
          <c:showVal val="0"/>
          <c:showCatName val="0"/>
          <c:showSerName val="0"/>
          <c:showPercent val="0"/>
          <c:showBubbleSize val="0"/>
        </c:dLbls>
        <c:gapWidth val="150"/>
        <c:axId val="110049920"/>
        <c:axId val="11006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4C23-4009-8486-54B234AE8CF8}"/>
            </c:ext>
          </c:extLst>
        </c:ser>
        <c:dLbls>
          <c:showLegendKey val="0"/>
          <c:showVal val="0"/>
          <c:showCatName val="0"/>
          <c:showSerName val="0"/>
          <c:showPercent val="0"/>
          <c:showBubbleSize val="0"/>
        </c:dLbls>
        <c:marker val="1"/>
        <c:smooth val="0"/>
        <c:axId val="110049920"/>
        <c:axId val="110060288"/>
      </c:lineChart>
      <c:dateAx>
        <c:axId val="110049920"/>
        <c:scaling>
          <c:orientation val="minMax"/>
        </c:scaling>
        <c:delete val="1"/>
        <c:axPos val="b"/>
        <c:numFmt formatCode="ge" sourceLinked="1"/>
        <c:majorTickMark val="none"/>
        <c:minorTickMark val="none"/>
        <c:tickLblPos val="none"/>
        <c:crossAx val="110060288"/>
        <c:crosses val="autoZero"/>
        <c:auto val="1"/>
        <c:lblOffset val="100"/>
        <c:baseTimeUnit val="years"/>
      </c:dateAx>
      <c:valAx>
        <c:axId val="11006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4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58.47</c:v>
                </c:pt>
                <c:pt idx="1">
                  <c:v>44.61</c:v>
                </c:pt>
                <c:pt idx="2">
                  <c:v>48.12</c:v>
                </c:pt>
                <c:pt idx="3">
                  <c:v>49.8</c:v>
                </c:pt>
                <c:pt idx="4">
                  <c:v>53.09</c:v>
                </c:pt>
              </c:numCache>
            </c:numRef>
          </c:val>
          <c:extLst xmlns:c16r2="http://schemas.microsoft.com/office/drawing/2015/06/chart">
            <c:ext xmlns:c16="http://schemas.microsoft.com/office/drawing/2014/chart" uri="{C3380CC4-5D6E-409C-BE32-E72D297353CC}">
              <c16:uniqueId val="{00000000-CC88-4809-908F-387062DF53EB}"/>
            </c:ext>
          </c:extLst>
        </c:ser>
        <c:dLbls>
          <c:showLegendKey val="0"/>
          <c:showVal val="0"/>
          <c:showCatName val="0"/>
          <c:showSerName val="0"/>
          <c:showPercent val="0"/>
          <c:showBubbleSize val="0"/>
        </c:dLbls>
        <c:gapWidth val="150"/>
        <c:axId val="112908544"/>
        <c:axId val="11291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CC88-4809-908F-387062DF53EB}"/>
            </c:ext>
          </c:extLst>
        </c:ser>
        <c:dLbls>
          <c:showLegendKey val="0"/>
          <c:showVal val="0"/>
          <c:showCatName val="0"/>
          <c:showSerName val="0"/>
          <c:showPercent val="0"/>
          <c:showBubbleSize val="0"/>
        </c:dLbls>
        <c:marker val="1"/>
        <c:smooth val="0"/>
        <c:axId val="112908544"/>
        <c:axId val="112914816"/>
      </c:lineChart>
      <c:dateAx>
        <c:axId val="112908544"/>
        <c:scaling>
          <c:orientation val="minMax"/>
        </c:scaling>
        <c:delete val="1"/>
        <c:axPos val="b"/>
        <c:numFmt formatCode="ge" sourceLinked="1"/>
        <c:majorTickMark val="none"/>
        <c:minorTickMark val="none"/>
        <c:tickLblPos val="none"/>
        <c:crossAx val="112914816"/>
        <c:crosses val="autoZero"/>
        <c:auto val="1"/>
        <c:lblOffset val="100"/>
        <c:baseTimeUnit val="years"/>
      </c:dateAx>
      <c:valAx>
        <c:axId val="11291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90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74.36</c:v>
                </c:pt>
                <c:pt idx="1">
                  <c:v>100.17</c:v>
                </c:pt>
                <c:pt idx="2">
                  <c:v>93.7</c:v>
                </c:pt>
                <c:pt idx="3">
                  <c:v>87.83</c:v>
                </c:pt>
                <c:pt idx="4">
                  <c:v>82.47</c:v>
                </c:pt>
              </c:numCache>
            </c:numRef>
          </c:val>
          <c:extLst xmlns:c16r2="http://schemas.microsoft.com/office/drawing/2015/06/chart">
            <c:ext xmlns:c16="http://schemas.microsoft.com/office/drawing/2014/chart" uri="{C3380CC4-5D6E-409C-BE32-E72D297353CC}">
              <c16:uniqueId val="{00000000-4842-4198-BE0A-6A508A43D7E1}"/>
            </c:ext>
          </c:extLst>
        </c:ser>
        <c:dLbls>
          <c:showLegendKey val="0"/>
          <c:showVal val="0"/>
          <c:showCatName val="0"/>
          <c:showSerName val="0"/>
          <c:showPercent val="0"/>
          <c:showBubbleSize val="0"/>
        </c:dLbls>
        <c:gapWidth val="150"/>
        <c:axId val="112962176"/>
        <c:axId val="11296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4842-4198-BE0A-6A508A43D7E1}"/>
            </c:ext>
          </c:extLst>
        </c:ser>
        <c:dLbls>
          <c:showLegendKey val="0"/>
          <c:showVal val="0"/>
          <c:showCatName val="0"/>
          <c:showSerName val="0"/>
          <c:showPercent val="0"/>
          <c:showBubbleSize val="0"/>
        </c:dLbls>
        <c:marker val="1"/>
        <c:smooth val="0"/>
        <c:axId val="112962176"/>
        <c:axId val="112964352"/>
      </c:lineChart>
      <c:dateAx>
        <c:axId val="112962176"/>
        <c:scaling>
          <c:orientation val="minMax"/>
        </c:scaling>
        <c:delete val="1"/>
        <c:axPos val="b"/>
        <c:numFmt formatCode="ge" sourceLinked="1"/>
        <c:majorTickMark val="none"/>
        <c:minorTickMark val="none"/>
        <c:tickLblPos val="none"/>
        <c:crossAx val="112964352"/>
        <c:crosses val="autoZero"/>
        <c:auto val="1"/>
        <c:lblOffset val="100"/>
        <c:baseTimeUnit val="years"/>
      </c:dateAx>
      <c:valAx>
        <c:axId val="11296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9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53.57</c:v>
                </c:pt>
                <c:pt idx="1">
                  <c:v>53.55</c:v>
                </c:pt>
                <c:pt idx="2">
                  <c:v>63.5</c:v>
                </c:pt>
                <c:pt idx="3">
                  <c:v>57.63</c:v>
                </c:pt>
                <c:pt idx="4">
                  <c:v>62.83</c:v>
                </c:pt>
              </c:numCache>
            </c:numRef>
          </c:val>
          <c:extLst xmlns:c16r2="http://schemas.microsoft.com/office/drawing/2015/06/chart">
            <c:ext xmlns:c16="http://schemas.microsoft.com/office/drawing/2014/chart" uri="{C3380CC4-5D6E-409C-BE32-E72D297353CC}">
              <c16:uniqueId val="{00000000-1E6A-49DD-BF48-CF0CD99432D5}"/>
            </c:ext>
          </c:extLst>
        </c:ser>
        <c:dLbls>
          <c:showLegendKey val="0"/>
          <c:showVal val="0"/>
          <c:showCatName val="0"/>
          <c:showSerName val="0"/>
          <c:showPercent val="0"/>
          <c:showBubbleSize val="0"/>
        </c:dLbls>
        <c:gapWidth val="150"/>
        <c:axId val="110087168"/>
        <c:axId val="11009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1E6A-49DD-BF48-CF0CD99432D5}"/>
            </c:ext>
          </c:extLst>
        </c:ser>
        <c:dLbls>
          <c:showLegendKey val="0"/>
          <c:showVal val="0"/>
          <c:showCatName val="0"/>
          <c:showSerName val="0"/>
          <c:showPercent val="0"/>
          <c:showBubbleSize val="0"/>
        </c:dLbls>
        <c:marker val="1"/>
        <c:smooth val="0"/>
        <c:axId val="110087168"/>
        <c:axId val="110097536"/>
      </c:lineChart>
      <c:dateAx>
        <c:axId val="110087168"/>
        <c:scaling>
          <c:orientation val="minMax"/>
        </c:scaling>
        <c:delete val="1"/>
        <c:axPos val="b"/>
        <c:numFmt formatCode="ge" sourceLinked="1"/>
        <c:majorTickMark val="none"/>
        <c:minorTickMark val="none"/>
        <c:tickLblPos val="none"/>
        <c:crossAx val="110097536"/>
        <c:crosses val="autoZero"/>
        <c:auto val="1"/>
        <c:lblOffset val="100"/>
        <c:baseTimeUnit val="years"/>
      </c:dateAx>
      <c:valAx>
        <c:axId val="1100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8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FF4-4DBF-8531-B43AE483FBF7}"/>
            </c:ext>
          </c:extLst>
        </c:ser>
        <c:dLbls>
          <c:showLegendKey val="0"/>
          <c:showVal val="0"/>
          <c:showCatName val="0"/>
          <c:showSerName val="0"/>
          <c:showPercent val="0"/>
          <c:showBubbleSize val="0"/>
        </c:dLbls>
        <c:gapWidth val="150"/>
        <c:axId val="112094592"/>
        <c:axId val="11212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F4-4DBF-8531-B43AE483FBF7}"/>
            </c:ext>
          </c:extLst>
        </c:ser>
        <c:dLbls>
          <c:showLegendKey val="0"/>
          <c:showVal val="0"/>
          <c:showCatName val="0"/>
          <c:showSerName val="0"/>
          <c:showPercent val="0"/>
          <c:showBubbleSize val="0"/>
        </c:dLbls>
        <c:marker val="1"/>
        <c:smooth val="0"/>
        <c:axId val="112094592"/>
        <c:axId val="112121344"/>
      </c:lineChart>
      <c:dateAx>
        <c:axId val="112094592"/>
        <c:scaling>
          <c:orientation val="minMax"/>
        </c:scaling>
        <c:delete val="1"/>
        <c:axPos val="b"/>
        <c:numFmt formatCode="ge" sourceLinked="1"/>
        <c:majorTickMark val="none"/>
        <c:minorTickMark val="none"/>
        <c:tickLblPos val="none"/>
        <c:crossAx val="112121344"/>
        <c:crosses val="autoZero"/>
        <c:auto val="1"/>
        <c:lblOffset val="100"/>
        <c:baseTimeUnit val="years"/>
      </c:dateAx>
      <c:valAx>
        <c:axId val="11212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F1B-4F42-83F0-027E676768D6}"/>
            </c:ext>
          </c:extLst>
        </c:ser>
        <c:dLbls>
          <c:showLegendKey val="0"/>
          <c:showVal val="0"/>
          <c:showCatName val="0"/>
          <c:showSerName val="0"/>
          <c:showPercent val="0"/>
          <c:showBubbleSize val="0"/>
        </c:dLbls>
        <c:gapWidth val="150"/>
        <c:axId val="112674688"/>
        <c:axId val="11268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F1B-4F42-83F0-027E676768D6}"/>
            </c:ext>
          </c:extLst>
        </c:ser>
        <c:dLbls>
          <c:showLegendKey val="0"/>
          <c:showVal val="0"/>
          <c:showCatName val="0"/>
          <c:showSerName val="0"/>
          <c:showPercent val="0"/>
          <c:showBubbleSize val="0"/>
        </c:dLbls>
        <c:marker val="1"/>
        <c:smooth val="0"/>
        <c:axId val="112674688"/>
        <c:axId val="112689152"/>
      </c:lineChart>
      <c:dateAx>
        <c:axId val="112674688"/>
        <c:scaling>
          <c:orientation val="minMax"/>
        </c:scaling>
        <c:delete val="1"/>
        <c:axPos val="b"/>
        <c:numFmt formatCode="ge" sourceLinked="1"/>
        <c:majorTickMark val="none"/>
        <c:minorTickMark val="none"/>
        <c:tickLblPos val="none"/>
        <c:crossAx val="112689152"/>
        <c:crosses val="autoZero"/>
        <c:auto val="1"/>
        <c:lblOffset val="100"/>
        <c:baseTimeUnit val="years"/>
      </c:dateAx>
      <c:valAx>
        <c:axId val="1126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CA-4177-9ADB-8BFF544C56EE}"/>
            </c:ext>
          </c:extLst>
        </c:ser>
        <c:dLbls>
          <c:showLegendKey val="0"/>
          <c:showVal val="0"/>
          <c:showCatName val="0"/>
          <c:showSerName val="0"/>
          <c:showPercent val="0"/>
          <c:showBubbleSize val="0"/>
        </c:dLbls>
        <c:gapWidth val="150"/>
        <c:axId val="112994944"/>
        <c:axId val="11299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CA-4177-9ADB-8BFF544C56EE}"/>
            </c:ext>
          </c:extLst>
        </c:ser>
        <c:dLbls>
          <c:showLegendKey val="0"/>
          <c:showVal val="0"/>
          <c:showCatName val="0"/>
          <c:showSerName val="0"/>
          <c:showPercent val="0"/>
          <c:showBubbleSize val="0"/>
        </c:dLbls>
        <c:marker val="1"/>
        <c:smooth val="0"/>
        <c:axId val="112994944"/>
        <c:axId val="112997120"/>
      </c:lineChart>
      <c:dateAx>
        <c:axId val="112994944"/>
        <c:scaling>
          <c:orientation val="minMax"/>
        </c:scaling>
        <c:delete val="1"/>
        <c:axPos val="b"/>
        <c:numFmt formatCode="ge" sourceLinked="1"/>
        <c:majorTickMark val="none"/>
        <c:minorTickMark val="none"/>
        <c:tickLblPos val="none"/>
        <c:crossAx val="112997120"/>
        <c:crosses val="autoZero"/>
        <c:auto val="1"/>
        <c:lblOffset val="100"/>
        <c:baseTimeUnit val="years"/>
      </c:dateAx>
      <c:valAx>
        <c:axId val="11299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9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18-4B40-BF9C-474405FECC2E}"/>
            </c:ext>
          </c:extLst>
        </c:ser>
        <c:dLbls>
          <c:showLegendKey val="0"/>
          <c:showVal val="0"/>
          <c:showCatName val="0"/>
          <c:showSerName val="0"/>
          <c:showPercent val="0"/>
          <c:showBubbleSize val="0"/>
        </c:dLbls>
        <c:gapWidth val="150"/>
        <c:axId val="113022464"/>
        <c:axId val="11302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18-4B40-BF9C-474405FECC2E}"/>
            </c:ext>
          </c:extLst>
        </c:ser>
        <c:dLbls>
          <c:showLegendKey val="0"/>
          <c:showVal val="0"/>
          <c:showCatName val="0"/>
          <c:showSerName val="0"/>
          <c:showPercent val="0"/>
          <c:showBubbleSize val="0"/>
        </c:dLbls>
        <c:marker val="1"/>
        <c:smooth val="0"/>
        <c:axId val="113022464"/>
        <c:axId val="113024384"/>
      </c:lineChart>
      <c:dateAx>
        <c:axId val="113022464"/>
        <c:scaling>
          <c:orientation val="minMax"/>
        </c:scaling>
        <c:delete val="1"/>
        <c:axPos val="b"/>
        <c:numFmt formatCode="ge" sourceLinked="1"/>
        <c:majorTickMark val="none"/>
        <c:minorTickMark val="none"/>
        <c:tickLblPos val="none"/>
        <c:crossAx val="113024384"/>
        <c:crosses val="autoZero"/>
        <c:auto val="1"/>
        <c:lblOffset val="100"/>
        <c:baseTimeUnit val="years"/>
      </c:dateAx>
      <c:valAx>
        <c:axId val="11302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0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1838.93</c:v>
                </c:pt>
                <c:pt idx="1">
                  <c:v>1409.47</c:v>
                </c:pt>
                <c:pt idx="2">
                  <c:v>1252.06</c:v>
                </c:pt>
                <c:pt idx="3">
                  <c:v>1159.1099999999999</c:v>
                </c:pt>
                <c:pt idx="4">
                  <c:v>1054.8499999999999</c:v>
                </c:pt>
              </c:numCache>
            </c:numRef>
          </c:val>
          <c:extLst xmlns:c16r2="http://schemas.microsoft.com/office/drawing/2015/06/chart">
            <c:ext xmlns:c16="http://schemas.microsoft.com/office/drawing/2014/chart" uri="{C3380CC4-5D6E-409C-BE32-E72D297353CC}">
              <c16:uniqueId val="{00000000-85B9-4C42-A3D2-F02B49105EE6}"/>
            </c:ext>
          </c:extLst>
        </c:ser>
        <c:dLbls>
          <c:showLegendKey val="0"/>
          <c:showVal val="0"/>
          <c:showCatName val="0"/>
          <c:showSerName val="0"/>
          <c:showPercent val="0"/>
          <c:showBubbleSize val="0"/>
        </c:dLbls>
        <c:gapWidth val="150"/>
        <c:axId val="112744320"/>
        <c:axId val="11275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85B9-4C42-A3D2-F02B49105EE6}"/>
            </c:ext>
          </c:extLst>
        </c:ser>
        <c:dLbls>
          <c:showLegendKey val="0"/>
          <c:showVal val="0"/>
          <c:showCatName val="0"/>
          <c:showSerName val="0"/>
          <c:showPercent val="0"/>
          <c:showBubbleSize val="0"/>
        </c:dLbls>
        <c:marker val="1"/>
        <c:smooth val="0"/>
        <c:axId val="112744320"/>
        <c:axId val="112750592"/>
      </c:lineChart>
      <c:dateAx>
        <c:axId val="112744320"/>
        <c:scaling>
          <c:orientation val="minMax"/>
        </c:scaling>
        <c:delete val="1"/>
        <c:axPos val="b"/>
        <c:numFmt formatCode="ge" sourceLinked="1"/>
        <c:majorTickMark val="none"/>
        <c:minorTickMark val="none"/>
        <c:tickLblPos val="none"/>
        <c:crossAx val="112750592"/>
        <c:crosses val="autoZero"/>
        <c:auto val="1"/>
        <c:lblOffset val="100"/>
        <c:baseTimeUnit val="years"/>
      </c:dateAx>
      <c:valAx>
        <c:axId val="1127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28.68</c:v>
                </c:pt>
                <c:pt idx="1">
                  <c:v>32.76</c:v>
                </c:pt>
                <c:pt idx="2">
                  <c:v>24.58</c:v>
                </c:pt>
                <c:pt idx="3">
                  <c:v>32.56</c:v>
                </c:pt>
                <c:pt idx="4">
                  <c:v>36.96</c:v>
                </c:pt>
              </c:numCache>
            </c:numRef>
          </c:val>
          <c:extLst xmlns:c16r2="http://schemas.microsoft.com/office/drawing/2015/06/chart">
            <c:ext xmlns:c16="http://schemas.microsoft.com/office/drawing/2014/chart" uri="{C3380CC4-5D6E-409C-BE32-E72D297353CC}">
              <c16:uniqueId val="{00000000-58D7-46E3-95CA-E6E3353E27DE}"/>
            </c:ext>
          </c:extLst>
        </c:ser>
        <c:dLbls>
          <c:showLegendKey val="0"/>
          <c:showVal val="0"/>
          <c:showCatName val="0"/>
          <c:showSerName val="0"/>
          <c:showPercent val="0"/>
          <c:showBubbleSize val="0"/>
        </c:dLbls>
        <c:gapWidth val="150"/>
        <c:axId val="112772992"/>
        <c:axId val="11278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58D7-46E3-95CA-E6E3353E27DE}"/>
            </c:ext>
          </c:extLst>
        </c:ser>
        <c:dLbls>
          <c:showLegendKey val="0"/>
          <c:showVal val="0"/>
          <c:showCatName val="0"/>
          <c:showSerName val="0"/>
          <c:showPercent val="0"/>
          <c:showBubbleSize val="0"/>
        </c:dLbls>
        <c:marker val="1"/>
        <c:smooth val="0"/>
        <c:axId val="112772992"/>
        <c:axId val="112783360"/>
      </c:lineChart>
      <c:dateAx>
        <c:axId val="112772992"/>
        <c:scaling>
          <c:orientation val="minMax"/>
        </c:scaling>
        <c:delete val="1"/>
        <c:axPos val="b"/>
        <c:numFmt formatCode="ge" sourceLinked="1"/>
        <c:majorTickMark val="none"/>
        <c:minorTickMark val="none"/>
        <c:tickLblPos val="none"/>
        <c:crossAx val="112783360"/>
        <c:crosses val="autoZero"/>
        <c:auto val="1"/>
        <c:lblOffset val="100"/>
        <c:baseTimeUnit val="years"/>
      </c:dateAx>
      <c:valAx>
        <c:axId val="11278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7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754.56</c:v>
                </c:pt>
                <c:pt idx="1">
                  <c:v>759.3</c:v>
                </c:pt>
                <c:pt idx="2">
                  <c:v>1006.63</c:v>
                </c:pt>
                <c:pt idx="3">
                  <c:v>762.04</c:v>
                </c:pt>
                <c:pt idx="4">
                  <c:v>675.99</c:v>
                </c:pt>
              </c:numCache>
            </c:numRef>
          </c:val>
          <c:extLst xmlns:c16r2="http://schemas.microsoft.com/office/drawing/2015/06/chart">
            <c:ext xmlns:c16="http://schemas.microsoft.com/office/drawing/2014/chart" uri="{C3380CC4-5D6E-409C-BE32-E72D297353CC}">
              <c16:uniqueId val="{00000000-DD7F-4248-816D-B97C6810FEDF}"/>
            </c:ext>
          </c:extLst>
        </c:ser>
        <c:dLbls>
          <c:showLegendKey val="0"/>
          <c:showVal val="0"/>
          <c:showCatName val="0"/>
          <c:showSerName val="0"/>
          <c:showPercent val="0"/>
          <c:showBubbleSize val="0"/>
        </c:dLbls>
        <c:gapWidth val="150"/>
        <c:axId val="112871296"/>
        <c:axId val="11287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DD7F-4248-816D-B97C6810FEDF}"/>
            </c:ext>
          </c:extLst>
        </c:ser>
        <c:dLbls>
          <c:showLegendKey val="0"/>
          <c:showVal val="0"/>
          <c:showCatName val="0"/>
          <c:showSerName val="0"/>
          <c:showPercent val="0"/>
          <c:showBubbleSize val="0"/>
        </c:dLbls>
        <c:marker val="1"/>
        <c:smooth val="0"/>
        <c:axId val="112871296"/>
        <c:axId val="112873472"/>
      </c:lineChart>
      <c:dateAx>
        <c:axId val="112871296"/>
        <c:scaling>
          <c:orientation val="minMax"/>
        </c:scaling>
        <c:delete val="1"/>
        <c:axPos val="b"/>
        <c:numFmt formatCode="ge" sourceLinked="1"/>
        <c:majorTickMark val="none"/>
        <c:minorTickMark val="none"/>
        <c:tickLblPos val="none"/>
        <c:crossAx val="112873472"/>
        <c:crosses val="autoZero"/>
        <c:auto val="1"/>
        <c:lblOffset val="100"/>
        <c:baseTimeUnit val="years"/>
      </c:dateAx>
      <c:valAx>
        <c:axId val="1128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7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沖縄県　渡嘉敷村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701</v>
      </c>
      <c r="AM8" s="49"/>
      <c r="AN8" s="49"/>
      <c r="AO8" s="49"/>
      <c r="AP8" s="49"/>
      <c r="AQ8" s="49"/>
      <c r="AR8" s="49"/>
      <c r="AS8" s="49"/>
      <c r="AT8" s="45">
        <f>データ!$S$6</f>
        <v>19.23</v>
      </c>
      <c r="AU8" s="45"/>
      <c r="AV8" s="45"/>
      <c r="AW8" s="45"/>
      <c r="AX8" s="45"/>
      <c r="AY8" s="45"/>
      <c r="AZ8" s="45"/>
      <c r="BA8" s="45"/>
      <c r="BB8" s="45">
        <f>データ!$T$6</f>
        <v>36.450000000000003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99.72</v>
      </c>
      <c r="Q10" s="45"/>
      <c r="R10" s="45"/>
      <c r="S10" s="45"/>
      <c r="T10" s="45"/>
      <c r="U10" s="45"/>
      <c r="V10" s="45"/>
      <c r="W10" s="49">
        <f>データ!$Q$6</f>
        <v>3927</v>
      </c>
      <c r="X10" s="49"/>
      <c r="Y10" s="49"/>
      <c r="Z10" s="49"/>
      <c r="AA10" s="49"/>
      <c r="AB10" s="49"/>
      <c r="AC10" s="49"/>
      <c r="AD10" s="2"/>
      <c r="AE10" s="2"/>
      <c r="AF10" s="2"/>
      <c r="AG10" s="2"/>
      <c r="AH10" s="2"/>
      <c r="AI10" s="2"/>
      <c r="AJ10" s="2"/>
      <c r="AK10" s="2"/>
      <c r="AL10" s="49">
        <f>データ!$U$6</f>
        <v>705</v>
      </c>
      <c r="AM10" s="49"/>
      <c r="AN10" s="49"/>
      <c r="AO10" s="49"/>
      <c r="AP10" s="49"/>
      <c r="AQ10" s="49"/>
      <c r="AR10" s="49"/>
      <c r="AS10" s="49"/>
      <c r="AT10" s="45">
        <f>データ!$V$6</f>
        <v>0.4</v>
      </c>
      <c r="AU10" s="45"/>
      <c r="AV10" s="45"/>
      <c r="AW10" s="45"/>
      <c r="AX10" s="45"/>
      <c r="AY10" s="45"/>
      <c r="AZ10" s="45"/>
      <c r="BA10" s="45"/>
      <c r="BB10" s="45">
        <f>データ!$W$6</f>
        <v>1762.5</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55</v>
      </c>
      <c r="N85" s="26" t="s">
        <v>53</v>
      </c>
      <c r="O85" s="26" t="str">
        <f>データ!EN6</f>
        <v>【0.72】</v>
      </c>
    </row>
  </sheetData>
  <sheetProtection algorithmName="SHA-512" hashValue="fmdaPKrOEVQJ22CHSRkXi/1r7D/PwNpMLal4uqMpyqCLd6nuo/Trx+lBIxEJPWrkGIFWe5rpJBGgw5HkJ4/9cg==" saltValue="wetDcApRr9E58eqfoWvlI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8"/>
      <c r="X3" s="82" t="s">
        <v>66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68</v>
      </c>
      <c r="B4" s="30"/>
      <c r="C4" s="30"/>
      <c r="D4" s="30"/>
      <c r="E4" s="30"/>
      <c r="F4" s="30"/>
      <c r="G4" s="30"/>
      <c r="H4" s="79"/>
      <c r="I4" s="80"/>
      <c r="J4" s="80"/>
      <c r="K4" s="80"/>
      <c r="L4" s="80"/>
      <c r="M4" s="80"/>
      <c r="N4" s="80"/>
      <c r="O4" s="80"/>
      <c r="P4" s="80"/>
      <c r="Q4" s="80"/>
      <c r="R4" s="80"/>
      <c r="S4" s="80"/>
      <c r="T4" s="80"/>
      <c r="U4" s="80"/>
      <c r="V4" s="80"/>
      <c r="W4" s="81"/>
      <c r="X4" s="75" t="s">
        <v>69</v>
      </c>
      <c r="Y4" s="75"/>
      <c r="Z4" s="75"/>
      <c r="AA4" s="75"/>
      <c r="AB4" s="75"/>
      <c r="AC4" s="75"/>
      <c r="AD4" s="75"/>
      <c r="AE4" s="75"/>
      <c r="AF4" s="75"/>
      <c r="AG4" s="75"/>
      <c r="AH4" s="75"/>
      <c r="AI4" s="75" t="s">
        <v>70</v>
      </c>
      <c r="AJ4" s="75"/>
      <c r="AK4" s="75"/>
      <c r="AL4" s="75"/>
      <c r="AM4" s="75"/>
      <c r="AN4" s="75"/>
      <c r="AO4" s="75"/>
      <c r="AP4" s="75"/>
      <c r="AQ4" s="75"/>
      <c r="AR4" s="75"/>
      <c r="AS4" s="75"/>
      <c r="AT4" s="75" t="s">
        <v>71</v>
      </c>
      <c r="AU4" s="75"/>
      <c r="AV4" s="75"/>
      <c r="AW4" s="75"/>
      <c r="AX4" s="75"/>
      <c r="AY4" s="75"/>
      <c r="AZ4" s="75"/>
      <c r="BA4" s="75"/>
      <c r="BB4" s="75"/>
      <c r="BC4" s="75"/>
      <c r="BD4" s="75"/>
      <c r="BE4" s="75" t="s">
        <v>72</v>
      </c>
      <c r="BF4" s="75"/>
      <c r="BG4" s="75"/>
      <c r="BH4" s="75"/>
      <c r="BI4" s="75"/>
      <c r="BJ4" s="75"/>
      <c r="BK4" s="75"/>
      <c r="BL4" s="75"/>
      <c r="BM4" s="75"/>
      <c r="BN4" s="75"/>
      <c r="BO4" s="75"/>
      <c r="BP4" s="75" t="s">
        <v>73</v>
      </c>
      <c r="BQ4" s="75"/>
      <c r="BR4" s="75"/>
      <c r="BS4" s="75"/>
      <c r="BT4" s="75"/>
      <c r="BU4" s="75"/>
      <c r="BV4" s="75"/>
      <c r="BW4" s="75"/>
      <c r="BX4" s="75"/>
      <c r="BY4" s="75"/>
      <c r="BZ4" s="75"/>
      <c r="CA4" s="75" t="s">
        <v>74</v>
      </c>
      <c r="CB4" s="75"/>
      <c r="CC4" s="75"/>
      <c r="CD4" s="75"/>
      <c r="CE4" s="75"/>
      <c r="CF4" s="75"/>
      <c r="CG4" s="75"/>
      <c r="CH4" s="75"/>
      <c r="CI4" s="75"/>
      <c r="CJ4" s="75"/>
      <c r="CK4" s="75"/>
      <c r="CL4" s="75" t="s">
        <v>75</v>
      </c>
      <c r="CM4" s="75"/>
      <c r="CN4" s="75"/>
      <c r="CO4" s="75"/>
      <c r="CP4" s="75"/>
      <c r="CQ4" s="75"/>
      <c r="CR4" s="75"/>
      <c r="CS4" s="75"/>
      <c r="CT4" s="75"/>
      <c r="CU4" s="75"/>
      <c r="CV4" s="75"/>
      <c r="CW4" s="75" t="s">
        <v>76</v>
      </c>
      <c r="CX4" s="75"/>
      <c r="CY4" s="75"/>
      <c r="CZ4" s="75"/>
      <c r="DA4" s="75"/>
      <c r="DB4" s="75"/>
      <c r="DC4" s="75"/>
      <c r="DD4" s="75"/>
      <c r="DE4" s="75"/>
      <c r="DF4" s="75"/>
      <c r="DG4" s="75"/>
      <c r="DH4" s="75" t="s">
        <v>77</v>
      </c>
      <c r="DI4" s="75"/>
      <c r="DJ4" s="75"/>
      <c r="DK4" s="75"/>
      <c r="DL4" s="75"/>
      <c r="DM4" s="75"/>
      <c r="DN4" s="75"/>
      <c r="DO4" s="75"/>
      <c r="DP4" s="75"/>
      <c r="DQ4" s="75"/>
      <c r="DR4" s="75"/>
      <c r="DS4" s="75" t="s">
        <v>78</v>
      </c>
      <c r="DT4" s="75"/>
      <c r="DU4" s="75"/>
      <c r="DV4" s="75"/>
      <c r="DW4" s="75"/>
      <c r="DX4" s="75"/>
      <c r="DY4" s="75"/>
      <c r="DZ4" s="75"/>
      <c r="EA4" s="75"/>
      <c r="EB4" s="75"/>
      <c r="EC4" s="75"/>
      <c r="ED4" s="75" t="s">
        <v>79</v>
      </c>
      <c r="EE4" s="75"/>
      <c r="EF4" s="75"/>
      <c r="EG4" s="75"/>
      <c r="EH4" s="75"/>
      <c r="EI4" s="75"/>
      <c r="EJ4" s="75"/>
      <c r="EK4" s="75"/>
      <c r="EL4" s="75"/>
      <c r="EM4" s="75"/>
      <c r="EN4" s="75"/>
    </row>
    <row r="5" spans="1:144" x14ac:dyDescent="0.15">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x14ac:dyDescent="0.15">
      <c r="A6" s="28" t="s">
        <v>108</v>
      </c>
      <c r="B6" s="33">
        <f>B7</f>
        <v>2017</v>
      </c>
      <c r="C6" s="33">
        <f t="shared" ref="C6:W6" si="3">C7</f>
        <v>473537</v>
      </c>
      <c r="D6" s="33">
        <f t="shared" si="3"/>
        <v>47</v>
      </c>
      <c r="E6" s="33">
        <f t="shared" si="3"/>
        <v>1</v>
      </c>
      <c r="F6" s="33">
        <f t="shared" si="3"/>
        <v>0</v>
      </c>
      <c r="G6" s="33">
        <f t="shared" si="3"/>
        <v>0</v>
      </c>
      <c r="H6" s="33" t="str">
        <f t="shared" si="3"/>
        <v>沖縄県　渡嘉敷村</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99.72</v>
      </c>
      <c r="Q6" s="34">
        <f t="shared" si="3"/>
        <v>3927</v>
      </c>
      <c r="R6" s="34">
        <f t="shared" si="3"/>
        <v>701</v>
      </c>
      <c r="S6" s="34">
        <f t="shared" si="3"/>
        <v>19.23</v>
      </c>
      <c r="T6" s="34">
        <f t="shared" si="3"/>
        <v>36.450000000000003</v>
      </c>
      <c r="U6" s="34">
        <f t="shared" si="3"/>
        <v>705</v>
      </c>
      <c r="V6" s="34">
        <f t="shared" si="3"/>
        <v>0.4</v>
      </c>
      <c r="W6" s="34">
        <f t="shared" si="3"/>
        <v>1762.5</v>
      </c>
      <c r="X6" s="35">
        <f>IF(X7="",NA(),X7)</f>
        <v>53.57</v>
      </c>
      <c r="Y6" s="35">
        <f t="shared" ref="Y6:AG6" si="4">IF(Y7="",NA(),Y7)</f>
        <v>53.55</v>
      </c>
      <c r="Z6" s="35">
        <f t="shared" si="4"/>
        <v>63.5</v>
      </c>
      <c r="AA6" s="35">
        <f t="shared" si="4"/>
        <v>57.63</v>
      </c>
      <c r="AB6" s="35">
        <f t="shared" si="4"/>
        <v>62.83</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1838.93</v>
      </c>
      <c r="BF6" s="35">
        <f t="shared" ref="BF6:BN6" si="7">IF(BF7="",NA(),BF7)</f>
        <v>1409.47</v>
      </c>
      <c r="BG6" s="35">
        <f t="shared" si="7"/>
        <v>1252.06</v>
      </c>
      <c r="BH6" s="35">
        <f t="shared" si="7"/>
        <v>1159.1099999999999</v>
      </c>
      <c r="BI6" s="35">
        <f t="shared" si="7"/>
        <v>1054.8499999999999</v>
      </c>
      <c r="BJ6" s="35">
        <f t="shared" si="7"/>
        <v>1462.56</v>
      </c>
      <c r="BK6" s="35">
        <f t="shared" si="7"/>
        <v>1486.62</v>
      </c>
      <c r="BL6" s="35">
        <f t="shared" si="7"/>
        <v>1510.14</v>
      </c>
      <c r="BM6" s="35">
        <f t="shared" si="7"/>
        <v>1595.62</v>
      </c>
      <c r="BN6" s="35">
        <f t="shared" si="7"/>
        <v>1302.33</v>
      </c>
      <c r="BO6" s="34" t="str">
        <f>IF(BO7="","",IF(BO7="-","【-】","【"&amp;SUBSTITUTE(TEXT(BO7,"#,##0.00"),"-","△")&amp;"】"))</f>
        <v>【1,141.75】</v>
      </c>
      <c r="BP6" s="35">
        <f>IF(BP7="",NA(),BP7)</f>
        <v>28.68</v>
      </c>
      <c r="BQ6" s="35">
        <f t="shared" ref="BQ6:BY6" si="8">IF(BQ7="",NA(),BQ7)</f>
        <v>32.76</v>
      </c>
      <c r="BR6" s="35">
        <f t="shared" si="8"/>
        <v>24.58</v>
      </c>
      <c r="BS6" s="35">
        <f t="shared" si="8"/>
        <v>32.56</v>
      </c>
      <c r="BT6" s="35">
        <f t="shared" si="8"/>
        <v>36.96</v>
      </c>
      <c r="BU6" s="35">
        <f t="shared" si="8"/>
        <v>32.39</v>
      </c>
      <c r="BV6" s="35">
        <f t="shared" si="8"/>
        <v>24.39</v>
      </c>
      <c r="BW6" s="35">
        <f t="shared" si="8"/>
        <v>22.67</v>
      </c>
      <c r="BX6" s="35">
        <f t="shared" si="8"/>
        <v>37.92</v>
      </c>
      <c r="BY6" s="35">
        <f t="shared" si="8"/>
        <v>40.89</v>
      </c>
      <c r="BZ6" s="34" t="str">
        <f>IF(BZ7="","",IF(BZ7="-","【-】","【"&amp;SUBSTITUTE(TEXT(BZ7,"#,##0.00"),"-","△")&amp;"】"))</f>
        <v>【54.93】</v>
      </c>
      <c r="CA6" s="35">
        <f>IF(CA7="",NA(),CA7)</f>
        <v>754.56</v>
      </c>
      <c r="CB6" s="35">
        <f t="shared" ref="CB6:CJ6" si="9">IF(CB7="",NA(),CB7)</f>
        <v>759.3</v>
      </c>
      <c r="CC6" s="35">
        <f t="shared" si="9"/>
        <v>1006.63</v>
      </c>
      <c r="CD6" s="35">
        <f t="shared" si="9"/>
        <v>762.04</v>
      </c>
      <c r="CE6" s="35">
        <f t="shared" si="9"/>
        <v>675.99</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58.47</v>
      </c>
      <c r="CM6" s="35">
        <f t="shared" ref="CM6:CU6" si="10">IF(CM7="",NA(),CM7)</f>
        <v>44.61</v>
      </c>
      <c r="CN6" s="35">
        <f t="shared" si="10"/>
        <v>48.12</v>
      </c>
      <c r="CO6" s="35">
        <f t="shared" si="10"/>
        <v>49.8</v>
      </c>
      <c r="CP6" s="35">
        <f t="shared" si="10"/>
        <v>53.09</v>
      </c>
      <c r="CQ6" s="35">
        <f t="shared" si="10"/>
        <v>50.49</v>
      </c>
      <c r="CR6" s="35">
        <f t="shared" si="10"/>
        <v>48.36</v>
      </c>
      <c r="CS6" s="35">
        <f t="shared" si="10"/>
        <v>48.7</v>
      </c>
      <c r="CT6" s="35">
        <f t="shared" si="10"/>
        <v>46.9</v>
      </c>
      <c r="CU6" s="35">
        <f t="shared" si="10"/>
        <v>47.95</v>
      </c>
      <c r="CV6" s="34" t="str">
        <f>IF(CV7="","",IF(CV7="-","【-】","【"&amp;SUBSTITUTE(TEXT(CV7,"#,##0.00"),"-","△")&amp;"】"))</f>
        <v>【56.91】</v>
      </c>
      <c r="CW6" s="35">
        <f>IF(CW7="",NA(),CW7)</f>
        <v>74.36</v>
      </c>
      <c r="CX6" s="35">
        <f t="shared" ref="CX6:DF6" si="11">IF(CX7="",NA(),CX7)</f>
        <v>100.17</v>
      </c>
      <c r="CY6" s="35">
        <f t="shared" si="11"/>
        <v>93.7</v>
      </c>
      <c r="CZ6" s="35">
        <f t="shared" si="11"/>
        <v>87.83</v>
      </c>
      <c r="DA6" s="35">
        <f t="shared" si="11"/>
        <v>82.47</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473537</v>
      </c>
      <c r="D7" s="37">
        <v>47</v>
      </c>
      <c r="E7" s="37">
        <v>1</v>
      </c>
      <c r="F7" s="37">
        <v>0</v>
      </c>
      <c r="G7" s="37">
        <v>0</v>
      </c>
      <c r="H7" s="37" t="s">
        <v>109</v>
      </c>
      <c r="I7" s="37" t="s">
        <v>110</v>
      </c>
      <c r="J7" s="37" t="s">
        <v>111</v>
      </c>
      <c r="K7" s="37" t="s">
        <v>112</v>
      </c>
      <c r="L7" s="37" t="s">
        <v>113</v>
      </c>
      <c r="M7" s="37" t="s">
        <v>114</v>
      </c>
      <c r="N7" s="38" t="s">
        <v>115</v>
      </c>
      <c r="O7" s="38" t="s">
        <v>116</v>
      </c>
      <c r="P7" s="38">
        <v>99.72</v>
      </c>
      <c r="Q7" s="38">
        <v>3927</v>
      </c>
      <c r="R7" s="38">
        <v>701</v>
      </c>
      <c r="S7" s="38">
        <v>19.23</v>
      </c>
      <c r="T7" s="38">
        <v>36.450000000000003</v>
      </c>
      <c r="U7" s="38">
        <v>705</v>
      </c>
      <c r="V7" s="38">
        <v>0.4</v>
      </c>
      <c r="W7" s="38">
        <v>1762.5</v>
      </c>
      <c r="X7" s="38">
        <v>53.57</v>
      </c>
      <c r="Y7" s="38">
        <v>53.55</v>
      </c>
      <c r="Z7" s="38">
        <v>63.5</v>
      </c>
      <c r="AA7" s="38">
        <v>57.63</v>
      </c>
      <c r="AB7" s="38">
        <v>62.83</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1838.93</v>
      </c>
      <c r="BF7" s="38">
        <v>1409.47</v>
      </c>
      <c r="BG7" s="38">
        <v>1252.06</v>
      </c>
      <c r="BH7" s="38">
        <v>1159.1099999999999</v>
      </c>
      <c r="BI7" s="38">
        <v>1054.8499999999999</v>
      </c>
      <c r="BJ7" s="38">
        <v>1462.56</v>
      </c>
      <c r="BK7" s="38">
        <v>1486.62</v>
      </c>
      <c r="BL7" s="38">
        <v>1510.14</v>
      </c>
      <c r="BM7" s="38">
        <v>1595.62</v>
      </c>
      <c r="BN7" s="38">
        <v>1302.33</v>
      </c>
      <c r="BO7" s="38">
        <v>1141.75</v>
      </c>
      <c r="BP7" s="38">
        <v>28.68</v>
      </c>
      <c r="BQ7" s="38">
        <v>32.76</v>
      </c>
      <c r="BR7" s="38">
        <v>24.58</v>
      </c>
      <c r="BS7" s="38">
        <v>32.56</v>
      </c>
      <c r="BT7" s="38">
        <v>36.96</v>
      </c>
      <c r="BU7" s="38">
        <v>32.39</v>
      </c>
      <c r="BV7" s="38">
        <v>24.39</v>
      </c>
      <c r="BW7" s="38">
        <v>22.67</v>
      </c>
      <c r="BX7" s="38">
        <v>37.92</v>
      </c>
      <c r="BY7" s="38">
        <v>40.89</v>
      </c>
      <c r="BZ7" s="38">
        <v>54.93</v>
      </c>
      <c r="CA7" s="38">
        <v>754.56</v>
      </c>
      <c r="CB7" s="38">
        <v>759.3</v>
      </c>
      <c r="CC7" s="38">
        <v>1006.63</v>
      </c>
      <c r="CD7" s="38">
        <v>762.04</v>
      </c>
      <c r="CE7" s="38">
        <v>675.99</v>
      </c>
      <c r="CF7" s="38">
        <v>530.83000000000004</v>
      </c>
      <c r="CG7" s="38">
        <v>734.18</v>
      </c>
      <c r="CH7" s="38">
        <v>789.62</v>
      </c>
      <c r="CI7" s="38">
        <v>423.18</v>
      </c>
      <c r="CJ7" s="38">
        <v>383.2</v>
      </c>
      <c r="CK7" s="38">
        <v>292.18</v>
      </c>
      <c r="CL7" s="38">
        <v>58.47</v>
      </c>
      <c r="CM7" s="38">
        <v>44.61</v>
      </c>
      <c r="CN7" s="38">
        <v>48.12</v>
      </c>
      <c r="CO7" s="38">
        <v>49.8</v>
      </c>
      <c r="CP7" s="38">
        <v>53.09</v>
      </c>
      <c r="CQ7" s="38">
        <v>50.49</v>
      </c>
      <c r="CR7" s="38">
        <v>48.36</v>
      </c>
      <c r="CS7" s="38">
        <v>48.7</v>
      </c>
      <c r="CT7" s="38">
        <v>46.9</v>
      </c>
      <c r="CU7" s="38">
        <v>47.95</v>
      </c>
      <c r="CV7" s="38">
        <v>56.91</v>
      </c>
      <c r="CW7" s="38">
        <v>74.36</v>
      </c>
      <c r="CX7" s="38">
        <v>100.17</v>
      </c>
      <c r="CY7" s="38">
        <v>93.7</v>
      </c>
      <c r="CZ7" s="38">
        <v>87.83</v>
      </c>
      <c r="DA7" s="38">
        <v>82.47</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財政班　上原</cp:lastModifiedBy>
  <cp:lastPrinted>2019-01-16T07:59:05Z</cp:lastPrinted>
  <dcterms:created xsi:type="dcterms:W3CDTF">2018-12-03T08:46:47Z</dcterms:created>
  <dcterms:modified xsi:type="dcterms:W3CDTF">2019-01-31T05:55:43Z</dcterms:modified>
  <cp:category/>
</cp:coreProperties>
</file>