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ozomi-i\AppData\Local\Microsoft\Windows\Temporary Internet Files\Content.Outlook\0LW0ILI8\"/>
    </mc:Choice>
  </mc:AlternateContent>
  <workbookProtection workbookAlgorithmName="SHA-512" workbookHashValue="ZZX8z3Uq5pgEckMqjuIvCzrMIdEP30mRZg8w+RBcm3epqp1WpM77q1JO65caifO9Zcip3F+RdIisznjqD0rEVQ==" workbookSaltValue="B5hiylxq9jZ0ebJOBudiiQ==" workbookSpinCount="100000" lockStructure="1"/>
  <bookViews>
    <workbookView xWindow="0" yWindow="0" windowWidth="20490" windowHeight="775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<sst xmlns="http://schemas.openxmlformats.org/spreadsheetml/2006/main" count="232" uniqueCount="120">
  <si>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</si>
  <si>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</si>
  <si>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</si>
  <si>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</si>
  <si>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</si>
  <si>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</si>
  <si>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</si>
  <si>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</si>
  <si>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</si>
  <si>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</si>
  <si>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</si>
  <si>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</si>
  <si>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</si>
  <si>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</si>
  <si>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</si>
  <si>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</si>
  <si>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</si>
  <si>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</si>
  <si>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</si>
  <si>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</si>
  <si>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</si>
  <si>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</si>
  <si>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</si>
  <si>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</si>
  <si>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</si>
  <si>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</si>
  <si>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</si>
  <si>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</si>
  <si>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</si>
  <si>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</si>
  <si>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</si>
  <si>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</si>
  <si>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</si>
  <si>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</si>
  <si>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</si>
  <si>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</si>
  <si>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</si>
  <si>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</si>
  <si>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</si>
  <si>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</si>
  <si>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</si>
  <si>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</si>
  <si>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</si>
  <si>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</si>
  <si>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</si>
  <si>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</si>
  <si>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</si>
  <si>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</si>
  <si>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</si>
  <si>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</si>
  <si>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</si>
  <si>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</si>
  <si>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</si>
  <si>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</si>
  <si>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</si>
  <si>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</si>
  <si>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</si>
  <si>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</si>
  <si>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</si>
  <si>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</si>
  <si>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</si>
  <si>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</si>
  <si>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</si>
  <si>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</si>
  <si>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</si>
  <si>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</si>
  <si>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</si>
  <si>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</si>
  <si>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</si>
  <si>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</si>
  <si>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</si>
  <si>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</si>
  <si>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</si>
  <si>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</si>
  <si>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</si>
  <si>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</si>
  <si>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</si>
  <si>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</si>
  <si>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</si>
  <si>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</si>
  <si>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</si>
  <si>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</si>
  <si>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</si>
  <si>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</si>
  <si>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</si>
  <si>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</si>
  <si>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</si>
  <si>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</si>
  <si>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</si>
  <si>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</si>
  <si>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</si>
  <si>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</si>
  <si>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</si>
  <si>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</si>
  <si>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</si>
  <si>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</si>
  <si>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</si>
  <si>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</si>
  <si>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</si>
  <si>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</si>
  <si>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</si>
  <si>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</si>
  <si>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</si>
  <si>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</si>
  <si>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</si>
  <si>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宜野座村</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</si>
  <si>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</si>
  <si>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</si>
  <si>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</si>
  <si>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</si>
  <si>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</si>
  <si>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</si>
  <si>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</si>
  <si>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</si>
  <si>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</si>
  <si>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</si>
  <si>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</si>
  <si>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各年度の収支は黒字となっており、また平均値を上回っていることから健全な状況といえるが、損の一般財源からの繰入によることが大きく、今後の施設投資等にかかる費用を確保するには、更なる費用削減に取り組む必要がある。　　　　　　　　　　　　　②５箇年間０％を達成しており、経営の健全化に寄与している。　　　　　　　　　　　　　　　　　　　　　③平成２６年から新会計基準になり、負債額が大幅に増額したため比率が急落した。　　　　　　　　　　　　　④平成２０年度に最終起債借り入れを行い、年々残高が減ってきている。平成３０年度以降から浄水場改修工事に伴う借入れを行うので、比率は上昇することが予想される。　　　　　　　　　　　　　　　　　　　⑤平成２１年度に料金回収を行っているが十分な料金水準とは言えず料金回収率は平均値を下回っている。　　　　　　　　　　　　　　　　　　　　　　　　　　　⑥類似団体平均値より高価となっている。これは村独自の浄水場の整備等をしているため、その費用があるためである。　　　　　　　　　　　　　　　　⑦平成２５年度から類似団体平均を上回っているものの、これは松田浄水場を停止していることからで、その理由としては戦車道路下の管路漏水が原因である。　　　　　　　　　　　　　　　　　　　　　　　⑧これまで漏水調査を行うことで、漏水の早期発見と早急な修繕を行ってきたため、有収率を８０％台へあげることができた。引き続き漏水調査を行って有収率の向上に努める。</t>
    <rPh sb="1" eb="4">
      <t>カクネンド</t>
    </rPh>
    <rPh sb="5" eb="7">
      <t>シュウシ</t>
    </rPh>
    <rPh sb="8" eb="10">
      <t>クロジ</t>
    </rPh>
    <rPh sb="19" eb="22">
      <t>ヘイキンチ</t>
    </rPh>
    <rPh sb="23" eb="25">
      <t>ウワマワ</t>
    </rPh>
    <rPh sb="33" eb="35">
      <t>ケンゼン</t>
    </rPh>
    <rPh sb="36" eb="38">
      <t>ジョウキョウ</t>
    </rPh>
    <rPh sb="44" eb="45">
      <t>ソン</t>
    </rPh>
    <rPh sb="46" eb="48">
      <t>イッパン</t>
    </rPh>
    <rPh sb="48" eb="50">
      <t>ザイゲン</t>
    </rPh>
    <rPh sb="53" eb="55">
      <t>クリイレ</t>
    </rPh>
    <rPh sb="61" eb="62">
      <t>オオ</t>
    </rPh>
    <rPh sb="65" eb="67">
      <t>コンゴ</t>
    </rPh>
    <rPh sb="68" eb="70">
      <t>シセツ</t>
    </rPh>
    <rPh sb="70" eb="72">
      <t>トウシ</t>
    </rPh>
    <rPh sb="72" eb="73">
      <t>トウ</t>
    </rPh>
    <rPh sb="77" eb="79">
      <t>ヒヨウ</t>
    </rPh>
    <rPh sb="80" eb="82">
      <t>カクホ</t>
    </rPh>
    <rPh sb="87" eb="88">
      <t>サラ</t>
    </rPh>
    <rPh sb="90" eb="92">
      <t>ヒヨウ</t>
    </rPh>
    <rPh sb="92" eb="94">
      <t>サクゲン</t>
    </rPh>
    <rPh sb="95" eb="96">
      <t>ト</t>
    </rPh>
    <rPh sb="97" eb="98">
      <t>ク</t>
    </rPh>
    <rPh sb="99" eb="101">
      <t>ヒツヨウ</t>
    </rPh>
    <rPh sb="120" eb="123">
      <t>カネンカン</t>
    </rPh>
    <rPh sb="126" eb="128">
      <t>タッセイ</t>
    </rPh>
    <rPh sb="133" eb="135">
      <t>ケイエイ</t>
    </rPh>
    <rPh sb="136" eb="139">
      <t>ケンゼンカ</t>
    </rPh>
    <rPh sb="140" eb="142">
      <t>キヨ</t>
    </rPh>
    <rPh sb="169" eb="171">
      <t>ヘイセイ</t>
    </rPh>
    <rPh sb="173" eb="174">
      <t>ネン</t>
    </rPh>
    <rPh sb="176" eb="177">
      <t>シン</t>
    </rPh>
    <rPh sb="177" eb="179">
      <t>カイケイ</t>
    </rPh>
    <rPh sb="179" eb="181">
      <t>キジュン</t>
    </rPh>
    <rPh sb="185" eb="187">
      <t>フサイ</t>
    </rPh>
    <rPh sb="187" eb="188">
      <t>ガク</t>
    </rPh>
    <rPh sb="189" eb="191">
      <t>オオハバ</t>
    </rPh>
    <rPh sb="192" eb="194">
      <t>ゾウガク</t>
    </rPh>
    <rPh sb="198" eb="200">
      <t>ヒリツ</t>
    </rPh>
    <rPh sb="201" eb="203">
      <t>キュウラク</t>
    </rPh>
    <rPh sb="220" eb="222">
      <t>ヘイセイ</t>
    </rPh>
    <rPh sb="224" eb="226">
      <t>ネンド</t>
    </rPh>
    <rPh sb="227" eb="229">
      <t>サイシュウ</t>
    </rPh>
    <rPh sb="229" eb="231">
      <t>キサイ</t>
    </rPh>
    <rPh sb="231" eb="232">
      <t>カ</t>
    </rPh>
    <rPh sb="233" eb="234">
      <t>イ</t>
    </rPh>
    <rPh sb="236" eb="237">
      <t>オコナ</t>
    </rPh>
    <rPh sb="239" eb="241">
      <t>ネンネン</t>
    </rPh>
    <rPh sb="241" eb="243">
      <t>ザンダカ</t>
    </rPh>
    <rPh sb="244" eb="245">
      <t>ヘ</t>
    </rPh>
    <rPh sb="252" eb="254">
      <t>ヘイセイ</t>
    </rPh>
    <rPh sb="256" eb="258">
      <t>ネンド</t>
    </rPh>
    <rPh sb="258" eb="260">
      <t>イコウ</t>
    </rPh>
    <rPh sb="262" eb="265">
      <t>ジョウスイジョウ</t>
    </rPh>
    <rPh sb="265" eb="267">
      <t>カイシュウ</t>
    </rPh>
    <rPh sb="267" eb="269">
      <t>コウジ</t>
    </rPh>
    <rPh sb="270" eb="271">
      <t>トモナ</t>
    </rPh>
    <rPh sb="272" eb="274">
      <t>カリイ</t>
    </rPh>
    <rPh sb="276" eb="277">
      <t>オコナ</t>
    </rPh>
    <rPh sb="281" eb="283">
      <t>ヒリツ</t>
    </rPh>
    <rPh sb="284" eb="286">
      <t>ジョウショウ</t>
    </rPh>
    <rPh sb="291" eb="293">
      <t>ヨソウ</t>
    </rPh>
    <rPh sb="317" eb="319">
      <t>ヘイセイ</t>
    </rPh>
    <rPh sb="321" eb="323">
      <t>ネンド</t>
    </rPh>
    <rPh sb="324" eb="326">
      <t>リョウキン</t>
    </rPh>
    <rPh sb="326" eb="328">
      <t>カイシュウ</t>
    </rPh>
    <rPh sb="329" eb="330">
      <t>オコナ</t>
    </rPh>
    <rPh sb="335" eb="337">
      <t>ジュウブン</t>
    </rPh>
    <rPh sb="338" eb="340">
      <t>リョウキン</t>
    </rPh>
    <rPh sb="340" eb="342">
      <t>スイジュン</t>
    </rPh>
    <rPh sb="344" eb="345">
      <t>イ</t>
    </rPh>
    <rPh sb="347" eb="349">
      <t>リョウキン</t>
    </rPh>
    <rPh sb="349" eb="351">
      <t>カイシュウ</t>
    </rPh>
    <rPh sb="351" eb="352">
      <t>リツ</t>
    </rPh>
    <rPh sb="353" eb="356">
      <t>ヘイキンチ</t>
    </rPh>
    <rPh sb="357" eb="359">
      <t>シタマワ</t>
    </rPh>
    <rPh sb="392" eb="394">
      <t>ルイジ</t>
    </rPh>
    <rPh sb="394" eb="396">
      <t>ダンタイ</t>
    </rPh>
    <rPh sb="396" eb="399">
      <t>ヘイキンチ</t>
    </rPh>
    <rPh sb="401" eb="403">
      <t>コウカ</t>
    </rPh>
    <rPh sb="413" eb="414">
      <t>ソン</t>
    </rPh>
    <rPh sb="414" eb="416">
      <t>ドクジ</t>
    </rPh>
    <rPh sb="417" eb="420">
      <t>ジョウスイジョウ</t>
    </rPh>
    <rPh sb="421" eb="423">
      <t>セイビ</t>
    </rPh>
    <rPh sb="423" eb="424">
      <t>トウ</t>
    </rPh>
    <rPh sb="434" eb="436">
      <t>ヒヨウ</t>
    </rPh>
    <rPh sb="462" eb="464">
      <t>ヘイセイ</t>
    </rPh>
    <rPh sb="466" eb="468">
      <t>ネンド</t>
    </rPh>
    <rPh sb="470" eb="472">
      <t>ルイジ</t>
    </rPh>
    <rPh sb="472" eb="474">
      <t>ダンタイ</t>
    </rPh>
    <rPh sb="474" eb="476">
      <t>ヘイキン</t>
    </rPh>
    <rPh sb="477" eb="479">
      <t>ウワマワ</t>
    </rPh>
    <rPh sb="490" eb="492">
      <t>マツダ</t>
    </rPh>
    <rPh sb="492" eb="495">
      <t>ジョウスイジョウ</t>
    </rPh>
    <rPh sb="496" eb="498">
      <t>テイシ</t>
    </rPh>
    <rPh sb="510" eb="512">
      <t>リユウ</t>
    </rPh>
    <rPh sb="516" eb="518">
      <t>センシャ</t>
    </rPh>
    <rPh sb="518" eb="520">
      <t>ドウロ</t>
    </rPh>
    <rPh sb="520" eb="521">
      <t>シタ</t>
    </rPh>
    <rPh sb="522" eb="524">
      <t>カンロ</t>
    </rPh>
    <rPh sb="524" eb="526">
      <t>ロウスイ</t>
    </rPh>
    <rPh sb="527" eb="529">
      <t>ゲンイン</t>
    </rPh>
    <rPh sb="561" eb="563">
      <t>ロウスイ</t>
    </rPh>
    <rPh sb="563" eb="565">
      <t>チョウサ</t>
    </rPh>
    <rPh sb="566" eb="567">
      <t>オコナ</t>
    </rPh>
    <rPh sb="572" eb="574">
      <t>ロウスイ</t>
    </rPh>
    <rPh sb="575" eb="577">
      <t>ソウキ</t>
    </rPh>
    <rPh sb="577" eb="579">
      <t>ハッケン</t>
    </rPh>
    <rPh sb="580" eb="582">
      <t>ソウキュウ</t>
    </rPh>
    <rPh sb="583" eb="585">
      <t>シュウゼン</t>
    </rPh>
    <rPh sb="586" eb="587">
      <t>オコナ</t>
    </rPh>
    <rPh sb="594" eb="595">
      <t>ユウ</t>
    </rPh>
    <rPh sb="595" eb="596">
      <t>シュウ</t>
    </rPh>
    <rPh sb="596" eb="597">
      <t>リツ</t>
    </rPh>
    <rPh sb="601" eb="602">
      <t>ダイ</t>
    </rPh>
    <rPh sb="613" eb="614">
      <t>ヒ</t>
    </rPh>
    <rPh sb="615" eb="616">
      <t>ツヅ</t>
    </rPh>
    <rPh sb="617" eb="619">
      <t>ロウスイ</t>
    </rPh>
    <rPh sb="619" eb="621">
      <t>チョウサ</t>
    </rPh>
    <rPh sb="622" eb="623">
      <t>オコナ</t>
    </rPh>
    <rPh sb="625" eb="626">
      <t>ユウ</t>
    </rPh>
    <rPh sb="626" eb="627">
      <t>シュウ</t>
    </rPh>
    <rPh sb="627" eb="628">
      <t>リツ</t>
    </rPh>
    <rPh sb="629" eb="631">
      <t>コウジョウ</t>
    </rPh>
    <rPh sb="632" eb="633">
      <t>ツト</t>
    </rPh>
    <phoneticPr fontId="4"/>
  </si>
  <si>
    <t>①平成２６年度から新会計基準の適用になり有形固定資産減価償却累計額が大幅に増額したため比率が上がった。　　　　　　　　　　　　　　　　　　　　　　②配水管の計画的更新に向けた計画調査を平成２７年度から行っており、今後の更新につなげていきたい。　　　　　　　　　　　　　　　　　　　　　　　　　③類似団体と比較して低い値となっている。配水管・浄水場や管路については、老朽化が進んでいる状況であることから計画的に管路の更新が必要である。</t>
    <rPh sb="1" eb="3">
      <t>ヘイセイ</t>
    </rPh>
    <rPh sb="5" eb="7">
      <t>ネンド</t>
    </rPh>
    <rPh sb="9" eb="10">
      <t>シン</t>
    </rPh>
    <rPh sb="10" eb="12">
      <t>カイケイ</t>
    </rPh>
    <rPh sb="12" eb="14">
      <t>キジュン</t>
    </rPh>
    <rPh sb="15" eb="17">
      <t>テキヨウ</t>
    </rPh>
    <rPh sb="20" eb="22">
      <t>ユウケイ</t>
    </rPh>
    <rPh sb="22" eb="24">
      <t>コテイ</t>
    </rPh>
    <rPh sb="24" eb="26">
      <t>シサン</t>
    </rPh>
    <rPh sb="26" eb="28">
      <t>ゲンカ</t>
    </rPh>
    <rPh sb="28" eb="30">
      <t>ショウキャク</t>
    </rPh>
    <rPh sb="30" eb="32">
      <t>ルイケイ</t>
    </rPh>
    <rPh sb="32" eb="33">
      <t>ガク</t>
    </rPh>
    <rPh sb="34" eb="36">
      <t>オオハバ</t>
    </rPh>
    <rPh sb="37" eb="39">
      <t>ゾウガク</t>
    </rPh>
    <rPh sb="43" eb="45">
      <t>ヒリツ</t>
    </rPh>
    <rPh sb="46" eb="47">
      <t>ア</t>
    </rPh>
    <rPh sb="74" eb="77">
      <t>ハイスイカン</t>
    </rPh>
    <rPh sb="78" eb="81">
      <t>ケイカクテキ</t>
    </rPh>
    <rPh sb="81" eb="83">
      <t>コウシン</t>
    </rPh>
    <rPh sb="84" eb="85">
      <t>ム</t>
    </rPh>
    <rPh sb="87" eb="89">
      <t>ケイカク</t>
    </rPh>
    <rPh sb="89" eb="91">
      <t>チョウサ</t>
    </rPh>
    <rPh sb="92" eb="94">
      <t>ヘイセイ</t>
    </rPh>
    <rPh sb="96" eb="98">
      <t>ネンド</t>
    </rPh>
    <rPh sb="100" eb="101">
      <t>オコナ</t>
    </rPh>
    <rPh sb="106" eb="108">
      <t>コンゴ</t>
    </rPh>
    <rPh sb="109" eb="111">
      <t>コウシン</t>
    </rPh>
    <rPh sb="147" eb="149">
      <t>ルイジ</t>
    </rPh>
    <rPh sb="149" eb="151">
      <t>ダンタイ</t>
    </rPh>
    <rPh sb="152" eb="154">
      <t>ヒカク</t>
    </rPh>
    <rPh sb="156" eb="157">
      <t>ヒク</t>
    </rPh>
    <rPh sb="158" eb="159">
      <t>アタイ</t>
    </rPh>
    <rPh sb="166" eb="169">
      <t>ハイスイカン</t>
    </rPh>
    <rPh sb="170" eb="173">
      <t>ジョウスイジョウ</t>
    </rPh>
    <rPh sb="174" eb="176">
      <t>カンロ</t>
    </rPh>
    <rPh sb="182" eb="185">
      <t>ロウキュウカ</t>
    </rPh>
    <rPh sb="186" eb="187">
      <t>スス</t>
    </rPh>
    <rPh sb="191" eb="193">
      <t>ジョウキョウ</t>
    </rPh>
    <rPh sb="200" eb="203">
      <t>ケイカクテキ</t>
    </rPh>
    <rPh sb="204" eb="206">
      <t>カンロ</t>
    </rPh>
    <rPh sb="207" eb="209">
      <t>コウシン</t>
    </rPh>
    <rPh sb="210" eb="212">
      <t>ヒツヨウ</t>
    </rPh>
    <phoneticPr fontId="4"/>
  </si>
  <si>
    <t>施設や経営面での効率化を図るとともに、更新等の財源確保や経営に与える影響等を踏まえた分析を行い、必要に応じて経営改善の実施や投資計画等の見直しなどを行い、老朽化した施設や管路の更新に向けて計画的に行う必要がある。</t>
    <rPh sb="0" eb="2">
      <t>シセツ</t>
    </rPh>
    <rPh sb="3" eb="5">
      <t>ケイエイ</t>
    </rPh>
    <rPh sb="5" eb="6">
      <t>メン</t>
    </rPh>
    <rPh sb="8" eb="11">
      <t>コウリツカ</t>
    </rPh>
    <rPh sb="12" eb="13">
      <t>ハカ</t>
    </rPh>
    <rPh sb="19" eb="21">
      <t>コウシン</t>
    </rPh>
    <rPh sb="21" eb="22">
      <t>トウ</t>
    </rPh>
    <rPh sb="23" eb="25">
      <t>ザイゲン</t>
    </rPh>
    <rPh sb="25" eb="27">
      <t>カクホ</t>
    </rPh>
    <rPh sb="28" eb="30">
      <t>ケイエイ</t>
    </rPh>
    <rPh sb="31" eb="32">
      <t>アタ</t>
    </rPh>
    <rPh sb="34" eb="37">
      <t>エイキョウトウ</t>
    </rPh>
    <rPh sb="38" eb="39">
      <t>フ</t>
    </rPh>
    <rPh sb="42" eb="44">
      <t>ブンセキ</t>
    </rPh>
    <rPh sb="45" eb="46">
      <t>オコナ</t>
    </rPh>
    <rPh sb="48" eb="50">
      <t>ヒツヨウ</t>
    </rPh>
    <rPh sb="51" eb="52">
      <t>オウ</t>
    </rPh>
    <rPh sb="54" eb="56">
      <t>ケイエイ</t>
    </rPh>
    <rPh sb="56" eb="58">
      <t>カイゼン</t>
    </rPh>
    <rPh sb="59" eb="61">
      <t>ジッシ</t>
    </rPh>
    <rPh sb="62" eb="64">
      <t>トウシ</t>
    </rPh>
    <rPh sb="64" eb="66">
      <t>ケイカク</t>
    </rPh>
    <rPh sb="66" eb="67">
      <t>トウ</t>
    </rPh>
    <rPh sb="68" eb="70">
      <t>ミナオ</t>
    </rPh>
    <rPh sb="74" eb="75">
      <t>オコナ</t>
    </rPh>
    <rPh sb="77" eb="80">
      <t>ロウキュウカ</t>
    </rPh>
    <rPh sb="82" eb="84">
      <t>シセツ</t>
    </rPh>
    <rPh sb="85" eb="87">
      <t>カンロ</t>
    </rPh>
    <rPh sb="88" eb="90">
      <t>コウシン</t>
    </rPh>
    <rPh sb="91" eb="92">
      <t>ム</t>
    </rPh>
    <rPh sb="94" eb="97">
      <t>ケイカクテキ</t>
    </rPh>
    <rPh sb="98" eb="99">
      <t>オコナ</t>
    </rPh>
    <rPh sb="100" eb="10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</si>
</sst>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0.17</c:v>
                </c:pt>
                <c:pt idx="1">
                  <c:v>0.33</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6E5-4156-ABA9-3BE9BBA89742}"/>
            </c:ext>
          </c:extLst>
        </c:ser>
        <c:dLbls>
          <c:showLegendKey val="0"/>
          <c:showVal val="0"/>
          <c:showCatName val="0"/>
          <c:showSerName val="0"/>
          <c:showPercent val="0"/>
          <c:showBubbleSize val="0"/>
        </c:dLbls>
        <c:gapWidth val="150"/>
        <c:axId val="229288184"/>
        <c:axId val="22929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16E5-4156-ABA9-3BE9BBA89742}"/>
            </c:ext>
          </c:extLst>
        </c:ser>
        <c:dLbls>
          <c:showLegendKey val="0"/>
          <c:showVal val="0"/>
          <c:showCatName val="0"/>
          <c:showSerName val="0"/>
          <c:showPercent val="0"/>
          <c:showBubbleSize val="0"/>
        </c:dLbls>
        <c:marker val="1"/>
        <c:smooth val="0"/>
        <c:axId val="229288184"/>
        <c:axId val="229292664"/>
      </c:lineChart>
      <c:dateAx>
        <c:axId val="229288184"/>
        <c:scaling>
          <c:orientation val="minMax"/>
        </c:scaling>
        <c:delete val="1"/>
        <c:axPos val="b"/>
        <c:numFmt formatCode="ge" sourceLinked="1"/>
        <c:majorTickMark val="none"/>
        <c:minorTickMark val="none"/>
        <c:tickLblPos val="none"/>
        <c:crossAx val="229292664"/>
        <c:crosses val="autoZero"/>
        <c:auto val="1"/>
        <c:lblOffset val="100"/>
        <c:baseTimeUnit val="years"/>
      </c:dateAx>
      <c:valAx>
        <c:axId val="22929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28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51.46</c:v>
                </c:pt>
                <c:pt idx="1">
                  <c:v>50.08</c:v>
                </c:pt>
                <c:pt idx="2">
                  <c:v>50.79</c:v>
                </c:pt>
                <c:pt idx="3">
                  <c:v>48.84</c:v>
                </c:pt>
                <c:pt idx="4">
                  <c:v>48.18</c:v>
                </c:pt>
              </c:numCache>
            </c:numRef>
          </c:val>
          <c:extLst xmlns:c16r2="http://schemas.microsoft.com/office/drawing/2015/06/chart">
            <c:ext xmlns:c16="http://schemas.microsoft.com/office/drawing/2014/chart" uri="{C3380CC4-5D6E-409C-BE32-E72D297353CC}">
              <c16:uniqueId val="{00000000-3E82-4147-8BA0-8A4911F7B44F}"/>
            </c:ext>
          </c:extLst>
        </c:ser>
        <c:dLbls>
          <c:showLegendKey val="0"/>
          <c:showVal val="0"/>
          <c:showCatName val="0"/>
          <c:showSerName val="0"/>
          <c:showPercent val="0"/>
          <c:showBubbleSize val="0"/>
        </c:dLbls>
        <c:gapWidth val="150"/>
        <c:axId val="230060976"/>
        <c:axId val="230061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3E82-4147-8BA0-8A4911F7B44F}"/>
            </c:ext>
          </c:extLst>
        </c:ser>
        <c:dLbls>
          <c:showLegendKey val="0"/>
          <c:showVal val="0"/>
          <c:showCatName val="0"/>
          <c:showSerName val="0"/>
          <c:showPercent val="0"/>
          <c:showBubbleSize val="0"/>
        </c:dLbls>
        <c:marker val="1"/>
        <c:smooth val="0"/>
        <c:axId val="230060976"/>
        <c:axId val="230061368"/>
      </c:lineChart>
      <c:dateAx>
        <c:axId val="230060976"/>
        <c:scaling>
          <c:orientation val="minMax"/>
        </c:scaling>
        <c:delete val="1"/>
        <c:axPos val="b"/>
        <c:numFmt formatCode="ge" sourceLinked="1"/>
        <c:majorTickMark val="none"/>
        <c:minorTickMark val="none"/>
        <c:tickLblPos val="none"/>
        <c:crossAx val="230061368"/>
        <c:crosses val="autoZero"/>
        <c:auto val="1"/>
        <c:lblOffset val="100"/>
        <c:baseTimeUnit val="years"/>
      </c:dateAx>
      <c:valAx>
        <c:axId val="23006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06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75.17</c:v>
                </c:pt>
                <c:pt idx="1">
                  <c:v>75.17</c:v>
                </c:pt>
                <c:pt idx="2">
                  <c:v>73.27</c:v>
                </c:pt>
                <c:pt idx="3">
                  <c:v>78.89</c:v>
                </c:pt>
                <c:pt idx="4">
                  <c:v>80.17</c:v>
                </c:pt>
              </c:numCache>
            </c:numRef>
          </c:val>
          <c:extLst xmlns:c16r2="http://schemas.microsoft.com/office/drawing/2015/06/chart">
            <c:ext xmlns:c16="http://schemas.microsoft.com/office/drawing/2014/chart" uri="{C3380CC4-5D6E-409C-BE32-E72D297353CC}">
              <c16:uniqueId val="{00000000-AAA9-4615-AFB9-53D2314DDE18}"/>
            </c:ext>
          </c:extLst>
        </c:ser>
        <c:dLbls>
          <c:showLegendKey val="0"/>
          <c:showVal val="0"/>
          <c:showCatName val="0"/>
          <c:showSerName val="0"/>
          <c:showPercent val="0"/>
          <c:showBubbleSize val="0"/>
        </c:dLbls>
        <c:gapWidth val="150"/>
        <c:axId val="230279976"/>
        <c:axId val="23028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AAA9-4615-AFB9-53D2314DDE18}"/>
            </c:ext>
          </c:extLst>
        </c:ser>
        <c:dLbls>
          <c:showLegendKey val="0"/>
          <c:showVal val="0"/>
          <c:showCatName val="0"/>
          <c:showSerName val="0"/>
          <c:showPercent val="0"/>
          <c:showBubbleSize val="0"/>
        </c:dLbls>
        <c:marker val="1"/>
        <c:smooth val="0"/>
        <c:axId val="230279976"/>
        <c:axId val="230280368"/>
      </c:lineChart>
      <c:dateAx>
        <c:axId val="230279976"/>
        <c:scaling>
          <c:orientation val="minMax"/>
        </c:scaling>
        <c:delete val="1"/>
        <c:axPos val="b"/>
        <c:numFmt formatCode="ge" sourceLinked="1"/>
        <c:majorTickMark val="none"/>
        <c:minorTickMark val="none"/>
        <c:tickLblPos val="none"/>
        <c:crossAx val="230280368"/>
        <c:crosses val="autoZero"/>
        <c:auto val="1"/>
        <c:lblOffset val="100"/>
        <c:baseTimeUnit val="years"/>
      </c:dateAx>
      <c:valAx>
        <c:axId val="23028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7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116.53</c:v>
                </c:pt>
                <c:pt idx="1">
                  <c:v>115.48</c:v>
                </c:pt>
                <c:pt idx="2">
                  <c:v>113.05</c:v>
                </c:pt>
                <c:pt idx="3">
                  <c:v>118.96</c:v>
                </c:pt>
                <c:pt idx="4">
                  <c:v>118.15</c:v>
                </c:pt>
              </c:numCache>
            </c:numRef>
          </c:val>
          <c:extLst xmlns:c16r2="http://schemas.microsoft.com/office/drawing/2015/06/chart">
            <c:ext xmlns:c16="http://schemas.microsoft.com/office/drawing/2014/chart" uri="{C3380CC4-5D6E-409C-BE32-E72D297353CC}">
              <c16:uniqueId val="{00000000-D06D-4218-9B1E-00D0E4192017}"/>
            </c:ext>
          </c:extLst>
        </c:ser>
        <c:dLbls>
          <c:showLegendKey val="0"/>
          <c:showVal val="0"/>
          <c:showCatName val="0"/>
          <c:showSerName val="0"/>
          <c:showPercent val="0"/>
          <c:showBubbleSize val="0"/>
        </c:dLbls>
        <c:gapWidth val="150"/>
        <c:axId val="229318032"/>
        <c:axId val="22931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D06D-4218-9B1E-00D0E4192017}"/>
            </c:ext>
          </c:extLst>
        </c:ser>
        <c:dLbls>
          <c:showLegendKey val="0"/>
          <c:showVal val="0"/>
          <c:showCatName val="0"/>
          <c:showSerName val="0"/>
          <c:showPercent val="0"/>
          <c:showBubbleSize val="0"/>
        </c:dLbls>
        <c:marker val="1"/>
        <c:smooth val="0"/>
        <c:axId val="229318032"/>
        <c:axId val="229318416"/>
      </c:lineChart>
      <c:dateAx>
        <c:axId val="229318032"/>
        <c:scaling>
          <c:orientation val="minMax"/>
        </c:scaling>
        <c:delete val="1"/>
        <c:axPos val="b"/>
        <c:numFmt formatCode="ge" sourceLinked="1"/>
        <c:majorTickMark val="none"/>
        <c:minorTickMark val="none"/>
        <c:tickLblPos val="none"/>
        <c:crossAx val="229318416"/>
        <c:crosses val="autoZero"/>
        <c:auto val="1"/>
        <c:lblOffset val="100"/>
        <c:baseTimeUnit val="years"/>
      </c:dateAx>
      <c:valAx>
        <c:axId val="229318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931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27.7</c:v>
                </c:pt>
                <c:pt idx="1">
                  <c:v>59.39</c:v>
                </c:pt>
                <c:pt idx="2">
                  <c:v>61.14</c:v>
                </c:pt>
                <c:pt idx="3">
                  <c:v>62.61</c:v>
                </c:pt>
                <c:pt idx="4">
                  <c:v>64.319999999999993</c:v>
                </c:pt>
              </c:numCache>
            </c:numRef>
          </c:val>
          <c:extLst xmlns:c16r2="http://schemas.microsoft.com/office/drawing/2015/06/chart">
            <c:ext xmlns:c16="http://schemas.microsoft.com/office/drawing/2014/chart" uri="{C3380CC4-5D6E-409C-BE32-E72D297353CC}">
              <c16:uniqueId val="{00000000-2C7C-424A-9D3B-5D9CEF16B49B}"/>
            </c:ext>
          </c:extLst>
        </c:ser>
        <c:dLbls>
          <c:showLegendKey val="0"/>
          <c:showVal val="0"/>
          <c:showCatName val="0"/>
          <c:showSerName val="0"/>
          <c:showPercent val="0"/>
          <c:showBubbleSize val="0"/>
        </c:dLbls>
        <c:gapWidth val="150"/>
        <c:axId val="230095384"/>
        <c:axId val="230103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2C7C-424A-9D3B-5D9CEF16B49B}"/>
            </c:ext>
          </c:extLst>
        </c:ser>
        <c:dLbls>
          <c:showLegendKey val="0"/>
          <c:showVal val="0"/>
          <c:showCatName val="0"/>
          <c:showSerName val="0"/>
          <c:showPercent val="0"/>
          <c:showBubbleSize val="0"/>
        </c:dLbls>
        <c:marker val="1"/>
        <c:smooth val="0"/>
        <c:axId val="230095384"/>
        <c:axId val="230103960"/>
      </c:lineChart>
      <c:dateAx>
        <c:axId val="230095384"/>
        <c:scaling>
          <c:orientation val="minMax"/>
        </c:scaling>
        <c:delete val="1"/>
        <c:axPos val="b"/>
        <c:numFmt formatCode="ge" sourceLinked="1"/>
        <c:majorTickMark val="none"/>
        <c:minorTickMark val="none"/>
        <c:tickLblPos val="none"/>
        <c:crossAx val="230103960"/>
        <c:crosses val="autoZero"/>
        <c:auto val="1"/>
        <c:lblOffset val="100"/>
        <c:baseTimeUnit val="years"/>
      </c:dateAx>
      <c:valAx>
        <c:axId val="23010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09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CC8-479D-BD42-2FDC9705E59A}"/>
            </c:ext>
          </c:extLst>
        </c:ser>
        <c:dLbls>
          <c:showLegendKey val="0"/>
          <c:showVal val="0"/>
          <c:showCatName val="0"/>
          <c:showSerName val="0"/>
          <c:showPercent val="0"/>
          <c:showBubbleSize val="0"/>
        </c:dLbls>
        <c:gapWidth val="150"/>
        <c:axId val="117258392"/>
        <c:axId val="11725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8CC8-479D-BD42-2FDC9705E59A}"/>
            </c:ext>
          </c:extLst>
        </c:ser>
        <c:dLbls>
          <c:showLegendKey val="0"/>
          <c:showVal val="0"/>
          <c:showCatName val="0"/>
          <c:showSerName val="0"/>
          <c:showPercent val="0"/>
          <c:showBubbleSize val="0"/>
        </c:dLbls>
        <c:marker val="1"/>
        <c:smooth val="0"/>
        <c:axId val="117258392"/>
        <c:axId val="117258784"/>
      </c:lineChart>
      <c:dateAx>
        <c:axId val="117258392"/>
        <c:scaling>
          <c:orientation val="minMax"/>
        </c:scaling>
        <c:delete val="1"/>
        <c:axPos val="b"/>
        <c:numFmt formatCode="ge" sourceLinked="1"/>
        <c:majorTickMark val="none"/>
        <c:minorTickMark val="none"/>
        <c:tickLblPos val="none"/>
        <c:crossAx val="117258784"/>
        <c:crosses val="autoZero"/>
        <c:auto val="1"/>
        <c:lblOffset val="100"/>
        <c:baseTimeUnit val="years"/>
      </c:dateAx>
      <c:valAx>
        <c:axId val="1172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5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F4-479D-A733-6ED0F0FE781B}"/>
            </c:ext>
          </c:extLst>
        </c:ser>
        <c:dLbls>
          <c:showLegendKey val="0"/>
          <c:showVal val="0"/>
          <c:showCatName val="0"/>
          <c:showSerName val="0"/>
          <c:showPercent val="0"/>
          <c:showBubbleSize val="0"/>
        </c:dLbls>
        <c:gapWidth val="150"/>
        <c:axId val="117260352"/>
        <c:axId val="11726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E0F4-479D-A733-6ED0F0FE781B}"/>
            </c:ext>
          </c:extLst>
        </c:ser>
        <c:dLbls>
          <c:showLegendKey val="0"/>
          <c:showVal val="0"/>
          <c:showCatName val="0"/>
          <c:showSerName val="0"/>
          <c:showPercent val="0"/>
          <c:showBubbleSize val="0"/>
        </c:dLbls>
        <c:marker val="1"/>
        <c:smooth val="0"/>
        <c:axId val="117260352"/>
        <c:axId val="117260744"/>
      </c:lineChart>
      <c:dateAx>
        <c:axId val="117260352"/>
        <c:scaling>
          <c:orientation val="minMax"/>
        </c:scaling>
        <c:delete val="1"/>
        <c:axPos val="b"/>
        <c:numFmt formatCode="ge" sourceLinked="1"/>
        <c:majorTickMark val="none"/>
        <c:minorTickMark val="none"/>
        <c:tickLblPos val="none"/>
        <c:crossAx val="117260744"/>
        <c:crosses val="autoZero"/>
        <c:auto val="1"/>
        <c:lblOffset val="100"/>
        <c:baseTimeUnit val="years"/>
      </c:dateAx>
      <c:valAx>
        <c:axId val="117260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2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50108.33</c:v>
                </c:pt>
                <c:pt idx="1">
                  <c:v>572.66</c:v>
                </c:pt>
                <c:pt idx="2">
                  <c:v>554.21</c:v>
                </c:pt>
                <c:pt idx="3">
                  <c:v>547.26</c:v>
                </c:pt>
                <c:pt idx="4">
                  <c:v>374.66</c:v>
                </c:pt>
              </c:numCache>
            </c:numRef>
          </c:val>
          <c:extLst xmlns:c16r2="http://schemas.microsoft.com/office/drawing/2015/06/chart">
            <c:ext xmlns:c16="http://schemas.microsoft.com/office/drawing/2014/chart" uri="{C3380CC4-5D6E-409C-BE32-E72D297353CC}">
              <c16:uniqueId val="{00000000-58D0-4425-88FE-8D0EF0A2703A}"/>
            </c:ext>
          </c:extLst>
        </c:ser>
        <c:dLbls>
          <c:showLegendKey val="0"/>
          <c:showVal val="0"/>
          <c:showCatName val="0"/>
          <c:showSerName val="0"/>
          <c:showPercent val="0"/>
          <c:showBubbleSize val="0"/>
        </c:dLbls>
        <c:gapWidth val="150"/>
        <c:axId val="117258000"/>
        <c:axId val="11725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58D0-4425-88FE-8D0EF0A2703A}"/>
            </c:ext>
          </c:extLst>
        </c:ser>
        <c:dLbls>
          <c:showLegendKey val="0"/>
          <c:showVal val="0"/>
          <c:showCatName val="0"/>
          <c:showSerName val="0"/>
          <c:showPercent val="0"/>
          <c:showBubbleSize val="0"/>
        </c:dLbls>
        <c:marker val="1"/>
        <c:smooth val="0"/>
        <c:axId val="117258000"/>
        <c:axId val="117257608"/>
      </c:lineChart>
      <c:dateAx>
        <c:axId val="117258000"/>
        <c:scaling>
          <c:orientation val="minMax"/>
        </c:scaling>
        <c:delete val="1"/>
        <c:axPos val="b"/>
        <c:numFmt formatCode="ge" sourceLinked="1"/>
        <c:majorTickMark val="none"/>
        <c:minorTickMark val="none"/>
        <c:tickLblPos val="none"/>
        <c:crossAx val="117257608"/>
        <c:crosses val="autoZero"/>
        <c:auto val="1"/>
        <c:lblOffset val="100"/>
        <c:baseTimeUnit val="years"/>
      </c:dateAx>
      <c:valAx>
        <c:axId val="117257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25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601.71</c:v>
                </c:pt>
                <c:pt idx="1">
                  <c:v>573.35</c:v>
                </c:pt>
                <c:pt idx="2">
                  <c:v>540.17999999999995</c:v>
                </c:pt>
                <c:pt idx="3">
                  <c:v>467.66</c:v>
                </c:pt>
                <c:pt idx="4">
                  <c:v>412.45</c:v>
                </c:pt>
              </c:numCache>
            </c:numRef>
          </c:val>
          <c:extLst xmlns:c16r2="http://schemas.microsoft.com/office/drawing/2015/06/chart">
            <c:ext xmlns:c16="http://schemas.microsoft.com/office/drawing/2014/chart" uri="{C3380CC4-5D6E-409C-BE32-E72D297353CC}">
              <c16:uniqueId val="{00000000-EA15-40E2-910B-BB09200CB1BB}"/>
            </c:ext>
          </c:extLst>
        </c:ser>
        <c:dLbls>
          <c:showLegendKey val="0"/>
          <c:showVal val="0"/>
          <c:showCatName val="0"/>
          <c:showSerName val="0"/>
          <c:showPercent val="0"/>
          <c:showBubbleSize val="0"/>
        </c:dLbls>
        <c:gapWidth val="150"/>
        <c:axId val="117259960"/>
        <c:axId val="11726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EA15-40E2-910B-BB09200CB1BB}"/>
            </c:ext>
          </c:extLst>
        </c:ser>
        <c:dLbls>
          <c:showLegendKey val="0"/>
          <c:showVal val="0"/>
          <c:showCatName val="0"/>
          <c:showSerName val="0"/>
          <c:showPercent val="0"/>
          <c:showBubbleSize val="0"/>
        </c:dLbls>
        <c:marker val="1"/>
        <c:smooth val="0"/>
        <c:axId val="117259960"/>
        <c:axId val="117261920"/>
      </c:lineChart>
      <c:dateAx>
        <c:axId val="117259960"/>
        <c:scaling>
          <c:orientation val="minMax"/>
        </c:scaling>
        <c:delete val="1"/>
        <c:axPos val="b"/>
        <c:numFmt formatCode="ge" sourceLinked="1"/>
        <c:majorTickMark val="none"/>
        <c:minorTickMark val="none"/>
        <c:tickLblPos val="none"/>
        <c:crossAx val="117261920"/>
        <c:crosses val="autoZero"/>
        <c:auto val="1"/>
        <c:lblOffset val="100"/>
        <c:baseTimeUnit val="years"/>
      </c:dateAx>
      <c:valAx>
        <c:axId val="117261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25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64.7</c:v>
                </c:pt>
                <c:pt idx="1">
                  <c:v>63.72</c:v>
                </c:pt>
                <c:pt idx="2">
                  <c:v>61.33</c:v>
                </c:pt>
                <c:pt idx="3">
                  <c:v>68.05</c:v>
                </c:pt>
                <c:pt idx="4">
                  <c:v>66.790000000000006</c:v>
                </c:pt>
              </c:numCache>
            </c:numRef>
          </c:val>
          <c:extLst xmlns:c16r2="http://schemas.microsoft.com/office/drawing/2015/06/chart">
            <c:ext xmlns:c16="http://schemas.microsoft.com/office/drawing/2014/chart" uri="{C3380CC4-5D6E-409C-BE32-E72D297353CC}">
              <c16:uniqueId val="{00000000-E828-4C49-AC8F-331E59187F24}"/>
            </c:ext>
          </c:extLst>
        </c:ser>
        <c:dLbls>
          <c:showLegendKey val="0"/>
          <c:showVal val="0"/>
          <c:showCatName val="0"/>
          <c:showSerName val="0"/>
          <c:showPercent val="0"/>
          <c:showBubbleSize val="0"/>
        </c:dLbls>
        <c:gapWidth val="150"/>
        <c:axId val="117263096"/>
        <c:axId val="23005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E828-4C49-AC8F-331E59187F24}"/>
            </c:ext>
          </c:extLst>
        </c:ser>
        <c:dLbls>
          <c:showLegendKey val="0"/>
          <c:showVal val="0"/>
          <c:showCatName val="0"/>
          <c:showSerName val="0"/>
          <c:showPercent val="0"/>
          <c:showBubbleSize val="0"/>
        </c:dLbls>
        <c:marker val="1"/>
        <c:smooth val="0"/>
        <c:axId val="117263096"/>
        <c:axId val="230057840"/>
      </c:lineChart>
      <c:dateAx>
        <c:axId val="117263096"/>
        <c:scaling>
          <c:orientation val="minMax"/>
        </c:scaling>
        <c:delete val="1"/>
        <c:axPos val="b"/>
        <c:numFmt formatCode="ge" sourceLinked="1"/>
        <c:majorTickMark val="none"/>
        <c:minorTickMark val="none"/>
        <c:tickLblPos val="none"/>
        <c:crossAx val="230057840"/>
        <c:crosses val="autoZero"/>
        <c:auto val="1"/>
        <c:lblOffset val="100"/>
        <c:baseTimeUnit val="years"/>
      </c:dateAx>
      <c:valAx>
        <c:axId val="23005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6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243.54</c:v>
                </c:pt>
                <c:pt idx="1">
                  <c:v>246.25</c:v>
                </c:pt>
                <c:pt idx="2">
                  <c:v>250.46</c:v>
                </c:pt>
                <c:pt idx="3">
                  <c:v>228.09</c:v>
                </c:pt>
                <c:pt idx="4">
                  <c:v>233.72</c:v>
                </c:pt>
              </c:numCache>
            </c:numRef>
          </c:val>
          <c:extLst xmlns:c16r2="http://schemas.microsoft.com/office/drawing/2015/06/chart">
            <c:ext xmlns:c16="http://schemas.microsoft.com/office/drawing/2014/chart" uri="{C3380CC4-5D6E-409C-BE32-E72D297353CC}">
              <c16:uniqueId val="{00000000-10F4-4DE4-90E6-71453125DB55}"/>
            </c:ext>
          </c:extLst>
        </c:ser>
        <c:dLbls>
          <c:showLegendKey val="0"/>
          <c:showVal val="0"/>
          <c:showCatName val="0"/>
          <c:showSerName val="0"/>
          <c:showPercent val="0"/>
          <c:showBubbleSize val="0"/>
        </c:dLbls>
        <c:gapWidth val="150"/>
        <c:axId val="230059408"/>
        <c:axId val="23005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10F4-4DE4-90E6-71453125DB55}"/>
            </c:ext>
          </c:extLst>
        </c:ser>
        <c:dLbls>
          <c:showLegendKey val="0"/>
          <c:showVal val="0"/>
          <c:showCatName val="0"/>
          <c:showSerName val="0"/>
          <c:showPercent val="0"/>
          <c:showBubbleSize val="0"/>
        </c:dLbls>
        <c:marker val="1"/>
        <c:smooth val="0"/>
        <c:axId val="230059408"/>
        <c:axId val="230059800"/>
      </c:lineChart>
      <c:dateAx>
        <c:axId val="230059408"/>
        <c:scaling>
          <c:orientation val="minMax"/>
        </c:scaling>
        <c:delete val="1"/>
        <c:axPos val="b"/>
        <c:numFmt formatCode="ge" sourceLinked="1"/>
        <c:majorTickMark val="none"/>
        <c:minorTickMark val="none"/>
        <c:tickLblPos val="none"/>
        <c:crossAx val="230059800"/>
        <c:crosses val="autoZero"/>
        <c:auto val="1"/>
        <c:lblOffset val="100"/>
        <c:baseTimeUnit val="years"/>
      </c:dateAx>
      <c:valAx>
        <c:axId val="23005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05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沖縄県　宜野座村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その他</v>
      </c>
      <c r="AE8" s="58"/>
      <c r="AF8" s="58"/>
      <c r="AG8" s="58"/>
      <c r="AH8" s="58"/>
      <c r="AI8" s="58"/>
      <c r="AJ8" s="58"/>
      <c r="AK8" s="4"/>
      <c r="AL8" s="59">
        <f>データ!$R$6</f>
        <v>5999</v>
      </c>
      <c r="AM8" s="59"/>
      <c r="AN8" s="59"/>
      <c r="AO8" s="59"/>
      <c r="AP8" s="59"/>
      <c r="AQ8" s="59"/>
      <c r="AR8" s="59"/>
      <c r="AS8" s="59"/>
      <c r="AT8" s="50">
        <f>データ!$S$6</f>
        <v>31.3</v>
      </c>
      <c r="AU8" s="51"/>
      <c r="AV8" s="51"/>
      <c r="AW8" s="51"/>
      <c r="AX8" s="51"/>
      <c r="AY8" s="51"/>
      <c r="AZ8" s="51"/>
      <c r="BA8" s="51"/>
      <c r="BB8" s="52">
        <f>データ!$T$6</f>
        <v>191.66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75.069999999999993</v>
      </c>
      <c r="J10" s="51"/>
      <c r="K10" s="51"/>
      <c r="L10" s="51"/>
      <c r="M10" s="51"/>
      <c r="N10" s="51"/>
      <c r="O10" s="62"/>
      <c r="P10" s="52">
        <f>データ!$P$6</f>
        <v>100</v>
      </c>
      <c r="Q10" s="52"/>
      <c r="R10" s="52"/>
      <c r="S10" s="52"/>
      <c r="T10" s="52"/>
      <c r="U10" s="52"/>
      <c r="V10" s="52"/>
      <c r="W10" s="59">
        <f>データ!$Q$6</f>
        <v>2344</v>
      </c>
      <c r="X10" s="59"/>
      <c r="Y10" s="59"/>
      <c r="Z10" s="59"/>
      <c r="AA10" s="59"/>
      <c r="AB10" s="59"/>
      <c r="AC10" s="59"/>
      <c r="AD10" s="2"/>
      <c r="AE10" s="2"/>
      <c r="AF10" s="2"/>
      <c r="AG10" s="2"/>
      <c r="AH10" s="4"/>
      <c r="AI10" s="4"/>
      <c r="AJ10" s="4"/>
      <c r="AK10" s="4"/>
      <c r="AL10" s="59">
        <f>データ!$U$6</f>
        <v>6047</v>
      </c>
      <c r="AM10" s="59"/>
      <c r="AN10" s="59"/>
      <c r="AO10" s="59"/>
      <c r="AP10" s="59"/>
      <c r="AQ10" s="59"/>
      <c r="AR10" s="59"/>
      <c r="AS10" s="59"/>
      <c r="AT10" s="50">
        <f>データ!$V$6</f>
        <v>15.17</v>
      </c>
      <c r="AU10" s="51"/>
      <c r="AV10" s="51"/>
      <c r="AW10" s="51"/>
      <c r="AX10" s="51"/>
      <c r="AY10" s="51"/>
      <c r="AZ10" s="51"/>
      <c r="BA10" s="51"/>
      <c r="BB10" s="52">
        <f>データ!$W$6</f>
        <v>398.62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UrtbmF5rN4kfHBGsNwt4wFJ0g2pJNQgG1qL2LhsFWLI4pLu/KhO55xW09cYseVfSfb+h1gOn0guH8tNF5C5sxw==" saltValue="EA3QX9BCylTnNWzVIp2i3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473138</v>
      </c>
      <c r="D6" s="33">
        <f t="shared" si="3"/>
        <v>46</v>
      </c>
      <c r="E6" s="33">
        <f t="shared" si="3"/>
        <v>1</v>
      </c>
      <c r="F6" s="33">
        <f t="shared" si="3"/>
        <v>0</v>
      </c>
      <c r="G6" s="33">
        <f t="shared" si="3"/>
        <v>1</v>
      </c>
      <c r="H6" s="33" t="str">
        <f t="shared" si="3"/>
        <v>沖縄県　宜野座村</v>
      </c>
      <c r="I6" s="33" t="str">
        <f t="shared" si="3"/>
        <v>法適用</v>
      </c>
      <c r="J6" s="33" t="str">
        <f t="shared" si="3"/>
        <v>水道事業</v>
      </c>
      <c r="K6" s="33" t="str">
        <f t="shared" si="3"/>
        <v>末端給水事業</v>
      </c>
      <c r="L6" s="33" t="str">
        <f t="shared" si="3"/>
        <v>A8</v>
      </c>
      <c r="M6" s="33" t="str">
        <f t="shared" si="3"/>
        <v>その他</v>
      </c>
      <c r="N6" s="34" t="str">
        <f t="shared" si="3"/>
        <v>-</v>
      </c>
      <c r="O6" s="34">
        <f t="shared" si="3"/>
        <v>75.069999999999993</v>
      </c>
      <c r="P6" s="34">
        <f t="shared" si="3"/>
        <v>100</v>
      </c>
      <c r="Q6" s="34">
        <f t="shared" si="3"/>
        <v>2344</v>
      </c>
      <c r="R6" s="34">
        <f t="shared" si="3"/>
        <v>5999</v>
      </c>
      <c r="S6" s="34">
        <f t="shared" si="3"/>
        <v>31.3</v>
      </c>
      <c r="T6" s="34">
        <f t="shared" si="3"/>
        <v>191.66</v>
      </c>
      <c r="U6" s="34">
        <f t="shared" si="3"/>
        <v>6047</v>
      </c>
      <c r="V6" s="34">
        <f t="shared" si="3"/>
        <v>15.17</v>
      </c>
      <c r="W6" s="34">
        <f t="shared" si="3"/>
        <v>398.62</v>
      </c>
      <c r="X6" s="35">
        <f>IF(X7="",NA(),X7)</f>
        <v>116.53</v>
      </c>
      <c r="Y6" s="35">
        <f t="shared" ref="Y6:AG6" si="4">IF(Y7="",NA(),Y7)</f>
        <v>115.48</v>
      </c>
      <c r="Z6" s="35">
        <f t="shared" si="4"/>
        <v>113.05</v>
      </c>
      <c r="AA6" s="35">
        <f t="shared" si="4"/>
        <v>118.96</v>
      </c>
      <c r="AB6" s="35">
        <f t="shared" si="4"/>
        <v>118.15</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50108.33</v>
      </c>
      <c r="AU6" s="35">
        <f t="shared" ref="AU6:BC6" si="6">IF(AU7="",NA(),AU7)</f>
        <v>572.66</v>
      </c>
      <c r="AV6" s="35">
        <f t="shared" si="6"/>
        <v>554.21</v>
      </c>
      <c r="AW6" s="35">
        <f t="shared" si="6"/>
        <v>547.26</v>
      </c>
      <c r="AX6" s="35">
        <f t="shared" si="6"/>
        <v>374.66</v>
      </c>
      <c r="AY6" s="35">
        <f t="shared" si="6"/>
        <v>1164.51</v>
      </c>
      <c r="AZ6" s="35">
        <f t="shared" si="6"/>
        <v>434.72</v>
      </c>
      <c r="BA6" s="35">
        <f t="shared" si="6"/>
        <v>416.14</v>
      </c>
      <c r="BB6" s="35">
        <f t="shared" si="6"/>
        <v>371.89</v>
      </c>
      <c r="BC6" s="35">
        <f t="shared" si="6"/>
        <v>293.23</v>
      </c>
      <c r="BD6" s="34" t="str">
        <f>IF(BD7="","",IF(BD7="-","【-】","【"&amp;SUBSTITUTE(TEXT(BD7,"#,##0.00"),"-","△")&amp;"】"))</f>
        <v>【264.34】</v>
      </c>
      <c r="BE6" s="35">
        <f>IF(BE7="",NA(),BE7)</f>
        <v>601.71</v>
      </c>
      <c r="BF6" s="35">
        <f t="shared" ref="BF6:BN6" si="7">IF(BF7="",NA(),BF7)</f>
        <v>573.35</v>
      </c>
      <c r="BG6" s="35">
        <f t="shared" si="7"/>
        <v>540.17999999999995</v>
      </c>
      <c r="BH6" s="35">
        <f t="shared" si="7"/>
        <v>467.66</v>
      </c>
      <c r="BI6" s="35">
        <f t="shared" si="7"/>
        <v>412.45</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64.7</v>
      </c>
      <c r="BQ6" s="35">
        <f t="shared" ref="BQ6:BY6" si="8">IF(BQ7="",NA(),BQ7)</f>
        <v>63.72</v>
      </c>
      <c r="BR6" s="35">
        <f t="shared" si="8"/>
        <v>61.33</v>
      </c>
      <c r="BS6" s="35">
        <f t="shared" si="8"/>
        <v>68.05</v>
      </c>
      <c r="BT6" s="35">
        <f t="shared" si="8"/>
        <v>66.790000000000006</v>
      </c>
      <c r="BU6" s="35">
        <f t="shared" si="8"/>
        <v>90.64</v>
      </c>
      <c r="BV6" s="35">
        <f t="shared" si="8"/>
        <v>93.66</v>
      </c>
      <c r="BW6" s="35">
        <f t="shared" si="8"/>
        <v>92.76</v>
      </c>
      <c r="BX6" s="35">
        <f t="shared" si="8"/>
        <v>93.28</v>
      </c>
      <c r="BY6" s="35">
        <f t="shared" si="8"/>
        <v>87.51</v>
      </c>
      <c r="BZ6" s="34" t="str">
        <f>IF(BZ7="","",IF(BZ7="-","【-】","【"&amp;SUBSTITUTE(TEXT(BZ7,"#,##0.00"),"-","△")&amp;"】"))</f>
        <v>【104.36】</v>
      </c>
      <c r="CA6" s="35">
        <f>IF(CA7="",NA(),CA7)</f>
        <v>243.54</v>
      </c>
      <c r="CB6" s="35">
        <f t="shared" ref="CB6:CJ6" si="9">IF(CB7="",NA(),CB7)</f>
        <v>246.25</v>
      </c>
      <c r="CC6" s="35">
        <f t="shared" si="9"/>
        <v>250.46</v>
      </c>
      <c r="CD6" s="35">
        <f t="shared" si="9"/>
        <v>228.09</v>
      </c>
      <c r="CE6" s="35">
        <f t="shared" si="9"/>
        <v>233.72</v>
      </c>
      <c r="CF6" s="35">
        <f t="shared" si="9"/>
        <v>213.52</v>
      </c>
      <c r="CG6" s="35">
        <f t="shared" si="9"/>
        <v>208.21</v>
      </c>
      <c r="CH6" s="35">
        <f t="shared" si="9"/>
        <v>208.67</v>
      </c>
      <c r="CI6" s="35">
        <f t="shared" si="9"/>
        <v>208.29</v>
      </c>
      <c r="CJ6" s="35">
        <f t="shared" si="9"/>
        <v>218.42</v>
      </c>
      <c r="CK6" s="34" t="str">
        <f>IF(CK7="","",IF(CK7="-","【-】","【"&amp;SUBSTITUTE(TEXT(CK7,"#,##0.00"),"-","△")&amp;"】"))</f>
        <v>【165.71】</v>
      </c>
      <c r="CL6" s="35">
        <f>IF(CL7="",NA(),CL7)</f>
        <v>51.46</v>
      </c>
      <c r="CM6" s="35">
        <f t="shared" ref="CM6:CU6" si="10">IF(CM7="",NA(),CM7)</f>
        <v>50.08</v>
      </c>
      <c r="CN6" s="35">
        <f t="shared" si="10"/>
        <v>50.79</v>
      </c>
      <c r="CO6" s="35">
        <f t="shared" si="10"/>
        <v>48.84</v>
      </c>
      <c r="CP6" s="35">
        <f t="shared" si="10"/>
        <v>48.18</v>
      </c>
      <c r="CQ6" s="35">
        <f t="shared" si="10"/>
        <v>49.77</v>
      </c>
      <c r="CR6" s="35">
        <f t="shared" si="10"/>
        <v>49.22</v>
      </c>
      <c r="CS6" s="35">
        <f t="shared" si="10"/>
        <v>49.08</v>
      </c>
      <c r="CT6" s="35">
        <f t="shared" si="10"/>
        <v>49.32</v>
      </c>
      <c r="CU6" s="35">
        <f t="shared" si="10"/>
        <v>50.24</v>
      </c>
      <c r="CV6" s="34" t="str">
        <f>IF(CV7="","",IF(CV7="-","【-】","【"&amp;SUBSTITUTE(TEXT(CV7,"#,##0.00"),"-","△")&amp;"】"))</f>
        <v>【60.41】</v>
      </c>
      <c r="CW6" s="35">
        <f>IF(CW7="",NA(),CW7)</f>
        <v>75.17</v>
      </c>
      <c r="CX6" s="35">
        <f t="shared" ref="CX6:DF6" si="11">IF(CX7="",NA(),CX7)</f>
        <v>75.17</v>
      </c>
      <c r="CY6" s="35">
        <f t="shared" si="11"/>
        <v>73.27</v>
      </c>
      <c r="CZ6" s="35">
        <f t="shared" si="11"/>
        <v>78.89</v>
      </c>
      <c r="DA6" s="35">
        <f t="shared" si="11"/>
        <v>80.17</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27.7</v>
      </c>
      <c r="DI6" s="35">
        <f t="shared" ref="DI6:DQ6" si="12">IF(DI7="",NA(),DI7)</f>
        <v>59.39</v>
      </c>
      <c r="DJ6" s="35">
        <f t="shared" si="12"/>
        <v>61.14</v>
      </c>
      <c r="DK6" s="35">
        <f t="shared" si="12"/>
        <v>62.61</v>
      </c>
      <c r="DL6" s="35">
        <f t="shared" si="12"/>
        <v>64.319999999999993</v>
      </c>
      <c r="DM6" s="35">
        <f t="shared" si="12"/>
        <v>36.43</v>
      </c>
      <c r="DN6" s="35">
        <f t="shared" si="12"/>
        <v>46.12</v>
      </c>
      <c r="DO6" s="35">
        <f t="shared" si="12"/>
        <v>47.44</v>
      </c>
      <c r="DP6" s="35">
        <f t="shared" si="12"/>
        <v>48.3</v>
      </c>
      <c r="DQ6" s="35">
        <f t="shared" si="12"/>
        <v>45.14</v>
      </c>
      <c r="DR6" s="34" t="str">
        <f>IF(DR7="","",IF(DR7="-","【-】","【"&amp;SUBSTITUTE(TEXT(DR7,"#,##0.00"),"-","△")&amp;"】"))</f>
        <v>【48.12】</v>
      </c>
      <c r="DS6" s="34">
        <f>IF(DS7="",NA(),DS7)</f>
        <v>0</v>
      </c>
      <c r="DT6" s="34">
        <f t="shared" ref="DT6:EB6" si="13">IF(DT7="",NA(),DT7)</f>
        <v>0</v>
      </c>
      <c r="DU6" s="34">
        <f t="shared" si="13"/>
        <v>0</v>
      </c>
      <c r="DV6" s="34">
        <f t="shared" si="13"/>
        <v>0</v>
      </c>
      <c r="DW6" s="34">
        <f t="shared" si="13"/>
        <v>0</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0.17</v>
      </c>
      <c r="EE6" s="35">
        <f t="shared" ref="EE6:EM6" si="14">IF(EE7="",NA(),EE7)</f>
        <v>0.33</v>
      </c>
      <c r="EF6" s="34">
        <f t="shared" si="14"/>
        <v>0</v>
      </c>
      <c r="EG6" s="34">
        <f t="shared" si="14"/>
        <v>0</v>
      </c>
      <c r="EH6" s="34">
        <f t="shared" si="14"/>
        <v>0</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473138</v>
      </c>
      <c r="D7" s="37">
        <v>46</v>
      </c>
      <c r="E7" s="37">
        <v>1</v>
      </c>
      <c r="F7" s="37">
        <v>0</v>
      </c>
      <c r="G7" s="37">
        <v>1</v>
      </c>
      <c r="H7" s="37" t="s">
        <v>105</v>
      </c>
      <c r="I7" s="37" t="s">
        <v>106</v>
      </c>
      <c r="J7" s="37" t="s">
        <v>107</v>
      </c>
      <c r="K7" s="37" t="s">
        <v>108</v>
      </c>
      <c r="L7" s="37" t="s">
        <v>109</v>
      </c>
      <c r="M7" s="37" t="s">
        <v>110</v>
      </c>
      <c r="N7" s="38" t="s">
        <v>111</v>
      </c>
      <c r="O7" s="38">
        <v>75.069999999999993</v>
      </c>
      <c r="P7" s="38">
        <v>100</v>
      </c>
      <c r="Q7" s="38">
        <v>2344</v>
      </c>
      <c r="R7" s="38">
        <v>5999</v>
      </c>
      <c r="S7" s="38">
        <v>31.3</v>
      </c>
      <c r="T7" s="38">
        <v>191.66</v>
      </c>
      <c r="U7" s="38">
        <v>6047</v>
      </c>
      <c r="V7" s="38">
        <v>15.17</v>
      </c>
      <c r="W7" s="38">
        <v>398.62</v>
      </c>
      <c r="X7" s="38">
        <v>116.53</v>
      </c>
      <c r="Y7" s="38">
        <v>115.48</v>
      </c>
      <c r="Z7" s="38">
        <v>113.05</v>
      </c>
      <c r="AA7" s="38">
        <v>118.96</v>
      </c>
      <c r="AB7" s="38">
        <v>118.15</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50108.33</v>
      </c>
      <c r="AU7" s="38">
        <v>572.66</v>
      </c>
      <c r="AV7" s="38">
        <v>554.21</v>
      </c>
      <c r="AW7" s="38">
        <v>547.26</v>
      </c>
      <c r="AX7" s="38">
        <v>374.66</v>
      </c>
      <c r="AY7" s="38">
        <v>1164.51</v>
      </c>
      <c r="AZ7" s="38">
        <v>434.72</v>
      </c>
      <c r="BA7" s="38">
        <v>416.14</v>
      </c>
      <c r="BB7" s="38">
        <v>371.89</v>
      </c>
      <c r="BC7" s="38">
        <v>293.23</v>
      </c>
      <c r="BD7" s="38">
        <v>264.33999999999997</v>
      </c>
      <c r="BE7" s="38">
        <v>601.71</v>
      </c>
      <c r="BF7" s="38">
        <v>573.35</v>
      </c>
      <c r="BG7" s="38">
        <v>540.17999999999995</v>
      </c>
      <c r="BH7" s="38">
        <v>467.66</v>
      </c>
      <c r="BI7" s="38">
        <v>412.45</v>
      </c>
      <c r="BJ7" s="38">
        <v>498.27</v>
      </c>
      <c r="BK7" s="38">
        <v>495.76</v>
      </c>
      <c r="BL7" s="38">
        <v>487.22</v>
      </c>
      <c r="BM7" s="38">
        <v>483.11</v>
      </c>
      <c r="BN7" s="38">
        <v>542.29999999999995</v>
      </c>
      <c r="BO7" s="38">
        <v>274.27</v>
      </c>
      <c r="BP7" s="38">
        <v>64.7</v>
      </c>
      <c r="BQ7" s="38">
        <v>63.72</v>
      </c>
      <c r="BR7" s="38">
        <v>61.33</v>
      </c>
      <c r="BS7" s="38">
        <v>68.05</v>
      </c>
      <c r="BT7" s="38">
        <v>66.790000000000006</v>
      </c>
      <c r="BU7" s="38">
        <v>90.64</v>
      </c>
      <c r="BV7" s="38">
        <v>93.66</v>
      </c>
      <c r="BW7" s="38">
        <v>92.76</v>
      </c>
      <c r="BX7" s="38">
        <v>93.28</v>
      </c>
      <c r="BY7" s="38">
        <v>87.51</v>
      </c>
      <c r="BZ7" s="38">
        <v>104.36</v>
      </c>
      <c r="CA7" s="38">
        <v>243.54</v>
      </c>
      <c r="CB7" s="38">
        <v>246.25</v>
      </c>
      <c r="CC7" s="38">
        <v>250.46</v>
      </c>
      <c r="CD7" s="38">
        <v>228.09</v>
      </c>
      <c r="CE7" s="38">
        <v>233.72</v>
      </c>
      <c r="CF7" s="38">
        <v>213.52</v>
      </c>
      <c r="CG7" s="38">
        <v>208.21</v>
      </c>
      <c r="CH7" s="38">
        <v>208.67</v>
      </c>
      <c r="CI7" s="38">
        <v>208.29</v>
      </c>
      <c r="CJ7" s="38">
        <v>218.42</v>
      </c>
      <c r="CK7" s="38">
        <v>165.71</v>
      </c>
      <c r="CL7" s="38">
        <v>51.46</v>
      </c>
      <c r="CM7" s="38">
        <v>50.08</v>
      </c>
      <c r="CN7" s="38">
        <v>50.79</v>
      </c>
      <c r="CO7" s="38">
        <v>48.84</v>
      </c>
      <c r="CP7" s="38">
        <v>48.18</v>
      </c>
      <c r="CQ7" s="38">
        <v>49.77</v>
      </c>
      <c r="CR7" s="38">
        <v>49.22</v>
      </c>
      <c r="CS7" s="38">
        <v>49.08</v>
      </c>
      <c r="CT7" s="38">
        <v>49.32</v>
      </c>
      <c r="CU7" s="38">
        <v>50.24</v>
      </c>
      <c r="CV7" s="38">
        <v>60.41</v>
      </c>
      <c r="CW7" s="38">
        <v>75.17</v>
      </c>
      <c r="CX7" s="38">
        <v>75.17</v>
      </c>
      <c r="CY7" s="38">
        <v>73.27</v>
      </c>
      <c r="CZ7" s="38">
        <v>78.89</v>
      </c>
      <c r="DA7" s="38">
        <v>80.17</v>
      </c>
      <c r="DB7" s="38">
        <v>79.98</v>
      </c>
      <c r="DC7" s="38">
        <v>79.48</v>
      </c>
      <c r="DD7" s="38">
        <v>79.3</v>
      </c>
      <c r="DE7" s="38">
        <v>79.34</v>
      </c>
      <c r="DF7" s="38">
        <v>78.650000000000006</v>
      </c>
      <c r="DG7" s="38">
        <v>89.93</v>
      </c>
      <c r="DH7" s="38">
        <v>27.7</v>
      </c>
      <c r="DI7" s="38">
        <v>59.39</v>
      </c>
      <c r="DJ7" s="38">
        <v>61.14</v>
      </c>
      <c r="DK7" s="38">
        <v>62.61</v>
      </c>
      <c r="DL7" s="38">
        <v>64.319999999999993</v>
      </c>
      <c r="DM7" s="38">
        <v>36.43</v>
      </c>
      <c r="DN7" s="38">
        <v>46.12</v>
      </c>
      <c r="DO7" s="38">
        <v>47.44</v>
      </c>
      <c r="DP7" s="38">
        <v>48.3</v>
      </c>
      <c r="DQ7" s="38">
        <v>45.14</v>
      </c>
      <c r="DR7" s="38">
        <v>48.12</v>
      </c>
      <c r="DS7" s="38">
        <v>0</v>
      </c>
      <c r="DT7" s="38">
        <v>0</v>
      </c>
      <c r="DU7" s="38">
        <v>0</v>
      </c>
      <c r="DV7" s="38">
        <v>0</v>
      </c>
      <c r="DW7" s="38">
        <v>0</v>
      </c>
      <c r="DX7" s="38">
        <v>8.7200000000000006</v>
      </c>
      <c r="DY7" s="38">
        <v>9.86</v>
      </c>
      <c r="DZ7" s="38">
        <v>11.16</v>
      </c>
      <c r="EA7" s="38">
        <v>12.43</v>
      </c>
      <c r="EB7" s="38">
        <v>13.58</v>
      </c>
      <c r="EC7" s="38">
        <v>15.89</v>
      </c>
      <c r="ED7" s="38">
        <v>0.17</v>
      </c>
      <c r="EE7" s="38">
        <v>0.33</v>
      </c>
      <c r="EF7" s="38">
        <v>0</v>
      </c>
      <c r="EG7" s="38">
        <v>0</v>
      </c>
      <c r="EH7" s="38">
        <v>0</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2018-12-03T08:40:05Z</dcterms:created>
  <dcterms:modified xsi:type="dcterms:W3CDTF">2019-02-01T00:02:12Z</dcterms:modified>
  <cp:category/>
</cp:coreProperties>
</file>