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kikakukikaku\Desktop\企画H29\■公営企業関係\経営分析表関係\H28決算\"/>
    </mc:Choice>
  </mc:AlternateContent>
  <workbookProtection workbookPassword="B319" lockStructure="1"/>
  <bookViews>
    <workbookView minimized="1" xWindow="0" yWindow="0" windowWidth="20490" windowHeight="7275"/>
  </bookViews>
  <sheets>
    <sheet name="法非適用_下水道事業" sheetId="4" r:id="rId1"/>
    <sheet name="データ" sheetId="5" state="hidden" r:id="rId2"/>
  </sheets>
  <calcPr calcId="162913" calcMode="autoNoTable" iterate="1" iterateCount="1" iterateDelta="0"/>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<sst xmlns="http://schemas.openxmlformats.org/spreadsheetml/2006/main" count="240" uniqueCount="126">
  <si>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</si>
  <si>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</si>
  <si>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</si>
  <si>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</si>
  <si>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</si>
  <si>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</si>
  <si>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</si>
  <si>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</si>
  <si>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</si>
  <si>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</si>
  <si>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</si>
  <si>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</si>
  <si>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</si>
  <si>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</si>
  <si>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</si>
  <si>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</si>
  <si>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</si>
  <si>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</si>
  <si>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</si>
  <si>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</si>
  <si>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</si>
  <si>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</si>
  <si>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</si>
  <si>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</si>
  <si>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</si>
  <si>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</si>
  <si>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</si>
  <si>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</si>
  <si>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</si>
  <si>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</si>
  <si>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</si>
  <si>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</si>
  <si>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</si>
  <si>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</si>
  <si>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</si>
  <si>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</si>
  <si>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</si>
  <si>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</si>
  <si>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</si>
  <si>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</si>
  <si>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</si>
  <si>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</si>
  <si>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</si>
  <si>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</si>
  <si>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</si>
  <si>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</si>
  <si>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</si>
  <si>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</si>
  <si>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</si>
  <si>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</si>
  <si>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</si>
  <si>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</si>
  <si>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</si>
  <si>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</si>
  <si>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</si>
  <si>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</si>
  <si>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</si>
  <si>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</si>
  <si>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</si>
  <si>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</si>
  <si>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</si>
  <si>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</si>
  <si>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</si>
  <si>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</si>
  <si>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</si>
  <si>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</si>
  <si>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</si>
  <si>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</si>
  <si>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</si>
  <si>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</si>
  <si>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</si>
  <si>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</si>
  <si>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</si>
  <si>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</si>
  <si>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</si>
  <si>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</si>
  <si>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</si>
  <si>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</si>
  <si>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</si>
  <si>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</si>
  <si>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</si>
  <si>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</si>
  <si>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</si>
  <si>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</si>
  <si>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</si>
  <si>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</si>
  <si>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</si>
  <si>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</si>
  <si>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</si>
  <si>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</si>
  <si>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</si>
  <si>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</si>
  <si>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</si>
  <si>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</si>
  <si>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</si>
  <si>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</si>
  <si>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</si>
  <si>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</si>
  <si>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</si>
  <si>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</si>
  <si>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</si>
  <si>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</si>
  <si>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</si>
  <si>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</si>
  <si>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</si>
  <si>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</si>
  <si>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</si>
  <si>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</si>
  <si>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</si>
  <si>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</si>
  <si>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与那国町</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</si>
  <si>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</si>
  <si>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</si>
  <si>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</si>
  <si>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</si>
  <si>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</si>
  <si>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</si>
  <si>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</si>
  <si>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</si>
  <si>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</si>
  <si>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</si>
  <si>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</si>
  <si>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　　　　　　　　　　　　　　　　　　　　　　　　　　　　　　　　接続率が低いため、使用料収入が少額である。しかし接続件数及び使用料収入が増加してきているので、比率が上向きにある。　　　　　　　　　　　　④企業債残高対事業規模比率　　　　　　　　　　　　　　施設建設事業が完了したので企業債の残高償還が減少していくことから、今後比率は減少していく。　　　　　　　⑤経費回収率、⑥汚水処理原価、⑦施設利用率　　　接続率が低いため経費回収率及び施設利用率が低く、汚水処理原価は高い。接続への啓蒙活動を継続して接続率向上を図る。　　　　　　　　　　　　　　　　⑧水洗化率　　　　　　　　　　　　　　　　　　　水洗化率向上のための普及啓蒙活動を継続していく。</t>
    <rPh sb="1" eb="3">
      <t>シュウエキ</t>
    </rPh>
    <rPh sb="3" eb="4">
      <t>テキ</t>
    </rPh>
    <rPh sb="4" eb="6">
      <t>シュウシ</t>
    </rPh>
    <rPh sb="6" eb="8">
      <t>ヒリツ</t>
    </rPh>
    <rPh sb="40" eb="42">
      <t>セツゾク</t>
    </rPh>
    <rPh sb="42" eb="43">
      <t>リツ</t>
    </rPh>
    <rPh sb="44" eb="45">
      <t>ヒク</t>
    </rPh>
    <rPh sb="49" eb="52">
      <t>シヨウリョウ</t>
    </rPh>
    <rPh sb="52" eb="54">
      <t>シュウニュウ</t>
    </rPh>
    <rPh sb="55" eb="57">
      <t>ショウガク</t>
    </rPh>
    <rPh sb="64" eb="66">
      <t>セツゾク</t>
    </rPh>
    <rPh sb="66" eb="68">
      <t>ケンスウ</t>
    </rPh>
    <rPh sb="68" eb="69">
      <t>オヨ</t>
    </rPh>
    <rPh sb="70" eb="73">
      <t>シヨウリョウ</t>
    </rPh>
    <rPh sb="73" eb="75">
      <t>シュウニュウ</t>
    </rPh>
    <rPh sb="76" eb="78">
      <t>ゾウカ</t>
    </rPh>
    <rPh sb="87" eb="89">
      <t>ヒリツ</t>
    </rPh>
    <rPh sb="90" eb="92">
      <t>ウワム</t>
    </rPh>
    <rPh sb="110" eb="112">
      <t>キギョウ</t>
    </rPh>
    <rPh sb="112" eb="113">
      <t>サイ</t>
    </rPh>
    <rPh sb="113" eb="115">
      <t>ザンダカ</t>
    </rPh>
    <rPh sb="115" eb="116">
      <t>タイ</t>
    </rPh>
    <rPh sb="116" eb="118">
      <t>ジギョウ</t>
    </rPh>
    <rPh sb="118" eb="120">
      <t>キボ</t>
    </rPh>
    <rPh sb="120" eb="122">
      <t>ヒリツ</t>
    </rPh>
    <rPh sb="136" eb="138">
      <t>シセツ</t>
    </rPh>
    <rPh sb="138" eb="140">
      <t>ケンセツ</t>
    </rPh>
    <rPh sb="140" eb="142">
      <t>ジギョウ</t>
    </rPh>
    <rPh sb="143" eb="145">
      <t>カンリョウ</t>
    </rPh>
    <rPh sb="149" eb="151">
      <t>キギョウ</t>
    </rPh>
    <rPh sb="151" eb="152">
      <t>サイ</t>
    </rPh>
    <rPh sb="153" eb="155">
      <t>ザンダカ</t>
    </rPh>
    <rPh sb="155" eb="157">
      <t>ショウカン</t>
    </rPh>
    <rPh sb="158" eb="160">
      <t>ゲンショウ</t>
    </rPh>
    <rPh sb="169" eb="171">
      <t>コンゴ</t>
    </rPh>
    <rPh sb="171" eb="173">
      <t>ヒリツ</t>
    </rPh>
    <rPh sb="174" eb="176">
      <t>ゲンショウ</t>
    </rPh>
    <rPh sb="189" eb="191">
      <t>ケイヒ</t>
    </rPh>
    <rPh sb="191" eb="194">
      <t>カイシュウリツ</t>
    </rPh>
    <rPh sb="196" eb="198">
      <t>オスイ</t>
    </rPh>
    <rPh sb="198" eb="200">
      <t>ショリ</t>
    </rPh>
    <rPh sb="200" eb="202">
      <t>ゲンカ</t>
    </rPh>
    <rPh sb="204" eb="206">
      <t>シセツ</t>
    </rPh>
    <rPh sb="206" eb="209">
      <t>リヨウリツ</t>
    </rPh>
    <rPh sb="212" eb="214">
      <t>セツゾク</t>
    </rPh>
    <rPh sb="214" eb="215">
      <t>リツ</t>
    </rPh>
    <rPh sb="216" eb="217">
      <t>ヒク</t>
    </rPh>
    <rPh sb="220" eb="222">
      <t>ケイヒ</t>
    </rPh>
    <rPh sb="222" eb="225">
      <t>カイシュウリツ</t>
    </rPh>
    <rPh sb="225" eb="226">
      <t>オヨ</t>
    </rPh>
    <rPh sb="227" eb="229">
      <t>シセツ</t>
    </rPh>
    <rPh sb="229" eb="232">
      <t>リヨウリツ</t>
    </rPh>
    <rPh sb="233" eb="234">
      <t>ヒク</t>
    </rPh>
    <rPh sb="236" eb="238">
      <t>オスイ</t>
    </rPh>
    <rPh sb="238" eb="240">
      <t>ショリ</t>
    </rPh>
    <rPh sb="240" eb="242">
      <t>ゲンカ</t>
    </rPh>
    <rPh sb="243" eb="244">
      <t>タカ</t>
    </rPh>
    <rPh sb="246" eb="248">
      <t>セツゾク</t>
    </rPh>
    <rPh sb="250" eb="252">
      <t>ケイモウ</t>
    </rPh>
    <rPh sb="252" eb="254">
      <t>カツドウ</t>
    </rPh>
    <rPh sb="255" eb="257">
      <t>ケイゾク</t>
    </rPh>
    <rPh sb="259" eb="261">
      <t>セツゾク</t>
    </rPh>
    <rPh sb="261" eb="262">
      <t>リツ</t>
    </rPh>
    <rPh sb="262" eb="264">
      <t>コウジョウ</t>
    </rPh>
    <rPh sb="265" eb="266">
      <t>ハカル</t>
    </rPh>
    <rPh sb="285" eb="288">
      <t>スイセンカ</t>
    </rPh>
    <rPh sb="288" eb="289">
      <t>リツ</t>
    </rPh>
    <rPh sb="308" eb="311">
      <t>スイセンカ</t>
    </rPh>
    <rPh sb="311" eb="312">
      <t>リツ</t>
    </rPh>
    <rPh sb="312" eb="314">
      <t>コウジョウ</t>
    </rPh>
    <rPh sb="318" eb="320">
      <t>フキュウ</t>
    </rPh>
    <rPh sb="320" eb="322">
      <t>ケイモウ</t>
    </rPh>
    <rPh sb="322" eb="324">
      <t>カツドウ</t>
    </rPh>
    <rPh sb="325" eb="327">
      <t>ケイゾク</t>
    </rPh>
    <phoneticPr fontId="7"/>
  </si>
  <si>
    <t>③管渠改善率　　　　　　　　　　　　　　　　　　平成２１年１２月に供用開始し、まだ施設が新しいことから更新等長寿命化対策を検討していない。当面は新規の住宅地への接続のための管渠埋設や長寿命化への対策を検討する。</t>
    <rPh sb="1" eb="2">
      <t>カン</t>
    </rPh>
    <rPh sb="3" eb="6">
      <t>カイゼンリツ</t>
    </rPh>
    <rPh sb="24" eb="26">
      <t>ヘイセイ</t>
    </rPh>
    <rPh sb="28" eb="29">
      <t>ネン</t>
    </rPh>
    <rPh sb="31" eb="32">
      <t>ツキ</t>
    </rPh>
    <rPh sb="33" eb="35">
      <t>キョウヨウ</t>
    </rPh>
    <rPh sb="35" eb="37">
      <t>カイシ</t>
    </rPh>
    <rPh sb="41" eb="43">
      <t>シセツ</t>
    </rPh>
    <rPh sb="44" eb="45">
      <t>アタラ</t>
    </rPh>
    <rPh sb="51" eb="53">
      <t>コウシン</t>
    </rPh>
    <rPh sb="53" eb="54">
      <t>トウ</t>
    </rPh>
    <rPh sb="54" eb="56">
      <t>チョウジュ</t>
    </rPh>
    <rPh sb="56" eb="57">
      <t>メイ</t>
    </rPh>
    <rPh sb="57" eb="58">
      <t>カ</t>
    </rPh>
    <rPh sb="58" eb="60">
      <t>タイサク</t>
    </rPh>
    <rPh sb="61" eb="63">
      <t>ケントウ</t>
    </rPh>
    <rPh sb="69" eb="71">
      <t>トウメン</t>
    </rPh>
    <rPh sb="72" eb="74">
      <t>シンキ</t>
    </rPh>
    <rPh sb="75" eb="77">
      <t>ジュウタク</t>
    </rPh>
    <rPh sb="77" eb="78">
      <t>チ</t>
    </rPh>
    <rPh sb="80" eb="82">
      <t>セツゾク</t>
    </rPh>
    <rPh sb="86" eb="87">
      <t>カン</t>
    </rPh>
    <rPh sb="87" eb="88">
      <t>キョ</t>
    </rPh>
    <rPh sb="88" eb="90">
      <t>マイセツ</t>
    </rPh>
    <rPh sb="91" eb="92">
      <t>チョウ</t>
    </rPh>
    <rPh sb="92" eb="95">
      <t>ジュミョウカ</t>
    </rPh>
    <rPh sb="97" eb="99">
      <t>タイサク</t>
    </rPh>
    <rPh sb="100" eb="102">
      <t>ケントウ</t>
    </rPh>
    <phoneticPr fontId="7"/>
  </si>
  <si>
    <t>接続率が悪いため、経営の健全化・効率性の数値が平均値を下回っている。接続率向上を図るため住民へ広報誌やパンフレット等により接続の普及啓蒙活動の強化、工事費の貸付制度の周知強化の必要がある。</t>
    <rPh sb="0" eb="2">
      <t>セツゾク</t>
    </rPh>
    <rPh sb="2" eb="3">
      <t>リツ</t>
    </rPh>
    <rPh sb="4" eb="5">
      <t>ワル</t>
    </rPh>
    <rPh sb="9" eb="11">
      <t>ケイエイ</t>
    </rPh>
    <rPh sb="12" eb="15">
      <t>ケンゼンカ</t>
    </rPh>
    <rPh sb="16" eb="19">
      <t>コウリツセイ</t>
    </rPh>
    <rPh sb="20" eb="22">
      <t>スウチ</t>
    </rPh>
    <rPh sb="23" eb="26">
      <t>ヘイキンチ</t>
    </rPh>
    <rPh sb="27" eb="29">
      <t>シタマワ</t>
    </rPh>
    <rPh sb="34" eb="36">
      <t>セツゾク</t>
    </rPh>
    <rPh sb="36" eb="37">
      <t>リツ</t>
    </rPh>
    <rPh sb="37" eb="39">
      <t>コウジョウ</t>
    </rPh>
    <rPh sb="40" eb="41">
      <t>ハカ</t>
    </rPh>
    <rPh sb="44" eb="46">
      <t>ジュウミン</t>
    </rPh>
    <rPh sb="47" eb="50">
      <t>コウホウシ</t>
    </rPh>
    <rPh sb="57" eb="58">
      <t>トウ</t>
    </rPh>
    <rPh sb="61" eb="63">
      <t>セツゾク</t>
    </rPh>
    <rPh sb="64" eb="66">
      <t>フキュウ</t>
    </rPh>
    <rPh sb="66" eb="68">
      <t>ケイモウ</t>
    </rPh>
    <rPh sb="68" eb="70">
      <t>カツドウ</t>
    </rPh>
    <rPh sb="71" eb="73">
      <t>キョウカ</t>
    </rPh>
    <rPh sb="74" eb="77">
      <t>コウジヒ</t>
    </rPh>
    <rPh sb="78" eb="80">
      <t>カシツケ</t>
    </rPh>
    <rPh sb="80" eb="82">
      <t>セイド</t>
    </rPh>
    <rPh sb="83" eb="85">
      <t>シュウチ</t>
    </rPh>
    <rPh sb="85" eb="87">
      <t>キョウカ</t>
    </rPh>
    <rPh sb="88" eb="90">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</si>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</sst>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46-4956-807B-CA027391391D}"/>
            </c:ext>
          </c:extLst>
        </c:ser>
        <c:dLbls>
          <c:showLegendKey val="0"/>
          <c:showVal val="0"/>
          <c:showCatName val="0"/>
          <c:showSerName val="0"/>
          <c:showPercent val="0"/>
          <c:showBubbleSize val="0"/>
        </c:dLbls>
        <c:gapWidth val="150"/>
        <c:axId val="100157696"/>
        <c:axId val="1002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c:ext xmlns:c16="http://schemas.microsoft.com/office/drawing/2014/chart" uri="{C3380CC4-5D6E-409C-BE32-E72D297353CC}">
              <c16:uniqueId val="{00000001-A746-4956-807B-CA027391391D}"/>
            </c:ext>
          </c:extLst>
        </c:ser>
        <c:dLbls>
          <c:showLegendKey val="0"/>
          <c:showVal val="0"/>
          <c:showCatName val="0"/>
          <c:showSerName val="0"/>
          <c:showPercent val="0"/>
          <c:showBubbleSize val="0"/>
        </c:dLbls>
        <c:marker val="1"/>
        <c:smooth val="0"/>
        <c:axId val="100157696"/>
        <c:axId val="100217216"/>
      </c:lineChart>
      <c:dateAx>
        <c:axId val="100157696"/>
        <c:scaling>
          <c:orientation val="minMax"/>
        </c:scaling>
        <c:delete val="1"/>
        <c:axPos val="b"/>
        <c:numFmt formatCode="ge" sourceLinked="1"/>
        <c:majorTickMark val="none"/>
        <c:minorTickMark val="none"/>
        <c:tickLblPos val="none"/>
        <c:crossAx val="100217216"/>
        <c:crosses val="autoZero"/>
        <c:auto val="1"/>
        <c:lblOffset val="100"/>
        <c:baseTimeUnit val="years"/>
      </c:dateAx>
      <c:valAx>
        <c:axId val="1002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10.42</c:v>
                </c:pt>
                <c:pt idx="1">
                  <c:v>9.52</c:v>
                </c:pt>
                <c:pt idx="2">
                  <c:v>8.1</c:v>
                </c:pt>
                <c:pt idx="3">
                  <c:v>8.57</c:v>
                </c:pt>
                <c:pt idx="4">
                  <c:v>10.95</c:v>
                </c:pt>
              </c:numCache>
            </c:numRef>
          </c:val>
          <c:extLst>
            <c:ext xmlns:c16="http://schemas.microsoft.com/office/drawing/2014/chart" uri="{C3380CC4-5D6E-409C-BE32-E72D297353CC}">
              <c16:uniqueId val="{00000000-9405-4017-B9B1-20211B3BA983}"/>
            </c:ext>
          </c:extLst>
        </c:ser>
        <c:dLbls>
          <c:showLegendKey val="0"/>
          <c:showVal val="0"/>
          <c:showCatName val="0"/>
          <c:showSerName val="0"/>
          <c:showPercent val="0"/>
          <c:showBubbleSize val="0"/>
        </c:dLbls>
        <c:gapWidth val="150"/>
        <c:axId val="118873472"/>
        <c:axId val="118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c:ext xmlns:c16="http://schemas.microsoft.com/office/drawing/2014/chart" uri="{C3380CC4-5D6E-409C-BE32-E72D297353CC}">
              <c16:uniqueId val="{00000001-9405-4017-B9B1-20211B3BA983}"/>
            </c:ext>
          </c:extLst>
        </c:ser>
        <c:dLbls>
          <c:showLegendKey val="0"/>
          <c:showVal val="0"/>
          <c:showCatName val="0"/>
          <c:showSerName val="0"/>
          <c:showPercent val="0"/>
          <c:showBubbleSize val="0"/>
        </c:dLbls>
        <c:marker val="1"/>
        <c:smooth val="0"/>
        <c:axId val="118873472"/>
        <c:axId val="118875648"/>
      </c:lineChart>
      <c:dateAx>
        <c:axId val="118873472"/>
        <c:scaling>
          <c:orientation val="minMax"/>
        </c:scaling>
        <c:delete val="1"/>
        <c:axPos val="b"/>
        <c:numFmt formatCode="ge" sourceLinked="1"/>
        <c:majorTickMark val="none"/>
        <c:minorTickMark val="none"/>
        <c:tickLblPos val="none"/>
        <c:crossAx val="118875648"/>
        <c:crosses val="autoZero"/>
        <c:auto val="1"/>
        <c:lblOffset val="100"/>
        <c:baseTimeUnit val="years"/>
      </c:dateAx>
      <c:valAx>
        <c:axId val="118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17.100000000000001</c:v>
                </c:pt>
                <c:pt idx="1">
                  <c:v>19.21</c:v>
                </c:pt>
                <c:pt idx="2">
                  <c:v>23.16</c:v>
                </c:pt>
                <c:pt idx="3">
                  <c:v>23.7</c:v>
                </c:pt>
                <c:pt idx="4">
                  <c:v>30.31</c:v>
                </c:pt>
              </c:numCache>
            </c:numRef>
          </c:val>
          <c:extLst>
            <c:ext xmlns:c16="http://schemas.microsoft.com/office/drawing/2014/chart" uri="{C3380CC4-5D6E-409C-BE32-E72D297353CC}">
              <c16:uniqueId val="{00000000-2C07-4952-BC46-564E22C0D132}"/>
            </c:ext>
          </c:extLst>
        </c:ser>
        <c:dLbls>
          <c:showLegendKey val="0"/>
          <c:showVal val="0"/>
          <c:showCatName val="0"/>
          <c:showSerName val="0"/>
          <c:showPercent val="0"/>
          <c:showBubbleSize val="0"/>
        </c:dLbls>
        <c:gapWidth val="150"/>
        <c:axId val="118914048"/>
        <c:axId val="11891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c:ext xmlns:c16="http://schemas.microsoft.com/office/drawing/2014/chart" uri="{C3380CC4-5D6E-409C-BE32-E72D297353CC}">
              <c16:uniqueId val="{00000001-2C07-4952-BC46-564E22C0D132}"/>
            </c:ext>
          </c:extLst>
        </c:ser>
        <c:dLbls>
          <c:showLegendKey val="0"/>
          <c:showVal val="0"/>
          <c:showCatName val="0"/>
          <c:showSerName val="0"/>
          <c:showPercent val="0"/>
          <c:showBubbleSize val="0"/>
        </c:dLbls>
        <c:marker val="1"/>
        <c:smooth val="0"/>
        <c:axId val="118914048"/>
        <c:axId val="118916224"/>
      </c:lineChart>
      <c:dateAx>
        <c:axId val="118914048"/>
        <c:scaling>
          <c:orientation val="minMax"/>
        </c:scaling>
        <c:delete val="1"/>
        <c:axPos val="b"/>
        <c:numFmt formatCode="ge" sourceLinked="1"/>
        <c:majorTickMark val="none"/>
        <c:minorTickMark val="none"/>
        <c:tickLblPos val="none"/>
        <c:crossAx val="118916224"/>
        <c:crosses val="autoZero"/>
        <c:auto val="1"/>
        <c:lblOffset val="100"/>
        <c:baseTimeUnit val="years"/>
      </c:dateAx>
      <c:valAx>
        <c:axId val="11891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123.58</c:v>
                </c:pt>
                <c:pt idx="1">
                  <c:v>130.13</c:v>
                </c:pt>
                <c:pt idx="2">
                  <c:v>48.83</c:v>
                </c:pt>
                <c:pt idx="3">
                  <c:v>58.69</c:v>
                </c:pt>
                <c:pt idx="4">
                  <c:v>63.87</c:v>
                </c:pt>
              </c:numCache>
            </c:numRef>
          </c:val>
          <c:extLst>
            <c:ext xmlns:c16="http://schemas.microsoft.com/office/drawing/2014/chart" uri="{C3380CC4-5D6E-409C-BE32-E72D297353CC}">
              <c16:uniqueId val="{00000000-114C-4349-A293-B749A828C125}"/>
            </c:ext>
          </c:extLst>
        </c:ser>
        <c:dLbls>
          <c:showLegendKey val="0"/>
          <c:showVal val="0"/>
          <c:showCatName val="0"/>
          <c:showSerName val="0"/>
          <c:showPercent val="0"/>
          <c:showBubbleSize val="0"/>
        </c:dLbls>
        <c:gapWidth val="150"/>
        <c:axId val="100226944"/>
        <c:axId val="10023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4C-4349-A293-B749A828C125}"/>
            </c:ext>
          </c:extLst>
        </c:ser>
        <c:dLbls>
          <c:showLegendKey val="0"/>
          <c:showVal val="0"/>
          <c:showCatName val="0"/>
          <c:showSerName val="0"/>
          <c:showPercent val="0"/>
          <c:showBubbleSize val="0"/>
        </c:dLbls>
        <c:marker val="1"/>
        <c:smooth val="0"/>
        <c:axId val="100226944"/>
        <c:axId val="100237312"/>
      </c:lineChart>
      <c:dateAx>
        <c:axId val="100226944"/>
        <c:scaling>
          <c:orientation val="minMax"/>
        </c:scaling>
        <c:delete val="1"/>
        <c:axPos val="b"/>
        <c:numFmt formatCode="ge" sourceLinked="1"/>
        <c:majorTickMark val="none"/>
        <c:minorTickMark val="none"/>
        <c:tickLblPos val="none"/>
        <c:crossAx val="100237312"/>
        <c:crosses val="autoZero"/>
        <c:auto val="1"/>
        <c:lblOffset val="100"/>
        <c:baseTimeUnit val="years"/>
      </c:dateAx>
      <c:valAx>
        <c:axId val="10023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9F-4EF9-894C-C45FD5AEF950}"/>
            </c:ext>
          </c:extLst>
        </c:ser>
        <c:dLbls>
          <c:showLegendKey val="0"/>
          <c:showVal val="0"/>
          <c:showCatName val="0"/>
          <c:showSerName val="0"/>
          <c:showPercent val="0"/>
          <c:showBubbleSize val="0"/>
        </c:dLbls>
        <c:gapWidth val="150"/>
        <c:axId val="100263424"/>
        <c:axId val="1002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9F-4EF9-894C-C45FD5AEF950}"/>
            </c:ext>
          </c:extLst>
        </c:ser>
        <c:dLbls>
          <c:showLegendKey val="0"/>
          <c:showVal val="0"/>
          <c:showCatName val="0"/>
          <c:showSerName val="0"/>
          <c:showPercent val="0"/>
          <c:showBubbleSize val="0"/>
        </c:dLbls>
        <c:marker val="1"/>
        <c:smooth val="0"/>
        <c:axId val="100263424"/>
        <c:axId val="100265344"/>
      </c:lineChart>
      <c:dateAx>
        <c:axId val="100263424"/>
        <c:scaling>
          <c:orientation val="minMax"/>
        </c:scaling>
        <c:delete val="1"/>
        <c:axPos val="b"/>
        <c:numFmt formatCode="ge" sourceLinked="1"/>
        <c:majorTickMark val="none"/>
        <c:minorTickMark val="none"/>
        <c:tickLblPos val="none"/>
        <c:crossAx val="100265344"/>
        <c:crosses val="autoZero"/>
        <c:auto val="1"/>
        <c:lblOffset val="100"/>
        <c:baseTimeUnit val="years"/>
      </c:dateAx>
      <c:valAx>
        <c:axId val="1002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D3-4AFC-92D6-6139CA3F2376}"/>
            </c:ext>
          </c:extLst>
        </c:ser>
        <c:dLbls>
          <c:showLegendKey val="0"/>
          <c:showVal val="0"/>
          <c:showCatName val="0"/>
          <c:showSerName val="0"/>
          <c:showPercent val="0"/>
          <c:showBubbleSize val="0"/>
        </c:dLbls>
        <c:gapWidth val="150"/>
        <c:axId val="100328576"/>
        <c:axId val="1003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D3-4AFC-92D6-6139CA3F2376}"/>
            </c:ext>
          </c:extLst>
        </c:ser>
        <c:dLbls>
          <c:showLegendKey val="0"/>
          <c:showVal val="0"/>
          <c:showCatName val="0"/>
          <c:showSerName val="0"/>
          <c:showPercent val="0"/>
          <c:showBubbleSize val="0"/>
        </c:dLbls>
        <c:marker val="1"/>
        <c:smooth val="0"/>
        <c:axId val="100328576"/>
        <c:axId val="100330496"/>
      </c:lineChart>
      <c:dateAx>
        <c:axId val="100328576"/>
        <c:scaling>
          <c:orientation val="minMax"/>
        </c:scaling>
        <c:delete val="1"/>
        <c:axPos val="b"/>
        <c:numFmt formatCode="ge" sourceLinked="1"/>
        <c:majorTickMark val="none"/>
        <c:minorTickMark val="none"/>
        <c:tickLblPos val="none"/>
        <c:crossAx val="100330496"/>
        <c:crosses val="autoZero"/>
        <c:auto val="1"/>
        <c:lblOffset val="100"/>
        <c:baseTimeUnit val="years"/>
      </c:dateAx>
      <c:valAx>
        <c:axId val="1003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B-4253-8D5B-2704A1958CC3}"/>
            </c:ext>
          </c:extLst>
        </c:ser>
        <c:dLbls>
          <c:showLegendKey val="0"/>
          <c:showVal val="0"/>
          <c:showCatName val="0"/>
          <c:showSerName val="0"/>
          <c:showPercent val="0"/>
          <c:showBubbleSize val="0"/>
        </c:dLbls>
        <c:gapWidth val="150"/>
        <c:axId val="118305920"/>
        <c:axId val="1183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B-4253-8D5B-2704A1958CC3}"/>
            </c:ext>
          </c:extLst>
        </c:ser>
        <c:dLbls>
          <c:showLegendKey val="0"/>
          <c:showVal val="0"/>
          <c:showCatName val="0"/>
          <c:showSerName val="0"/>
          <c:showPercent val="0"/>
          <c:showBubbleSize val="0"/>
        </c:dLbls>
        <c:marker val="1"/>
        <c:smooth val="0"/>
        <c:axId val="118305920"/>
        <c:axId val="118307840"/>
      </c:lineChart>
      <c:dateAx>
        <c:axId val="118305920"/>
        <c:scaling>
          <c:orientation val="minMax"/>
        </c:scaling>
        <c:delete val="1"/>
        <c:axPos val="b"/>
        <c:numFmt formatCode="ge" sourceLinked="1"/>
        <c:majorTickMark val="none"/>
        <c:minorTickMark val="none"/>
        <c:tickLblPos val="none"/>
        <c:crossAx val="118307840"/>
        <c:crosses val="autoZero"/>
        <c:auto val="1"/>
        <c:lblOffset val="100"/>
        <c:baseTimeUnit val="years"/>
      </c:dateAx>
      <c:valAx>
        <c:axId val="1183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8D-41CE-BFD2-6012422FA99D}"/>
            </c:ext>
          </c:extLst>
        </c:ser>
        <c:dLbls>
          <c:showLegendKey val="0"/>
          <c:showVal val="0"/>
          <c:showCatName val="0"/>
          <c:showSerName val="0"/>
          <c:showPercent val="0"/>
          <c:showBubbleSize val="0"/>
        </c:dLbls>
        <c:gapWidth val="150"/>
        <c:axId val="118334208"/>
        <c:axId val="1183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8D-41CE-BFD2-6012422FA99D}"/>
            </c:ext>
          </c:extLst>
        </c:ser>
        <c:dLbls>
          <c:showLegendKey val="0"/>
          <c:showVal val="0"/>
          <c:showCatName val="0"/>
          <c:showSerName val="0"/>
          <c:showPercent val="0"/>
          <c:showBubbleSize val="0"/>
        </c:dLbls>
        <c:marker val="1"/>
        <c:smooth val="0"/>
        <c:axId val="118334208"/>
        <c:axId val="118336128"/>
      </c:lineChart>
      <c:dateAx>
        <c:axId val="118334208"/>
        <c:scaling>
          <c:orientation val="minMax"/>
        </c:scaling>
        <c:delete val="1"/>
        <c:axPos val="b"/>
        <c:numFmt formatCode="ge" sourceLinked="1"/>
        <c:majorTickMark val="none"/>
        <c:minorTickMark val="none"/>
        <c:tickLblPos val="none"/>
        <c:crossAx val="118336128"/>
        <c:crosses val="autoZero"/>
        <c:auto val="1"/>
        <c:lblOffset val="100"/>
        <c:baseTimeUnit val="years"/>
      </c:dateAx>
      <c:valAx>
        <c:axId val="1183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4444.33</c:v>
                </c:pt>
                <c:pt idx="1">
                  <c:v>4264.8900000000003</c:v>
                </c:pt>
                <c:pt idx="2">
                  <c:v>3229.07</c:v>
                </c:pt>
                <c:pt idx="3">
                  <c:v>3916.08</c:v>
                </c:pt>
                <c:pt idx="4">
                  <c:v>2859.78</c:v>
                </c:pt>
              </c:numCache>
            </c:numRef>
          </c:val>
          <c:extLst>
            <c:ext xmlns:c16="http://schemas.microsoft.com/office/drawing/2014/chart" uri="{C3380CC4-5D6E-409C-BE32-E72D297353CC}">
              <c16:uniqueId val="{00000000-8458-4F73-9DB5-3F0F5669D7EB}"/>
            </c:ext>
          </c:extLst>
        </c:ser>
        <c:dLbls>
          <c:showLegendKey val="0"/>
          <c:showVal val="0"/>
          <c:showCatName val="0"/>
          <c:showSerName val="0"/>
          <c:showPercent val="0"/>
          <c:showBubbleSize val="0"/>
        </c:dLbls>
        <c:gapWidth val="150"/>
        <c:axId val="118694272"/>
        <c:axId val="1186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c:ext xmlns:c16="http://schemas.microsoft.com/office/drawing/2014/chart" uri="{C3380CC4-5D6E-409C-BE32-E72D297353CC}">
              <c16:uniqueId val="{00000001-8458-4F73-9DB5-3F0F5669D7EB}"/>
            </c:ext>
          </c:extLst>
        </c:ser>
        <c:dLbls>
          <c:showLegendKey val="0"/>
          <c:showVal val="0"/>
          <c:showCatName val="0"/>
          <c:showSerName val="0"/>
          <c:showPercent val="0"/>
          <c:showBubbleSize val="0"/>
        </c:dLbls>
        <c:marker val="1"/>
        <c:smooth val="0"/>
        <c:axId val="118694272"/>
        <c:axId val="118696192"/>
      </c:lineChart>
      <c:dateAx>
        <c:axId val="118694272"/>
        <c:scaling>
          <c:orientation val="minMax"/>
        </c:scaling>
        <c:delete val="1"/>
        <c:axPos val="b"/>
        <c:numFmt formatCode="ge" sourceLinked="1"/>
        <c:majorTickMark val="none"/>
        <c:minorTickMark val="none"/>
        <c:tickLblPos val="none"/>
        <c:crossAx val="118696192"/>
        <c:crosses val="autoZero"/>
        <c:auto val="1"/>
        <c:lblOffset val="100"/>
        <c:baseTimeUnit val="years"/>
      </c:dateAx>
      <c:valAx>
        <c:axId val="1186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15.23</c:v>
                </c:pt>
                <c:pt idx="1">
                  <c:v>11.22</c:v>
                </c:pt>
                <c:pt idx="2">
                  <c:v>9.8699999999999992</c:v>
                </c:pt>
                <c:pt idx="3">
                  <c:v>10.38</c:v>
                </c:pt>
                <c:pt idx="4">
                  <c:v>13.79</c:v>
                </c:pt>
              </c:numCache>
            </c:numRef>
          </c:val>
          <c:extLst>
            <c:ext xmlns:c16="http://schemas.microsoft.com/office/drawing/2014/chart" uri="{C3380CC4-5D6E-409C-BE32-E72D297353CC}">
              <c16:uniqueId val="{00000000-618D-420A-87CC-E8AED210C019}"/>
            </c:ext>
          </c:extLst>
        </c:ser>
        <c:dLbls>
          <c:showLegendKey val="0"/>
          <c:showVal val="0"/>
          <c:showCatName val="0"/>
          <c:showSerName val="0"/>
          <c:showPercent val="0"/>
          <c:showBubbleSize val="0"/>
        </c:dLbls>
        <c:gapWidth val="150"/>
        <c:axId val="118743040"/>
        <c:axId val="1187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c:ext xmlns:c16="http://schemas.microsoft.com/office/drawing/2014/chart" uri="{C3380CC4-5D6E-409C-BE32-E72D297353CC}">
              <c16:uniqueId val="{00000001-618D-420A-87CC-E8AED210C019}"/>
            </c:ext>
          </c:extLst>
        </c:ser>
        <c:dLbls>
          <c:showLegendKey val="0"/>
          <c:showVal val="0"/>
          <c:showCatName val="0"/>
          <c:showSerName val="0"/>
          <c:showPercent val="0"/>
          <c:showBubbleSize val="0"/>
        </c:dLbls>
        <c:marker val="1"/>
        <c:smooth val="0"/>
        <c:axId val="118743040"/>
        <c:axId val="118744960"/>
      </c:lineChart>
      <c:dateAx>
        <c:axId val="118743040"/>
        <c:scaling>
          <c:orientation val="minMax"/>
        </c:scaling>
        <c:delete val="1"/>
        <c:axPos val="b"/>
        <c:numFmt formatCode="ge" sourceLinked="1"/>
        <c:majorTickMark val="none"/>
        <c:minorTickMark val="none"/>
        <c:tickLblPos val="none"/>
        <c:crossAx val="118744960"/>
        <c:crosses val="autoZero"/>
        <c:auto val="1"/>
        <c:lblOffset val="100"/>
        <c:baseTimeUnit val="years"/>
      </c:dateAx>
      <c:valAx>
        <c:axId val="1187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327.82</c:v>
                </c:pt>
                <c:pt idx="1">
                  <c:v>454.14</c:v>
                </c:pt>
                <c:pt idx="2">
                  <c:v>511.57</c:v>
                </c:pt>
                <c:pt idx="3">
                  <c:v>483.72</c:v>
                </c:pt>
                <c:pt idx="4">
                  <c:v>367.19</c:v>
                </c:pt>
              </c:numCache>
            </c:numRef>
          </c:val>
          <c:extLst>
            <c:ext xmlns:c16="http://schemas.microsoft.com/office/drawing/2014/chart" uri="{C3380CC4-5D6E-409C-BE32-E72D297353CC}">
              <c16:uniqueId val="{00000000-D415-4B38-AE9D-97B187BCEFCF}"/>
            </c:ext>
          </c:extLst>
        </c:ser>
        <c:dLbls>
          <c:showLegendKey val="0"/>
          <c:showVal val="0"/>
          <c:showCatName val="0"/>
          <c:showSerName val="0"/>
          <c:showPercent val="0"/>
          <c:showBubbleSize val="0"/>
        </c:dLbls>
        <c:gapWidth val="150"/>
        <c:axId val="118829056"/>
        <c:axId val="1188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c:ext xmlns:c16="http://schemas.microsoft.com/office/drawing/2014/chart" uri="{C3380CC4-5D6E-409C-BE32-E72D297353CC}">
              <c16:uniqueId val="{00000001-D415-4B38-AE9D-97B187BCEFCF}"/>
            </c:ext>
          </c:extLst>
        </c:ser>
        <c:dLbls>
          <c:showLegendKey val="0"/>
          <c:showVal val="0"/>
          <c:showCatName val="0"/>
          <c:showSerName val="0"/>
          <c:showPercent val="0"/>
          <c:showBubbleSize val="0"/>
        </c:dLbls>
        <c:marker val="1"/>
        <c:smooth val="0"/>
        <c:axId val="118829056"/>
        <c:axId val="118830976"/>
      </c:lineChart>
      <c:dateAx>
        <c:axId val="118829056"/>
        <c:scaling>
          <c:orientation val="minMax"/>
        </c:scaling>
        <c:delete val="1"/>
        <c:axPos val="b"/>
        <c:numFmt formatCode="ge" sourceLinked="1"/>
        <c:majorTickMark val="none"/>
        <c:minorTickMark val="none"/>
        <c:tickLblPos val="none"/>
        <c:crossAx val="118830976"/>
        <c:crosses val="autoZero"/>
        <c:auto val="1"/>
        <c:lblOffset val="100"/>
        <c:baseTimeUnit val="years"/>
      </c:dateAx>
      <c:valAx>
        <c:axId val="118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U1" zoomScaleNormal="100" workbookViewId="0">
      <selection activeCell="AL5" sqref="AL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沖縄県　与那国町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125</v>
      </c>
      <c r="AE8" s="49"/>
      <c r="AF8" s="49"/>
      <c r="AG8" s="49"/>
      <c r="AH8" s="49"/>
      <c r="AI8" s="49"/>
      <c r="AJ8" s="49"/>
      <c r="AK8" s="4"/>
      <c r="AL8" s="50">
        <f>データ!S6</f>
        <v>1704</v>
      </c>
      <c r="AM8" s="50"/>
      <c r="AN8" s="50"/>
      <c r="AO8" s="50"/>
      <c r="AP8" s="50"/>
      <c r="AQ8" s="50"/>
      <c r="AR8" s="50"/>
      <c r="AS8" s="50"/>
      <c r="AT8" s="45">
        <f>データ!T6</f>
        <v>28.96</v>
      </c>
      <c r="AU8" s="45"/>
      <c r="AV8" s="45"/>
      <c r="AW8" s="45"/>
      <c r="AX8" s="45"/>
      <c r="AY8" s="45"/>
      <c r="AZ8" s="45"/>
      <c r="BA8" s="45"/>
      <c r="BB8" s="45">
        <f>データ!U6</f>
        <v>58.84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65.86</v>
      </c>
      <c r="Q10" s="45"/>
      <c r="R10" s="45"/>
      <c r="S10" s="45"/>
      <c r="T10" s="45"/>
      <c r="U10" s="45"/>
      <c r="V10" s="45"/>
      <c r="W10" s="45">
        <f>データ!Q6</f>
        <v>100</v>
      </c>
      <c r="X10" s="45"/>
      <c r="Y10" s="45"/>
      <c r="Z10" s="45"/>
      <c r="AA10" s="45"/>
      <c r="AB10" s="45"/>
      <c r="AC10" s="45"/>
      <c r="AD10" s="50">
        <f>データ!R6</f>
        <v>927</v>
      </c>
      <c r="AE10" s="50"/>
      <c r="AF10" s="50"/>
      <c r="AG10" s="50"/>
      <c r="AH10" s="50"/>
      <c r="AI10" s="50"/>
      <c r="AJ10" s="50"/>
      <c r="AK10" s="2"/>
      <c r="AL10" s="50">
        <f>データ!V6</f>
        <v>1115</v>
      </c>
      <c r="AM10" s="50"/>
      <c r="AN10" s="50"/>
      <c r="AO10" s="50"/>
      <c r="AP10" s="50"/>
      <c r="AQ10" s="50"/>
      <c r="AR10" s="50"/>
      <c r="AS10" s="50"/>
      <c r="AT10" s="45">
        <f>データ!W6</f>
        <v>0.49</v>
      </c>
      <c r="AU10" s="45"/>
      <c r="AV10" s="45"/>
      <c r="AW10" s="45"/>
      <c r="AX10" s="45"/>
      <c r="AY10" s="45"/>
      <c r="AZ10" s="45"/>
      <c r="BA10" s="45"/>
      <c r="BB10" s="45">
        <f>データ!X6</f>
        <v>2275.5100000000002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473821</v>
      </c>
      <c r="D6" s="33">
        <f t="shared" si="3"/>
        <v>47</v>
      </c>
      <c r="E6" s="33">
        <f t="shared" si="3"/>
        <v>17</v>
      </c>
      <c r="F6" s="33">
        <f t="shared" si="3"/>
        <v>5</v>
      </c>
      <c r="G6" s="33">
        <f t="shared" si="3"/>
        <v>0</v>
      </c>
      <c r="H6" s="33" t="str">
        <f t="shared" si="3"/>
        <v>沖縄県　与那国町</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65.86</v>
      </c>
      <c r="Q6" s="34">
        <f t="shared" si="3"/>
        <v>100</v>
      </c>
      <c r="R6" s="34">
        <f t="shared" si="3"/>
        <v>927</v>
      </c>
      <c r="S6" s="34">
        <f t="shared" si="3"/>
        <v>1704</v>
      </c>
      <c r="T6" s="34">
        <f t="shared" si="3"/>
        <v>28.96</v>
      </c>
      <c r="U6" s="34">
        <f t="shared" si="3"/>
        <v>58.84</v>
      </c>
      <c r="V6" s="34">
        <f t="shared" si="3"/>
        <v>1115</v>
      </c>
      <c r="W6" s="34">
        <f t="shared" si="3"/>
        <v>0.49</v>
      </c>
      <c r="X6" s="34">
        <f t="shared" si="3"/>
        <v>2275.5100000000002</v>
      </c>
      <c r="Y6" s="35">
        <f>IF(Y7="",NA(),Y7)</f>
        <v>123.58</v>
      </c>
      <c r="Z6" s="35">
        <f t="shared" ref="Z6:AH6" si="4">IF(Z7="",NA(),Z7)</f>
        <v>130.13</v>
      </c>
      <c r="AA6" s="35">
        <f t="shared" si="4"/>
        <v>48.83</v>
      </c>
      <c r="AB6" s="35">
        <f t="shared" si="4"/>
        <v>58.69</v>
      </c>
      <c r="AC6" s="35">
        <f t="shared" si="4"/>
        <v>63.87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4444.33</v>
      </c>
      <c r="BG6" s="35">
        <f t="shared" ref="BG6:BO6" si="7">IF(BG7="",NA(),BG7)</f>
        <v>4264.8900000000003</v>
      </c>
      <c r="BH6" s="35">
        <f t="shared" si="7"/>
        <v>3229.07</v>
      </c>
      <c r="BI6" s="35">
        <f t="shared" si="7"/>
        <v>3916.08</v>
      </c>
      <c r="BJ6" s="35">
        <f t="shared" si="7"/>
        <v>2859.78</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15.23</v>
      </c>
      <c r="BR6" s="35">
        <f t="shared" ref="BR6:BZ6" si="8">IF(BR7="",NA(),BR7)</f>
        <v>11.22</v>
      </c>
      <c r="BS6" s="35">
        <f t="shared" si="8"/>
        <v>9.8699999999999992</v>
      </c>
      <c r="BT6" s="35">
        <f t="shared" si="8"/>
        <v>10.38</v>
      </c>
      <c r="BU6" s="35">
        <f t="shared" si="8"/>
        <v>13.79</v>
      </c>
      <c r="BV6" s="35">
        <f t="shared" si="8"/>
        <v>42.48</v>
      </c>
      <c r="BW6" s="35">
        <f t="shared" si="8"/>
        <v>41.04</v>
      </c>
      <c r="BX6" s="35">
        <f t="shared" si="8"/>
        <v>41.08</v>
      </c>
      <c r="BY6" s="35">
        <f t="shared" si="8"/>
        <v>41.34</v>
      </c>
      <c r="BZ6" s="35">
        <f t="shared" si="8"/>
        <v>40.06</v>
      </c>
      <c r="CA6" s="34" t="str">
        <f>IF(CA7="","",IF(CA7="-","【-】","【"&amp;SUBSTITUTE(TEXT(CA7,"#,##0.00"),"-","△")&amp;"】"))</f>
        <v>【55.73】</v>
      </c>
      <c r="CB6" s="35">
        <f>IF(CB7="",NA(),CB7)</f>
        <v>327.82</v>
      </c>
      <c r="CC6" s="35">
        <f t="shared" ref="CC6:CK6" si="9">IF(CC7="",NA(),CC7)</f>
        <v>454.14</v>
      </c>
      <c r="CD6" s="35">
        <f t="shared" si="9"/>
        <v>511.57</v>
      </c>
      <c r="CE6" s="35">
        <f t="shared" si="9"/>
        <v>483.72</v>
      </c>
      <c r="CF6" s="35">
        <f t="shared" si="9"/>
        <v>367.19</v>
      </c>
      <c r="CG6" s="35">
        <f t="shared" si="9"/>
        <v>343.8</v>
      </c>
      <c r="CH6" s="35">
        <f t="shared" si="9"/>
        <v>357.08</v>
      </c>
      <c r="CI6" s="35">
        <f t="shared" si="9"/>
        <v>378.08</v>
      </c>
      <c r="CJ6" s="35">
        <f t="shared" si="9"/>
        <v>357.49</v>
      </c>
      <c r="CK6" s="35">
        <f t="shared" si="9"/>
        <v>355.22</v>
      </c>
      <c r="CL6" s="34" t="str">
        <f>IF(CL7="","",IF(CL7="-","【-】","【"&amp;SUBSTITUTE(TEXT(CL7,"#,##0.00"),"-","△")&amp;"】"))</f>
        <v>【276.78】</v>
      </c>
      <c r="CM6" s="35">
        <f>IF(CM7="",NA(),CM7)</f>
        <v>10.42</v>
      </c>
      <c r="CN6" s="35">
        <f t="shared" ref="CN6:CV6" si="10">IF(CN7="",NA(),CN7)</f>
        <v>9.52</v>
      </c>
      <c r="CO6" s="35">
        <f t="shared" si="10"/>
        <v>8.1</v>
      </c>
      <c r="CP6" s="35">
        <f t="shared" si="10"/>
        <v>8.57</v>
      </c>
      <c r="CQ6" s="35">
        <f t="shared" si="10"/>
        <v>10.95</v>
      </c>
      <c r="CR6" s="35">
        <f t="shared" si="10"/>
        <v>46.06</v>
      </c>
      <c r="CS6" s="35">
        <f t="shared" si="10"/>
        <v>45.95</v>
      </c>
      <c r="CT6" s="35">
        <f t="shared" si="10"/>
        <v>44.69</v>
      </c>
      <c r="CU6" s="35">
        <f t="shared" si="10"/>
        <v>44.69</v>
      </c>
      <c r="CV6" s="35">
        <f t="shared" si="10"/>
        <v>42.84</v>
      </c>
      <c r="CW6" s="34" t="str">
        <f>IF(CW7="","",IF(CW7="-","【-】","【"&amp;SUBSTITUTE(TEXT(CW7,"#,##0.00"),"-","△")&amp;"】"))</f>
        <v>【59.15】</v>
      </c>
      <c r="CX6" s="35">
        <f>IF(CX7="",NA(),CX7)</f>
        <v>17.100000000000001</v>
      </c>
      <c r="CY6" s="35">
        <f t="shared" ref="CY6:DG6" si="11">IF(CY7="",NA(),CY7)</f>
        <v>19.21</v>
      </c>
      <c r="CZ6" s="35">
        <f t="shared" si="11"/>
        <v>23.16</v>
      </c>
      <c r="DA6" s="35">
        <f t="shared" si="11"/>
        <v>23.7</v>
      </c>
      <c r="DB6" s="35">
        <f t="shared" si="11"/>
        <v>30.31</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15">
      <c r="A7" s="28"/>
      <c r="B7" s="37">
        <v>2016</v>
      </c>
      <c r="C7" s="37">
        <v>473821</v>
      </c>
      <c r="D7" s="37">
        <v>47</v>
      </c>
      <c r="E7" s="37">
        <v>17</v>
      </c>
      <c r="F7" s="37">
        <v>5</v>
      </c>
      <c r="G7" s="37">
        <v>0</v>
      </c>
      <c r="H7" s="37" t="s">
        <v>110</v>
      </c>
      <c r="I7" s="37" t="s">
        <v>111</v>
      </c>
      <c r="J7" s="37" t="s">
        <v>112</v>
      </c>
      <c r="K7" s="37" t="s">
        <v>113</v>
      </c>
      <c r="L7" s="37" t="s">
        <v>114</v>
      </c>
      <c r="M7" s="37"/>
      <c r="N7" s="38" t="s">
        <v>115</v>
      </c>
      <c r="O7" s="38" t="s">
        <v>116</v>
      </c>
      <c r="P7" s="38">
        <v>65.86</v>
      </c>
      <c r="Q7" s="38">
        <v>100</v>
      </c>
      <c r="R7" s="38">
        <v>927</v>
      </c>
      <c r="S7" s="38">
        <v>1704</v>
      </c>
      <c r="T7" s="38">
        <v>28.96</v>
      </c>
      <c r="U7" s="38">
        <v>58.84</v>
      </c>
      <c r="V7" s="38">
        <v>1115</v>
      </c>
      <c r="W7" s="38">
        <v>0.49</v>
      </c>
      <c r="X7" s="38">
        <v>2275.5100000000002</v>
      </c>
      <c r="Y7" s="38">
        <v>123.58</v>
      </c>
      <c r="Z7" s="38">
        <v>130.13</v>
      </c>
      <c r="AA7" s="38">
        <v>48.83</v>
      </c>
      <c r="AB7" s="38">
        <v>58.69</v>
      </c>
      <c r="AC7" s="38">
        <v>63.87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4444.33</v>
      </c>
      <c r="BG7" s="38">
        <v>4264.8900000000003</v>
      </c>
      <c r="BH7" s="38">
        <v>3229.07</v>
      </c>
      <c r="BI7" s="38">
        <v>3916.08</v>
      </c>
      <c r="BJ7" s="38">
        <v>2859.78</v>
      </c>
      <c r="BK7" s="38">
        <v>1144.05</v>
      </c>
      <c r="BL7" s="38">
        <v>1117.1099999999999</v>
      </c>
      <c r="BM7" s="38">
        <v>1161.05</v>
      </c>
      <c r="BN7" s="38">
        <v>979.89</v>
      </c>
      <c r="BO7" s="38">
        <v>1051.43</v>
      </c>
      <c r="BP7" s="38">
        <v>914.53</v>
      </c>
      <c r="BQ7" s="38">
        <v>15.23</v>
      </c>
      <c r="BR7" s="38">
        <v>11.22</v>
      </c>
      <c r="BS7" s="38">
        <v>9.8699999999999992</v>
      </c>
      <c r="BT7" s="38">
        <v>10.38</v>
      </c>
      <c r="BU7" s="38">
        <v>13.79</v>
      </c>
      <c r="BV7" s="38">
        <v>42.48</v>
      </c>
      <c r="BW7" s="38">
        <v>41.04</v>
      </c>
      <c r="BX7" s="38">
        <v>41.08</v>
      </c>
      <c r="BY7" s="38">
        <v>41.34</v>
      </c>
      <c r="BZ7" s="38">
        <v>40.06</v>
      </c>
      <c r="CA7" s="38">
        <v>55.73</v>
      </c>
      <c r="CB7" s="38">
        <v>327.82</v>
      </c>
      <c r="CC7" s="38">
        <v>454.14</v>
      </c>
      <c r="CD7" s="38">
        <v>511.57</v>
      </c>
      <c r="CE7" s="38">
        <v>483.72</v>
      </c>
      <c r="CF7" s="38">
        <v>367.19</v>
      </c>
      <c r="CG7" s="38">
        <v>343.8</v>
      </c>
      <c r="CH7" s="38">
        <v>357.08</v>
      </c>
      <c r="CI7" s="38">
        <v>378.08</v>
      </c>
      <c r="CJ7" s="38">
        <v>357.49</v>
      </c>
      <c r="CK7" s="38">
        <v>355.22</v>
      </c>
      <c r="CL7" s="38">
        <v>276.77999999999997</v>
      </c>
      <c r="CM7" s="38">
        <v>10.42</v>
      </c>
      <c r="CN7" s="38">
        <v>9.52</v>
      </c>
      <c r="CO7" s="38">
        <v>8.1</v>
      </c>
      <c r="CP7" s="38">
        <v>8.57</v>
      </c>
      <c r="CQ7" s="38">
        <v>10.95</v>
      </c>
      <c r="CR7" s="38">
        <v>46.06</v>
      </c>
      <c r="CS7" s="38">
        <v>45.95</v>
      </c>
      <c r="CT7" s="38">
        <v>44.69</v>
      </c>
      <c r="CU7" s="38">
        <v>44.69</v>
      </c>
      <c r="CV7" s="38">
        <v>42.84</v>
      </c>
      <c r="CW7" s="38">
        <v>59.15</v>
      </c>
      <c r="CX7" s="38">
        <v>17.100000000000001</v>
      </c>
      <c r="CY7" s="38">
        <v>19.21</v>
      </c>
      <c r="CZ7" s="38">
        <v>23.16</v>
      </c>
      <c r="DA7" s="38">
        <v>23.7</v>
      </c>
      <c r="DB7" s="38">
        <v>30.31</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kikakukikaku</cp:lastModifiedBy>
  <cp:lastPrinted>2018-02-26T10:21:54Z</cp:lastPrinted>
  <dcterms:created xsi:type="dcterms:W3CDTF">2017-12-25T02:34:54Z</dcterms:created>
  <dcterms:modified xsi:type="dcterms:W3CDTF">2018-02-26T10:25:37Z</dcterms:modified>
  <cp:category/>
</cp:coreProperties>
</file>