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amami07\Desktop\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<sst xmlns="http://schemas.openxmlformats.org/spreadsheetml/2006/main" count="240" uniqueCount="126">
  <si>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</si>
  <si>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</si>
  <si>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</si>
  <si>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</si>
  <si>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</si>
  <si>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</si>
  <si>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</si>
  <si>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</si>
  <si>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</si>
  <si>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</si>
  <si>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</si>
  <si>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</si>
  <si>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</si>
  <si>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</si>
  <si>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</si>
  <si>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</si>
  <si>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</si>
  <si>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</si>
  <si>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</si>
  <si>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</si>
  <si>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</si>
  <si>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</si>
  <si>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</si>
  <si>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</si>
  <si>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</si>
  <si>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</si>
  <si>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</si>
  <si>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</si>
  <si>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</si>
  <si>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</si>
  <si>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</si>
  <si>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</si>
  <si>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</si>
  <si>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</si>
  <si>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</si>
  <si>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</si>
  <si>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</si>
  <si>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</si>
  <si>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</si>
  <si>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</si>
  <si>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</si>
  <si>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</si>
  <si>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</si>
  <si>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</si>
  <si>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</si>
  <si>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</si>
  <si>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</si>
  <si>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</si>
  <si>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</si>
  <si>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</si>
  <si>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</si>
  <si>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</si>
  <si>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</si>
  <si>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</si>
  <si>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</si>
  <si>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</si>
  <si>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</si>
  <si>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</si>
  <si>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</si>
  <si>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</si>
  <si>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</si>
  <si>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</si>
  <si>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</si>
  <si>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</si>
  <si>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</si>
  <si>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</si>
  <si>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</si>
  <si>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</si>
  <si>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</si>
  <si>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</si>
  <si>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</si>
  <si>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</si>
  <si>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</si>
  <si>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</si>
  <si>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</si>
  <si>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</si>
  <si>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</si>
  <si>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</si>
  <si>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</si>
  <si>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</si>
  <si>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</si>
  <si>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</si>
  <si>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</si>
  <si>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</si>
  <si>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</si>
  <si>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</si>
  <si>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</si>
  <si>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</si>
  <si>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</si>
  <si>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</si>
  <si>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</si>
  <si>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</si>
  <si>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</si>
  <si>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</si>
  <si>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</si>
  <si>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</si>
  <si>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</si>
  <si>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</si>
  <si>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</si>
  <si>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</si>
  <si>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</si>
  <si>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</si>
  <si>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</si>
  <si>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</si>
  <si>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</si>
  <si>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</si>
  <si>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</si>
  <si>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</si>
  <si>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</si>
  <si>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</si>
  <si>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座間味村</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</si>
  <si>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</si>
  <si>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</si>
  <si>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</si>
  <si>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</si>
  <si>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</si>
  <si>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</si>
  <si>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</si>
  <si>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</si>
  <si>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</si>
  <si>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</si>
  <si>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</si>
  <si>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b/>
        <sz val="8"/>
        <color theme="1"/>
        <rFont val="ＭＳ ゴシック"/>
        <family val="3"/>
        <charset val="128"/>
      </rPr>
      <t>①収益的収支比率について　　　</t>
    </r>
    <r>
      <rPr>
        <sz val="8"/>
        <color theme="1"/>
        <rFont val="ＭＳ ゴシック"/>
        <family val="3"/>
        <charset val="128"/>
      </rPr>
      <t xml:space="preserve">　　　　　　　　　　　　　　　　　例年使用料以外に依存した経営状況下が伺え、今後、料金改定・経費削減を考慮した対応策が必要となっている。（料金等の改定・接続率の向上を含めた改善が必要であるが収益部分における負担割合がどこまで向上できるのか課題である。）       　　　　　　                        </t>
    </r>
    <r>
      <rPr>
        <b/>
        <sz val="8"/>
        <color theme="1"/>
        <rFont val="ＭＳ ゴシック"/>
        <family val="3"/>
        <charset val="128"/>
      </rPr>
      <t>④企業債残高対事業規模比率（％）</t>
    </r>
    <r>
      <rPr>
        <sz val="8"/>
        <color theme="1"/>
        <rFont val="ＭＳ ゴシック"/>
        <family val="3"/>
        <charset val="128"/>
      </rPr>
      <t>　　　　　　　　　　　　　　　　　　　　　・全国平均「985」類似団体「1,700」に対して本村は「1,110」と全国平均より高く　類似団体より低い状況となっている。今後しばらくは施設等の改築更新による企業債利用がないため、減少傾向となる見込みである。　　　　　　　　　　　　　　　　　　　　　　　　　　　</t>
    </r>
    <r>
      <rPr>
        <b/>
        <sz val="8"/>
        <color theme="1"/>
        <rFont val="ＭＳ ゴシック"/>
        <family val="3"/>
        <charset val="128"/>
      </rPr>
      <t>⑤経費回収率（％）　　</t>
    </r>
    <r>
      <rPr>
        <sz val="8"/>
        <color theme="1"/>
        <rFont val="ＭＳ ゴシック"/>
        <family val="3"/>
        <charset val="128"/>
      </rPr>
      <t>　　　　　　　　　　　　　　　　　　・全国平均「45.38」類似団体「34.51」本村は「44,25」となっており全国平均より若干低いが類似団体においては高い率となっている。　料金収入以外に頼る割合が多い結果となっており今後経費等の抑制を行いつつ、適正な料金回収への検討が必要である。類似団体と比較するにおいて、当処理地区の人口規模が少ないため十分な収益が上げられないのが現状で今後も他収益に頼る傾向が考えられる。　　　　　　　　　　　　　　　　　　　　　　　　　　　　　</t>
    </r>
    <r>
      <rPr>
        <b/>
        <sz val="8"/>
        <color theme="1"/>
        <rFont val="ＭＳ ゴシック"/>
        <family val="3"/>
        <charset val="128"/>
      </rPr>
      <t>⑥汚水処理原価（円）　</t>
    </r>
    <r>
      <rPr>
        <sz val="8"/>
        <color theme="1"/>
        <rFont val="ＭＳ ゴシック"/>
        <family val="3"/>
        <charset val="128"/>
      </rPr>
      <t>　　　　　　　　　　　　　　　　　　　　　　　・全国平均「377,04」類似団体「476,11」本村が「408,46」となっており、全国平均よりやや高く類似団体よりは低い状況である。現在大がかりな施設改築がないため（抑制）類似団体よりは低い状況となっていると考えられる。　　　　　　　　　　　　　　　　　　　　　　　　　　</t>
    </r>
    <r>
      <rPr>
        <b/>
        <sz val="8"/>
        <color theme="1"/>
        <rFont val="ＭＳ ゴシック"/>
        <family val="3"/>
        <charset val="128"/>
      </rPr>
      <t>⑦施設の利用率　　　　　　　</t>
    </r>
    <r>
      <rPr>
        <sz val="8"/>
        <color theme="1"/>
        <rFont val="ＭＳ ゴシック"/>
        <family val="3"/>
        <charset val="128"/>
      </rPr>
      <t>　　　　　　　　　　　　　　　　　　・全国平均「34,15」類似団体「29,40」本村が「27,58」となっており低い状況である。処理能力に対する1日当たりの割合が低い数値ではあるが、観光客（最大時）の動員も見据えており、適正可能と判断する。　　　　　　　　　　　　　　　　　　　　　　　　　　　　　</t>
    </r>
    <r>
      <rPr>
        <b/>
        <sz val="8"/>
        <color theme="1"/>
        <rFont val="ＭＳ ゴシック"/>
        <family val="3"/>
        <charset val="128"/>
      </rPr>
      <t>⑧水洗化率（％）　　　　　</t>
    </r>
    <r>
      <rPr>
        <sz val="8"/>
        <color theme="1"/>
        <rFont val="ＭＳ ゴシック"/>
        <family val="3"/>
        <charset val="128"/>
      </rPr>
      <t>　　　　　　　　　　　　　　　　　　　・全国平均「78,22」類似団体「63,77」本村が「98,79」となっている。今後さらなる水洗化率の向上を目指す。（一般世帯への対応）　　　　　</t>
    </r>
    <rPh sb="1" eb="4">
      <t>シュウエキテキ</t>
    </rPh>
    <rPh sb="4" eb="6">
      <t>シュウシ</t>
    </rPh>
    <rPh sb="6" eb="8">
      <t>ヒリツ</t>
    </rPh>
    <rPh sb="32" eb="34">
      <t>レイネン</t>
    </rPh>
    <rPh sb="34" eb="36">
      <t>シヨウ</t>
    </rPh>
    <rPh sb="36" eb="37">
      <t>リョウ</t>
    </rPh>
    <rPh sb="37" eb="39">
      <t>イガイ</t>
    </rPh>
    <rPh sb="40" eb="42">
      <t>イゾン</t>
    </rPh>
    <rPh sb="44" eb="46">
      <t>ケイエイ</t>
    </rPh>
    <rPh sb="46" eb="48">
      <t>ジョウキョウ</t>
    </rPh>
    <rPh sb="48" eb="49">
      <t>カ</t>
    </rPh>
    <rPh sb="50" eb="51">
      <t>ウカガ</t>
    </rPh>
    <rPh sb="53" eb="55">
      <t>コンゴ</t>
    </rPh>
    <rPh sb="56" eb="58">
      <t>リョウキン</t>
    </rPh>
    <rPh sb="58" eb="60">
      <t>カイテイ</t>
    </rPh>
    <rPh sb="61" eb="63">
      <t>ケイヒ</t>
    </rPh>
    <rPh sb="63" eb="65">
      <t>サクゲン</t>
    </rPh>
    <rPh sb="66" eb="68">
      <t>コウリョ</t>
    </rPh>
    <rPh sb="70" eb="72">
      <t>タイオウ</t>
    </rPh>
    <rPh sb="72" eb="73">
      <t>サク</t>
    </rPh>
    <rPh sb="74" eb="76">
      <t>ヒツヨウ</t>
    </rPh>
    <rPh sb="84" eb="86">
      <t>リョウキン</t>
    </rPh>
    <rPh sb="86" eb="87">
      <t>トウ</t>
    </rPh>
    <rPh sb="88" eb="90">
      <t>カイテイ</t>
    </rPh>
    <rPh sb="91" eb="93">
      <t>セツゾク</t>
    </rPh>
    <rPh sb="93" eb="94">
      <t>リツ</t>
    </rPh>
    <rPh sb="95" eb="97">
      <t>コウジョウ</t>
    </rPh>
    <rPh sb="98" eb="99">
      <t>フク</t>
    </rPh>
    <rPh sb="101" eb="103">
      <t>カイゼン</t>
    </rPh>
    <rPh sb="104" eb="106">
      <t>ヒツヨウ</t>
    </rPh>
    <rPh sb="110" eb="112">
      <t>シュウエキ</t>
    </rPh>
    <rPh sb="112" eb="114">
      <t>ブブン</t>
    </rPh>
    <rPh sb="118" eb="120">
      <t>フタン</t>
    </rPh>
    <rPh sb="120" eb="122">
      <t>ワリアイ</t>
    </rPh>
    <rPh sb="127" eb="129">
      <t>コウジョウ</t>
    </rPh>
    <rPh sb="134" eb="136">
      <t>カダイ</t>
    </rPh>
    <rPh sb="251" eb="253">
      <t>ゼンコク</t>
    </rPh>
    <rPh sb="253" eb="255">
      <t>ヘイキン</t>
    </rPh>
    <rPh sb="295" eb="297">
      <t>キギョウ</t>
    </rPh>
    <rPh sb="297" eb="298">
      <t>サイ</t>
    </rPh>
    <rPh sb="298" eb="300">
      <t>リヨウ</t>
    </rPh>
    <rPh sb="415" eb="417">
      <t>ゼンコク</t>
    </rPh>
    <rPh sb="417" eb="419">
      <t>ヘイキン</t>
    </rPh>
    <rPh sb="421" eb="423">
      <t>ジャッカン</t>
    </rPh>
    <rPh sb="426" eb="428">
      <t>ルイジ</t>
    </rPh>
    <rPh sb="428" eb="430">
      <t>ダンタイ</t>
    </rPh>
    <rPh sb="435" eb="436">
      <t>タカ</t>
    </rPh>
    <rPh sb="453" eb="454">
      <t>タヨ</t>
    </rPh>
    <rPh sb="455" eb="457">
      <t>ワリアイ</t>
    </rPh>
    <rPh sb="494" eb="496">
      <t>ヒツヨウ</t>
    </rPh>
    <rPh sb="500" eb="502">
      <t>ルイジ</t>
    </rPh>
    <rPh sb="502" eb="504">
      <t>ダンタイ</t>
    </rPh>
    <rPh sb="505" eb="507">
      <t>ヒカク</t>
    </rPh>
    <rPh sb="514" eb="515">
      <t>トウ</t>
    </rPh>
    <rPh sb="515" eb="517">
      <t>ショリ</t>
    </rPh>
    <rPh sb="517" eb="519">
      <t>チク</t>
    </rPh>
    <rPh sb="520" eb="522">
      <t>ジンコウ</t>
    </rPh>
    <rPh sb="522" eb="524">
      <t>キボ</t>
    </rPh>
    <rPh sb="525" eb="526">
      <t>スク</t>
    </rPh>
    <rPh sb="530" eb="532">
      <t>ジュウブン</t>
    </rPh>
    <rPh sb="533" eb="535">
      <t>シュウエキ</t>
    </rPh>
    <rPh sb="536" eb="537">
      <t>ア</t>
    </rPh>
    <rPh sb="544" eb="546">
      <t>ゲンジョウ</t>
    </rPh>
    <rPh sb="547" eb="549">
      <t>コンゴ</t>
    </rPh>
    <rPh sb="550" eb="551">
      <t>ホカ</t>
    </rPh>
    <rPh sb="551" eb="553">
      <t>シュウエキ</t>
    </rPh>
    <rPh sb="554" eb="555">
      <t>タヨ</t>
    </rPh>
    <rPh sb="556" eb="558">
      <t>ケイコウ</t>
    </rPh>
    <rPh sb="559" eb="560">
      <t>カンガ</t>
    </rPh>
    <rPh sb="671" eb="673">
      <t>ゼンコク</t>
    </rPh>
    <rPh sb="673" eb="675">
      <t>ヘイキン</t>
    </rPh>
    <rPh sb="681" eb="683">
      <t>ルイジ</t>
    </rPh>
    <rPh sb="683" eb="685">
      <t>ダンタイ</t>
    </rPh>
    <rPh sb="688" eb="689">
      <t>ヒク</t>
    </rPh>
    <rPh sb="696" eb="698">
      <t>ゲンザイ</t>
    </rPh>
    <rPh sb="698" eb="699">
      <t>オオ</t>
    </rPh>
    <rPh sb="705" eb="707">
      <t>カイチク</t>
    </rPh>
    <rPh sb="713" eb="715">
      <t>ヨクセイ</t>
    </rPh>
    <rPh sb="716" eb="718">
      <t>ルイジ</t>
    </rPh>
    <rPh sb="718" eb="720">
      <t>ダンタイ</t>
    </rPh>
    <rPh sb="723" eb="724">
      <t>ヒク</t>
    </rPh>
    <rPh sb="725" eb="727">
      <t>ジョウキョウ</t>
    </rPh>
    <rPh sb="734" eb="735">
      <t>カンガ</t>
    </rPh>
    <rPh sb="893" eb="895">
      <t>カノウ</t>
    </rPh>
    <rPh sb="1021" eb="1023">
      <t>イッパン</t>
    </rPh>
    <rPh sb="1023" eb="1025">
      <t>セタイ</t>
    </rPh>
    <rPh sb="1027" eb="1029">
      <t>タイオウ</t>
    </rPh>
    <phoneticPr fontId="4"/>
  </si>
  <si>
    <t>供用開始後、15年を経過　これまで簡易的な修繕業務で対応。大々的な故障はないが　今後は改築更新の必要性を検討（調査）し公共下水道事業同様対応を図る。（段階的に調査を行い、支援事業の導入等を考慮していく。）　　　　　　　　　　　　　　　　　　　　　　　　　　　　　管渠等の調査を今後段階的に実施する。（ストックマネジメント的な調査を検討していく。）</t>
    <rPh sb="0" eb="2">
      <t>キョウヨウ</t>
    </rPh>
    <rPh sb="2" eb="5">
      <t>カイシゴ</t>
    </rPh>
    <rPh sb="8" eb="9">
      <t>ネン</t>
    </rPh>
    <rPh sb="10" eb="12">
      <t>ケイカ</t>
    </rPh>
    <rPh sb="17" eb="19">
      <t>カンイ</t>
    </rPh>
    <rPh sb="19" eb="20">
      <t>テキ</t>
    </rPh>
    <rPh sb="21" eb="23">
      <t>シュウゼン</t>
    </rPh>
    <rPh sb="23" eb="25">
      <t>ギョウム</t>
    </rPh>
    <rPh sb="26" eb="28">
      <t>タイオウ</t>
    </rPh>
    <rPh sb="29" eb="32">
      <t>ダイダイテキ</t>
    </rPh>
    <rPh sb="33" eb="35">
      <t>コショウ</t>
    </rPh>
    <rPh sb="40" eb="42">
      <t>コンゴ</t>
    </rPh>
    <rPh sb="43" eb="45">
      <t>カイチク</t>
    </rPh>
    <rPh sb="45" eb="47">
      <t>コウシン</t>
    </rPh>
    <rPh sb="48" eb="51">
      <t>ヒツヨウセイ</t>
    </rPh>
    <rPh sb="52" eb="54">
      <t>ケントウ</t>
    </rPh>
    <rPh sb="55" eb="57">
      <t>チョウサ</t>
    </rPh>
    <rPh sb="59" eb="61">
      <t>コウキョウ</t>
    </rPh>
    <rPh sb="61" eb="63">
      <t>ゲスイ</t>
    </rPh>
    <rPh sb="63" eb="64">
      <t>ドウ</t>
    </rPh>
    <rPh sb="64" eb="66">
      <t>ジギョウ</t>
    </rPh>
    <rPh sb="66" eb="68">
      <t>ドウヨウ</t>
    </rPh>
    <rPh sb="68" eb="70">
      <t>タイオウ</t>
    </rPh>
    <rPh sb="71" eb="72">
      <t>ハカ</t>
    </rPh>
    <rPh sb="75" eb="78">
      <t>ダンカイテキ</t>
    </rPh>
    <rPh sb="79" eb="81">
      <t>チョウサ</t>
    </rPh>
    <rPh sb="82" eb="83">
      <t>オコナ</t>
    </rPh>
    <rPh sb="85" eb="87">
      <t>シエン</t>
    </rPh>
    <rPh sb="87" eb="89">
      <t>ジギョウ</t>
    </rPh>
    <rPh sb="90" eb="92">
      <t>ドウニュウ</t>
    </rPh>
    <rPh sb="92" eb="93">
      <t>トウ</t>
    </rPh>
    <rPh sb="94" eb="96">
      <t>コウリョ</t>
    </rPh>
    <rPh sb="131" eb="133">
      <t>カンキョ</t>
    </rPh>
    <rPh sb="133" eb="134">
      <t>トウ</t>
    </rPh>
    <rPh sb="135" eb="137">
      <t>チョウサ</t>
    </rPh>
    <rPh sb="138" eb="140">
      <t>コンゴ</t>
    </rPh>
    <rPh sb="140" eb="143">
      <t>ダンカイテキ</t>
    </rPh>
    <rPh sb="144" eb="146">
      <t>ジッシ</t>
    </rPh>
    <rPh sb="160" eb="161">
      <t>テキ</t>
    </rPh>
    <rPh sb="162" eb="164">
      <t>チョウサ</t>
    </rPh>
    <rPh sb="165" eb="167">
      <t>ケントウ</t>
    </rPh>
    <phoneticPr fontId="4"/>
  </si>
  <si>
    <t>運営面　　　　　　　　　　　　　　　　　　　　　　　　　　　　　　・料金収入以外に依存する経営状況が今後も継続すると考えられる。　　　　　　　　（料金等の改定・接続率の向上・資産有効利用を行った対策検討）　・企業債が減少傾向なため、一般からの負担割合が抑制できる。　　　　　　　　　　　　　　　　　　　　　　　　　　　　　　　　　施設面　　　　　　　　　　　　　　　　　　　　　　　　　　　　　・施設において処理頻度が少く、目立った故障がないため現状維持による施設運営が当面可能と思われる。（極力財政面への影響は少ない状況と思われる。）</t>
    <rPh sb="53" eb="55">
      <t>ケイゾク</t>
    </rPh>
    <rPh sb="58" eb="59">
      <t>カンガ</t>
    </rPh>
    <rPh sb="73" eb="75">
      <t>リョウキン</t>
    </rPh>
    <rPh sb="75" eb="76">
      <t>トウ</t>
    </rPh>
    <rPh sb="77" eb="79">
      <t>カイテイ</t>
    </rPh>
    <rPh sb="80" eb="82">
      <t>セツゾク</t>
    </rPh>
    <rPh sb="82" eb="83">
      <t>リツ</t>
    </rPh>
    <rPh sb="84" eb="86">
      <t>コウジョウ</t>
    </rPh>
    <rPh sb="87" eb="89">
      <t>シサン</t>
    </rPh>
    <rPh sb="89" eb="91">
      <t>ユウコウ</t>
    </rPh>
    <rPh sb="91" eb="93">
      <t>リヨウ</t>
    </rPh>
    <rPh sb="94" eb="95">
      <t>オコナ</t>
    </rPh>
    <rPh sb="97" eb="99">
      <t>タイサク</t>
    </rPh>
    <rPh sb="99" eb="101">
      <t>ケントウ</t>
    </rPh>
    <rPh sb="104" eb="106">
      <t>キギョウ</t>
    </rPh>
    <rPh sb="106" eb="107">
      <t>サイ</t>
    </rPh>
    <rPh sb="108" eb="110">
      <t>ゲンショウ</t>
    </rPh>
    <rPh sb="110" eb="112">
      <t>ケイコウ</t>
    </rPh>
    <rPh sb="116" eb="118">
      <t>イッパン</t>
    </rPh>
    <rPh sb="121" eb="123">
      <t>フタン</t>
    </rPh>
    <rPh sb="123" eb="125">
      <t>ワリアイ</t>
    </rPh>
    <rPh sb="126" eb="128">
      <t>ヨクセイ</t>
    </rPh>
    <rPh sb="223" eb="225">
      <t>ゲンジョウ</t>
    </rPh>
    <rPh sb="225" eb="227">
      <t>イジ</t>
    </rPh>
    <rPh sb="230" eb="232">
      <t>シセツ</t>
    </rPh>
    <rPh sb="232" eb="234">
      <t>ウンエイ</t>
    </rPh>
    <rPh sb="237" eb="239">
      <t>カノウ</t>
    </rPh>
    <rPh sb="246" eb="248">
      <t>キョクリョク</t>
    </rPh>
    <rPh sb="259" eb="261">
      <t>ジョウキョウ</t>
    </rPh>
    <rPh sb="262" eb="263">
      <t>オモ</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</si>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</sst>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b/>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248904"/>
        <c:axId val="14524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145248904"/>
        <c:axId val="145249688"/>
      </c:lineChart>
      <c:dateAx>
        <c:axId val="145248904"/>
        <c:scaling>
          <c:orientation val="minMax"/>
        </c:scaling>
        <c:delete val="1"/>
        <c:axPos val="b"/>
        <c:numFmt formatCode="ge" sourceLinked="1"/>
        <c:majorTickMark val="none"/>
        <c:minorTickMark val="none"/>
        <c:tickLblPos val="none"/>
        <c:crossAx val="145249688"/>
        <c:crosses val="autoZero"/>
        <c:auto val="1"/>
        <c:lblOffset val="100"/>
        <c:baseTimeUnit val="years"/>
      </c:dateAx>
      <c:valAx>
        <c:axId val="14524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4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26.36</c:v>
                </c:pt>
                <c:pt idx="1">
                  <c:v>26.36</c:v>
                </c:pt>
                <c:pt idx="2">
                  <c:v>27.27</c:v>
                </c:pt>
                <c:pt idx="3">
                  <c:v>27.58</c:v>
                </c:pt>
                <c:pt idx="4">
                  <c:v>27.58</c:v>
                </c:pt>
              </c:numCache>
            </c:numRef>
          </c:val>
        </c:ser>
        <c:dLbls>
          <c:showLegendKey val="0"/>
          <c:showVal val="0"/>
          <c:showCatName val="0"/>
          <c:showSerName val="0"/>
          <c:showPercent val="0"/>
          <c:showBubbleSize val="0"/>
        </c:dLbls>
        <c:gapWidth val="150"/>
        <c:axId val="220430512"/>
        <c:axId val="22082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220430512"/>
        <c:axId val="220825976"/>
      </c:lineChart>
      <c:dateAx>
        <c:axId val="220430512"/>
        <c:scaling>
          <c:orientation val="minMax"/>
        </c:scaling>
        <c:delete val="1"/>
        <c:axPos val="b"/>
        <c:numFmt formatCode="ge" sourceLinked="1"/>
        <c:majorTickMark val="none"/>
        <c:minorTickMark val="none"/>
        <c:tickLblPos val="none"/>
        <c:crossAx val="220825976"/>
        <c:crosses val="autoZero"/>
        <c:auto val="1"/>
        <c:lblOffset val="100"/>
        <c:baseTimeUnit val="years"/>
      </c:dateAx>
      <c:valAx>
        <c:axId val="22082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3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92.16</c:v>
                </c:pt>
                <c:pt idx="1">
                  <c:v>96.53</c:v>
                </c:pt>
                <c:pt idx="2">
                  <c:v>96.44</c:v>
                </c:pt>
                <c:pt idx="3">
                  <c:v>98.79</c:v>
                </c:pt>
                <c:pt idx="4">
                  <c:v>98.79</c:v>
                </c:pt>
              </c:numCache>
            </c:numRef>
          </c:val>
        </c:ser>
        <c:dLbls>
          <c:showLegendKey val="0"/>
          <c:showVal val="0"/>
          <c:showCatName val="0"/>
          <c:showSerName val="0"/>
          <c:showPercent val="0"/>
          <c:showBubbleSize val="0"/>
        </c:dLbls>
        <c:gapWidth val="150"/>
        <c:axId val="220827152"/>
        <c:axId val="22082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220827152"/>
        <c:axId val="220827544"/>
      </c:lineChart>
      <c:dateAx>
        <c:axId val="220827152"/>
        <c:scaling>
          <c:orientation val="minMax"/>
        </c:scaling>
        <c:delete val="1"/>
        <c:axPos val="b"/>
        <c:numFmt formatCode="ge" sourceLinked="1"/>
        <c:majorTickMark val="none"/>
        <c:minorTickMark val="none"/>
        <c:tickLblPos val="none"/>
        <c:crossAx val="220827544"/>
        <c:crosses val="autoZero"/>
        <c:auto val="1"/>
        <c:lblOffset val="100"/>
        <c:baseTimeUnit val="years"/>
      </c:dateAx>
      <c:valAx>
        <c:axId val="22082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2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76.03</c:v>
                </c:pt>
                <c:pt idx="1">
                  <c:v>81.08</c:v>
                </c:pt>
                <c:pt idx="2">
                  <c:v>85.92</c:v>
                </c:pt>
                <c:pt idx="3">
                  <c:v>90.05</c:v>
                </c:pt>
                <c:pt idx="4">
                  <c:v>87.59</c:v>
                </c:pt>
              </c:numCache>
            </c:numRef>
          </c:val>
        </c:ser>
        <c:dLbls>
          <c:showLegendKey val="0"/>
          <c:showVal val="0"/>
          <c:showCatName val="0"/>
          <c:showSerName val="0"/>
          <c:showPercent val="0"/>
          <c:showBubbleSize val="0"/>
        </c:dLbls>
        <c:gapWidth val="150"/>
        <c:axId val="145250864"/>
        <c:axId val="14525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250864"/>
        <c:axId val="145251256"/>
      </c:lineChart>
      <c:dateAx>
        <c:axId val="145250864"/>
        <c:scaling>
          <c:orientation val="minMax"/>
        </c:scaling>
        <c:delete val="1"/>
        <c:axPos val="b"/>
        <c:numFmt formatCode="ge" sourceLinked="1"/>
        <c:majorTickMark val="none"/>
        <c:minorTickMark val="none"/>
        <c:tickLblPos val="none"/>
        <c:crossAx val="145251256"/>
        <c:crosses val="autoZero"/>
        <c:auto val="1"/>
        <c:lblOffset val="100"/>
        <c:baseTimeUnit val="years"/>
      </c:dateAx>
      <c:valAx>
        <c:axId val="14525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5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252432"/>
        <c:axId val="14525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252432"/>
        <c:axId val="145252824"/>
      </c:lineChart>
      <c:dateAx>
        <c:axId val="145252432"/>
        <c:scaling>
          <c:orientation val="minMax"/>
        </c:scaling>
        <c:delete val="1"/>
        <c:axPos val="b"/>
        <c:numFmt formatCode="ge" sourceLinked="1"/>
        <c:majorTickMark val="none"/>
        <c:minorTickMark val="none"/>
        <c:tickLblPos val="none"/>
        <c:crossAx val="145252824"/>
        <c:crosses val="autoZero"/>
        <c:auto val="1"/>
        <c:lblOffset val="100"/>
        <c:baseTimeUnit val="years"/>
      </c:dateAx>
      <c:valAx>
        <c:axId val="14525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5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254000"/>
        <c:axId val="14525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254000"/>
        <c:axId val="145254392"/>
      </c:lineChart>
      <c:dateAx>
        <c:axId val="145254000"/>
        <c:scaling>
          <c:orientation val="minMax"/>
        </c:scaling>
        <c:delete val="1"/>
        <c:axPos val="b"/>
        <c:numFmt formatCode="ge" sourceLinked="1"/>
        <c:majorTickMark val="none"/>
        <c:minorTickMark val="none"/>
        <c:tickLblPos val="none"/>
        <c:crossAx val="145254392"/>
        <c:crosses val="autoZero"/>
        <c:auto val="1"/>
        <c:lblOffset val="100"/>
        <c:baseTimeUnit val="years"/>
      </c:dateAx>
      <c:valAx>
        <c:axId val="14525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5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255568"/>
        <c:axId val="22042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255568"/>
        <c:axId val="220427768"/>
      </c:lineChart>
      <c:dateAx>
        <c:axId val="145255568"/>
        <c:scaling>
          <c:orientation val="minMax"/>
        </c:scaling>
        <c:delete val="1"/>
        <c:axPos val="b"/>
        <c:numFmt formatCode="ge" sourceLinked="1"/>
        <c:majorTickMark val="none"/>
        <c:minorTickMark val="none"/>
        <c:tickLblPos val="none"/>
        <c:crossAx val="220427768"/>
        <c:crosses val="autoZero"/>
        <c:auto val="1"/>
        <c:lblOffset val="100"/>
        <c:baseTimeUnit val="years"/>
      </c:dateAx>
      <c:valAx>
        <c:axId val="22042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5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430904"/>
        <c:axId val="2204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430904"/>
        <c:axId val="220431296"/>
      </c:lineChart>
      <c:dateAx>
        <c:axId val="220430904"/>
        <c:scaling>
          <c:orientation val="minMax"/>
        </c:scaling>
        <c:delete val="1"/>
        <c:axPos val="b"/>
        <c:numFmt formatCode="ge" sourceLinked="1"/>
        <c:majorTickMark val="none"/>
        <c:minorTickMark val="none"/>
        <c:tickLblPos val="none"/>
        <c:crossAx val="220431296"/>
        <c:crosses val="autoZero"/>
        <c:auto val="1"/>
        <c:lblOffset val="100"/>
        <c:baseTimeUnit val="years"/>
      </c:dateAx>
      <c:valAx>
        <c:axId val="2204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3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1444.11</c:v>
                </c:pt>
                <c:pt idx="1">
                  <c:v>1186.3</c:v>
                </c:pt>
                <c:pt idx="2">
                  <c:v>1078.46</c:v>
                </c:pt>
                <c:pt idx="3">
                  <c:v>1219.8900000000001</c:v>
                </c:pt>
                <c:pt idx="4">
                  <c:v>1110.8399999999999</c:v>
                </c:pt>
              </c:numCache>
            </c:numRef>
          </c:val>
        </c:ser>
        <c:dLbls>
          <c:showLegendKey val="0"/>
          <c:showVal val="0"/>
          <c:showCatName val="0"/>
          <c:showSerName val="0"/>
          <c:showPercent val="0"/>
          <c:showBubbleSize val="0"/>
        </c:dLbls>
        <c:gapWidth val="150"/>
        <c:axId val="220430120"/>
        <c:axId val="2204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220430120"/>
        <c:axId val="220429728"/>
      </c:lineChart>
      <c:dateAx>
        <c:axId val="220430120"/>
        <c:scaling>
          <c:orientation val="minMax"/>
        </c:scaling>
        <c:delete val="1"/>
        <c:axPos val="b"/>
        <c:numFmt formatCode="ge" sourceLinked="1"/>
        <c:majorTickMark val="none"/>
        <c:minorTickMark val="none"/>
        <c:tickLblPos val="none"/>
        <c:crossAx val="220429728"/>
        <c:crosses val="autoZero"/>
        <c:auto val="1"/>
        <c:lblOffset val="100"/>
        <c:baseTimeUnit val="years"/>
      </c:dateAx>
      <c:valAx>
        <c:axId val="2204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3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45.2</c:v>
                </c:pt>
                <c:pt idx="1">
                  <c:v>37.99</c:v>
                </c:pt>
                <c:pt idx="2">
                  <c:v>45.12</c:v>
                </c:pt>
                <c:pt idx="3">
                  <c:v>41.28</c:v>
                </c:pt>
                <c:pt idx="4">
                  <c:v>44.25</c:v>
                </c:pt>
              </c:numCache>
            </c:numRef>
          </c:val>
        </c:ser>
        <c:dLbls>
          <c:showLegendKey val="0"/>
          <c:showVal val="0"/>
          <c:showCatName val="0"/>
          <c:showSerName val="0"/>
          <c:showPercent val="0"/>
          <c:showBubbleSize val="0"/>
        </c:dLbls>
        <c:gapWidth val="150"/>
        <c:axId val="220526848"/>
        <c:axId val="22052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220526848"/>
        <c:axId val="220527240"/>
      </c:lineChart>
      <c:dateAx>
        <c:axId val="220526848"/>
        <c:scaling>
          <c:orientation val="minMax"/>
        </c:scaling>
        <c:delete val="1"/>
        <c:axPos val="b"/>
        <c:numFmt formatCode="ge" sourceLinked="1"/>
        <c:majorTickMark val="none"/>
        <c:minorTickMark val="none"/>
        <c:tickLblPos val="none"/>
        <c:crossAx val="220527240"/>
        <c:crosses val="autoZero"/>
        <c:auto val="1"/>
        <c:lblOffset val="100"/>
        <c:baseTimeUnit val="years"/>
      </c:dateAx>
      <c:valAx>
        <c:axId val="22052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381.53</c:v>
                </c:pt>
                <c:pt idx="1">
                  <c:v>457.78</c:v>
                </c:pt>
                <c:pt idx="2">
                  <c:v>390.24</c:v>
                </c:pt>
                <c:pt idx="3">
                  <c:v>422.19</c:v>
                </c:pt>
                <c:pt idx="4">
                  <c:v>408.46</c:v>
                </c:pt>
              </c:numCache>
            </c:numRef>
          </c:val>
        </c:ser>
        <c:dLbls>
          <c:showLegendKey val="0"/>
          <c:showVal val="0"/>
          <c:showCatName val="0"/>
          <c:showSerName val="0"/>
          <c:showPercent val="0"/>
          <c:showBubbleSize val="0"/>
        </c:dLbls>
        <c:gapWidth val="150"/>
        <c:axId val="220528416"/>
        <c:axId val="22052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220528416"/>
        <c:axId val="220528808"/>
      </c:lineChart>
      <c:dateAx>
        <c:axId val="220528416"/>
        <c:scaling>
          <c:orientation val="minMax"/>
        </c:scaling>
        <c:delete val="1"/>
        <c:axPos val="b"/>
        <c:numFmt formatCode="ge" sourceLinked="1"/>
        <c:majorTickMark val="none"/>
        <c:minorTickMark val="none"/>
        <c:tickLblPos val="none"/>
        <c:crossAx val="220528808"/>
        <c:crosses val="autoZero"/>
        <c:auto val="1"/>
        <c:lblOffset val="100"/>
        <c:baseTimeUnit val="years"/>
      </c:dateAx>
      <c:valAx>
        <c:axId val="22052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沖縄県　座間味村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H3</v>
      </c>
      <c r="X8" s="78"/>
      <c r="Y8" s="78"/>
      <c r="Z8" s="78"/>
      <c r="AA8" s="78"/>
      <c r="AB8" s="78"/>
      <c r="AC8" s="78"/>
      <c r="AD8" s="79" t="s">
        <v>125</v>
      </c>
      <c r="AE8" s="79"/>
      <c r="AF8" s="79"/>
      <c r="AG8" s="79"/>
      <c r="AH8" s="79"/>
      <c r="AI8" s="79"/>
      <c r="AJ8" s="79"/>
      <c r="AK8" s="4"/>
      <c r="AL8" s="73">
        <f>データ!S6</f>
        <v>938</v>
      </c>
      <c r="AM8" s="73"/>
      <c r="AN8" s="73"/>
      <c r="AO8" s="73"/>
      <c r="AP8" s="73"/>
      <c r="AQ8" s="73"/>
      <c r="AR8" s="73"/>
      <c r="AS8" s="73"/>
      <c r="AT8" s="72">
        <f>データ!T6</f>
        <v>16.739999999999998</v>
      </c>
      <c r="AU8" s="72"/>
      <c r="AV8" s="72"/>
      <c r="AW8" s="72"/>
      <c r="AX8" s="72"/>
      <c r="AY8" s="72"/>
      <c r="AZ8" s="72"/>
      <c r="BA8" s="72"/>
      <c r="BB8" s="72">
        <f>データ!U6</f>
        <v>56.03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27.75</v>
      </c>
      <c r="Q10" s="72"/>
      <c r="R10" s="72"/>
      <c r="S10" s="72"/>
      <c r="T10" s="72"/>
      <c r="U10" s="72"/>
      <c r="V10" s="72"/>
      <c r="W10" s="72">
        <f>データ!Q6</f>
        <v>80.63</v>
      </c>
      <c r="X10" s="72"/>
      <c r="Y10" s="72"/>
      <c r="Z10" s="72"/>
      <c r="AA10" s="72"/>
      <c r="AB10" s="72"/>
      <c r="AC10" s="72"/>
      <c r="AD10" s="73">
        <f>データ!R6</f>
        <v>2634</v>
      </c>
      <c r="AE10" s="73"/>
      <c r="AF10" s="73"/>
      <c r="AG10" s="73"/>
      <c r="AH10" s="73"/>
      <c r="AI10" s="73"/>
      <c r="AJ10" s="73"/>
      <c r="AK10" s="2"/>
      <c r="AL10" s="73">
        <f>データ!V6</f>
        <v>247</v>
      </c>
      <c r="AM10" s="73"/>
      <c r="AN10" s="73"/>
      <c r="AO10" s="73"/>
      <c r="AP10" s="73"/>
      <c r="AQ10" s="73"/>
      <c r="AR10" s="73"/>
      <c r="AS10" s="73"/>
      <c r="AT10" s="72">
        <f>データ!W6</f>
        <v>0.04</v>
      </c>
      <c r="AU10" s="72"/>
      <c r="AV10" s="72"/>
      <c r="AW10" s="72"/>
      <c r="AX10" s="72"/>
      <c r="AY10" s="72"/>
      <c r="AZ10" s="72"/>
      <c r="BA10" s="72"/>
      <c r="BB10" s="72">
        <f>データ!X6</f>
        <v>6175</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1"/>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1"/>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1"/>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1"/>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1"/>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1"/>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1"/>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1"/>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1"/>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1"/>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1"/>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1"/>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1"/>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1"/>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1"/>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1"/>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1"/>
      <c r="BM33" s="49"/>
      <c r="BN33" s="49"/>
      <c r="BO33" s="49"/>
      <c r="BP33" s="49"/>
      <c r="BQ33" s="49"/>
      <c r="BR33" s="49"/>
      <c r="BS33" s="49"/>
      <c r="BT33" s="49"/>
      <c r="BU33" s="49"/>
      <c r="BV33" s="49"/>
      <c r="BW33" s="49"/>
      <c r="BX33" s="49"/>
      <c r="BY33" s="49"/>
      <c r="BZ33" s="50"/>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51"/>
      <c r="BM34" s="49"/>
      <c r="BN34" s="49"/>
      <c r="BO34" s="49"/>
      <c r="BP34" s="49"/>
      <c r="BQ34" s="49"/>
      <c r="BR34" s="49"/>
      <c r="BS34" s="49"/>
      <c r="BT34" s="49"/>
      <c r="BU34" s="49"/>
      <c r="BV34" s="49"/>
      <c r="BW34" s="49"/>
      <c r="BX34" s="49"/>
      <c r="BY34" s="49"/>
      <c r="BZ34" s="50"/>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1"/>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1"/>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1"/>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1"/>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1"/>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1"/>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1"/>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1"/>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1"/>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56"/>
      <c r="BN47" s="56"/>
      <c r="BO47" s="56"/>
      <c r="BP47" s="56"/>
      <c r="BQ47" s="56"/>
      <c r="BR47" s="56"/>
      <c r="BS47" s="56"/>
      <c r="BT47" s="56"/>
      <c r="BU47" s="56"/>
      <c r="BV47" s="56"/>
      <c r="BW47" s="56"/>
      <c r="BX47" s="56"/>
      <c r="BY47" s="56"/>
      <c r="BZ47" s="5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56"/>
      <c r="BN48" s="56"/>
      <c r="BO48" s="56"/>
      <c r="BP48" s="56"/>
      <c r="BQ48" s="56"/>
      <c r="BR48" s="56"/>
      <c r="BS48" s="56"/>
      <c r="BT48" s="56"/>
      <c r="BU48" s="56"/>
      <c r="BV48" s="56"/>
      <c r="BW48" s="56"/>
      <c r="BX48" s="56"/>
      <c r="BY48" s="56"/>
      <c r="BZ48" s="5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56"/>
      <c r="BN49" s="56"/>
      <c r="BO49" s="56"/>
      <c r="BP49" s="56"/>
      <c r="BQ49" s="56"/>
      <c r="BR49" s="56"/>
      <c r="BS49" s="56"/>
      <c r="BT49" s="56"/>
      <c r="BU49" s="56"/>
      <c r="BV49" s="56"/>
      <c r="BW49" s="56"/>
      <c r="BX49" s="56"/>
      <c r="BY49" s="56"/>
      <c r="BZ49" s="5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56"/>
      <c r="BN50" s="56"/>
      <c r="BO50" s="56"/>
      <c r="BP50" s="56"/>
      <c r="BQ50" s="56"/>
      <c r="BR50" s="56"/>
      <c r="BS50" s="56"/>
      <c r="BT50" s="56"/>
      <c r="BU50" s="56"/>
      <c r="BV50" s="56"/>
      <c r="BW50" s="56"/>
      <c r="BX50" s="56"/>
      <c r="BY50" s="56"/>
      <c r="BZ50" s="5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56"/>
      <c r="BN51" s="56"/>
      <c r="BO51" s="56"/>
      <c r="BP51" s="56"/>
      <c r="BQ51" s="56"/>
      <c r="BR51" s="56"/>
      <c r="BS51" s="56"/>
      <c r="BT51" s="56"/>
      <c r="BU51" s="56"/>
      <c r="BV51" s="56"/>
      <c r="BW51" s="56"/>
      <c r="BX51" s="56"/>
      <c r="BY51" s="56"/>
      <c r="BZ51" s="5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56"/>
      <c r="BN52" s="56"/>
      <c r="BO52" s="56"/>
      <c r="BP52" s="56"/>
      <c r="BQ52" s="56"/>
      <c r="BR52" s="56"/>
      <c r="BS52" s="56"/>
      <c r="BT52" s="56"/>
      <c r="BU52" s="56"/>
      <c r="BV52" s="56"/>
      <c r="BW52" s="56"/>
      <c r="BX52" s="56"/>
      <c r="BY52" s="56"/>
      <c r="BZ52" s="5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56"/>
      <c r="BN53" s="56"/>
      <c r="BO53" s="56"/>
      <c r="BP53" s="56"/>
      <c r="BQ53" s="56"/>
      <c r="BR53" s="56"/>
      <c r="BS53" s="56"/>
      <c r="BT53" s="56"/>
      <c r="BU53" s="56"/>
      <c r="BV53" s="56"/>
      <c r="BW53" s="56"/>
      <c r="BX53" s="56"/>
      <c r="BY53" s="56"/>
      <c r="BZ53" s="5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56"/>
      <c r="BN54" s="56"/>
      <c r="BO54" s="56"/>
      <c r="BP54" s="56"/>
      <c r="BQ54" s="56"/>
      <c r="BR54" s="56"/>
      <c r="BS54" s="56"/>
      <c r="BT54" s="56"/>
      <c r="BU54" s="56"/>
      <c r="BV54" s="56"/>
      <c r="BW54" s="56"/>
      <c r="BX54" s="56"/>
      <c r="BY54" s="56"/>
      <c r="BZ54" s="5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56"/>
      <c r="BN55" s="56"/>
      <c r="BO55" s="56"/>
      <c r="BP55" s="56"/>
      <c r="BQ55" s="56"/>
      <c r="BR55" s="56"/>
      <c r="BS55" s="56"/>
      <c r="BT55" s="56"/>
      <c r="BU55" s="56"/>
      <c r="BV55" s="56"/>
      <c r="BW55" s="56"/>
      <c r="BX55" s="56"/>
      <c r="BY55" s="56"/>
      <c r="BZ55" s="57"/>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8"/>
      <c r="BM56" s="56"/>
      <c r="BN56" s="56"/>
      <c r="BO56" s="56"/>
      <c r="BP56" s="56"/>
      <c r="BQ56" s="56"/>
      <c r="BR56" s="56"/>
      <c r="BS56" s="56"/>
      <c r="BT56" s="56"/>
      <c r="BU56" s="56"/>
      <c r="BV56" s="56"/>
      <c r="BW56" s="56"/>
      <c r="BX56" s="56"/>
      <c r="BY56" s="56"/>
      <c r="BZ56" s="57"/>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8"/>
      <c r="BM57" s="56"/>
      <c r="BN57" s="56"/>
      <c r="BO57" s="56"/>
      <c r="BP57" s="56"/>
      <c r="BQ57" s="56"/>
      <c r="BR57" s="56"/>
      <c r="BS57" s="56"/>
      <c r="BT57" s="56"/>
      <c r="BU57" s="56"/>
      <c r="BV57" s="56"/>
      <c r="BW57" s="56"/>
      <c r="BX57" s="56"/>
      <c r="BY57" s="56"/>
      <c r="BZ57" s="5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56"/>
      <c r="BN58" s="56"/>
      <c r="BO58" s="56"/>
      <c r="BP58" s="56"/>
      <c r="BQ58" s="56"/>
      <c r="BR58" s="56"/>
      <c r="BS58" s="56"/>
      <c r="BT58" s="56"/>
      <c r="BU58" s="56"/>
      <c r="BV58" s="56"/>
      <c r="BW58" s="56"/>
      <c r="BX58" s="56"/>
      <c r="BY58" s="56"/>
      <c r="BZ58" s="5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8"/>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8"/>
      <c r="BM61" s="56"/>
      <c r="BN61" s="56"/>
      <c r="BO61" s="56"/>
      <c r="BP61" s="56"/>
      <c r="BQ61" s="56"/>
      <c r="BR61" s="56"/>
      <c r="BS61" s="56"/>
      <c r="BT61" s="56"/>
      <c r="BU61" s="56"/>
      <c r="BV61" s="56"/>
      <c r="BW61" s="56"/>
      <c r="BX61" s="56"/>
      <c r="BY61" s="56"/>
      <c r="BZ61" s="5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56"/>
      <c r="BN62" s="56"/>
      <c r="BO62" s="56"/>
      <c r="BP62" s="56"/>
      <c r="BQ62" s="56"/>
      <c r="BR62" s="56"/>
      <c r="BS62" s="56"/>
      <c r="BT62" s="56"/>
      <c r="BU62" s="56"/>
      <c r="BV62" s="56"/>
      <c r="BW62" s="56"/>
      <c r="BX62" s="56"/>
      <c r="BY62" s="56"/>
      <c r="BZ62" s="5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1"/>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1"/>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1"/>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1"/>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1"/>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1"/>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1"/>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1"/>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1"/>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1"/>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1"/>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1"/>
      <c r="BM78" s="49"/>
      <c r="BN78" s="49"/>
      <c r="BO78" s="49"/>
      <c r="BP78" s="49"/>
      <c r="BQ78" s="49"/>
      <c r="BR78" s="49"/>
      <c r="BS78" s="49"/>
      <c r="BT78" s="49"/>
      <c r="BU78" s="49"/>
      <c r="BV78" s="49"/>
      <c r="BW78" s="49"/>
      <c r="BX78" s="49"/>
      <c r="BY78" s="49"/>
      <c r="BZ78" s="50"/>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51"/>
      <c r="BM79" s="49"/>
      <c r="BN79" s="49"/>
      <c r="BO79" s="49"/>
      <c r="BP79" s="49"/>
      <c r="BQ79" s="49"/>
      <c r="BR79" s="49"/>
      <c r="BS79" s="49"/>
      <c r="BT79" s="49"/>
      <c r="BU79" s="49"/>
      <c r="BV79" s="49"/>
      <c r="BW79" s="49"/>
      <c r="BX79" s="49"/>
      <c r="BY79" s="49"/>
      <c r="BZ79" s="50"/>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51"/>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1"/>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473545</v>
      </c>
      <c r="D6" s="33">
        <f t="shared" si="3"/>
        <v>47</v>
      </c>
      <c r="E6" s="33">
        <f t="shared" si="3"/>
        <v>17</v>
      </c>
      <c r="F6" s="33">
        <f t="shared" si="3"/>
        <v>6</v>
      </c>
      <c r="G6" s="33">
        <f t="shared" si="3"/>
        <v>0</v>
      </c>
      <c r="H6" s="33" t="str">
        <f t="shared" si="3"/>
        <v>沖縄県　座間味村</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27.75</v>
      </c>
      <c r="Q6" s="34">
        <f t="shared" si="3"/>
        <v>80.63</v>
      </c>
      <c r="R6" s="34">
        <f t="shared" si="3"/>
        <v>2634</v>
      </c>
      <c r="S6" s="34">
        <f t="shared" si="3"/>
        <v>938</v>
      </c>
      <c r="T6" s="34">
        <f t="shared" si="3"/>
        <v>16.739999999999998</v>
      </c>
      <c r="U6" s="34">
        <f t="shared" si="3"/>
        <v>56.03</v>
      </c>
      <c r="V6" s="34">
        <f t="shared" si="3"/>
        <v>247</v>
      </c>
      <c r="W6" s="34">
        <f t="shared" si="3"/>
        <v>0.04</v>
      </c>
      <c r="X6" s="34">
        <f t="shared" si="3"/>
        <v>6175</v>
      </c>
      <c r="Y6" s="35">
        <f>IF(Y7="",NA(),Y7)</f>
        <v>76.03</v>
      </c>
      <c r="Z6" s="35">
        <f t="shared" ref="Z6:AH6" si="4">IF(Z7="",NA(),Z7)</f>
        <v>81.08</v>
      </c>
      <c r="AA6" s="35">
        <f t="shared" si="4"/>
        <v>85.92</v>
      </c>
      <c r="AB6" s="35">
        <f t="shared" si="4"/>
        <v>90.05</v>
      </c>
      <c r="AC6" s="35">
        <f t="shared" si="4"/>
        <v>87.59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1444.11</v>
      </c>
      <c r="BG6" s="35">
        <f t="shared" ref="BG6:BO6" si="7">IF(BG7="",NA(),BG7)</f>
        <v>1186.3</v>
      </c>
      <c r="BH6" s="35">
        <f t="shared" si="7"/>
        <v>1078.46</v>
      </c>
      <c r="BI6" s="35">
        <f t="shared" si="7"/>
        <v>1219.8900000000001</v>
      </c>
      <c r="BJ6" s="35">
        <f t="shared" si="7"/>
        <v>1110.8399999999999</v>
      </c>
      <c r="BK6" s="35">
        <f t="shared" si="7"/>
        <v>1665.33</v>
      </c>
      <c r="BL6" s="35">
        <f t="shared" si="7"/>
        <v>1716.47</v>
      </c>
      <c r="BM6" s="35">
        <f t="shared" si="7"/>
        <v>1741.94</v>
      </c>
      <c r="BN6" s="35">
        <f t="shared" si="7"/>
        <v>1451.54</v>
      </c>
      <c r="BO6" s="35">
        <f t="shared" si="7"/>
        <v>1700.42</v>
      </c>
      <c r="BP6" s="34" t="str">
        <f>IF(BP7="","",IF(BP7="-","【-】","【"&amp;SUBSTITUTE(TEXT(BP7,"#,##0.00"),"-","△")&amp;"】"))</f>
        <v>【985.48】</v>
      </c>
      <c r="BQ6" s="35">
        <f>IF(BQ7="",NA(),BQ7)</f>
        <v>45.2</v>
      </c>
      <c r="BR6" s="35">
        <f t="shared" ref="BR6:BZ6" si="8">IF(BR7="",NA(),BR7)</f>
        <v>37.99</v>
      </c>
      <c r="BS6" s="35">
        <f t="shared" si="8"/>
        <v>45.12</v>
      </c>
      <c r="BT6" s="35">
        <f t="shared" si="8"/>
        <v>41.28</v>
      </c>
      <c r="BU6" s="35">
        <f t="shared" si="8"/>
        <v>44.25</v>
      </c>
      <c r="BV6" s="35">
        <f t="shared" si="8"/>
        <v>37.92</v>
      </c>
      <c r="BW6" s="35">
        <f t="shared" si="8"/>
        <v>35.049999999999997</v>
      </c>
      <c r="BX6" s="35">
        <f t="shared" si="8"/>
        <v>33.86</v>
      </c>
      <c r="BY6" s="35">
        <f t="shared" si="8"/>
        <v>33.58</v>
      </c>
      <c r="BZ6" s="35">
        <f t="shared" si="8"/>
        <v>34.51</v>
      </c>
      <c r="CA6" s="34" t="str">
        <f>IF(CA7="","",IF(CA7="-","【-】","【"&amp;SUBSTITUTE(TEXT(CA7,"#,##0.00"),"-","△")&amp;"】"))</f>
        <v>【45.38】</v>
      </c>
      <c r="CB6" s="35">
        <f>IF(CB7="",NA(),CB7)</f>
        <v>381.53</v>
      </c>
      <c r="CC6" s="35">
        <f t="shared" ref="CC6:CK6" si="9">IF(CC7="",NA(),CC7)</f>
        <v>457.78</v>
      </c>
      <c r="CD6" s="35">
        <f t="shared" si="9"/>
        <v>390.24</v>
      </c>
      <c r="CE6" s="35">
        <f t="shared" si="9"/>
        <v>422.19</v>
      </c>
      <c r="CF6" s="35">
        <f t="shared" si="9"/>
        <v>408.46</v>
      </c>
      <c r="CG6" s="35">
        <f t="shared" si="9"/>
        <v>438.71</v>
      </c>
      <c r="CH6" s="35">
        <f t="shared" si="9"/>
        <v>463.38</v>
      </c>
      <c r="CI6" s="35">
        <f t="shared" si="9"/>
        <v>510.15</v>
      </c>
      <c r="CJ6" s="35">
        <f t="shared" si="9"/>
        <v>514.39</v>
      </c>
      <c r="CK6" s="35">
        <f t="shared" si="9"/>
        <v>476.11</v>
      </c>
      <c r="CL6" s="34" t="str">
        <f>IF(CL7="","",IF(CL7="-","【-】","【"&amp;SUBSTITUTE(TEXT(CL7,"#,##0.00"),"-","△")&amp;"】"))</f>
        <v>【377.04】</v>
      </c>
      <c r="CM6" s="35">
        <f>IF(CM7="",NA(),CM7)</f>
        <v>26.36</v>
      </c>
      <c r="CN6" s="35">
        <f t="shared" ref="CN6:CV6" si="10">IF(CN7="",NA(),CN7)</f>
        <v>26.36</v>
      </c>
      <c r="CO6" s="35">
        <f t="shared" si="10"/>
        <v>27.27</v>
      </c>
      <c r="CP6" s="35">
        <f t="shared" si="10"/>
        <v>27.58</v>
      </c>
      <c r="CQ6" s="35">
        <f t="shared" si="10"/>
        <v>27.58</v>
      </c>
      <c r="CR6" s="35">
        <f t="shared" si="10"/>
        <v>33.81</v>
      </c>
      <c r="CS6" s="35">
        <f t="shared" si="10"/>
        <v>31.37</v>
      </c>
      <c r="CT6" s="35">
        <f t="shared" si="10"/>
        <v>29.86</v>
      </c>
      <c r="CU6" s="35">
        <f t="shared" si="10"/>
        <v>29.28</v>
      </c>
      <c r="CV6" s="35">
        <f t="shared" si="10"/>
        <v>29.4</v>
      </c>
      <c r="CW6" s="34" t="str">
        <f>IF(CW7="","",IF(CW7="-","【-】","【"&amp;SUBSTITUTE(TEXT(CW7,"#,##0.00"),"-","△")&amp;"】"))</f>
        <v>【34.15】</v>
      </c>
      <c r="CX6" s="35">
        <f>IF(CX7="",NA(),CX7)</f>
        <v>92.16</v>
      </c>
      <c r="CY6" s="35">
        <f t="shared" ref="CY6:DG6" si="11">IF(CY7="",NA(),CY7)</f>
        <v>96.53</v>
      </c>
      <c r="CZ6" s="35">
        <f t="shared" si="11"/>
        <v>96.44</v>
      </c>
      <c r="DA6" s="35">
        <f t="shared" si="11"/>
        <v>98.79</v>
      </c>
      <c r="DB6" s="35">
        <f t="shared" si="11"/>
        <v>98.79</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c r="A7" s="28"/>
      <c r="B7" s="37">
        <v>2016</v>
      </c>
      <c r="C7" s="37">
        <v>473545</v>
      </c>
      <c r="D7" s="37">
        <v>47</v>
      </c>
      <c r="E7" s="37">
        <v>17</v>
      </c>
      <c r="F7" s="37">
        <v>6</v>
      </c>
      <c r="G7" s="37">
        <v>0</v>
      </c>
      <c r="H7" s="37" t="s">
        <v>110</v>
      </c>
      <c r="I7" s="37" t="s">
        <v>111</v>
      </c>
      <c r="J7" s="37" t="s">
        <v>112</v>
      </c>
      <c r="K7" s="37" t="s">
        <v>113</v>
      </c>
      <c r="L7" s="37" t="s">
        <v>114</v>
      </c>
      <c r="M7" s="37"/>
      <c r="N7" s="38" t="s">
        <v>115</v>
      </c>
      <c r="O7" s="38" t="s">
        <v>116</v>
      </c>
      <c r="P7" s="38">
        <v>27.75</v>
      </c>
      <c r="Q7" s="38">
        <v>80.63</v>
      </c>
      <c r="R7" s="38">
        <v>2634</v>
      </c>
      <c r="S7" s="38">
        <v>938</v>
      </c>
      <c r="T7" s="38">
        <v>16.739999999999998</v>
      </c>
      <c r="U7" s="38">
        <v>56.03</v>
      </c>
      <c r="V7" s="38">
        <v>247</v>
      </c>
      <c r="W7" s="38">
        <v>0.04</v>
      </c>
      <c r="X7" s="38">
        <v>6175</v>
      </c>
      <c r="Y7" s="38">
        <v>76.03</v>
      </c>
      <c r="Z7" s="38">
        <v>81.08</v>
      </c>
      <c r="AA7" s="38">
        <v>85.92</v>
      </c>
      <c r="AB7" s="38">
        <v>90.05</v>
      </c>
      <c r="AC7" s="38">
        <v>87.59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1444.11</v>
      </c>
      <c r="BG7" s="38">
        <v>1186.3</v>
      </c>
      <c r="BH7" s="38">
        <v>1078.46</v>
      </c>
      <c r="BI7" s="38">
        <v>1219.8900000000001</v>
      </c>
      <c r="BJ7" s="38">
        <v>1110.8399999999999</v>
      </c>
      <c r="BK7" s="38">
        <v>1665.33</v>
      </c>
      <c r="BL7" s="38">
        <v>1716.47</v>
      </c>
      <c r="BM7" s="38">
        <v>1741.94</v>
      </c>
      <c r="BN7" s="38">
        <v>1451.54</v>
      </c>
      <c r="BO7" s="38">
        <v>1700.42</v>
      </c>
      <c r="BP7" s="38">
        <v>985.48</v>
      </c>
      <c r="BQ7" s="38">
        <v>45.2</v>
      </c>
      <c r="BR7" s="38">
        <v>37.99</v>
      </c>
      <c r="BS7" s="38">
        <v>45.12</v>
      </c>
      <c r="BT7" s="38">
        <v>41.28</v>
      </c>
      <c r="BU7" s="38">
        <v>44.25</v>
      </c>
      <c r="BV7" s="38">
        <v>37.92</v>
      </c>
      <c r="BW7" s="38">
        <v>35.049999999999997</v>
      </c>
      <c r="BX7" s="38">
        <v>33.86</v>
      </c>
      <c r="BY7" s="38">
        <v>33.58</v>
      </c>
      <c r="BZ7" s="38">
        <v>34.51</v>
      </c>
      <c r="CA7" s="38">
        <v>45.38</v>
      </c>
      <c r="CB7" s="38">
        <v>381.53</v>
      </c>
      <c r="CC7" s="38">
        <v>457.78</v>
      </c>
      <c r="CD7" s="38">
        <v>390.24</v>
      </c>
      <c r="CE7" s="38">
        <v>422.19</v>
      </c>
      <c r="CF7" s="38">
        <v>408.46</v>
      </c>
      <c r="CG7" s="38">
        <v>438.71</v>
      </c>
      <c r="CH7" s="38">
        <v>463.38</v>
      </c>
      <c r="CI7" s="38">
        <v>510.15</v>
      </c>
      <c r="CJ7" s="38">
        <v>514.39</v>
      </c>
      <c r="CK7" s="38">
        <v>476.11</v>
      </c>
      <c r="CL7" s="38">
        <v>377.04</v>
      </c>
      <c r="CM7" s="38">
        <v>26.36</v>
      </c>
      <c r="CN7" s="38">
        <v>26.36</v>
      </c>
      <c r="CO7" s="38">
        <v>27.27</v>
      </c>
      <c r="CP7" s="38">
        <v>27.58</v>
      </c>
      <c r="CQ7" s="38">
        <v>27.58</v>
      </c>
      <c r="CR7" s="38">
        <v>33.81</v>
      </c>
      <c r="CS7" s="38">
        <v>31.37</v>
      </c>
      <c r="CT7" s="38">
        <v>29.86</v>
      </c>
      <c r="CU7" s="38">
        <v>29.28</v>
      </c>
      <c r="CV7" s="38">
        <v>29.4</v>
      </c>
      <c r="CW7" s="38">
        <v>34.15</v>
      </c>
      <c r="CX7" s="38">
        <v>92.16</v>
      </c>
      <c r="CY7" s="38">
        <v>96.53</v>
      </c>
      <c r="CZ7" s="38">
        <v>96.44</v>
      </c>
      <c r="DA7" s="38">
        <v>98.79</v>
      </c>
      <c r="DB7" s="38">
        <v>98.79</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zamami07</cp:lastModifiedBy>
  <cp:lastPrinted>2018-02-20T01:35:09Z</cp:lastPrinted>
  <dcterms:created xsi:type="dcterms:W3CDTF">2017-12-25T02:37:03Z</dcterms:created>
  <dcterms:modified xsi:type="dcterms:W3CDTF">2018-02-23T04:10:11Z</dcterms:modified>
  <cp:category/>
</cp:coreProperties>
</file>