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zamami\Desktop\"/>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<sst xmlns="http://schemas.openxmlformats.org/spreadsheetml/2006/main" count="237" uniqueCount="124">
  <si>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</si>
  <si>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</si>
  <si>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</si>
  <si>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</si>
  <si>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</si>
  <si>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</si>
  <si>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</si>
  <si>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</si>
  <si>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</si>
  <si>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</si>
  <si>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</si>
  <si>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</si>
  <si>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</si>
  <si>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</si>
  <si>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</si>
  <si>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</si>
  <si>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</si>
  <si>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</si>
  <si>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</si>
  <si>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</si>
  <si>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</si>
  <si>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</si>
  <si>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</si>
  <si>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</si>
  <si>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</si>
  <si>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</si>
  <si>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</si>
  <si>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</si>
  <si>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</si>
  <si>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</si>
  <si>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</si>
  <si>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</si>
  <si>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</si>
  <si>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</si>
  <si>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</si>
  <si>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</si>
  <si>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</si>
  <si>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</si>
  <si>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</si>
  <si>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</si>
  <si>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</si>
  <si>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</si>
  <si>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</si>
  <si>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</si>
  <si>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</si>
  <si>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</si>
  <si>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</si>
  <si>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</si>
  <si>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</si>
  <si>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</si>
  <si>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</si>
  <si>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</si>
  <si>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</si>
  <si>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</si>
  <si>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</si>
  <si>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</si>
  <si>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</si>
  <si>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</si>
  <si>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</si>
  <si>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</si>
  <si>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</si>
  <si>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</si>
  <si>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</si>
  <si>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</si>
  <si>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</si>
  <si>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</si>
  <si>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</si>
  <si>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</si>
  <si>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</si>
  <si>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</si>
  <si>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</si>
  <si>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</si>
  <si>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</si>
  <si>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</si>
  <si>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</si>
  <si>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</si>
  <si>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</si>
  <si>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</si>
  <si>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</si>
  <si>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</si>
  <si>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</si>
  <si>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</si>
  <si>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</si>
  <si>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</si>
  <si>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</si>
  <si>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</si>
  <si>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</si>
  <si>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</si>
  <si>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</si>
  <si>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</si>
  <si>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</si>
  <si>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</si>
  <si>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</si>
  <si>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</si>
  <si>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</si>
  <si>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</si>
  <si>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</si>
  <si>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</si>
  <si>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</si>
  <si>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</si>
  <si>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</si>
  <si>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</si>
  <si>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</si>
  <si>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</si>
  <si>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</si>
  <si>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</si>
  <si>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</si>
  <si>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</si>
  <si>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座間味村</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</si>
  <si>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</si>
  <si>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</si>
  <si>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</si>
  <si>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</si>
  <si>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</si>
  <si>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</si>
  <si>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</si>
  <si>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</si>
  <si>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</si>
  <si>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</si>
  <si>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</si>
  <si>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
管路の更新につき全国平均「59」類似団体「78」に対し本村「0」となっており長年利用してきた管路等において有収率等の向上を行うことを目的に更新計画を立て平成30年度以降全対象地区にて給水管路の更新を行う必要がある。また、今後水道の広域化が実施されこれまでかかっていた施設費用の一部が移行することで計画的な施設整備への取り組みが望める。（水道広域化関連事業に伴い認可の変更手続きを終え実施に向けての作業を進めている。）</t>
    <rPh sb="1" eb="3">
      <t>カンロ</t>
    </rPh>
    <rPh sb="3" eb="5">
      <t>コウシン</t>
    </rPh>
    <rPh sb="6" eb="8">
      <t>カンロ</t>
    </rPh>
    <rPh sb="9" eb="11">
      <t>コウシン</t>
    </rPh>
    <rPh sb="14" eb="16">
      <t>ゼンコク</t>
    </rPh>
    <rPh sb="16" eb="18">
      <t>ヘイキン</t>
    </rPh>
    <rPh sb="22" eb="24">
      <t>ルイジ</t>
    </rPh>
    <rPh sb="24" eb="26">
      <t>ダンタイ</t>
    </rPh>
    <rPh sb="31" eb="32">
      <t>タイ</t>
    </rPh>
    <rPh sb="33" eb="35">
      <t>ホンソン</t>
    </rPh>
    <rPh sb="44" eb="46">
      <t>ナガネン</t>
    </rPh>
    <rPh sb="46" eb="48">
      <t>リヨウ</t>
    </rPh>
    <rPh sb="52" eb="54">
      <t>カンロ</t>
    </rPh>
    <rPh sb="54" eb="55">
      <t>トウ</t>
    </rPh>
    <rPh sb="59" eb="60">
      <t>ユウ</t>
    </rPh>
    <rPh sb="60" eb="61">
      <t>シュウ</t>
    </rPh>
    <rPh sb="61" eb="62">
      <t>リツ</t>
    </rPh>
    <rPh sb="62" eb="63">
      <t>トウ</t>
    </rPh>
    <rPh sb="64" eb="66">
      <t>コウジョウ</t>
    </rPh>
    <rPh sb="67" eb="68">
      <t>オコナ</t>
    </rPh>
    <rPh sb="72" eb="74">
      <t>モクテキ</t>
    </rPh>
    <rPh sb="75" eb="77">
      <t>コウシン</t>
    </rPh>
    <rPh sb="77" eb="79">
      <t>ケイカク</t>
    </rPh>
    <rPh sb="80" eb="81">
      <t>タ</t>
    </rPh>
    <rPh sb="82" eb="84">
      <t>ヘイセイ</t>
    </rPh>
    <rPh sb="86" eb="88">
      <t>ネンド</t>
    </rPh>
    <rPh sb="88" eb="90">
      <t>イコウ</t>
    </rPh>
    <rPh sb="90" eb="91">
      <t>ゼン</t>
    </rPh>
    <rPh sb="91" eb="93">
      <t>タイショウ</t>
    </rPh>
    <rPh sb="93" eb="95">
      <t>チク</t>
    </rPh>
    <rPh sb="97" eb="99">
      <t>キュウスイ</t>
    </rPh>
    <rPh sb="99" eb="101">
      <t>カンロ</t>
    </rPh>
    <rPh sb="102" eb="104">
      <t>コウシン</t>
    </rPh>
    <rPh sb="105" eb="106">
      <t>オコナ</t>
    </rPh>
    <rPh sb="107" eb="109">
      <t>ヒツヨウ</t>
    </rPh>
    <rPh sb="116" eb="118">
      <t>コンゴ</t>
    </rPh>
    <rPh sb="118" eb="120">
      <t>スイドウ</t>
    </rPh>
    <rPh sb="121" eb="124">
      <t>コウイキカ</t>
    </rPh>
    <rPh sb="125" eb="127">
      <t>ジッシ</t>
    </rPh>
    <rPh sb="139" eb="141">
      <t>シセツ</t>
    </rPh>
    <rPh sb="141" eb="143">
      <t>ヒヨウ</t>
    </rPh>
    <rPh sb="144" eb="146">
      <t>イチブ</t>
    </rPh>
    <rPh sb="147" eb="149">
      <t>イコウ</t>
    </rPh>
    <rPh sb="154" eb="157">
      <t>ケイカクテキ</t>
    </rPh>
    <rPh sb="158" eb="160">
      <t>シセツ</t>
    </rPh>
    <rPh sb="160" eb="162">
      <t>セイビ</t>
    </rPh>
    <rPh sb="164" eb="165">
      <t>ト</t>
    </rPh>
    <rPh sb="166" eb="167">
      <t>ク</t>
    </rPh>
    <rPh sb="169" eb="170">
      <t>ノゾ</t>
    </rPh>
    <rPh sb="174" eb="176">
      <t>スイドウ</t>
    </rPh>
    <rPh sb="176" eb="179">
      <t>コウイキカ</t>
    </rPh>
    <rPh sb="179" eb="181">
      <t>カンレン</t>
    </rPh>
    <rPh sb="181" eb="183">
      <t>ジギョウ</t>
    </rPh>
    <rPh sb="184" eb="185">
      <t>トモナ</t>
    </rPh>
    <rPh sb="186" eb="188">
      <t>ニンカ</t>
    </rPh>
    <rPh sb="189" eb="191">
      <t>ヘンコウ</t>
    </rPh>
    <rPh sb="191" eb="193">
      <t>テツヅ</t>
    </rPh>
    <rPh sb="195" eb="196">
      <t>オ</t>
    </rPh>
    <rPh sb="197" eb="199">
      <t>ジッシ</t>
    </rPh>
    <rPh sb="200" eb="201">
      <t>ム</t>
    </rPh>
    <rPh sb="204" eb="206">
      <t>サギョウ</t>
    </rPh>
    <rPh sb="207" eb="208">
      <t>スス</t>
    </rPh>
    <phoneticPr fontId="4"/>
  </si>
  <si>
    <t>分析の結果水道事業における経営状況がいかに厳しい状況下にあるかが伺えます。取水～配水におけるすべての工程で村独自による施設の運営で、特に2箇所の浄水場を有し給水を行う本村は他の離島村よりコスト面がかかり財政上厳しいものがある。また老朽化する施設への更新対応も今後の課題であるが、厳しい財政状況を踏まえ計画的な整備への対応が望まれます。以上の結果を踏まえ、コスト面削減を行った水道事業の経営が今後の最大の課題であり、現状からは対応が難しい状況であるが水道の広域化を検討し、施設運営費の削減に努めるのが望ましい。（運営費の削減が見込めれば現在高料金になっている水道料金対策への対応が図られる他、一般会計における繰出金等を抑え建全的な財政運営が望める。）</t>
    <rPh sb="0" eb="2">
      <t>ブンセキ</t>
    </rPh>
    <rPh sb="3" eb="5">
      <t>ケッカ</t>
    </rPh>
    <rPh sb="5" eb="7">
      <t>スイドウ</t>
    </rPh>
    <rPh sb="7" eb="9">
      <t>ジギョウ</t>
    </rPh>
    <rPh sb="13" eb="15">
      <t>ケイエイ</t>
    </rPh>
    <rPh sb="15" eb="17">
      <t>ジョウキョウ</t>
    </rPh>
    <rPh sb="21" eb="22">
      <t>キビ</t>
    </rPh>
    <rPh sb="24" eb="26">
      <t>ジョウキョウ</t>
    </rPh>
    <rPh sb="26" eb="27">
      <t>カ</t>
    </rPh>
    <rPh sb="32" eb="33">
      <t>ウカガ</t>
    </rPh>
    <rPh sb="37" eb="39">
      <t>シュスイ</t>
    </rPh>
    <rPh sb="40" eb="42">
      <t>ハイスイ</t>
    </rPh>
    <rPh sb="50" eb="52">
      <t>コウテイ</t>
    </rPh>
    <rPh sb="53" eb="54">
      <t>ソン</t>
    </rPh>
    <rPh sb="54" eb="56">
      <t>ドクジ</t>
    </rPh>
    <rPh sb="59" eb="61">
      <t>シセツ</t>
    </rPh>
    <rPh sb="62" eb="64">
      <t>ウンエイ</t>
    </rPh>
    <rPh sb="66" eb="67">
      <t>トク</t>
    </rPh>
    <rPh sb="69" eb="71">
      <t>カショ</t>
    </rPh>
    <rPh sb="72" eb="75">
      <t>ジョウスイジョウ</t>
    </rPh>
    <rPh sb="76" eb="77">
      <t>ユウ</t>
    </rPh>
    <rPh sb="78" eb="80">
      <t>キュウスイ</t>
    </rPh>
    <rPh sb="81" eb="82">
      <t>オコナ</t>
    </rPh>
    <rPh sb="83" eb="85">
      <t>ホンソン</t>
    </rPh>
    <rPh sb="86" eb="87">
      <t>ホカ</t>
    </rPh>
    <rPh sb="88" eb="90">
      <t>リトウ</t>
    </rPh>
    <rPh sb="90" eb="91">
      <t>ソン</t>
    </rPh>
    <rPh sb="96" eb="97">
      <t>メン</t>
    </rPh>
    <rPh sb="101" eb="103">
      <t>ザイセイ</t>
    </rPh>
    <rPh sb="103" eb="104">
      <t>ジョウ</t>
    </rPh>
    <rPh sb="104" eb="105">
      <t>キビ</t>
    </rPh>
    <rPh sb="115" eb="118">
      <t>ロウキュウカ</t>
    </rPh>
    <rPh sb="120" eb="122">
      <t>シセツ</t>
    </rPh>
    <rPh sb="124" eb="126">
      <t>コウシン</t>
    </rPh>
    <rPh sb="126" eb="128">
      <t>タイオウ</t>
    </rPh>
    <rPh sb="129" eb="131">
      <t>コンゴ</t>
    </rPh>
    <rPh sb="132" eb="134">
      <t>カダイ</t>
    </rPh>
    <rPh sb="139" eb="140">
      <t>キビ</t>
    </rPh>
    <rPh sb="142" eb="144">
      <t>ザイセイ</t>
    </rPh>
    <rPh sb="144" eb="146">
      <t>ジョウキョウ</t>
    </rPh>
    <rPh sb="147" eb="148">
      <t>フ</t>
    </rPh>
    <rPh sb="150" eb="153">
      <t>ケイカクテキ</t>
    </rPh>
    <rPh sb="154" eb="156">
      <t>セイビ</t>
    </rPh>
    <rPh sb="158" eb="160">
      <t>タイオウ</t>
    </rPh>
    <rPh sb="161" eb="162">
      <t>ノゾ</t>
    </rPh>
    <rPh sb="167" eb="169">
      <t>イジョウ</t>
    </rPh>
    <rPh sb="170" eb="172">
      <t>ケッカ</t>
    </rPh>
    <rPh sb="173" eb="174">
      <t>フ</t>
    </rPh>
    <rPh sb="180" eb="181">
      <t>メン</t>
    </rPh>
    <rPh sb="181" eb="183">
      <t>サクゲン</t>
    </rPh>
    <rPh sb="184" eb="185">
      <t>オコナ</t>
    </rPh>
    <rPh sb="187" eb="189">
      <t>スイドウ</t>
    </rPh>
    <rPh sb="189" eb="191">
      <t>ジギョウ</t>
    </rPh>
    <rPh sb="192" eb="194">
      <t>ケイエイ</t>
    </rPh>
    <rPh sb="195" eb="197">
      <t>コンゴ</t>
    </rPh>
    <rPh sb="198" eb="200">
      <t>サイダイ</t>
    </rPh>
    <rPh sb="201" eb="203">
      <t>カダイ</t>
    </rPh>
    <rPh sb="207" eb="209">
      <t>ゲンジョウ</t>
    </rPh>
    <rPh sb="212" eb="214">
      <t>タイオウ</t>
    </rPh>
    <rPh sb="215" eb="216">
      <t>ムズカ</t>
    </rPh>
    <rPh sb="218" eb="220">
      <t>ジョウキョウ</t>
    </rPh>
    <rPh sb="224" eb="226">
      <t>スイドウ</t>
    </rPh>
    <rPh sb="227" eb="230">
      <t>コウイキカ</t>
    </rPh>
    <rPh sb="231" eb="233">
      <t>ケントウ</t>
    </rPh>
    <rPh sb="235" eb="237">
      <t>シセツ</t>
    </rPh>
    <rPh sb="237" eb="239">
      <t>ウンエイ</t>
    </rPh>
    <rPh sb="241" eb="243">
      <t>サクゲン</t>
    </rPh>
    <rPh sb="244" eb="245">
      <t>ツト</t>
    </rPh>
    <rPh sb="249" eb="250">
      <t>ノゾ</t>
    </rPh>
    <rPh sb="255" eb="258">
      <t>ウンエイヒ</t>
    </rPh>
    <rPh sb="259" eb="261">
      <t>サクゲン</t>
    </rPh>
    <rPh sb="262" eb="264">
      <t>ミコ</t>
    </rPh>
    <rPh sb="267" eb="269">
      <t>ゲンザイ</t>
    </rPh>
    <rPh sb="269" eb="272">
      <t>コウリョウキン</t>
    </rPh>
    <rPh sb="278" eb="280">
      <t>スイドウ</t>
    </rPh>
    <rPh sb="280" eb="282">
      <t>リョウキン</t>
    </rPh>
    <rPh sb="282" eb="284">
      <t>タイサク</t>
    </rPh>
    <rPh sb="286" eb="288">
      <t>タイオウ</t>
    </rPh>
    <rPh sb="289" eb="290">
      <t>ハカ</t>
    </rPh>
    <rPh sb="293" eb="294">
      <t>ホカ</t>
    </rPh>
    <rPh sb="295" eb="297">
      <t>イッパン</t>
    </rPh>
    <rPh sb="297" eb="299">
      <t>カイケイ</t>
    </rPh>
    <rPh sb="303" eb="304">
      <t>ク</t>
    </rPh>
    <rPh sb="304" eb="305">
      <t>ダ</t>
    </rPh>
    <rPh sb="305" eb="306">
      <t>キン</t>
    </rPh>
    <rPh sb="306" eb="307">
      <t>トウ</t>
    </rPh>
    <rPh sb="308" eb="309">
      <t>オサ</t>
    </rPh>
    <rPh sb="310" eb="311">
      <t>ケン</t>
    </rPh>
    <rPh sb="311" eb="313">
      <t>ゼンテキ</t>
    </rPh>
    <rPh sb="314" eb="316">
      <t>ザイセイ</t>
    </rPh>
    <rPh sb="316" eb="318">
      <t>ウンエイ</t>
    </rPh>
    <rPh sb="319" eb="320">
      <t>ノゾ</t>
    </rPh>
    <phoneticPr fontId="7"/>
  </si>
  <si>
    <t>①収益的収支比率
収益的収支比率について全国平均「76.78」類似団体平均「72.11」に対し本村は、「65.67」という平均値になっており経営面における状況がいかに厳しいかが伺える。水道水の供給にあたり取水～配水までのすべての工程で村単独による費用負担であるため運営コストがかかり給水収益以外への依存か高く全体における財政面への負担が今後の課題とされる。
④企業債残高対給水収益比率
企業債残高対給水収益比率について全国平均「1,280,76」類似団体「1,595,62」に対し本村は「1,295,84」となっており比率が高くなっている。これまでの施設整備に伴う費用等の大半が公営企業債に頼らなければならない状況下にあったため費用がふくらみ、今後も厳しい財政状況下であることに変わりはない。しかし今後も施設整備への対応は必要事項であり厳しい財政状況での対応が今後課題である。
⑤料金回収率
料金回収率については全国平均「53.06」、類似団体「37.92」に対し本村は平均「41.35」となっており類似団体等の比較においては若干上回っている。結果のとおり類似団体の平均値は上回るものの給水収益外の収入に頼った経緯状況は変わらないことから今後繰り返し基準に定められる経営改善を図る必要がある。
⑥給水原価
給水原価については全国平均「314.83」類似団体「423.18」に対し、本村が「641.24」になっていますが、1㎥当たりの原価が高料金であり、これまでの施設整備・維持管理へのコストがかかりこのような結果になっている。今後運営の在り方に改善か必要である。
⑦施設利用率
施設利用率について全国平均「56.28」類似団体「46.90」本村においては「38.92」と低い数値になっており施設の効率性について今後診断をする必要がある。
⑨有収率
有収率につき全国平均「74.94」類似団体「74.63」に対し、本村において「94.35」と上回っているが、今後はさらなる有収率の向上を行い、料金収入の向上を図る。</t>
    <rPh sb="1" eb="4">
      <t>シュウエキテキ</t>
    </rPh>
    <rPh sb="4" eb="6">
      <t>シュウシ</t>
    </rPh>
    <rPh sb="6" eb="8">
      <t>ヒリツ</t>
    </rPh>
    <rPh sb="20" eb="22">
      <t>ゼンコク</t>
    </rPh>
    <rPh sb="22" eb="24">
      <t>ヘイキン</t>
    </rPh>
    <rPh sb="31" eb="33">
      <t>ルイジ</t>
    </rPh>
    <rPh sb="33" eb="35">
      <t>ダンタイ</t>
    </rPh>
    <rPh sb="35" eb="37">
      <t>ヘイキン</t>
    </rPh>
    <rPh sb="45" eb="46">
      <t>タイ</t>
    </rPh>
    <rPh sb="47" eb="49">
      <t>ホンムラ</t>
    </rPh>
    <rPh sb="61" eb="64">
      <t>ヘイキンチ</t>
    </rPh>
    <rPh sb="70" eb="72">
      <t>ケイエイ</t>
    </rPh>
    <rPh sb="72" eb="73">
      <t>メン</t>
    </rPh>
    <rPh sb="77" eb="79">
      <t>ジョウキョウ</t>
    </rPh>
    <rPh sb="83" eb="84">
      <t>キビ</t>
    </rPh>
    <rPh sb="88" eb="89">
      <t>ウカガ</t>
    </rPh>
    <rPh sb="92" eb="95">
      <t>スイドウスイ</t>
    </rPh>
    <rPh sb="96" eb="98">
      <t>キョウキュウ</t>
    </rPh>
    <rPh sb="102" eb="104">
      <t>シュスイ</t>
    </rPh>
    <rPh sb="105" eb="107">
      <t>ハイスイ</t>
    </rPh>
    <rPh sb="114" eb="116">
      <t>コウテイ</t>
    </rPh>
    <rPh sb="117" eb="118">
      <t>ソン</t>
    </rPh>
    <rPh sb="118" eb="120">
      <t>タンドク</t>
    </rPh>
    <rPh sb="123" eb="125">
      <t>ヒヨウ</t>
    </rPh>
    <rPh sb="125" eb="127">
      <t>フタン</t>
    </rPh>
    <rPh sb="132" eb="134">
      <t>ウンエイ</t>
    </rPh>
    <rPh sb="141" eb="143">
      <t>キュウスイ</t>
    </rPh>
    <rPh sb="143" eb="145">
      <t>シュウエキ</t>
    </rPh>
    <rPh sb="145" eb="147">
      <t>イガイ</t>
    </rPh>
    <rPh sb="149" eb="151">
      <t>イゾン</t>
    </rPh>
    <rPh sb="152" eb="153">
      <t>タカ</t>
    </rPh>
    <rPh sb="154" eb="156">
      <t>ゼンタイ</t>
    </rPh>
    <rPh sb="160" eb="162">
      <t>ザイセイ</t>
    </rPh>
    <rPh sb="162" eb="163">
      <t>メン</t>
    </rPh>
    <rPh sb="165" eb="167">
      <t>フタン</t>
    </rPh>
    <rPh sb="168" eb="170">
      <t>コンゴ</t>
    </rPh>
    <rPh sb="171" eb="173">
      <t>カダイ</t>
    </rPh>
    <rPh sb="180" eb="182">
      <t>キギョウ</t>
    </rPh>
    <rPh sb="182" eb="183">
      <t>サイ</t>
    </rPh>
    <rPh sb="183" eb="185">
      <t>ザンダカ</t>
    </rPh>
    <rPh sb="185" eb="186">
      <t>タイ</t>
    </rPh>
    <rPh sb="186" eb="188">
      <t>キュウスイ</t>
    </rPh>
    <rPh sb="188" eb="190">
      <t>シュウエキ</t>
    </rPh>
    <rPh sb="190" eb="192">
      <t>ヒリツ</t>
    </rPh>
    <rPh sb="209" eb="211">
      <t>ゼンコク</t>
    </rPh>
    <rPh sb="211" eb="213">
      <t>ヘイキン</t>
    </rPh>
    <rPh sb="223" eb="224">
      <t>ルイ</t>
    </rPh>
    <rPh sb="224" eb="225">
      <t>ニ</t>
    </rPh>
    <rPh sb="225" eb="227">
      <t>ダンタイ</t>
    </rPh>
    <rPh sb="238" eb="239">
      <t>タイ</t>
    </rPh>
    <rPh sb="240" eb="242">
      <t>ホンソン</t>
    </rPh>
    <rPh sb="259" eb="261">
      <t>ヒリツ</t>
    </rPh>
    <rPh sb="262" eb="263">
      <t>タカ</t>
    </rPh>
    <rPh sb="275" eb="277">
      <t>シセツ</t>
    </rPh>
    <rPh sb="277" eb="279">
      <t>セイビ</t>
    </rPh>
    <rPh sb="280" eb="281">
      <t>トモナ</t>
    </rPh>
    <rPh sb="282" eb="285">
      <t>ヒヨウトウ</t>
    </rPh>
    <rPh sb="286" eb="288">
      <t>タイハン</t>
    </rPh>
    <rPh sb="289" eb="291">
      <t>コウエイ</t>
    </rPh>
    <rPh sb="291" eb="293">
      <t>キギョウ</t>
    </rPh>
    <rPh sb="293" eb="294">
      <t>サイ</t>
    </rPh>
    <rPh sb="295" eb="296">
      <t>ヨリ</t>
    </rPh>
    <rPh sb="305" eb="307">
      <t>ジョウキョウ</t>
    </rPh>
    <rPh sb="307" eb="308">
      <t>シタ</t>
    </rPh>
    <rPh sb="314" eb="316">
      <t>ヒヨウ</t>
    </rPh>
    <rPh sb="322" eb="324">
      <t>コンゴ</t>
    </rPh>
    <rPh sb="325" eb="326">
      <t>キビ</t>
    </rPh>
    <rPh sb="328" eb="330">
      <t>ザイセイ</t>
    </rPh>
    <rPh sb="330" eb="332">
      <t>ジョウキョウ</t>
    </rPh>
    <rPh sb="332" eb="333">
      <t>シタ</t>
    </rPh>
    <rPh sb="339" eb="340">
      <t>カ</t>
    </rPh>
    <rPh sb="349" eb="351">
      <t>コンゴ</t>
    </rPh>
    <rPh sb="352" eb="354">
      <t>シセツ</t>
    </rPh>
    <rPh sb="354" eb="356">
      <t>セイビ</t>
    </rPh>
    <rPh sb="358" eb="360">
      <t>タイオウ</t>
    </rPh>
    <rPh sb="361" eb="363">
      <t>ヒツヨウ</t>
    </rPh>
    <rPh sb="363" eb="365">
      <t>ジコウ</t>
    </rPh>
    <rPh sb="368" eb="369">
      <t>キビ</t>
    </rPh>
    <rPh sb="371" eb="373">
      <t>ザイセイ</t>
    </rPh>
    <rPh sb="373" eb="375">
      <t>ジョウキョウ</t>
    </rPh>
    <rPh sb="377" eb="379">
      <t>タイオウ</t>
    </rPh>
    <rPh sb="380" eb="382">
      <t>コンゴ</t>
    </rPh>
    <rPh sb="382" eb="384">
      <t>カダイ</t>
    </rPh>
    <rPh sb="390" eb="392">
      <t>リョウキン</t>
    </rPh>
    <rPh sb="392" eb="394">
      <t>カイシュウ</t>
    </rPh>
    <rPh sb="394" eb="395">
      <t>リツ</t>
    </rPh>
    <rPh sb="396" eb="398">
      <t>リョウキン</t>
    </rPh>
    <rPh sb="398" eb="400">
      <t>カイシュウ</t>
    </rPh>
    <rPh sb="400" eb="401">
      <t>リツ</t>
    </rPh>
    <rPh sb="406" eb="408">
      <t>ゼンコク</t>
    </rPh>
    <rPh sb="408" eb="410">
      <t>ヘイキン</t>
    </rPh>
    <rPh sb="418" eb="419">
      <t>ルイ</t>
    </rPh>
    <rPh sb="419" eb="420">
      <t>ニ</t>
    </rPh>
    <rPh sb="420" eb="422">
      <t>ダンタイ</t>
    </rPh>
    <rPh sb="430" eb="431">
      <t>タイ</t>
    </rPh>
    <rPh sb="432" eb="434">
      <t>ホンソン</t>
    </rPh>
    <rPh sb="435" eb="437">
      <t>ヘイキン</t>
    </rPh>
    <rPh sb="454" eb="455">
      <t>トウ</t>
    </rPh>
    <rPh sb="456" eb="458">
      <t>ヒカク</t>
    </rPh>
    <rPh sb="463" eb="465">
      <t>ジャッカン</t>
    </rPh>
    <rPh sb="465" eb="467">
      <t>ウワマワ</t>
    </rPh>
    <rPh sb="472" eb="474">
      <t>ケッカ</t>
    </rPh>
    <rPh sb="483" eb="485">
      <t>ヘイキン</t>
    </rPh>
    <rPh sb="485" eb="486">
      <t>チ</t>
    </rPh>
    <rPh sb="487" eb="489">
      <t>ウワマワ</t>
    </rPh>
    <rPh sb="493" eb="495">
      <t>キュウスイ</t>
    </rPh>
    <rPh sb="495" eb="497">
      <t>シュウエキ</t>
    </rPh>
    <rPh sb="497" eb="498">
      <t>ガイ</t>
    </rPh>
    <rPh sb="499" eb="501">
      <t>シュウニュウ</t>
    </rPh>
    <rPh sb="502" eb="503">
      <t>タヨ</t>
    </rPh>
    <rPh sb="505" eb="507">
      <t>ケイイ</t>
    </rPh>
    <rPh sb="507" eb="509">
      <t>ジョウキョウ</t>
    </rPh>
    <rPh sb="510" eb="511">
      <t>カ</t>
    </rPh>
    <rPh sb="519" eb="521">
      <t>コンゴ</t>
    </rPh>
    <rPh sb="521" eb="522">
      <t>ク</t>
    </rPh>
    <rPh sb="523" eb="524">
      <t>カエ</t>
    </rPh>
    <rPh sb="525" eb="527">
      <t>キジュン</t>
    </rPh>
    <rPh sb="528" eb="529">
      <t>サダ</t>
    </rPh>
    <rPh sb="533" eb="535">
      <t>ケイエイ</t>
    </rPh>
    <rPh sb="535" eb="537">
      <t>カイゼン</t>
    </rPh>
    <rPh sb="538" eb="539">
      <t>ハカ</t>
    </rPh>
    <rPh sb="540" eb="542">
      <t>ヒツヨウ</t>
    </rPh>
    <rPh sb="548" eb="550">
      <t>キュウスイ</t>
    </rPh>
    <rPh sb="550" eb="552">
      <t>ゲンカ</t>
    </rPh>
    <rPh sb="553" eb="555">
      <t>キュウスイ</t>
    </rPh>
    <rPh sb="555" eb="557">
      <t>ゲンカ</t>
    </rPh>
    <rPh sb="562" eb="564">
      <t>ゼンコク</t>
    </rPh>
    <rPh sb="564" eb="566">
      <t>ヘイキン</t>
    </rPh>
    <rPh sb="587" eb="588">
      <t>タイ</t>
    </rPh>
    <rPh sb="590" eb="592">
      <t>ホンソン</t>
    </rPh>
    <rPh sb="612" eb="613">
      <t>ア</t>
    </rPh>
    <rPh sb="616" eb="618">
      <t>ゲンカ</t>
    </rPh>
    <rPh sb="619" eb="622">
      <t>コウリョウキン</t>
    </rPh>
    <rPh sb="631" eb="633">
      <t>シセツ</t>
    </rPh>
    <rPh sb="633" eb="635">
      <t>セイビ</t>
    </rPh>
    <rPh sb="636" eb="638">
      <t>イジ</t>
    </rPh>
    <rPh sb="638" eb="640">
      <t>カンリ</t>
    </rPh>
    <rPh sb="654" eb="656">
      <t>ケッカ</t>
    </rPh>
    <rPh sb="663" eb="665">
      <t>コンゴ</t>
    </rPh>
    <rPh sb="665" eb="667">
      <t>ウンエイ</t>
    </rPh>
    <rPh sb="668" eb="669">
      <t>ザイ</t>
    </rPh>
    <rPh sb="670" eb="671">
      <t>カタ</t>
    </rPh>
    <rPh sb="672" eb="674">
      <t>カイゼン</t>
    </rPh>
    <rPh sb="675" eb="677">
      <t>ヒツヨウ</t>
    </rPh>
    <rPh sb="683" eb="685">
      <t>シセツ</t>
    </rPh>
    <rPh sb="689" eb="691">
      <t>シセツ</t>
    </rPh>
    <rPh sb="691" eb="693">
      <t>リヨウ</t>
    </rPh>
    <rPh sb="693" eb="694">
      <t>リツ</t>
    </rPh>
    <rPh sb="698" eb="700">
      <t>ゼンコク</t>
    </rPh>
    <rPh sb="700" eb="702">
      <t>ヘイキン</t>
    </rPh>
    <rPh sb="720" eb="722">
      <t>ホンソン</t>
    </rPh>
    <rPh sb="735" eb="736">
      <t>ヒク</t>
    </rPh>
    <rPh sb="737" eb="739">
      <t>スウチ</t>
    </rPh>
    <rPh sb="745" eb="747">
      <t>シセツ</t>
    </rPh>
    <phoneticPr fontId="7"/>
  </si>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</sst>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2" fillId="0" borderId="6"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421320"/>
        <c:axId val="13679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0.37</c:v>
                </c:pt>
                <c:pt idx="1">
                  <c:v>0.7</c:v>
                </c:pt>
                <c:pt idx="2">
                  <c:v>0.91</c:v>
                </c:pt>
                <c:pt idx="3">
                  <c:v>1.26</c:v>
                </c:pt>
                <c:pt idx="4">
                  <c:v>0.78</c:v>
                </c:pt>
              </c:numCache>
            </c:numRef>
          </c:val>
          <c:smooth val="0"/>
        </c:ser>
        <c:dLbls>
          <c:showLegendKey val="0"/>
          <c:showVal val="0"/>
          <c:showCatName val="0"/>
          <c:showSerName val="0"/>
          <c:showPercent val="0"/>
          <c:showBubbleSize val="0"/>
        </c:dLbls>
        <c:marker val="1"/>
        <c:smooth val="0"/>
        <c:axId val="69421320"/>
        <c:axId val="136790416"/>
      </c:lineChart>
      <c:dateAx>
        <c:axId val="69421320"/>
        <c:scaling>
          <c:orientation val="minMax"/>
        </c:scaling>
        <c:delete val="1"/>
        <c:axPos val="b"/>
        <c:numFmt formatCode="ge" sourceLinked="1"/>
        <c:majorTickMark val="none"/>
        <c:minorTickMark val="none"/>
        <c:tickLblPos val="none"/>
        <c:crossAx val="136790416"/>
        <c:crosses val="autoZero"/>
        <c:auto val="1"/>
        <c:lblOffset val="100"/>
        <c:baseTimeUnit val="years"/>
      </c:dateAx>
      <c:valAx>
        <c:axId val="1367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42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48.33</c:v>
                </c:pt>
                <c:pt idx="1">
                  <c:v>44.99</c:v>
                </c:pt>
                <c:pt idx="2">
                  <c:v>41.33</c:v>
                </c:pt>
                <c:pt idx="3">
                  <c:v>41.74</c:v>
                </c:pt>
                <c:pt idx="4">
                  <c:v>38.92</c:v>
                </c:pt>
              </c:numCache>
            </c:numRef>
          </c:val>
        </c:ser>
        <c:dLbls>
          <c:showLegendKey val="0"/>
          <c:showVal val="0"/>
          <c:showCatName val="0"/>
          <c:showSerName val="0"/>
          <c:showPercent val="0"/>
          <c:showBubbleSize val="0"/>
        </c:dLbls>
        <c:gapWidth val="150"/>
        <c:axId val="137746136"/>
        <c:axId val="13774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51.11</c:v>
                </c:pt>
                <c:pt idx="1">
                  <c:v>50.49</c:v>
                </c:pt>
                <c:pt idx="2">
                  <c:v>48.36</c:v>
                </c:pt>
                <c:pt idx="3">
                  <c:v>48.7</c:v>
                </c:pt>
                <c:pt idx="4">
                  <c:v>46.9</c:v>
                </c:pt>
              </c:numCache>
            </c:numRef>
          </c:val>
          <c:smooth val="0"/>
        </c:ser>
        <c:dLbls>
          <c:showLegendKey val="0"/>
          <c:showVal val="0"/>
          <c:showCatName val="0"/>
          <c:showSerName val="0"/>
          <c:showPercent val="0"/>
          <c:showBubbleSize val="0"/>
        </c:dLbls>
        <c:marker val="1"/>
        <c:smooth val="0"/>
        <c:axId val="137746136"/>
        <c:axId val="137745744"/>
      </c:lineChart>
      <c:dateAx>
        <c:axId val="137746136"/>
        <c:scaling>
          <c:orientation val="minMax"/>
        </c:scaling>
        <c:delete val="1"/>
        <c:axPos val="b"/>
        <c:numFmt formatCode="ge" sourceLinked="1"/>
        <c:majorTickMark val="none"/>
        <c:minorTickMark val="none"/>
        <c:tickLblPos val="none"/>
        <c:crossAx val="137745744"/>
        <c:crosses val="autoZero"/>
        <c:auto val="1"/>
        <c:lblOffset val="100"/>
        <c:baseTimeUnit val="years"/>
      </c:dateAx>
      <c:valAx>
        <c:axId val="13774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77.83</c:v>
                </c:pt>
                <c:pt idx="1">
                  <c:v>75.08</c:v>
                </c:pt>
                <c:pt idx="2">
                  <c:v>92.77</c:v>
                </c:pt>
                <c:pt idx="3">
                  <c:v>90.82</c:v>
                </c:pt>
                <c:pt idx="4">
                  <c:v>94.35</c:v>
                </c:pt>
              </c:numCache>
            </c:numRef>
          </c:val>
        </c:ser>
        <c:dLbls>
          <c:showLegendKey val="0"/>
          <c:showVal val="0"/>
          <c:showCatName val="0"/>
          <c:showSerName val="0"/>
          <c:showPercent val="0"/>
          <c:showBubbleSize val="0"/>
        </c:dLbls>
        <c:gapWidth val="150"/>
        <c:axId val="137744568"/>
        <c:axId val="20763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74.16</c:v>
                </c:pt>
                <c:pt idx="1">
                  <c:v>74.209999999999994</c:v>
                </c:pt>
                <c:pt idx="2">
                  <c:v>75.239999999999995</c:v>
                </c:pt>
                <c:pt idx="3">
                  <c:v>74.959999999999994</c:v>
                </c:pt>
                <c:pt idx="4">
                  <c:v>74.63</c:v>
                </c:pt>
              </c:numCache>
            </c:numRef>
          </c:val>
          <c:smooth val="0"/>
        </c:ser>
        <c:dLbls>
          <c:showLegendKey val="0"/>
          <c:showVal val="0"/>
          <c:showCatName val="0"/>
          <c:showSerName val="0"/>
          <c:showPercent val="0"/>
          <c:showBubbleSize val="0"/>
        </c:dLbls>
        <c:marker val="1"/>
        <c:smooth val="0"/>
        <c:axId val="137744568"/>
        <c:axId val="207634920"/>
      </c:lineChart>
      <c:dateAx>
        <c:axId val="137744568"/>
        <c:scaling>
          <c:orientation val="minMax"/>
        </c:scaling>
        <c:delete val="1"/>
        <c:axPos val="b"/>
        <c:numFmt formatCode="ge" sourceLinked="1"/>
        <c:majorTickMark val="none"/>
        <c:minorTickMark val="none"/>
        <c:tickLblPos val="none"/>
        <c:crossAx val="207634920"/>
        <c:crosses val="autoZero"/>
        <c:auto val="1"/>
        <c:lblOffset val="100"/>
        <c:baseTimeUnit val="years"/>
      </c:dateAx>
      <c:valAx>
        <c:axId val="20763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63.08</c:v>
                </c:pt>
                <c:pt idx="1">
                  <c:v>63.42</c:v>
                </c:pt>
                <c:pt idx="2">
                  <c:v>73.89</c:v>
                </c:pt>
                <c:pt idx="3">
                  <c:v>71.040000000000006</c:v>
                </c:pt>
                <c:pt idx="4">
                  <c:v>65.67</c:v>
                </c:pt>
              </c:numCache>
            </c:numRef>
          </c:val>
        </c:ser>
        <c:dLbls>
          <c:showLegendKey val="0"/>
          <c:showVal val="0"/>
          <c:showCatName val="0"/>
          <c:showSerName val="0"/>
          <c:showPercent val="0"/>
          <c:showBubbleSize val="0"/>
        </c:dLbls>
        <c:gapWidth val="150"/>
        <c:axId val="207027568"/>
        <c:axId val="2069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70.760000000000005</c:v>
                </c:pt>
                <c:pt idx="1">
                  <c:v>71.66</c:v>
                </c:pt>
                <c:pt idx="2">
                  <c:v>73.06</c:v>
                </c:pt>
                <c:pt idx="3">
                  <c:v>72.03</c:v>
                </c:pt>
                <c:pt idx="4">
                  <c:v>72.11</c:v>
                </c:pt>
              </c:numCache>
            </c:numRef>
          </c:val>
          <c:smooth val="0"/>
        </c:ser>
        <c:dLbls>
          <c:showLegendKey val="0"/>
          <c:showVal val="0"/>
          <c:showCatName val="0"/>
          <c:showSerName val="0"/>
          <c:showPercent val="0"/>
          <c:showBubbleSize val="0"/>
        </c:dLbls>
        <c:marker val="1"/>
        <c:smooth val="0"/>
        <c:axId val="207027568"/>
        <c:axId val="206942016"/>
      </c:lineChart>
      <c:dateAx>
        <c:axId val="207027568"/>
        <c:scaling>
          <c:orientation val="minMax"/>
        </c:scaling>
        <c:delete val="1"/>
        <c:axPos val="b"/>
        <c:numFmt formatCode="ge" sourceLinked="1"/>
        <c:majorTickMark val="none"/>
        <c:minorTickMark val="none"/>
        <c:tickLblPos val="none"/>
        <c:crossAx val="206942016"/>
        <c:crosses val="autoZero"/>
        <c:auto val="1"/>
        <c:lblOffset val="100"/>
        <c:baseTimeUnit val="years"/>
      </c:dateAx>
      <c:valAx>
        <c:axId val="2069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02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696648"/>
        <c:axId val="137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96648"/>
        <c:axId val="137741824"/>
      </c:lineChart>
      <c:dateAx>
        <c:axId val="207696648"/>
        <c:scaling>
          <c:orientation val="minMax"/>
        </c:scaling>
        <c:delete val="1"/>
        <c:axPos val="b"/>
        <c:numFmt formatCode="ge" sourceLinked="1"/>
        <c:majorTickMark val="none"/>
        <c:minorTickMark val="none"/>
        <c:tickLblPos val="none"/>
        <c:crossAx val="137741824"/>
        <c:crosses val="autoZero"/>
        <c:auto val="1"/>
        <c:lblOffset val="100"/>
        <c:baseTimeUnit val="years"/>
      </c:dateAx>
      <c:valAx>
        <c:axId val="137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43000"/>
        <c:axId val="13774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43000"/>
        <c:axId val="137743392"/>
      </c:lineChart>
      <c:dateAx>
        <c:axId val="137743000"/>
        <c:scaling>
          <c:orientation val="minMax"/>
        </c:scaling>
        <c:delete val="1"/>
        <c:axPos val="b"/>
        <c:numFmt formatCode="ge" sourceLinked="1"/>
        <c:majorTickMark val="none"/>
        <c:minorTickMark val="none"/>
        <c:tickLblPos val="none"/>
        <c:crossAx val="137743392"/>
        <c:crosses val="autoZero"/>
        <c:auto val="1"/>
        <c:lblOffset val="100"/>
        <c:baseTimeUnit val="years"/>
      </c:dateAx>
      <c:valAx>
        <c:axId val="13774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3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7746528"/>
        <c:axId val="13774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7746528"/>
        <c:axId val="137746920"/>
      </c:lineChart>
      <c:dateAx>
        <c:axId val="137746528"/>
        <c:scaling>
          <c:orientation val="minMax"/>
        </c:scaling>
        <c:delete val="1"/>
        <c:axPos val="b"/>
        <c:numFmt formatCode="ge" sourceLinked="1"/>
        <c:majorTickMark val="none"/>
        <c:minorTickMark val="none"/>
        <c:tickLblPos val="none"/>
        <c:crossAx val="137746920"/>
        <c:crosses val="autoZero"/>
        <c:auto val="1"/>
        <c:lblOffset val="100"/>
        <c:baseTimeUnit val="years"/>
      </c:dateAx>
      <c:valAx>
        <c:axId val="1377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7628648"/>
        <c:axId val="20762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7628648"/>
        <c:axId val="207629040"/>
      </c:lineChart>
      <c:dateAx>
        <c:axId val="207628648"/>
        <c:scaling>
          <c:orientation val="minMax"/>
        </c:scaling>
        <c:delete val="1"/>
        <c:axPos val="b"/>
        <c:numFmt formatCode="ge" sourceLinked="1"/>
        <c:majorTickMark val="none"/>
        <c:minorTickMark val="none"/>
        <c:tickLblPos val="none"/>
        <c:crossAx val="207629040"/>
        <c:crosses val="autoZero"/>
        <c:auto val="1"/>
        <c:lblOffset val="100"/>
        <c:baseTimeUnit val="years"/>
      </c:dateAx>
      <c:valAx>
        <c:axId val="2076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1910.99</c:v>
                </c:pt>
                <c:pt idx="1">
                  <c:v>1995.23</c:v>
                </c:pt>
                <c:pt idx="2">
                  <c:v>1416.44</c:v>
                </c:pt>
                <c:pt idx="3">
                  <c:v>1366.8</c:v>
                </c:pt>
                <c:pt idx="4">
                  <c:v>1295.8399999999999</c:v>
                </c:pt>
              </c:numCache>
            </c:numRef>
          </c:val>
        </c:ser>
        <c:dLbls>
          <c:showLegendKey val="0"/>
          <c:showVal val="0"/>
          <c:showCatName val="0"/>
          <c:showSerName val="0"/>
          <c:showPercent val="0"/>
          <c:showBubbleSize val="0"/>
        </c:dLbls>
        <c:gapWidth val="150"/>
        <c:axId val="207630216"/>
        <c:axId val="20763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1496.15</c:v>
                </c:pt>
                <c:pt idx="1">
                  <c:v>1462.56</c:v>
                </c:pt>
                <c:pt idx="2">
                  <c:v>1486.62</c:v>
                </c:pt>
                <c:pt idx="3">
                  <c:v>1510.14</c:v>
                </c:pt>
                <c:pt idx="4">
                  <c:v>1595.62</c:v>
                </c:pt>
              </c:numCache>
            </c:numRef>
          </c:val>
          <c:smooth val="0"/>
        </c:ser>
        <c:dLbls>
          <c:showLegendKey val="0"/>
          <c:showVal val="0"/>
          <c:showCatName val="0"/>
          <c:showSerName val="0"/>
          <c:showPercent val="0"/>
          <c:showBubbleSize val="0"/>
        </c:dLbls>
        <c:marker val="1"/>
        <c:smooth val="0"/>
        <c:axId val="207630216"/>
        <c:axId val="207630608"/>
      </c:lineChart>
      <c:dateAx>
        <c:axId val="207630216"/>
        <c:scaling>
          <c:orientation val="minMax"/>
        </c:scaling>
        <c:delete val="1"/>
        <c:axPos val="b"/>
        <c:numFmt formatCode="ge" sourceLinked="1"/>
        <c:majorTickMark val="none"/>
        <c:minorTickMark val="none"/>
        <c:tickLblPos val="none"/>
        <c:crossAx val="207630608"/>
        <c:crosses val="autoZero"/>
        <c:auto val="1"/>
        <c:lblOffset val="100"/>
        <c:baseTimeUnit val="years"/>
      </c:dateAx>
      <c:valAx>
        <c:axId val="20763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33.75</c:v>
                </c:pt>
                <c:pt idx="1">
                  <c:v>31.15</c:v>
                </c:pt>
                <c:pt idx="2">
                  <c:v>41.23</c:v>
                </c:pt>
                <c:pt idx="3">
                  <c:v>42.02</c:v>
                </c:pt>
                <c:pt idx="4">
                  <c:v>41.35</c:v>
                </c:pt>
              </c:numCache>
            </c:numRef>
          </c:val>
        </c:ser>
        <c:dLbls>
          <c:showLegendKey val="0"/>
          <c:showVal val="0"/>
          <c:showCatName val="0"/>
          <c:showSerName val="0"/>
          <c:showPercent val="0"/>
          <c:showBubbleSize val="0"/>
        </c:dLbls>
        <c:gapWidth val="150"/>
        <c:axId val="207631784"/>
        <c:axId val="20763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33.01</c:v>
                </c:pt>
                <c:pt idx="1">
                  <c:v>32.39</c:v>
                </c:pt>
                <c:pt idx="2">
                  <c:v>24.39</c:v>
                </c:pt>
                <c:pt idx="3">
                  <c:v>22.67</c:v>
                </c:pt>
                <c:pt idx="4">
                  <c:v>37.92</c:v>
                </c:pt>
              </c:numCache>
            </c:numRef>
          </c:val>
          <c:smooth val="0"/>
        </c:ser>
        <c:dLbls>
          <c:showLegendKey val="0"/>
          <c:showVal val="0"/>
          <c:showCatName val="0"/>
          <c:showSerName val="0"/>
          <c:showPercent val="0"/>
          <c:showBubbleSize val="0"/>
        </c:dLbls>
        <c:marker val="1"/>
        <c:smooth val="0"/>
        <c:axId val="207631784"/>
        <c:axId val="207632176"/>
      </c:lineChart>
      <c:dateAx>
        <c:axId val="207631784"/>
        <c:scaling>
          <c:orientation val="minMax"/>
        </c:scaling>
        <c:delete val="1"/>
        <c:axPos val="b"/>
        <c:numFmt formatCode="ge" sourceLinked="1"/>
        <c:majorTickMark val="none"/>
        <c:minorTickMark val="none"/>
        <c:tickLblPos val="none"/>
        <c:crossAx val="207632176"/>
        <c:crosses val="autoZero"/>
        <c:auto val="1"/>
        <c:lblOffset val="100"/>
        <c:baseTimeUnit val="years"/>
      </c:dateAx>
      <c:valAx>
        <c:axId val="20763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685.26</c:v>
                </c:pt>
                <c:pt idx="1">
                  <c:v>839.06</c:v>
                </c:pt>
                <c:pt idx="2">
                  <c:v>669.82</c:v>
                </c:pt>
                <c:pt idx="3">
                  <c:v>632.86</c:v>
                </c:pt>
                <c:pt idx="4">
                  <c:v>641.24</c:v>
                </c:pt>
              </c:numCache>
            </c:numRef>
          </c:val>
        </c:ser>
        <c:dLbls>
          <c:showLegendKey val="0"/>
          <c:showVal val="0"/>
          <c:showCatName val="0"/>
          <c:showSerName val="0"/>
          <c:showPercent val="0"/>
          <c:showBubbleSize val="0"/>
        </c:dLbls>
        <c:gapWidth val="150"/>
        <c:axId val="207633352"/>
        <c:axId val="20763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523.08000000000004</c:v>
                </c:pt>
                <c:pt idx="1">
                  <c:v>530.83000000000004</c:v>
                </c:pt>
                <c:pt idx="2">
                  <c:v>734.18</c:v>
                </c:pt>
                <c:pt idx="3">
                  <c:v>789.62</c:v>
                </c:pt>
                <c:pt idx="4">
                  <c:v>423.18</c:v>
                </c:pt>
              </c:numCache>
            </c:numRef>
          </c:val>
          <c:smooth val="0"/>
        </c:ser>
        <c:dLbls>
          <c:showLegendKey val="0"/>
          <c:showVal val="0"/>
          <c:showCatName val="0"/>
          <c:showSerName val="0"/>
          <c:showPercent val="0"/>
          <c:showBubbleSize val="0"/>
        </c:dLbls>
        <c:marker val="1"/>
        <c:smooth val="0"/>
        <c:axId val="207633352"/>
        <c:axId val="207633744"/>
      </c:lineChart>
      <c:dateAx>
        <c:axId val="207633352"/>
        <c:scaling>
          <c:orientation val="minMax"/>
        </c:scaling>
        <c:delete val="1"/>
        <c:axPos val="b"/>
        <c:numFmt formatCode="ge" sourceLinked="1"/>
        <c:majorTickMark val="none"/>
        <c:minorTickMark val="none"/>
        <c:tickLblPos val="none"/>
        <c:crossAx val="207633744"/>
        <c:crosses val="autoZero"/>
        <c:auto val="1"/>
        <c:lblOffset val="100"/>
        <c:baseTimeUnit val="years"/>
      </c:dateAx>
      <c:valAx>
        <c:axId val="2076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AD9" sqref="AD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沖縄県　座間味村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123</v>
      </c>
      <c r="AE8" s="50"/>
      <c r="AF8" s="50"/>
      <c r="AG8" s="50"/>
      <c r="AH8" s="50"/>
      <c r="AI8" s="50"/>
      <c r="AJ8" s="50"/>
      <c r="AK8" s="2"/>
      <c r="AL8" s="51">
        <f>データ!$R$6</f>
        <v>938</v>
      </c>
      <c r="AM8" s="51"/>
      <c r="AN8" s="51"/>
      <c r="AO8" s="51"/>
      <c r="AP8" s="51"/>
      <c r="AQ8" s="51"/>
      <c r="AR8" s="51"/>
      <c r="AS8" s="51"/>
      <c r="AT8" s="46">
        <f>データ!$S$6</f>
        <v>16.739999999999998</v>
      </c>
      <c r="AU8" s="46"/>
      <c r="AV8" s="46"/>
      <c r="AW8" s="46"/>
      <c r="AX8" s="46"/>
      <c r="AY8" s="46"/>
      <c r="AZ8" s="46"/>
      <c r="BA8" s="46"/>
      <c r="BB8" s="46">
        <f>データ!$T$6</f>
        <v>56.03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3777</v>
      </c>
      <c r="X10" s="51"/>
      <c r="Y10" s="51"/>
      <c r="Z10" s="51"/>
      <c r="AA10" s="51"/>
      <c r="AB10" s="51"/>
      <c r="AC10" s="51"/>
      <c r="AD10" s="2"/>
      <c r="AE10" s="2"/>
      <c r="AF10" s="2"/>
      <c r="AG10" s="2"/>
      <c r="AH10" s="2"/>
      <c r="AI10" s="2"/>
      <c r="AJ10" s="2"/>
      <c r="AK10" s="2"/>
      <c r="AL10" s="51">
        <f>データ!$U$6</f>
        <v>815</v>
      </c>
      <c r="AM10" s="51"/>
      <c r="AN10" s="51"/>
      <c r="AO10" s="51"/>
      <c r="AP10" s="51"/>
      <c r="AQ10" s="51"/>
      <c r="AR10" s="51"/>
      <c r="AS10" s="51"/>
      <c r="AT10" s="46">
        <f>データ!$V$6</f>
        <v>11.77</v>
      </c>
      <c r="AU10" s="46"/>
      <c r="AV10" s="46"/>
      <c r="AW10" s="46"/>
      <c r="AX10" s="46"/>
      <c r="AY10" s="46"/>
      <c r="AZ10" s="46"/>
      <c r="BA10" s="46"/>
      <c r="BB10" s="46">
        <f>データ!$W$6</f>
        <v>69.239999999999995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91" t="s">
        <v>122</v>
      </c>
      <c r="BM16" s="78"/>
      <c r="BN16" s="78"/>
      <c r="BO16" s="78"/>
      <c r="BP16" s="78"/>
      <c r="BQ16" s="78"/>
      <c r="BR16" s="78"/>
      <c r="BS16" s="78"/>
      <c r="BT16" s="78"/>
      <c r="BU16" s="78"/>
      <c r="BV16" s="78"/>
      <c r="BW16" s="78"/>
      <c r="BX16" s="78"/>
      <c r="BY16" s="78"/>
      <c r="BZ16" s="79"/>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7"/>
      <c r="BM17" s="78"/>
      <c r="BN17" s="78"/>
      <c r="BO17" s="78"/>
      <c r="BP17" s="78"/>
      <c r="BQ17" s="78"/>
      <c r="BR17" s="78"/>
      <c r="BS17" s="78"/>
      <c r="BT17" s="78"/>
      <c r="BU17" s="78"/>
      <c r="BV17" s="78"/>
      <c r="BW17" s="78"/>
      <c r="BX17" s="78"/>
      <c r="BY17" s="78"/>
      <c r="BZ17" s="79"/>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7"/>
      <c r="BM18" s="78"/>
      <c r="BN18" s="78"/>
      <c r="BO18" s="78"/>
      <c r="BP18" s="78"/>
      <c r="BQ18" s="78"/>
      <c r="BR18" s="78"/>
      <c r="BS18" s="78"/>
      <c r="BT18" s="78"/>
      <c r="BU18" s="78"/>
      <c r="BV18" s="78"/>
      <c r="BW18" s="78"/>
      <c r="BX18" s="78"/>
      <c r="BY18" s="78"/>
      <c r="BZ18" s="79"/>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7"/>
      <c r="BM19" s="78"/>
      <c r="BN19" s="78"/>
      <c r="BO19" s="78"/>
      <c r="BP19" s="78"/>
      <c r="BQ19" s="78"/>
      <c r="BR19" s="78"/>
      <c r="BS19" s="78"/>
      <c r="BT19" s="78"/>
      <c r="BU19" s="78"/>
      <c r="BV19" s="78"/>
      <c r="BW19" s="78"/>
      <c r="BX19" s="78"/>
      <c r="BY19" s="78"/>
      <c r="BZ19" s="79"/>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7"/>
      <c r="BM20" s="78"/>
      <c r="BN20" s="78"/>
      <c r="BO20" s="78"/>
      <c r="BP20" s="78"/>
      <c r="BQ20" s="78"/>
      <c r="BR20" s="78"/>
      <c r="BS20" s="78"/>
      <c r="BT20" s="78"/>
      <c r="BU20" s="78"/>
      <c r="BV20" s="78"/>
      <c r="BW20" s="78"/>
      <c r="BX20" s="78"/>
      <c r="BY20" s="78"/>
      <c r="BZ20" s="79"/>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7"/>
      <c r="BM21" s="78"/>
      <c r="BN21" s="78"/>
      <c r="BO21" s="78"/>
      <c r="BP21" s="78"/>
      <c r="BQ21" s="78"/>
      <c r="BR21" s="78"/>
      <c r="BS21" s="78"/>
      <c r="BT21" s="78"/>
      <c r="BU21" s="78"/>
      <c r="BV21" s="78"/>
      <c r="BW21" s="78"/>
      <c r="BX21" s="78"/>
      <c r="BY21" s="78"/>
      <c r="BZ21" s="79"/>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7"/>
      <c r="BM22" s="78"/>
      <c r="BN22" s="78"/>
      <c r="BO22" s="78"/>
      <c r="BP22" s="78"/>
      <c r="BQ22" s="78"/>
      <c r="BR22" s="78"/>
      <c r="BS22" s="78"/>
      <c r="BT22" s="78"/>
      <c r="BU22" s="78"/>
      <c r="BV22" s="78"/>
      <c r="BW22" s="78"/>
      <c r="BX22" s="78"/>
      <c r="BY22" s="78"/>
      <c r="BZ22" s="79"/>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7"/>
      <c r="BM23" s="78"/>
      <c r="BN23" s="78"/>
      <c r="BO23" s="78"/>
      <c r="BP23" s="78"/>
      <c r="BQ23" s="78"/>
      <c r="BR23" s="78"/>
      <c r="BS23" s="78"/>
      <c r="BT23" s="78"/>
      <c r="BU23" s="78"/>
      <c r="BV23" s="78"/>
      <c r="BW23" s="78"/>
      <c r="BX23" s="78"/>
      <c r="BY23" s="78"/>
      <c r="BZ23" s="79"/>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7"/>
      <c r="BM24" s="78"/>
      <c r="BN24" s="78"/>
      <c r="BO24" s="78"/>
      <c r="BP24" s="78"/>
      <c r="BQ24" s="78"/>
      <c r="BR24" s="78"/>
      <c r="BS24" s="78"/>
      <c r="BT24" s="78"/>
      <c r="BU24" s="78"/>
      <c r="BV24" s="78"/>
      <c r="BW24" s="78"/>
      <c r="BX24" s="78"/>
      <c r="BY24" s="78"/>
      <c r="BZ24" s="79"/>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7"/>
      <c r="BM25" s="78"/>
      <c r="BN25" s="78"/>
      <c r="BO25" s="78"/>
      <c r="BP25" s="78"/>
      <c r="BQ25" s="78"/>
      <c r="BR25" s="78"/>
      <c r="BS25" s="78"/>
      <c r="BT25" s="78"/>
      <c r="BU25" s="78"/>
      <c r="BV25" s="78"/>
      <c r="BW25" s="78"/>
      <c r="BX25" s="78"/>
      <c r="BY25" s="78"/>
      <c r="BZ25" s="79"/>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7"/>
      <c r="BM26" s="78"/>
      <c r="BN26" s="78"/>
      <c r="BO26" s="78"/>
      <c r="BP26" s="78"/>
      <c r="BQ26" s="78"/>
      <c r="BR26" s="78"/>
      <c r="BS26" s="78"/>
      <c r="BT26" s="78"/>
      <c r="BU26" s="78"/>
      <c r="BV26" s="78"/>
      <c r="BW26" s="78"/>
      <c r="BX26" s="78"/>
      <c r="BY26" s="78"/>
      <c r="BZ26" s="79"/>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7"/>
      <c r="BM27" s="78"/>
      <c r="BN27" s="78"/>
      <c r="BO27" s="78"/>
      <c r="BP27" s="78"/>
      <c r="BQ27" s="78"/>
      <c r="BR27" s="78"/>
      <c r="BS27" s="78"/>
      <c r="BT27" s="78"/>
      <c r="BU27" s="78"/>
      <c r="BV27" s="78"/>
      <c r="BW27" s="78"/>
      <c r="BX27" s="78"/>
      <c r="BY27" s="78"/>
      <c r="BZ27" s="79"/>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7"/>
      <c r="BM28" s="78"/>
      <c r="BN28" s="78"/>
      <c r="BO28" s="78"/>
      <c r="BP28" s="78"/>
      <c r="BQ28" s="78"/>
      <c r="BR28" s="78"/>
      <c r="BS28" s="78"/>
      <c r="BT28" s="78"/>
      <c r="BU28" s="78"/>
      <c r="BV28" s="78"/>
      <c r="BW28" s="78"/>
      <c r="BX28" s="78"/>
      <c r="BY28" s="78"/>
      <c r="BZ28" s="79"/>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7"/>
      <c r="BM29" s="78"/>
      <c r="BN29" s="78"/>
      <c r="BO29" s="78"/>
      <c r="BP29" s="78"/>
      <c r="BQ29" s="78"/>
      <c r="BR29" s="78"/>
      <c r="BS29" s="78"/>
      <c r="BT29" s="78"/>
      <c r="BU29" s="78"/>
      <c r="BV29" s="78"/>
      <c r="BW29" s="78"/>
      <c r="BX29" s="78"/>
      <c r="BY29" s="78"/>
      <c r="BZ29" s="79"/>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7"/>
      <c r="BM30" s="78"/>
      <c r="BN30" s="78"/>
      <c r="BO30" s="78"/>
      <c r="BP30" s="78"/>
      <c r="BQ30" s="78"/>
      <c r="BR30" s="78"/>
      <c r="BS30" s="78"/>
      <c r="BT30" s="78"/>
      <c r="BU30" s="78"/>
      <c r="BV30" s="78"/>
      <c r="BW30" s="78"/>
      <c r="BX30" s="78"/>
      <c r="BY30" s="78"/>
      <c r="BZ30" s="79"/>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7"/>
      <c r="BM31" s="78"/>
      <c r="BN31" s="78"/>
      <c r="BO31" s="78"/>
      <c r="BP31" s="78"/>
      <c r="BQ31" s="78"/>
      <c r="BR31" s="78"/>
      <c r="BS31" s="78"/>
      <c r="BT31" s="78"/>
      <c r="BU31" s="78"/>
      <c r="BV31" s="78"/>
      <c r="BW31" s="78"/>
      <c r="BX31" s="78"/>
      <c r="BY31" s="78"/>
      <c r="BZ31" s="79"/>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7"/>
      <c r="BM32" s="78"/>
      <c r="BN32" s="78"/>
      <c r="BO32" s="78"/>
      <c r="BP32" s="78"/>
      <c r="BQ32" s="78"/>
      <c r="BR32" s="78"/>
      <c r="BS32" s="78"/>
      <c r="BT32" s="78"/>
      <c r="BU32" s="78"/>
      <c r="BV32" s="78"/>
      <c r="BW32" s="78"/>
      <c r="BX32" s="78"/>
      <c r="BY32" s="78"/>
      <c r="BZ32" s="79"/>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7"/>
      <c r="BM33" s="78"/>
      <c r="BN33" s="78"/>
      <c r="BO33" s="78"/>
      <c r="BP33" s="78"/>
      <c r="BQ33" s="78"/>
      <c r="BR33" s="78"/>
      <c r="BS33" s="78"/>
      <c r="BT33" s="78"/>
      <c r="BU33" s="78"/>
      <c r="BV33" s="78"/>
      <c r="BW33" s="78"/>
      <c r="BX33" s="78"/>
      <c r="BY33" s="78"/>
      <c r="BZ33" s="79"/>
    </row>
    <row r="34" spans="1:78" ht="13.5" customHeight="1" x14ac:dyDescent="0.15">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7"/>
      <c r="BM34" s="78"/>
      <c r="BN34" s="78"/>
      <c r="BO34" s="78"/>
      <c r="BP34" s="78"/>
      <c r="BQ34" s="78"/>
      <c r="BR34" s="78"/>
      <c r="BS34" s="78"/>
      <c r="BT34" s="78"/>
      <c r="BU34" s="78"/>
      <c r="BV34" s="78"/>
      <c r="BW34" s="78"/>
      <c r="BX34" s="78"/>
      <c r="BY34" s="78"/>
      <c r="BZ34" s="79"/>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7"/>
      <c r="BM35" s="78"/>
      <c r="BN35" s="78"/>
      <c r="BO35" s="78"/>
      <c r="BP35" s="78"/>
      <c r="BQ35" s="78"/>
      <c r="BR35" s="78"/>
      <c r="BS35" s="78"/>
      <c r="BT35" s="78"/>
      <c r="BU35" s="78"/>
      <c r="BV35" s="78"/>
      <c r="BW35" s="78"/>
      <c r="BX35" s="78"/>
      <c r="BY35" s="78"/>
      <c r="BZ35" s="79"/>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7"/>
      <c r="BM36" s="78"/>
      <c r="BN36" s="78"/>
      <c r="BO36" s="78"/>
      <c r="BP36" s="78"/>
      <c r="BQ36" s="78"/>
      <c r="BR36" s="78"/>
      <c r="BS36" s="78"/>
      <c r="BT36" s="78"/>
      <c r="BU36" s="78"/>
      <c r="BV36" s="78"/>
      <c r="BW36" s="78"/>
      <c r="BX36" s="78"/>
      <c r="BY36" s="78"/>
      <c r="BZ36" s="79"/>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7"/>
      <c r="BM37" s="78"/>
      <c r="BN37" s="78"/>
      <c r="BO37" s="78"/>
      <c r="BP37" s="78"/>
      <c r="BQ37" s="78"/>
      <c r="BR37" s="78"/>
      <c r="BS37" s="78"/>
      <c r="BT37" s="78"/>
      <c r="BU37" s="78"/>
      <c r="BV37" s="78"/>
      <c r="BW37" s="78"/>
      <c r="BX37" s="78"/>
      <c r="BY37" s="78"/>
      <c r="BZ37" s="79"/>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7"/>
      <c r="BM38" s="78"/>
      <c r="BN38" s="78"/>
      <c r="BO38" s="78"/>
      <c r="BP38" s="78"/>
      <c r="BQ38" s="78"/>
      <c r="BR38" s="78"/>
      <c r="BS38" s="78"/>
      <c r="BT38" s="78"/>
      <c r="BU38" s="78"/>
      <c r="BV38" s="78"/>
      <c r="BW38" s="78"/>
      <c r="BX38" s="78"/>
      <c r="BY38" s="78"/>
      <c r="BZ38" s="79"/>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7"/>
      <c r="BM39" s="78"/>
      <c r="BN39" s="78"/>
      <c r="BO39" s="78"/>
      <c r="BP39" s="78"/>
      <c r="BQ39" s="78"/>
      <c r="BR39" s="78"/>
      <c r="BS39" s="78"/>
      <c r="BT39" s="78"/>
      <c r="BU39" s="78"/>
      <c r="BV39" s="78"/>
      <c r="BW39" s="78"/>
      <c r="BX39" s="78"/>
      <c r="BY39" s="78"/>
      <c r="BZ39" s="79"/>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7"/>
      <c r="BM40" s="78"/>
      <c r="BN40" s="78"/>
      <c r="BO40" s="78"/>
      <c r="BP40" s="78"/>
      <c r="BQ40" s="78"/>
      <c r="BR40" s="78"/>
      <c r="BS40" s="78"/>
      <c r="BT40" s="78"/>
      <c r="BU40" s="78"/>
      <c r="BV40" s="78"/>
      <c r="BW40" s="78"/>
      <c r="BX40" s="78"/>
      <c r="BY40" s="78"/>
      <c r="BZ40" s="79"/>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7"/>
      <c r="BM41" s="78"/>
      <c r="BN41" s="78"/>
      <c r="BO41" s="78"/>
      <c r="BP41" s="78"/>
      <c r="BQ41" s="78"/>
      <c r="BR41" s="78"/>
      <c r="BS41" s="78"/>
      <c r="BT41" s="78"/>
      <c r="BU41" s="78"/>
      <c r="BV41" s="78"/>
      <c r="BW41" s="78"/>
      <c r="BX41" s="78"/>
      <c r="BY41" s="78"/>
      <c r="BZ41" s="79"/>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7"/>
      <c r="BM42" s="78"/>
      <c r="BN42" s="78"/>
      <c r="BO42" s="78"/>
      <c r="BP42" s="78"/>
      <c r="BQ42" s="78"/>
      <c r="BR42" s="78"/>
      <c r="BS42" s="78"/>
      <c r="BT42" s="78"/>
      <c r="BU42" s="78"/>
      <c r="BV42" s="78"/>
      <c r="BW42" s="78"/>
      <c r="BX42" s="78"/>
      <c r="BY42" s="78"/>
      <c r="BZ42" s="79"/>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7"/>
      <c r="BM43" s="78"/>
      <c r="BN43" s="78"/>
      <c r="BO43" s="78"/>
      <c r="BP43" s="78"/>
      <c r="BQ43" s="78"/>
      <c r="BR43" s="78"/>
      <c r="BS43" s="78"/>
      <c r="BT43" s="78"/>
      <c r="BU43" s="78"/>
      <c r="BV43" s="78"/>
      <c r="BW43" s="78"/>
      <c r="BX43" s="78"/>
      <c r="BY43" s="78"/>
      <c r="BZ43" s="79"/>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0"/>
      <c r="BM44" s="81"/>
      <c r="BN44" s="81"/>
      <c r="BO44" s="81"/>
      <c r="BP44" s="81"/>
      <c r="BQ44" s="81"/>
      <c r="BR44" s="81"/>
      <c r="BS44" s="81"/>
      <c r="BT44" s="81"/>
      <c r="BU44" s="81"/>
      <c r="BV44" s="81"/>
      <c r="BW44" s="81"/>
      <c r="BX44" s="81"/>
      <c r="BY44" s="81"/>
      <c r="BZ44" s="82"/>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6"/>
      <c r="X3" s="90" t="s">
        <v>65</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66</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67</v>
      </c>
      <c r="B4" s="31"/>
      <c r="C4" s="31"/>
      <c r="D4" s="31"/>
      <c r="E4" s="31"/>
      <c r="F4" s="31"/>
      <c r="G4" s="31"/>
      <c r="H4" s="87"/>
      <c r="I4" s="88"/>
      <c r="J4" s="88"/>
      <c r="K4" s="88"/>
      <c r="L4" s="88"/>
      <c r="M4" s="88"/>
      <c r="N4" s="88"/>
      <c r="O4" s="88"/>
      <c r="P4" s="88"/>
      <c r="Q4" s="88"/>
      <c r="R4" s="88"/>
      <c r="S4" s="88"/>
      <c r="T4" s="88"/>
      <c r="U4" s="88"/>
      <c r="V4" s="88"/>
      <c r="W4" s="89"/>
      <c r="X4" s="83" t="s">
        <v>68</v>
      </c>
      <c r="Y4" s="83"/>
      <c r="Z4" s="83"/>
      <c r="AA4" s="83"/>
      <c r="AB4" s="83"/>
      <c r="AC4" s="83"/>
      <c r="AD4" s="83"/>
      <c r="AE4" s="83"/>
      <c r="AF4" s="83"/>
      <c r="AG4" s="83"/>
      <c r="AH4" s="83"/>
      <c r="AI4" s="83" t="s">
        <v>69</v>
      </c>
      <c r="AJ4" s="83"/>
      <c r="AK4" s="83"/>
      <c r="AL4" s="83"/>
      <c r="AM4" s="83"/>
      <c r="AN4" s="83"/>
      <c r="AO4" s="83"/>
      <c r="AP4" s="83"/>
      <c r="AQ4" s="83"/>
      <c r="AR4" s="83"/>
      <c r="AS4" s="83"/>
      <c r="AT4" s="83" t="s">
        <v>70</v>
      </c>
      <c r="AU4" s="83"/>
      <c r="AV4" s="83"/>
      <c r="AW4" s="83"/>
      <c r="AX4" s="83"/>
      <c r="AY4" s="83"/>
      <c r="AZ4" s="83"/>
      <c r="BA4" s="83"/>
      <c r="BB4" s="83"/>
      <c r="BC4" s="83"/>
      <c r="BD4" s="83"/>
      <c r="BE4" s="83" t="s">
        <v>71</v>
      </c>
      <c r="BF4" s="83"/>
      <c r="BG4" s="83"/>
      <c r="BH4" s="83"/>
      <c r="BI4" s="83"/>
      <c r="BJ4" s="83"/>
      <c r="BK4" s="83"/>
      <c r="BL4" s="83"/>
      <c r="BM4" s="83"/>
      <c r="BN4" s="83"/>
      <c r="BO4" s="83"/>
      <c r="BP4" s="83" t="s">
        <v>72</v>
      </c>
      <c r="BQ4" s="83"/>
      <c r="BR4" s="83"/>
      <c r="BS4" s="83"/>
      <c r="BT4" s="83"/>
      <c r="BU4" s="83"/>
      <c r="BV4" s="83"/>
      <c r="BW4" s="83"/>
      <c r="BX4" s="83"/>
      <c r="BY4" s="83"/>
      <c r="BZ4" s="83"/>
      <c r="CA4" s="83" t="s">
        <v>73</v>
      </c>
      <c r="CB4" s="83"/>
      <c r="CC4" s="83"/>
      <c r="CD4" s="83"/>
      <c r="CE4" s="83"/>
      <c r="CF4" s="83"/>
      <c r="CG4" s="83"/>
      <c r="CH4" s="83"/>
      <c r="CI4" s="83"/>
      <c r="CJ4" s="83"/>
      <c r="CK4" s="83"/>
      <c r="CL4" s="83" t="s">
        <v>74</v>
      </c>
      <c r="CM4" s="83"/>
      <c r="CN4" s="83"/>
      <c r="CO4" s="83"/>
      <c r="CP4" s="83"/>
      <c r="CQ4" s="83"/>
      <c r="CR4" s="83"/>
      <c r="CS4" s="83"/>
      <c r="CT4" s="83"/>
      <c r="CU4" s="83"/>
      <c r="CV4" s="83"/>
      <c r="CW4" s="83" t="s">
        <v>75</v>
      </c>
      <c r="CX4" s="83"/>
      <c r="CY4" s="83"/>
      <c r="CZ4" s="83"/>
      <c r="DA4" s="83"/>
      <c r="DB4" s="83"/>
      <c r="DC4" s="83"/>
      <c r="DD4" s="83"/>
      <c r="DE4" s="83"/>
      <c r="DF4" s="83"/>
      <c r="DG4" s="83"/>
      <c r="DH4" s="83" t="s">
        <v>76</v>
      </c>
      <c r="DI4" s="83"/>
      <c r="DJ4" s="83"/>
      <c r="DK4" s="83"/>
      <c r="DL4" s="83"/>
      <c r="DM4" s="83"/>
      <c r="DN4" s="83"/>
      <c r="DO4" s="83"/>
      <c r="DP4" s="83"/>
      <c r="DQ4" s="83"/>
      <c r="DR4" s="83"/>
      <c r="DS4" s="83" t="s">
        <v>77</v>
      </c>
      <c r="DT4" s="83"/>
      <c r="DU4" s="83"/>
      <c r="DV4" s="83"/>
      <c r="DW4" s="83"/>
      <c r="DX4" s="83"/>
      <c r="DY4" s="83"/>
      <c r="DZ4" s="83"/>
      <c r="EA4" s="83"/>
      <c r="EB4" s="83"/>
      <c r="EC4" s="83"/>
      <c r="ED4" s="83" t="s">
        <v>78</v>
      </c>
      <c r="EE4" s="83"/>
      <c r="EF4" s="83"/>
      <c r="EG4" s="83"/>
      <c r="EH4" s="83"/>
      <c r="EI4" s="83"/>
      <c r="EJ4" s="83"/>
      <c r="EK4" s="83"/>
      <c r="EL4" s="83"/>
      <c r="EM4" s="83"/>
      <c r="EN4" s="83"/>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473545</v>
      </c>
      <c r="D6" s="34">
        <f t="shared" si="3"/>
        <v>47</v>
      </c>
      <c r="E6" s="34">
        <f t="shared" si="3"/>
        <v>1</v>
      </c>
      <c r="F6" s="34">
        <f t="shared" si="3"/>
        <v>0</v>
      </c>
      <c r="G6" s="34">
        <f t="shared" si="3"/>
        <v>0</v>
      </c>
      <c r="H6" s="34" t="str">
        <f t="shared" si="3"/>
        <v>沖縄県　座間味村</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100</v>
      </c>
      <c r="Q6" s="35">
        <f t="shared" si="3"/>
        <v>3777</v>
      </c>
      <c r="R6" s="35">
        <f t="shared" si="3"/>
        <v>938</v>
      </c>
      <c r="S6" s="35">
        <f t="shared" si="3"/>
        <v>16.739999999999998</v>
      </c>
      <c r="T6" s="35">
        <f t="shared" si="3"/>
        <v>56.03</v>
      </c>
      <c r="U6" s="35">
        <f t="shared" si="3"/>
        <v>815</v>
      </c>
      <c r="V6" s="35">
        <f t="shared" si="3"/>
        <v>11.77</v>
      </c>
      <c r="W6" s="35">
        <f t="shared" si="3"/>
        <v>69.239999999999995</v>
      </c>
      <c r="X6" s="36">
        <f>IF(X7="",NA(),X7)</f>
        <v>63.08</v>
      </c>
      <c r="Y6" s="36">
        <f t="shared" ref="Y6:AG6" si="4">IF(Y7="",NA(),Y7)</f>
        <v>63.42</v>
      </c>
      <c r="Z6" s="36">
        <f t="shared" si="4"/>
        <v>73.89</v>
      </c>
      <c r="AA6" s="36">
        <f t="shared" si="4"/>
        <v>71.040000000000006</v>
      </c>
      <c r="AB6" s="36">
        <f t="shared" si="4"/>
        <v>65.67</v>
      </c>
      <c r="AC6" s="36">
        <f t="shared" si="4"/>
        <v>70.760000000000005</v>
      </c>
      <c r="AD6" s="36">
        <f t="shared" si="4"/>
        <v>71.66</v>
      </c>
      <c r="AE6" s="36">
        <f t="shared" si="4"/>
        <v>73.06</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1910.99</v>
      </c>
      <c r="BF6" s="36">
        <f t="shared" ref="BF6:BN6" si="7">IF(BF7="",NA(),BF7)</f>
        <v>1995.23</v>
      </c>
      <c r="BG6" s="36">
        <f t="shared" si="7"/>
        <v>1416.44</v>
      </c>
      <c r="BH6" s="36">
        <f t="shared" si="7"/>
        <v>1366.8</v>
      </c>
      <c r="BI6" s="36">
        <f t="shared" si="7"/>
        <v>1295.8399999999999</v>
      </c>
      <c r="BJ6" s="36">
        <f t="shared" si="7"/>
        <v>1496.15</v>
      </c>
      <c r="BK6" s="36">
        <f t="shared" si="7"/>
        <v>1462.56</v>
      </c>
      <c r="BL6" s="36">
        <f t="shared" si="7"/>
        <v>1486.62</v>
      </c>
      <c r="BM6" s="36">
        <f t="shared" si="7"/>
        <v>1510.14</v>
      </c>
      <c r="BN6" s="36">
        <f t="shared" si="7"/>
        <v>1595.62</v>
      </c>
      <c r="BO6" s="35" t="str">
        <f>IF(BO7="","",IF(BO7="-","【-】","【"&amp;SUBSTITUTE(TEXT(BO7,"#,##0.00"),"-","△")&amp;"】"))</f>
        <v>【1,280.76】</v>
      </c>
      <c r="BP6" s="36">
        <f>IF(BP7="",NA(),BP7)</f>
        <v>33.75</v>
      </c>
      <c r="BQ6" s="36">
        <f t="shared" ref="BQ6:BY6" si="8">IF(BQ7="",NA(),BQ7)</f>
        <v>31.15</v>
      </c>
      <c r="BR6" s="36">
        <f t="shared" si="8"/>
        <v>41.23</v>
      </c>
      <c r="BS6" s="36">
        <f t="shared" si="8"/>
        <v>42.02</v>
      </c>
      <c r="BT6" s="36">
        <f t="shared" si="8"/>
        <v>41.35</v>
      </c>
      <c r="BU6" s="36">
        <f t="shared" si="8"/>
        <v>33.01</v>
      </c>
      <c r="BV6" s="36">
        <f t="shared" si="8"/>
        <v>32.39</v>
      </c>
      <c r="BW6" s="36">
        <f t="shared" si="8"/>
        <v>24.39</v>
      </c>
      <c r="BX6" s="36">
        <f t="shared" si="8"/>
        <v>22.67</v>
      </c>
      <c r="BY6" s="36">
        <f t="shared" si="8"/>
        <v>37.92</v>
      </c>
      <c r="BZ6" s="35" t="str">
        <f>IF(BZ7="","",IF(BZ7="-","【-】","【"&amp;SUBSTITUTE(TEXT(BZ7,"#,##0.00"),"-","△")&amp;"】"))</f>
        <v>【53.06】</v>
      </c>
      <c r="CA6" s="36">
        <f>IF(CA7="",NA(),CA7)</f>
        <v>685.26</v>
      </c>
      <c r="CB6" s="36">
        <f t="shared" ref="CB6:CJ6" si="9">IF(CB7="",NA(),CB7)</f>
        <v>839.06</v>
      </c>
      <c r="CC6" s="36">
        <f t="shared" si="9"/>
        <v>669.82</v>
      </c>
      <c r="CD6" s="36">
        <f t="shared" si="9"/>
        <v>632.86</v>
      </c>
      <c r="CE6" s="36">
        <f t="shared" si="9"/>
        <v>641.24</v>
      </c>
      <c r="CF6" s="36">
        <f t="shared" si="9"/>
        <v>523.08000000000004</v>
      </c>
      <c r="CG6" s="36">
        <f t="shared" si="9"/>
        <v>530.83000000000004</v>
      </c>
      <c r="CH6" s="36">
        <f t="shared" si="9"/>
        <v>734.18</v>
      </c>
      <c r="CI6" s="36">
        <f t="shared" si="9"/>
        <v>789.62</v>
      </c>
      <c r="CJ6" s="36">
        <f t="shared" si="9"/>
        <v>423.18</v>
      </c>
      <c r="CK6" s="35" t="str">
        <f>IF(CK7="","",IF(CK7="-","【-】","【"&amp;SUBSTITUTE(TEXT(CK7,"#,##0.00"),"-","△")&amp;"】"))</f>
        <v>【314.83】</v>
      </c>
      <c r="CL6" s="36">
        <f>IF(CL7="",NA(),CL7)</f>
        <v>48.33</v>
      </c>
      <c r="CM6" s="36">
        <f t="shared" ref="CM6:CU6" si="10">IF(CM7="",NA(),CM7)</f>
        <v>44.99</v>
      </c>
      <c r="CN6" s="36">
        <f t="shared" si="10"/>
        <v>41.33</v>
      </c>
      <c r="CO6" s="36">
        <f t="shared" si="10"/>
        <v>41.74</v>
      </c>
      <c r="CP6" s="36">
        <f t="shared" si="10"/>
        <v>38.92</v>
      </c>
      <c r="CQ6" s="36">
        <f t="shared" si="10"/>
        <v>51.11</v>
      </c>
      <c r="CR6" s="36">
        <f t="shared" si="10"/>
        <v>50.49</v>
      </c>
      <c r="CS6" s="36">
        <f t="shared" si="10"/>
        <v>48.36</v>
      </c>
      <c r="CT6" s="36">
        <f t="shared" si="10"/>
        <v>48.7</v>
      </c>
      <c r="CU6" s="36">
        <f t="shared" si="10"/>
        <v>46.9</v>
      </c>
      <c r="CV6" s="35" t="str">
        <f>IF(CV7="","",IF(CV7="-","【-】","【"&amp;SUBSTITUTE(TEXT(CV7,"#,##0.00"),"-","△")&amp;"】"))</f>
        <v>【56.28】</v>
      </c>
      <c r="CW6" s="36">
        <f>IF(CW7="",NA(),CW7)</f>
        <v>77.83</v>
      </c>
      <c r="CX6" s="36">
        <f t="shared" ref="CX6:DF6" si="11">IF(CX7="",NA(),CX7)</f>
        <v>75.08</v>
      </c>
      <c r="CY6" s="36">
        <f t="shared" si="11"/>
        <v>92.77</v>
      </c>
      <c r="CZ6" s="36">
        <f t="shared" si="11"/>
        <v>90.82</v>
      </c>
      <c r="DA6" s="36">
        <f t="shared" si="11"/>
        <v>94.35</v>
      </c>
      <c r="DB6" s="36">
        <f t="shared" si="11"/>
        <v>74.16</v>
      </c>
      <c r="DC6" s="36">
        <f t="shared" si="11"/>
        <v>74.209999999999994</v>
      </c>
      <c r="DD6" s="36">
        <f t="shared" si="11"/>
        <v>75.239999999999995</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0.37</v>
      </c>
      <c r="EJ6" s="36">
        <f t="shared" si="14"/>
        <v>0.7</v>
      </c>
      <c r="EK6" s="36">
        <f t="shared" si="14"/>
        <v>0.91</v>
      </c>
      <c r="EL6" s="36">
        <f t="shared" si="14"/>
        <v>1.26</v>
      </c>
      <c r="EM6" s="36">
        <f t="shared" si="14"/>
        <v>0.78</v>
      </c>
      <c r="EN6" s="35" t="str">
        <f>IF(EN7="","",IF(EN7="-","【-】","【"&amp;SUBSTITUTE(TEXT(EN7,"#,##0.00"),"-","△")&amp;"】"))</f>
        <v>【0.59】</v>
      </c>
    </row>
    <row r="7" spans="1:144" s="37" customFormat="1" x14ac:dyDescent="0.15">
      <c r="A7" s="29"/>
      <c r="B7" s="38">
        <v>2016</v>
      </c>
      <c r="C7" s="38">
        <v>473545</v>
      </c>
      <c r="D7" s="38">
        <v>47</v>
      </c>
      <c r="E7" s="38">
        <v>1</v>
      </c>
      <c r="F7" s="38">
        <v>0</v>
      </c>
      <c r="G7" s="38">
        <v>0</v>
      </c>
      <c r="H7" s="38" t="s">
        <v>108</v>
      </c>
      <c r="I7" s="38" t="s">
        <v>109</v>
      </c>
      <c r="J7" s="38" t="s">
        <v>110</v>
      </c>
      <c r="K7" s="38" t="s">
        <v>111</v>
      </c>
      <c r="L7" s="38" t="s">
        <v>112</v>
      </c>
      <c r="M7" s="38"/>
      <c r="N7" s="39" t="s">
        <v>113</v>
      </c>
      <c r="O7" s="39" t="s">
        <v>114</v>
      </c>
      <c r="P7" s="39">
        <v>100</v>
      </c>
      <c r="Q7" s="39">
        <v>3777</v>
      </c>
      <c r="R7" s="39">
        <v>938</v>
      </c>
      <c r="S7" s="39">
        <v>16.739999999999998</v>
      </c>
      <c r="T7" s="39">
        <v>56.03</v>
      </c>
      <c r="U7" s="39">
        <v>815</v>
      </c>
      <c r="V7" s="39">
        <v>11.77</v>
      </c>
      <c r="W7" s="39">
        <v>69.239999999999995</v>
      </c>
      <c r="X7" s="39">
        <v>63.08</v>
      </c>
      <c r="Y7" s="39">
        <v>63.42</v>
      </c>
      <c r="Z7" s="39">
        <v>73.89</v>
      </c>
      <c r="AA7" s="39">
        <v>71.040000000000006</v>
      </c>
      <c r="AB7" s="39">
        <v>65.67</v>
      </c>
      <c r="AC7" s="39">
        <v>70.760000000000005</v>
      </c>
      <c r="AD7" s="39">
        <v>71.66</v>
      </c>
      <c r="AE7" s="39">
        <v>73.06</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1910.99</v>
      </c>
      <c r="BF7" s="39">
        <v>1995.23</v>
      </c>
      <c r="BG7" s="39">
        <v>1416.44</v>
      </c>
      <c r="BH7" s="39">
        <v>1366.8</v>
      </c>
      <c r="BI7" s="39">
        <v>1295.8399999999999</v>
      </c>
      <c r="BJ7" s="39">
        <v>1496.15</v>
      </c>
      <c r="BK7" s="39">
        <v>1462.56</v>
      </c>
      <c r="BL7" s="39">
        <v>1486.62</v>
      </c>
      <c r="BM7" s="39">
        <v>1510.14</v>
      </c>
      <c r="BN7" s="39">
        <v>1595.62</v>
      </c>
      <c r="BO7" s="39">
        <v>1280.76</v>
      </c>
      <c r="BP7" s="39">
        <v>33.75</v>
      </c>
      <c r="BQ7" s="39">
        <v>31.15</v>
      </c>
      <c r="BR7" s="39">
        <v>41.23</v>
      </c>
      <c r="BS7" s="39">
        <v>42.02</v>
      </c>
      <c r="BT7" s="39">
        <v>41.35</v>
      </c>
      <c r="BU7" s="39">
        <v>33.01</v>
      </c>
      <c r="BV7" s="39">
        <v>32.39</v>
      </c>
      <c r="BW7" s="39">
        <v>24.39</v>
      </c>
      <c r="BX7" s="39">
        <v>22.67</v>
      </c>
      <c r="BY7" s="39">
        <v>37.92</v>
      </c>
      <c r="BZ7" s="39">
        <v>53.06</v>
      </c>
      <c r="CA7" s="39">
        <v>685.26</v>
      </c>
      <c r="CB7" s="39">
        <v>839.06</v>
      </c>
      <c r="CC7" s="39">
        <v>669.82</v>
      </c>
      <c r="CD7" s="39">
        <v>632.86</v>
      </c>
      <c r="CE7" s="39">
        <v>641.24</v>
      </c>
      <c r="CF7" s="39">
        <v>523.08000000000004</v>
      </c>
      <c r="CG7" s="39">
        <v>530.83000000000004</v>
      </c>
      <c r="CH7" s="39">
        <v>734.18</v>
      </c>
      <c r="CI7" s="39">
        <v>789.62</v>
      </c>
      <c r="CJ7" s="39">
        <v>423.18</v>
      </c>
      <c r="CK7" s="39">
        <v>314.83</v>
      </c>
      <c r="CL7" s="39">
        <v>48.33</v>
      </c>
      <c r="CM7" s="39">
        <v>44.99</v>
      </c>
      <c r="CN7" s="39">
        <v>41.33</v>
      </c>
      <c r="CO7" s="39">
        <v>41.74</v>
      </c>
      <c r="CP7" s="39">
        <v>38.92</v>
      </c>
      <c r="CQ7" s="39">
        <v>51.11</v>
      </c>
      <c r="CR7" s="39">
        <v>50.49</v>
      </c>
      <c r="CS7" s="39">
        <v>48.36</v>
      </c>
      <c r="CT7" s="39">
        <v>48.7</v>
      </c>
      <c r="CU7" s="39">
        <v>46.9</v>
      </c>
      <c r="CV7" s="39">
        <v>56.28</v>
      </c>
      <c r="CW7" s="39">
        <v>77.83</v>
      </c>
      <c r="CX7" s="39">
        <v>75.08</v>
      </c>
      <c r="CY7" s="39">
        <v>92.77</v>
      </c>
      <c r="CZ7" s="39">
        <v>90.82</v>
      </c>
      <c r="DA7" s="39">
        <v>94.35</v>
      </c>
      <c r="DB7" s="39">
        <v>74.16</v>
      </c>
      <c r="DC7" s="39">
        <v>74.209999999999994</v>
      </c>
      <c r="DD7" s="39">
        <v>75.239999999999995</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0.37</v>
      </c>
      <c r="EJ7" s="39">
        <v>0.7</v>
      </c>
      <c r="EK7" s="39">
        <v>0.91</v>
      </c>
      <c r="EL7" s="39">
        <v>1.26</v>
      </c>
      <c r="EM7" s="39">
        <v>0.78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2018-02-16T05:54:34Z</cp:lastPrinted>
  <dcterms:created xsi:type="dcterms:W3CDTF">2017-12-25T01:49:02Z</dcterms:created>
  <dcterms:modified xsi:type="dcterms:W3CDTF">2018-02-16T06:53:33Z</dcterms:modified>
  <cp:category/>
</cp:coreProperties>
</file>