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<sst xmlns="http://schemas.openxmlformats.org/spreadsheetml/2006/main" count="240" uniqueCount="125">
  <si>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</si>
  <si>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</si>
  <si>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</si>
  <si>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</si>
  <si>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</si>
  <si>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</si>
  <si>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</si>
  <si>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</si>
  <si>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</si>
  <si>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</si>
  <si>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</si>
  <si>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</si>
  <si>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</si>
  <si>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</si>
  <si>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</si>
  <si>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</si>
  <si>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</si>
  <si>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</si>
  <si>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</si>
  <si>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</si>
  <si>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</si>
  <si>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</si>
  <si>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</si>
  <si>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</si>
  <si>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</si>
  <si>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</si>
  <si>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</si>
  <si>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</si>
  <si>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</si>
  <si>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</si>
  <si>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</si>
  <si>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</si>
  <si>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</si>
  <si>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</si>
  <si>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</si>
  <si>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</si>
  <si>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</si>
  <si>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</si>
  <si>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</si>
  <si>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</si>
  <si>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</si>
  <si>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</si>
  <si>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</si>
  <si>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</si>
  <si>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</si>
  <si>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</si>
  <si>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</si>
  <si>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</si>
  <si>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</si>
  <si>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</si>
  <si>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</si>
  <si>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</si>
  <si>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</si>
  <si>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</si>
  <si>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</si>
  <si>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</si>
  <si>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</si>
  <si>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</si>
  <si>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</si>
  <si>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</si>
  <si>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</si>
  <si>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</si>
  <si>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</si>
  <si>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</si>
  <si>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</si>
  <si>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</si>
  <si>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</si>
  <si>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</si>
  <si>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</si>
  <si>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</si>
  <si>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</si>
  <si>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</si>
  <si>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</si>
  <si>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</si>
  <si>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</si>
  <si>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</si>
  <si>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</si>
  <si>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</si>
  <si>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</si>
  <si>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</si>
  <si>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</si>
  <si>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</si>
  <si>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</si>
  <si>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</si>
  <si>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</si>
  <si>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</si>
  <si>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</si>
  <si>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</si>
  <si>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</si>
  <si>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</si>
  <si>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</si>
  <si>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</si>
  <si>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</si>
  <si>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</si>
  <si>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</si>
  <si>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</si>
  <si>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</si>
  <si>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</si>
  <si>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</si>
  <si>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</si>
  <si>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</si>
  <si>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</si>
  <si>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</si>
  <si>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</si>
  <si>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</si>
  <si>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</si>
  <si>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</si>
  <si>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</si>
  <si>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</si>
  <si>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南風原町</t>
  </si>
  <si>
    <t>法非適用</t>
  </si>
  <si>
    <t>下水道事業</t>
  </si>
  <si>
    <t>農業集落排水</t>
  </si>
  <si>
    <t>F3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</si>
  <si>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</si>
  <si>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</si>
  <si>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</si>
  <si>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</si>
  <si>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</si>
  <si>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</si>
  <si>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</si>
  <si>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③管渠改善率：管渠については、適切な維持管理を行っており目立った老朽箇所は見らません。</t>
    <rPh sb="1" eb="3">
      <t>カンキョ</t>
    </rPh>
    <rPh sb="3" eb="6">
      <t>カイゼンリツ</t>
    </rPh>
    <rPh sb="7" eb="9">
      <t>カンキョ</t>
    </rPh>
    <rPh sb="15" eb="17">
      <t>テキセツ</t>
    </rPh>
    <rPh sb="18" eb="20">
      <t>イジ</t>
    </rPh>
    <rPh sb="20" eb="22">
      <t>カンリ</t>
    </rPh>
    <rPh sb="23" eb="24">
      <t>オコナ</t>
    </rPh>
    <rPh sb="28" eb="30">
      <t>メダ</t>
    </rPh>
    <rPh sb="32" eb="34">
      <t>ロウキュウ</t>
    </rPh>
    <rPh sb="34" eb="36">
      <t>カショ</t>
    </rPh>
    <rPh sb="37" eb="38">
      <t>ミ</t>
    </rPh>
    <phoneticPr fontId="4"/>
  </si>
  <si>
    <t>　農業集落排水施設は、供用開始がH14年度であり10年以上を経過しています。　
　今後、施設の維持管理にかかる負担が増えると見込まれることから、単年度における維持管理費の平準化を図り、また、経営の健全化に向けては、水洗化率の向上への取組み必須です。</t>
    <rPh sb="1" eb="3">
      <t>ノウギョウ</t>
    </rPh>
    <rPh sb="3" eb="5">
      <t>シュウラク</t>
    </rPh>
    <rPh sb="5" eb="7">
      <t>ハイスイ</t>
    </rPh>
    <rPh sb="7" eb="9">
      <t>シセツ</t>
    </rPh>
    <rPh sb="11" eb="13">
      <t>キョウヨウ</t>
    </rPh>
    <rPh sb="13" eb="15">
      <t>カイシ</t>
    </rPh>
    <rPh sb="19" eb="21">
      <t>ネンド</t>
    </rPh>
    <rPh sb="26" eb="29">
      <t>ネンイジョウ</t>
    </rPh>
    <rPh sb="30" eb="32">
      <t>ケイカ</t>
    </rPh>
    <rPh sb="41" eb="43">
      <t>コンゴ</t>
    </rPh>
    <rPh sb="44" eb="46">
      <t>シセツ</t>
    </rPh>
    <rPh sb="47" eb="49">
      <t>イジ</t>
    </rPh>
    <rPh sb="49" eb="51">
      <t>カンリ</t>
    </rPh>
    <rPh sb="55" eb="57">
      <t>フタン</t>
    </rPh>
    <rPh sb="58" eb="59">
      <t>フ</t>
    </rPh>
    <rPh sb="62" eb="64">
      <t>ミコ</t>
    </rPh>
    <rPh sb="72" eb="75">
      <t>タンネンド</t>
    </rPh>
    <rPh sb="79" eb="81">
      <t>イジ</t>
    </rPh>
    <rPh sb="81" eb="84">
      <t>カンリヒ</t>
    </rPh>
    <rPh sb="85" eb="88">
      <t>ヘイジュンカ</t>
    </rPh>
    <rPh sb="89" eb="90">
      <t>ハカ</t>
    </rPh>
    <rPh sb="95" eb="97">
      <t>ケイエイ</t>
    </rPh>
    <rPh sb="102" eb="103">
      <t>ム</t>
    </rPh>
    <rPh sb="107" eb="110">
      <t>スイセンカ</t>
    </rPh>
    <rPh sb="110" eb="111">
      <t>リツ</t>
    </rPh>
    <rPh sb="112" eb="114">
      <t>コウジョウ</t>
    </rPh>
    <rPh sb="116" eb="118">
      <t>トリクミ</t>
    </rPh>
    <rPh sb="119" eb="121">
      <t>ヒッス</t>
    </rPh>
    <phoneticPr fontId="4"/>
  </si>
  <si>
    <t>①収益的収支比率：総収益における総費用が上回り赤字経営となっています。増収のための取組みと経費の削減が大きな課題になっていると考えられます。
④企業債残高対事業規模比率：本町の数値が未反映のため分析不可能となっています。
⑤経費回収率：経費回収率が4割を切っており、類似団体の平均を下回っており、また、本年度は昨年度よりも維持管理に係る支出が上回り、回収率が悪化しています。使用料収入では事業を賄えず他会計からの繰入金に依存している状況が明らかです。使用料の増収に向けた取組みや経費の削減に向けた検討が必要です。
⑥汚水処理原価：類似団体及び全国平均より比較的低い数値となっており、効率的な汚水処理が実施されてると考えられます。
⑦施設利用率・⑧水洗化率：地区内人口の伸びがあまり見込めず地域であるため、⑦、⑧共横ばいから微増でです。今後の見込みも厳しい地域であると考えられます。</t>
    <rPh sb="1" eb="3">
      <t>シュウエキ</t>
    </rPh>
    <rPh sb="3" eb="4">
      <t>テキ</t>
    </rPh>
    <rPh sb="4" eb="6">
      <t>シュウシ</t>
    </rPh>
    <rPh sb="6" eb="8">
      <t>ヒリツ</t>
    </rPh>
    <rPh sb="9" eb="10">
      <t>ソウ</t>
    </rPh>
    <rPh sb="10" eb="12">
      <t>シュウエキ</t>
    </rPh>
    <rPh sb="16" eb="19">
      <t>ソウヒヨウ</t>
    </rPh>
    <rPh sb="20" eb="22">
      <t>ウワマワ</t>
    </rPh>
    <rPh sb="23" eb="25">
      <t>アカジ</t>
    </rPh>
    <rPh sb="25" eb="27">
      <t>ケイエイ</t>
    </rPh>
    <rPh sb="35" eb="37">
      <t>ゾウシュウ</t>
    </rPh>
    <rPh sb="41" eb="43">
      <t>トリクミ</t>
    </rPh>
    <rPh sb="45" eb="47">
      <t>ケイヒ</t>
    </rPh>
    <rPh sb="48" eb="50">
      <t>サクゲン</t>
    </rPh>
    <rPh sb="51" eb="52">
      <t>オオ</t>
    </rPh>
    <rPh sb="54" eb="56">
      <t>カダイ</t>
    </rPh>
    <rPh sb="63" eb="64">
      <t>カンガ</t>
    </rPh>
    <rPh sb="73" eb="76">
      <t>キギョウサイ</t>
    </rPh>
    <rPh sb="76" eb="78">
      <t>ザンダカ</t>
    </rPh>
    <rPh sb="78" eb="79">
      <t>タイ</t>
    </rPh>
    <rPh sb="120" eb="122">
      <t>ケイヒ</t>
    </rPh>
    <rPh sb="122" eb="125">
      <t>カイシュウリツ</t>
    </rPh>
    <rPh sb="127" eb="128">
      <t>ワリ</t>
    </rPh>
    <rPh sb="129" eb="130">
      <t>キ</t>
    </rPh>
    <rPh sb="135" eb="137">
      <t>ルイジ</t>
    </rPh>
    <rPh sb="137" eb="139">
      <t>ダンタイ</t>
    </rPh>
    <rPh sb="140" eb="142">
      <t>ヘイキン</t>
    </rPh>
    <rPh sb="143" eb="145">
      <t>シタマワ</t>
    </rPh>
    <rPh sb="153" eb="156">
      <t>ホンネンド</t>
    </rPh>
    <rPh sb="157" eb="160">
      <t>サクネンド</t>
    </rPh>
    <rPh sb="163" eb="165">
      <t>イジ</t>
    </rPh>
    <rPh sb="165" eb="167">
      <t>カンリ</t>
    </rPh>
    <rPh sb="168" eb="169">
      <t>カカ</t>
    </rPh>
    <rPh sb="170" eb="172">
      <t>シシュツ</t>
    </rPh>
    <rPh sb="173" eb="175">
      <t>ウワマワ</t>
    </rPh>
    <rPh sb="177" eb="180">
      <t>カイシュウリツ</t>
    </rPh>
    <rPh sb="181" eb="183">
      <t>アッカ</t>
    </rPh>
    <rPh sb="189" eb="192">
      <t>シヨウリョウ</t>
    </rPh>
    <rPh sb="192" eb="194">
      <t>シュウニュウ</t>
    </rPh>
    <rPh sb="196" eb="198">
      <t>ジギョウ</t>
    </rPh>
    <rPh sb="199" eb="200">
      <t>マカナ</t>
    </rPh>
    <rPh sb="202" eb="205">
      <t>タカイケイ</t>
    </rPh>
    <rPh sb="208" eb="211">
      <t>クリイレキン</t>
    </rPh>
    <rPh sb="212" eb="214">
      <t>イゾン</t>
    </rPh>
    <rPh sb="218" eb="220">
      <t>ジョウキョウ</t>
    </rPh>
    <rPh sb="221" eb="222">
      <t>アキ</t>
    </rPh>
    <rPh sb="227" eb="230">
      <t>シヨウリョウ</t>
    </rPh>
    <rPh sb="231" eb="233">
      <t>ゾウシュウ</t>
    </rPh>
    <rPh sb="234" eb="235">
      <t>ム</t>
    </rPh>
    <rPh sb="237" eb="239">
      <t>トリクミ</t>
    </rPh>
    <rPh sb="241" eb="243">
      <t>ケイヒ</t>
    </rPh>
    <rPh sb="244" eb="246">
      <t>サクゲン</t>
    </rPh>
    <rPh sb="247" eb="248">
      <t>ム</t>
    </rPh>
    <rPh sb="250" eb="252">
      <t>ケントウ</t>
    </rPh>
    <rPh sb="253" eb="255">
      <t>ヒツヨウ</t>
    </rPh>
    <rPh sb="261" eb="263">
      <t>オスイ</t>
    </rPh>
    <rPh sb="263" eb="265">
      <t>ショリ</t>
    </rPh>
    <rPh sb="265" eb="267">
      <t>ゲンカ</t>
    </rPh>
    <rPh sb="268" eb="270">
      <t>ルイジ</t>
    </rPh>
    <rPh sb="270" eb="272">
      <t>ダンタイ</t>
    </rPh>
    <rPh sb="272" eb="273">
      <t>オヨ</t>
    </rPh>
    <rPh sb="274" eb="276">
      <t>ゼンコク</t>
    </rPh>
    <rPh sb="276" eb="278">
      <t>ヘイキン</t>
    </rPh>
    <rPh sb="280" eb="283">
      <t>ヒカクテキ</t>
    </rPh>
    <rPh sb="283" eb="284">
      <t>ヒク</t>
    </rPh>
    <rPh sb="285" eb="287">
      <t>スウチ</t>
    </rPh>
    <rPh sb="294" eb="297">
      <t>コウリツテキ</t>
    </rPh>
    <rPh sb="298" eb="300">
      <t>オスイ</t>
    </rPh>
    <rPh sb="300" eb="302">
      <t>ショリ</t>
    </rPh>
    <rPh sb="303" eb="305">
      <t>ジッシ</t>
    </rPh>
    <rPh sb="310" eb="311">
      <t>カンガ</t>
    </rPh>
    <rPh sb="320" eb="322">
      <t>シセツ</t>
    </rPh>
    <rPh sb="322" eb="325">
      <t>リヨウリツ</t>
    </rPh>
    <rPh sb="327" eb="330">
      <t>スイセンカ</t>
    </rPh>
    <rPh sb="330" eb="331">
      <t>リツ</t>
    </rPh>
    <rPh sb="332" eb="335">
      <t>チクナイ</t>
    </rPh>
    <rPh sb="335" eb="337">
      <t>ジンコウ</t>
    </rPh>
    <rPh sb="338" eb="339">
      <t>ノ</t>
    </rPh>
    <rPh sb="344" eb="346">
      <t>ミコ</t>
    </rPh>
    <rPh sb="348" eb="350">
      <t>チイキ</t>
    </rPh>
    <rPh sb="359" eb="360">
      <t>トモ</t>
    </rPh>
    <rPh sb="360" eb="361">
      <t>ヨコ</t>
    </rPh>
    <rPh sb="365" eb="367">
      <t>ビゾウ</t>
    </rPh>
    <rPh sb="371" eb="373">
      <t>コンゴ</t>
    </rPh>
    <rPh sb="374" eb="376">
      <t>ミコ</t>
    </rPh>
    <rPh sb="378" eb="379">
      <t>キビ</t>
    </rPh>
    <rPh sb="381" eb="383">
      <t>チイキ</t>
    </rPh>
    <rPh sb="387" eb="388">
      <t>カンガ</t>
    </rPh>
    <phoneticPr fontId="4"/>
  </si>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</sst>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5183616"/>
        <c:axId val="5519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7.0000000000000007E-2</c:v>
                </c:pt>
                <c:pt idx="3">
                  <c:v>0.02</c:v>
                </c:pt>
                <c:pt idx="4">
                  <c:v>0.03</c:v>
                </c:pt>
              </c:numCache>
            </c:numRef>
          </c:val>
          <c:smooth val="0"/>
        </c:ser>
        <c:dLbls>
          <c:showLegendKey val="0"/>
          <c:showVal val="0"/>
          <c:showCatName val="0"/>
          <c:showSerName val="0"/>
          <c:showPercent val="0"/>
          <c:showBubbleSize val="0"/>
        </c:dLbls>
        <c:marker val="1"/>
        <c:smooth val="0"/>
        <c:axId val="55183616"/>
        <c:axId val="55198080"/>
      </c:lineChart>
      <c:dateAx>
        <c:axId val="55183616"/>
        <c:scaling>
          <c:orientation val="minMax"/>
        </c:scaling>
        <c:delete val="1"/>
        <c:axPos val="b"/>
        <c:numFmt formatCode="ge" sourceLinked="1"/>
        <c:majorTickMark val="none"/>
        <c:minorTickMark val="none"/>
        <c:tickLblPos val="none"/>
        <c:crossAx val="55198080"/>
        <c:crosses val="autoZero"/>
        <c:auto val="1"/>
        <c:lblOffset val="100"/>
        <c:baseTimeUnit val="years"/>
      </c:dateAx>
      <c:valAx>
        <c:axId val="5519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18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52.58</c:v>
                </c:pt>
                <c:pt idx="1">
                  <c:v>53.23</c:v>
                </c:pt>
                <c:pt idx="2">
                  <c:v>51.61</c:v>
                </c:pt>
                <c:pt idx="3">
                  <c:v>46.13</c:v>
                </c:pt>
                <c:pt idx="4">
                  <c:v>48.06</c:v>
                </c:pt>
              </c:numCache>
            </c:numRef>
          </c:val>
        </c:ser>
        <c:dLbls>
          <c:showLegendKey val="0"/>
          <c:showVal val="0"/>
          <c:showCatName val="0"/>
          <c:showSerName val="0"/>
          <c:showPercent val="0"/>
          <c:showBubbleSize val="0"/>
        </c:dLbls>
        <c:gapWidth val="150"/>
        <c:axId val="108870272"/>
        <c:axId val="10888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44.69</c:v>
                </c:pt>
                <c:pt idx="3">
                  <c:v>44.69</c:v>
                </c:pt>
                <c:pt idx="4">
                  <c:v>42.84</c:v>
                </c:pt>
              </c:numCache>
            </c:numRef>
          </c:val>
          <c:smooth val="0"/>
        </c:ser>
        <c:dLbls>
          <c:showLegendKey val="0"/>
          <c:showVal val="0"/>
          <c:showCatName val="0"/>
          <c:showSerName val="0"/>
          <c:showPercent val="0"/>
          <c:showBubbleSize val="0"/>
        </c:dLbls>
        <c:marker val="1"/>
        <c:smooth val="0"/>
        <c:axId val="108870272"/>
        <c:axId val="108880640"/>
      </c:lineChart>
      <c:dateAx>
        <c:axId val="108870272"/>
        <c:scaling>
          <c:orientation val="minMax"/>
        </c:scaling>
        <c:delete val="1"/>
        <c:axPos val="b"/>
        <c:numFmt formatCode="ge" sourceLinked="1"/>
        <c:majorTickMark val="none"/>
        <c:minorTickMark val="none"/>
        <c:tickLblPos val="none"/>
        <c:crossAx val="108880640"/>
        <c:crosses val="autoZero"/>
        <c:auto val="1"/>
        <c:lblOffset val="100"/>
        <c:baseTimeUnit val="years"/>
      </c:dateAx>
      <c:valAx>
        <c:axId val="10888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7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71.73</c:v>
                </c:pt>
                <c:pt idx="1">
                  <c:v>77.7</c:v>
                </c:pt>
                <c:pt idx="2">
                  <c:v>76.25</c:v>
                </c:pt>
                <c:pt idx="3">
                  <c:v>77.27</c:v>
                </c:pt>
                <c:pt idx="4">
                  <c:v>77.62</c:v>
                </c:pt>
              </c:numCache>
            </c:numRef>
          </c:val>
        </c:ser>
        <c:dLbls>
          <c:showLegendKey val="0"/>
          <c:showVal val="0"/>
          <c:showCatName val="0"/>
          <c:showSerName val="0"/>
          <c:showPercent val="0"/>
          <c:showBubbleSize val="0"/>
        </c:dLbls>
        <c:gapWidth val="150"/>
        <c:axId val="108898560"/>
        <c:axId val="10893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70.59</c:v>
                </c:pt>
                <c:pt idx="3">
                  <c:v>69.67</c:v>
                </c:pt>
                <c:pt idx="4">
                  <c:v>66.3</c:v>
                </c:pt>
              </c:numCache>
            </c:numRef>
          </c:val>
          <c:smooth val="0"/>
        </c:ser>
        <c:dLbls>
          <c:showLegendKey val="0"/>
          <c:showVal val="0"/>
          <c:showCatName val="0"/>
          <c:showSerName val="0"/>
          <c:showPercent val="0"/>
          <c:showBubbleSize val="0"/>
        </c:dLbls>
        <c:marker val="1"/>
        <c:smooth val="0"/>
        <c:axId val="108898560"/>
        <c:axId val="108933504"/>
      </c:lineChart>
      <c:dateAx>
        <c:axId val="108898560"/>
        <c:scaling>
          <c:orientation val="minMax"/>
        </c:scaling>
        <c:delete val="1"/>
        <c:axPos val="b"/>
        <c:numFmt formatCode="ge" sourceLinked="1"/>
        <c:majorTickMark val="none"/>
        <c:minorTickMark val="none"/>
        <c:tickLblPos val="none"/>
        <c:crossAx val="108933504"/>
        <c:crosses val="autoZero"/>
        <c:auto val="1"/>
        <c:lblOffset val="100"/>
        <c:baseTimeUnit val="years"/>
      </c:dateAx>
      <c:valAx>
        <c:axId val="10893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9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370168884887828"/>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103.75</c:v>
                </c:pt>
                <c:pt idx="1">
                  <c:v>118.6</c:v>
                </c:pt>
                <c:pt idx="2">
                  <c:v>70.59</c:v>
                </c:pt>
                <c:pt idx="3">
                  <c:v>69.319999999999993</c:v>
                </c:pt>
                <c:pt idx="4">
                  <c:v>67.53</c:v>
                </c:pt>
              </c:numCache>
            </c:numRef>
          </c:val>
        </c:ser>
        <c:dLbls>
          <c:showLegendKey val="0"/>
          <c:showVal val="0"/>
          <c:showCatName val="0"/>
          <c:showSerName val="0"/>
          <c:showPercent val="0"/>
          <c:showBubbleSize val="0"/>
        </c:dLbls>
        <c:gapWidth val="150"/>
        <c:axId val="55228288"/>
        <c:axId val="5523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5228288"/>
        <c:axId val="55234560"/>
      </c:lineChart>
      <c:dateAx>
        <c:axId val="55228288"/>
        <c:scaling>
          <c:orientation val="minMax"/>
        </c:scaling>
        <c:delete val="1"/>
        <c:axPos val="b"/>
        <c:numFmt formatCode="ge" sourceLinked="1"/>
        <c:majorTickMark val="none"/>
        <c:minorTickMark val="none"/>
        <c:tickLblPos val="none"/>
        <c:crossAx val="55234560"/>
        <c:crosses val="autoZero"/>
        <c:auto val="1"/>
        <c:lblOffset val="100"/>
        <c:baseTimeUnit val="years"/>
      </c:dateAx>
      <c:valAx>
        <c:axId val="5523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406720"/>
        <c:axId val="9340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406720"/>
        <c:axId val="93408640"/>
      </c:lineChart>
      <c:dateAx>
        <c:axId val="93406720"/>
        <c:scaling>
          <c:orientation val="minMax"/>
        </c:scaling>
        <c:delete val="1"/>
        <c:axPos val="b"/>
        <c:numFmt formatCode="ge" sourceLinked="1"/>
        <c:majorTickMark val="none"/>
        <c:minorTickMark val="none"/>
        <c:tickLblPos val="none"/>
        <c:crossAx val="93408640"/>
        <c:crosses val="autoZero"/>
        <c:auto val="1"/>
        <c:lblOffset val="100"/>
        <c:baseTimeUnit val="years"/>
      </c:dateAx>
      <c:valAx>
        <c:axId val="9340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0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045312"/>
        <c:axId val="9404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045312"/>
        <c:axId val="94047232"/>
      </c:lineChart>
      <c:dateAx>
        <c:axId val="94045312"/>
        <c:scaling>
          <c:orientation val="minMax"/>
        </c:scaling>
        <c:delete val="1"/>
        <c:axPos val="b"/>
        <c:numFmt formatCode="ge" sourceLinked="1"/>
        <c:majorTickMark val="none"/>
        <c:minorTickMark val="none"/>
        <c:tickLblPos val="none"/>
        <c:crossAx val="94047232"/>
        <c:crosses val="autoZero"/>
        <c:auto val="1"/>
        <c:lblOffset val="100"/>
        <c:baseTimeUnit val="years"/>
      </c:dateAx>
      <c:valAx>
        <c:axId val="9404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45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071808"/>
        <c:axId val="9408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071808"/>
        <c:axId val="94086272"/>
      </c:lineChart>
      <c:dateAx>
        <c:axId val="94071808"/>
        <c:scaling>
          <c:orientation val="minMax"/>
        </c:scaling>
        <c:delete val="1"/>
        <c:axPos val="b"/>
        <c:numFmt formatCode="ge" sourceLinked="1"/>
        <c:majorTickMark val="none"/>
        <c:minorTickMark val="none"/>
        <c:tickLblPos val="none"/>
        <c:crossAx val="94086272"/>
        <c:crosses val="autoZero"/>
        <c:auto val="1"/>
        <c:lblOffset val="100"/>
        <c:baseTimeUnit val="years"/>
      </c:dateAx>
      <c:valAx>
        <c:axId val="9408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7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756928"/>
        <c:axId val="10375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756928"/>
        <c:axId val="103758848"/>
      </c:lineChart>
      <c:dateAx>
        <c:axId val="103756928"/>
        <c:scaling>
          <c:orientation val="minMax"/>
        </c:scaling>
        <c:delete val="1"/>
        <c:axPos val="b"/>
        <c:numFmt formatCode="ge" sourceLinked="1"/>
        <c:majorTickMark val="none"/>
        <c:minorTickMark val="none"/>
        <c:tickLblPos val="none"/>
        <c:crossAx val="103758848"/>
        <c:crosses val="autoZero"/>
        <c:auto val="1"/>
        <c:lblOffset val="100"/>
        <c:baseTimeUnit val="years"/>
      </c:dateAx>
      <c:valAx>
        <c:axId val="10375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5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281.64</c:v>
                </c:pt>
                <c:pt idx="1">
                  <c:v>519.16</c:v>
                </c:pt>
                <c:pt idx="2">
                  <c:v>1056.8599999999999</c:v>
                </c:pt>
                <c:pt idx="3" formatCode="#,##0.00;&quot;△&quot;#,##0.00">
                  <c:v>0</c:v>
                </c:pt>
                <c:pt idx="4" formatCode="#,##0.00;&quot;△&quot;#,##0.00">
                  <c:v>0</c:v>
                </c:pt>
              </c:numCache>
            </c:numRef>
          </c:val>
        </c:ser>
        <c:dLbls>
          <c:showLegendKey val="0"/>
          <c:showVal val="0"/>
          <c:showCatName val="0"/>
          <c:showSerName val="0"/>
          <c:showPercent val="0"/>
          <c:showBubbleSize val="0"/>
        </c:dLbls>
        <c:gapWidth val="150"/>
        <c:axId val="103797120"/>
        <c:axId val="10379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1161.05</c:v>
                </c:pt>
                <c:pt idx="3">
                  <c:v>979.89</c:v>
                </c:pt>
                <c:pt idx="4">
                  <c:v>1051.43</c:v>
                </c:pt>
              </c:numCache>
            </c:numRef>
          </c:val>
          <c:smooth val="0"/>
        </c:ser>
        <c:dLbls>
          <c:showLegendKey val="0"/>
          <c:showVal val="0"/>
          <c:showCatName val="0"/>
          <c:showSerName val="0"/>
          <c:showPercent val="0"/>
          <c:showBubbleSize val="0"/>
        </c:dLbls>
        <c:marker val="1"/>
        <c:smooth val="0"/>
        <c:axId val="103797120"/>
        <c:axId val="103799040"/>
      </c:lineChart>
      <c:dateAx>
        <c:axId val="103797120"/>
        <c:scaling>
          <c:orientation val="minMax"/>
        </c:scaling>
        <c:delete val="1"/>
        <c:axPos val="b"/>
        <c:numFmt formatCode="ge" sourceLinked="1"/>
        <c:majorTickMark val="none"/>
        <c:minorTickMark val="none"/>
        <c:tickLblPos val="none"/>
        <c:crossAx val="103799040"/>
        <c:crosses val="autoZero"/>
        <c:auto val="1"/>
        <c:lblOffset val="100"/>
        <c:baseTimeUnit val="years"/>
      </c:dateAx>
      <c:valAx>
        <c:axId val="10379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9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69.84</c:v>
                </c:pt>
                <c:pt idx="1">
                  <c:v>48</c:v>
                </c:pt>
                <c:pt idx="2">
                  <c:v>44.54</c:v>
                </c:pt>
                <c:pt idx="3">
                  <c:v>37.159999999999997</c:v>
                </c:pt>
                <c:pt idx="4">
                  <c:v>41.72</c:v>
                </c:pt>
              </c:numCache>
            </c:numRef>
          </c:val>
        </c:ser>
        <c:dLbls>
          <c:showLegendKey val="0"/>
          <c:showVal val="0"/>
          <c:showCatName val="0"/>
          <c:showSerName val="0"/>
          <c:showPercent val="0"/>
          <c:showBubbleSize val="0"/>
        </c:dLbls>
        <c:gapWidth val="150"/>
        <c:axId val="108810240"/>
        <c:axId val="108812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41.08</c:v>
                </c:pt>
                <c:pt idx="3">
                  <c:v>41.34</c:v>
                </c:pt>
                <c:pt idx="4">
                  <c:v>40.06</c:v>
                </c:pt>
              </c:numCache>
            </c:numRef>
          </c:val>
          <c:smooth val="0"/>
        </c:ser>
        <c:dLbls>
          <c:showLegendKey val="0"/>
          <c:showVal val="0"/>
          <c:showCatName val="0"/>
          <c:showSerName val="0"/>
          <c:showPercent val="0"/>
          <c:showBubbleSize val="0"/>
        </c:dLbls>
        <c:marker val="1"/>
        <c:smooth val="0"/>
        <c:axId val="108810240"/>
        <c:axId val="108812160"/>
      </c:lineChart>
      <c:dateAx>
        <c:axId val="108810240"/>
        <c:scaling>
          <c:orientation val="minMax"/>
        </c:scaling>
        <c:delete val="1"/>
        <c:axPos val="b"/>
        <c:numFmt formatCode="ge" sourceLinked="1"/>
        <c:majorTickMark val="none"/>
        <c:minorTickMark val="none"/>
        <c:tickLblPos val="none"/>
        <c:crossAx val="108812160"/>
        <c:crosses val="autoZero"/>
        <c:auto val="1"/>
        <c:lblOffset val="100"/>
        <c:baseTimeUnit val="years"/>
      </c:dateAx>
      <c:valAx>
        <c:axId val="10881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1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120.75</c:v>
                </c:pt>
                <c:pt idx="1">
                  <c:v>175.33</c:v>
                </c:pt>
                <c:pt idx="2">
                  <c:v>183.37</c:v>
                </c:pt>
                <c:pt idx="3">
                  <c:v>199.63</c:v>
                </c:pt>
                <c:pt idx="4">
                  <c:v>182.48</c:v>
                </c:pt>
              </c:numCache>
            </c:numRef>
          </c:val>
        </c:ser>
        <c:dLbls>
          <c:showLegendKey val="0"/>
          <c:showVal val="0"/>
          <c:showCatName val="0"/>
          <c:showSerName val="0"/>
          <c:showPercent val="0"/>
          <c:showBubbleSize val="0"/>
        </c:dLbls>
        <c:gapWidth val="150"/>
        <c:axId val="108841984"/>
        <c:axId val="10884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378.08</c:v>
                </c:pt>
                <c:pt idx="3">
                  <c:v>357.49</c:v>
                </c:pt>
                <c:pt idx="4">
                  <c:v>355.22</c:v>
                </c:pt>
              </c:numCache>
            </c:numRef>
          </c:val>
          <c:smooth val="0"/>
        </c:ser>
        <c:dLbls>
          <c:showLegendKey val="0"/>
          <c:showVal val="0"/>
          <c:showCatName val="0"/>
          <c:showSerName val="0"/>
          <c:showPercent val="0"/>
          <c:showBubbleSize val="0"/>
        </c:dLbls>
        <c:marker val="1"/>
        <c:smooth val="0"/>
        <c:axId val="108841984"/>
        <c:axId val="108844160"/>
      </c:lineChart>
      <c:dateAx>
        <c:axId val="108841984"/>
        <c:scaling>
          <c:orientation val="minMax"/>
        </c:scaling>
        <c:delete val="1"/>
        <c:axPos val="b"/>
        <c:numFmt formatCode="ge" sourceLinked="1"/>
        <c:majorTickMark val="none"/>
        <c:minorTickMark val="none"/>
        <c:tickLblPos val="none"/>
        <c:crossAx val="108844160"/>
        <c:crosses val="autoZero"/>
        <c:auto val="1"/>
        <c:lblOffset val="100"/>
        <c:baseTimeUnit val="years"/>
      </c:dateAx>
      <c:valAx>
        <c:axId val="10884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84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沖縄県　南風原町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F3</v>
      </c>
      <c r="X8" s="48"/>
      <c r="Y8" s="48"/>
      <c r="Z8" s="48"/>
      <c r="AA8" s="48"/>
      <c r="AB8" s="48"/>
      <c r="AC8" s="48"/>
      <c r="AD8" s="49" t="s">
        <v>124</v>
      </c>
      <c r="AE8" s="49"/>
      <c r="AF8" s="49"/>
      <c r="AG8" s="49"/>
      <c r="AH8" s="49"/>
      <c r="AI8" s="49"/>
      <c r="AJ8" s="49"/>
      <c r="AK8" s="4"/>
      <c r="AL8" s="50">
        <f>データ!S6</f>
        <v>37991</v>
      </c>
      <c r="AM8" s="50"/>
      <c r="AN8" s="50"/>
      <c r="AO8" s="50"/>
      <c r="AP8" s="50"/>
      <c r="AQ8" s="50"/>
      <c r="AR8" s="50"/>
      <c r="AS8" s="50"/>
      <c r="AT8" s="45">
        <f>データ!T6</f>
        <v>10.76</v>
      </c>
      <c r="AU8" s="45"/>
      <c r="AV8" s="45"/>
      <c r="AW8" s="45"/>
      <c r="AX8" s="45"/>
      <c r="AY8" s="45"/>
      <c r="AZ8" s="45"/>
      <c r="BA8" s="45"/>
      <c r="BB8" s="45">
        <f>データ!U6</f>
        <v>3530.76</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2.2200000000000002</v>
      </c>
      <c r="Q10" s="45"/>
      <c r="R10" s="45"/>
      <c r="S10" s="45"/>
      <c r="T10" s="45"/>
      <c r="U10" s="45"/>
      <c r="V10" s="45"/>
      <c r="W10" s="45">
        <f>データ!Q6</f>
        <v>99.49</v>
      </c>
      <c r="X10" s="45"/>
      <c r="Y10" s="45"/>
      <c r="Z10" s="45"/>
      <c r="AA10" s="45"/>
      <c r="AB10" s="45"/>
      <c r="AC10" s="45"/>
      <c r="AD10" s="50">
        <f>データ!R6</f>
        <v>1311</v>
      </c>
      <c r="AE10" s="50"/>
      <c r="AF10" s="50"/>
      <c r="AG10" s="50"/>
      <c r="AH10" s="50"/>
      <c r="AI10" s="50"/>
      <c r="AJ10" s="50"/>
      <c r="AK10" s="2"/>
      <c r="AL10" s="50">
        <f>データ!V6</f>
        <v>840</v>
      </c>
      <c r="AM10" s="50"/>
      <c r="AN10" s="50"/>
      <c r="AO10" s="50"/>
      <c r="AP10" s="50"/>
      <c r="AQ10" s="50"/>
      <c r="AR10" s="50"/>
      <c r="AS10" s="50"/>
      <c r="AT10" s="45">
        <f>データ!W6</f>
        <v>0.34</v>
      </c>
      <c r="AU10" s="45"/>
      <c r="AV10" s="45"/>
      <c r="AW10" s="45"/>
      <c r="AX10" s="45"/>
      <c r="AY10" s="45"/>
      <c r="AZ10" s="45"/>
      <c r="BA10" s="45"/>
      <c r="BB10" s="45">
        <f>データ!X6</f>
        <v>2470.59</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473502</v>
      </c>
      <c r="D6" s="33">
        <f t="shared" si="3"/>
        <v>47</v>
      </c>
      <c r="E6" s="33">
        <f t="shared" si="3"/>
        <v>17</v>
      </c>
      <c r="F6" s="33">
        <f t="shared" si="3"/>
        <v>5</v>
      </c>
      <c r="G6" s="33">
        <f t="shared" si="3"/>
        <v>0</v>
      </c>
      <c r="H6" s="33" t="str">
        <f t="shared" si="3"/>
        <v>沖縄県　南風原町</v>
      </c>
      <c r="I6" s="33" t="str">
        <f t="shared" si="3"/>
        <v>法非適用</v>
      </c>
      <c r="J6" s="33" t="str">
        <f t="shared" si="3"/>
        <v>下水道事業</v>
      </c>
      <c r="K6" s="33" t="str">
        <f t="shared" si="3"/>
        <v>農業集落排水</v>
      </c>
      <c r="L6" s="33" t="str">
        <f t="shared" si="3"/>
        <v>F3</v>
      </c>
      <c r="M6" s="33">
        <f t="shared" si="3"/>
        <v>0</v>
      </c>
      <c r="N6" s="34" t="str">
        <f t="shared" si="3"/>
        <v>-</v>
      </c>
      <c r="O6" s="34" t="str">
        <f t="shared" si="3"/>
        <v>該当数値なし</v>
      </c>
      <c r="P6" s="34">
        <f t="shared" si="3"/>
        <v>2.2200000000000002</v>
      </c>
      <c r="Q6" s="34">
        <f t="shared" si="3"/>
        <v>99.49</v>
      </c>
      <c r="R6" s="34">
        <f t="shared" si="3"/>
        <v>1311</v>
      </c>
      <c r="S6" s="34">
        <f t="shared" si="3"/>
        <v>37991</v>
      </c>
      <c r="T6" s="34">
        <f t="shared" si="3"/>
        <v>10.76</v>
      </c>
      <c r="U6" s="34">
        <f t="shared" si="3"/>
        <v>3530.76</v>
      </c>
      <c r="V6" s="34">
        <f t="shared" si="3"/>
        <v>840</v>
      </c>
      <c r="W6" s="34">
        <f t="shared" si="3"/>
        <v>0.34</v>
      </c>
      <c r="X6" s="34">
        <f t="shared" si="3"/>
        <v>2470.59</v>
      </c>
      <c r="Y6" s="35">
        <f>IF(Y7="",NA(),Y7)</f>
        <v>103.75</v>
      </c>
      <c r="Z6" s="35">
        <f t="shared" ref="Z6:AH6" si="4">IF(Z7="",NA(),Z7)</f>
        <v>118.6</v>
      </c>
      <c r="AA6" s="35">
        <f t="shared" si="4"/>
        <v>70.59</v>
      </c>
      <c r="AB6" s="35">
        <f t="shared" si="4"/>
        <v>69.319999999999993</v>
      </c>
      <c r="AC6" s="35">
        <f t="shared" si="4"/>
        <v>67.53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281.64</v>
      </c>
      <c r="BG6" s="35">
        <f t="shared" ref="BG6:BO6" si="7">IF(BG7="",NA(),BG7)</f>
        <v>519.16</v>
      </c>
      <c r="BH6" s="35">
        <f t="shared" si="7"/>
        <v>1056.8599999999999</v>
      </c>
      <c r="BI6" s="34">
        <f t="shared" si="7"/>
        <v>0</v>
      </c>
      <c r="BJ6" s="34">
        <f t="shared" si="7"/>
        <v>0</v>
      </c>
      <c r="BK6" s="35">
        <f t="shared" si="7"/>
        <v>1144.05</v>
      </c>
      <c r="BL6" s="35">
        <f t="shared" si="7"/>
        <v>1117.1099999999999</v>
      </c>
      <c r="BM6" s="35">
        <f t="shared" si="7"/>
        <v>1161.05</v>
      </c>
      <c r="BN6" s="35">
        <f t="shared" si="7"/>
        <v>979.89</v>
      </c>
      <c r="BO6" s="35">
        <f t="shared" si="7"/>
        <v>1051.43</v>
      </c>
      <c r="BP6" s="34" t="str">
        <f>IF(BP7="","",IF(BP7="-","【-】","【"&amp;SUBSTITUTE(TEXT(BP7,"#,##0.00"),"-","△")&amp;"】"))</f>
        <v>【914.53】</v>
      </c>
      <c r="BQ6" s="35">
        <f>IF(BQ7="",NA(),BQ7)</f>
        <v>69.84</v>
      </c>
      <c r="BR6" s="35">
        <f t="shared" ref="BR6:BZ6" si="8">IF(BR7="",NA(),BR7)</f>
        <v>48</v>
      </c>
      <c r="BS6" s="35">
        <f t="shared" si="8"/>
        <v>44.54</v>
      </c>
      <c r="BT6" s="35">
        <f t="shared" si="8"/>
        <v>37.159999999999997</v>
      </c>
      <c r="BU6" s="35">
        <f t="shared" si="8"/>
        <v>41.72</v>
      </c>
      <c r="BV6" s="35">
        <f t="shared" si="8"/>
        <v>42.48</v>
      </c>
      <c r="BW6" s="35">
        <f t="shared" si="8"/>
        <v>41.04</v>
      </c>
      <c r="BX6" s="35">
        <f t="shared" si="8"/>
        <v>41.08</v>
      </c>
      <c r="BY6" s="35">
        <f t="shared" si="8"/>
        <v>41.34</v>
      </c>
      <c r="BZ6" s="35">
        <f t="shared" si="8"/>
        <v>40.06</v>
      </c>
      <c r="CA6" s="34" t="str">
        <f>IF(CA7="","",IF(CA7="-","【-】","【"&amp;SUBSTITUTE(TEXT(CA7,"#,##0.00"),"-","△")&amp;"】"))</f>
        <v>【55.73】</v>
      </c>
      <c r="CB6" s="35">
        <f>IF(CB7="",NA(),CB7)</f>
        <v>120.75</v>
      </c>
      <c r="CC6" s="35">
        <f t="shared" ref="CC6:CK6" si="9">IF(CC7="",NA(),CC7)</f>
        <v>175.33</v>
      </c>
      <c r="CD6" s="35">
        <f t="shared" si="9"/>
        <v>183.37</v>
      </c>
      <c r="CE6" s="35">
        <f t="shared" si="9"/>
        <v>199.63</v>
      </c>
      <c r="CF6" s="35">
        <f t="shared" si="9"/>
        <v>182.48</v>
      </c>
      <c r="CG6" s="35">
        <f t="shared" si="9"/>
        <v>343.8</v>
      </c>
      <c r="CH6" s="35">
        <f t="shared" si="9"/>
        <v>357.08</v>
      </c>
      <c r="CI6" s="35">
        <f t="shared" si="9"/>
        <v>378.08</v>
      </c>
      <c r="CJ6" s="35">
        <f t="shared" si="9"/>
        <v>357.49</v>
      </c>
      <c r="CK6" s="35">
        <f t="shared" si="9"/>
        <v>355.22</v>
      </c>
      <c r="CL6" s="34" t="str">
        <f>IF(CL7="","",IF(CL7="-","【-】","【"&amp;SUBSTITUTE(TEXT(CL7,"#,##0.00"),"-","△")&amp;"】"))</f>
        <v>【276.78】</v>
      </c>
      <c r="CM6" s="35">
        <f>IF(CM7="",NA(),CM7)</f>
        <v>52.58</v>
      </c>
      <c r="CN6" s="35">
        <f t="shared" ref="CN6:CV6" si="10">IF(CN7="",NA(),CN7)</f>
        <v>53.23</v>
      </c>
      <c r="CO6" s="35">
        <f t="shared" si="10"/>
        <v>51.61</v>
      </c>
      <c r="CP6" s="35">
        <f t="shared" si="10"/>
        <v>46.13</v>
      </c>
      <c r="CQ6" s="35">
        <f t="shared" si="10"/>
        <v>48.06</v>
      </c>
      <c r="CR6" s="35">
        <f t="shared" si="10"/>
        <v>46.06</v>
      </c>
      <c r="CS6" s="35">
        <f t="shared" si="10"/>
        <v>45.95</v>
      </c>
      <c r="CT6" s="35">
        <f t="shared" si="10"/>
        <v>44.69</v>
      </c>
      <c r="CU6" s="35">
        <f t="shared" si="10"/>
        <v>44.69</v>
      </c>
      <c r="CV6" s="35">
        <f t="shared" si="10"/>
        <v>42.84</v>
      </c>
      <c r="CW6" s="34" t="str">
        <f>IF(CW7="","",IF(CW7="-","【-】","【"&amp;SUBSTITUTE(TEXT(CW7,"#,##0.00"),"-","△")&amp;"】"))</f>
        <v>【59.15】</v>
      </c>
      <c r="CX6" s="35">
        <f>IF(CX7="",NA(),CX7)</f>
        <v>71.73</v>
      </c>
      <c r="CY6" s="35">
        <f t="shared" ref="CY6:DG6" si="11">IF(CY7="",NA(),CY7)</f>
        <v>77.7</v>
      </c>
      <c r="CZ6" s="35">
        <f t="shared" si="11"/>
        <v>76.25</v>
      </c>
      <c r="DA6" s="35">
        <f t="shared" si="11"/>
        <v>77.27</v>
      </c>
      <c r="DB6" s="35">
        <f t="shared" si="11"/>
        <v>77.62</v>
      </c>
      <c r="DC6" s="35">
        <f t="shared" si="11"/>
        <v>72.989999999999995</v>
      </c>
      <c r="DD6" s="35">
        <f t="shared" si="11"/>
        <v>71.97</v>
      </c>
      <c r="DE6" s="35">
        <f t="shared" si="11"/>
        <v>70.59</v>
      </c>
      <c r="DF6" s="35">
        <f t="shared" si="11"/>
        <v>69.67</v>
      </c>
      <c r="DG6" s="35">
        <f t="shared" si="11"/>
        <v>66.3</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7.0000000000000007E-2</v>
      </c>
      <c r="EM6" s="35">
        <f t="shared" si="14"/>
        <v>0.02</v>
      </c>
      <c r="EN6" s="35">
        <f t="shared" si="14"/>
        <v>0.03</v>
      </c>
      <c r="EO6" s="34" t="str">
        <f>IF(EO7="","",IF(EO7="-","【-】","【"&amp;SUBSTITUTE(TEXT(EO7,"#,##0.00"),"-","△")&amp;"】"))</f>
        <v>【1.58】</v>
      </c>
    </row>
    <row r="7" spans="1:145" s="36" customFormat="1">
      <c r="A7" s="28"/>
      <c r="B7" s="37">
        <v>2016</v>
      </c>
      <c r="C7" s="37">
        <v>473502</v>
      </c>
      <c r="D7" s="37">
        <v>47</v>
      </c>
      <c r="E7" s="37">
        <v>17</v>
      </c>
      <c r="F7" s="37">
        <v>5</v>
      </c>
      <c r="G7" s="37">
        <v>0</v>
      </c>
      <c r="H7" s="37" t="s">
        <v>109</v>
      </c>
      <c r="I7" s="37" t="s">
        <v>110</v>
      </c>
      <c r="J7" s="37" t="s">
        <v>111</v>
      </c>
      <c r="K7" s="37" t="s">
        <v>112</v>
      </c>
      <c r="L7" s="37" t="s">
        <v>113</v>
      </c>
      <c r="M7" s="37"/>
      <c r="N7" s="38" t="s">
        <v>114</v>
      </c>
      <c r="O7" s="38" t="s">
        <v>115</v>
      </c>
      <c r="P7" s="38">
        <v>2.2200000000000002</v>
      </c>
      <c r="Q7" s="38">
        <v>99.49</v>
      </c>
      <c r="R7" s="38">
        <v>1311</v>
      </c>
      <c r="S7" s="38">
        <v>37991</v>
      </c>
      <c r="T7" s="38">
        <v>10.76</v>
      </c>
      <c r="U7" s="38">
        <v>3530.76</v>
      </c>
      <c r="V7" s="38">
        <v>840</v>
      </c>
      <c r="W7" s="38">
        <v>0.34</v>
      </c>
      <c r="X7" s="38">
        <v>2470.59</v>
      </c>
      <c r="Y7" s="38">
        <v>103.75</v>
      </c>
      <c r="Z7" s="38">
        <v>118.6</v>
      </c>
      <c r="AA7" s="38">
        <v>70.59</v>
      </c>
      <c r="AB7" s="38">
        <v>69.319999999999993</v>
      </c>
      <c r="AC7" s="38">
        <v>67.53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281.64</v>
      </c>
      <c r="BG7" s="38">
        <v>519.16</v>
      </c>
      <c r="BH7" s="38">
        <v>1056.8599999999999</v>
      </c>
      <c r="BI7" s="38">
        <v>0</v>
      </c>
      <c r="BJ7" s="38">
        <v>0</v>
      </c>
      <c r="BK7" s="38">
        <v>1144.05</v>
      </c>
      <c r="BL7" s="38">
        <v>1117.1099999999999</v>
      </c>
      <c r="BM7" s="38">
        <v>1161.05</v>
      </c>
      <c r="BN7" s="38">
        <v>979.89</v>
      </c>
      <c r="BO7" s="38">
        <v>1051.43</v>
      </c>
      <c r="BP7" s="38">
        <v>914.53</v>
      </c>
      <c r="BQ7" s="38">
        <v>69.84</v>
      </c>
      <c r="BR7" s="38">
        <v>48</v>
      </c>
      <c r="BS7" s="38">
        <v>44.54</v>
      </c>
      <c r="BT7" s="38">
        <v>37.159999999999997</v>
      </c>
      <c r="BU7" s="38">
        <v>41.72</v>
      </c>
      <c r="BV7" s="38">
        <v>42.48</v>
      </c>
      <c r="BW7" s="38">
        <v>41.04</v>
      </c>
      <c r="BX7" s="38">
        <v>41.08</v>
      </c>
      <c r="BY7" s="38">
        <v>41.34</v>
      </c>
      <c r="BZ7" s="38">
        <v>40.06</v>
      </c>
      <c r="CA7" s="38">
        <v>55.73</v>
      </c>
      <c r="CB7" s="38">
        <v>120.75</v>
      </c>
      <c r="CC7" s="38">
        <v>175.33</v>
      </c>
      <c r="CD7" s="38">
        <v>183.37</v>
      </c>
      <c r="CE7" s="38">
        <v>199.63</v>
      </c>
      <c r="CF7" s="38">
        <v>182.48</v>
      </c>
      <c r="CG7" s="38">
        <v>343.8</v>
      </c>
      <c r="CH7" s="38">
        <v>357.08</v>
      </c>
      <c r="CI7" s="38">
        <v>378.08</v>
      </c>
      <c r="CJ7" s="38">
        <v>357.49</v>
      </c>
      <c r="CK7" s="38">
        <v>355.22</v>
      </c>
      <c r="CL7" s="38">
        <v>276.77999999999997</v>
      </c>
      <c r="CM7" s="38">
        <v>52.58</v>
      </c>
      <c r="CN7" s="38">
        <v>53.23</v>
      </c>
      <c r="CO7" s="38">
        <v>51.61</v>
      </c>
      <c r="CP7" s="38">
        <v>46.13</v>
      </c>
      <c r="CQ7" s="38">
        <v>48.06</v>
      </c>
      <c r="CR7" s="38">
        <v>46.06</v>
      </c>
      <c r="CS7" s="38">
        <v>45.95</v>
      </c>
      <c r="CT7" s="38">
        <v>44.69</v>
      </c>
      <c r="CU7" s="38">
        <v>44.69</v>
      </c>
      <c r="CV7" s="38">
        <v>42.84</v>
      </c>
      <c r="CW7" s="38">
        <v>59.15</v>
      </c>
      <c r="CX7" s="38">
        <v>71.73</v>
      </c>
      <c r="CY7" s="38">
        <v>77.7</v>
      </c>
      <c r="CZ7" s="38">
        <v>76.25</v>
      </c>
      <c r="DA7" s="38">
        <v>77.27</v>
      </c>
      <c r="DB7" s="38">
        <v>77.62</v>
      </c>
      <c r="DC7" s="38">
        <v>72.989999999999995</v>
      </c>
      <c r="DD7" s="38">
        <v>71.97</v>
      </c>
      <c r="DE7" s="38">
        <v>70.59</v>
      </c>
      <c r="DF7" s="38">
        <v>69.67</v>
      </c>
      <c r="DG7" s="38">
        <v>66.3</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7.0000000000000007E-2</v>
      </c>
      <c r="EM7" s="38">
        <v>0.02</v>
      </c>
      <c r="EN7" s="38">
        <v>0.03</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2018-02-21T07:05:17Z</cp:lastPrinted>
  <dcterms:created xsi:type="dcterms:W3CDTF">2017-12-25T02:34:45Z</dcterms:created>
  <dcterms:modified xsi:type="dcterms:W3CDTF">2018-02-21T08:05:18Z</dcterms:modified>
  <cp:category/>
</cp:coreProperties>
</file>