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<sst xmlns="http://schemas.openxmlformats.org/spreadsheetml/2006/main" count="245" uniqueCount="126">
  <si>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</si>
  <si>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</si>
  <si>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</si>
  <si>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</si>
  <si>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</si>
  <si>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</si>
  <si>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</si>
  <si>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</si>
  <si>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</si>
  <si>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</si>
  <si>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</si>
  <si>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</si>
  <si>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</si>
  <si>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</si>
  <si>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</si>
  <si>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</si>
  <si>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</si>
  <si>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</si>
  <si>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</si>
  <si>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</si>
  <si>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</si>
  <si>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</si>
  <si>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</si>
  <si>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</si>
  <si>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</si>
  <si>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</si>
  <si>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</si>
  <si>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</si>
  <si>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</si>
  <si>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</si>
  <si>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</si>
  <si>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</si>
  <si>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</si>
  <si>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</si>
  <si>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</si>
  <si>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</si>
  <si>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</si>
  <si>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</si>
  <si>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</si>
  <si>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</si>
  <si>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</si>
  <si>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</si>
  <si>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</si>
  <si>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</si>
  <si>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</si>
  <si>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</si>
  <si>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</si>
  <si>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</si>
  <si>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</si>
  <si>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</si>
  <si>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</si>
  <si>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</si>
  <si>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</si>
  <si>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</si>
  <si>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</si>
  <si>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</si>
  <si>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</si>
  <si>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</si>
  <si>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</si>
  <si>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</si>
  <si>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</si>
  <si>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</si>
  <si>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</si>
  <si>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</si>
  <si>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</si>
  <si>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</si>
  <si>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</si>
  <si>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</si>
  <si>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</si>
  <si>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</si>
  <si>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</si>
  <si>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</si>
  <si>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</si>
  <si>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</si>
  <si>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</si>
  <si>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</si>
  <si>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</si>
  <si>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</si>
  <si>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</si>
  <si>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</si>
  <si>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</si>
  <si>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</si>
  <si>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</si>
  <si>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</si>
  <si>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</si>
  <si>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</si>
  <si>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</si>
  <si>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</si>
  <si>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</si>
  <si>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</si>
  <si>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</si>
  <si>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</si>
  <si>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</si>
  <si>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</si>
  <si>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</si>
  <si>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</si>
  <si>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</si>
  <si>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</si>
  <si>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</si>
  <si>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</si>
  <si>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</si>
  <si>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</si>
  <si>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</si>
  <si>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</si>
  <si>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</si>
  <si>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</si>
  <si>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</si>
  <si>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</si>
  <si>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</si>
  <si>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</si>
  <si>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南風原町</t>
  </si>
  <si>
    <t>法非適用</t>
  </si>
  <si>
    <t>下水道事業</t>
  </si>
  <si>
    <t>公共下水道</t>
  </si>
  <si>
    <t>Cb1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</si>
  <si>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</si>
  <si>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</si>
  <si>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</si>
  <si>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</si>
  <si>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</si>
  <si>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</si>
  <si>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</si>
  <si>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③管渠改善率：本年度の本町の数値は示されていないが、現在までのところ老朽化による問題は生じていません。引き続き、適正な維持管理を進めていく必要があります。</t>
    <rPh sb="1" eb="3">
      <t>カンキョ</t>
    </rPh>
    <rPh sb="3" eb="6">
      <t>カイゼンリツ</t>
    </rPh>
    <rPh sb="7" eb="10">
      <t>ホンネンド</t>
    </rPh>
    <rPh sb="11" eb="13">
      <t>ホンマチ</t>
    </rPh>
    <rPh sb="14" eb="16">
      <t>スウチ</t>
    </rPh>
    <rPh sb="17" eb="18">
      <t>シメ</t>
    </rPh>
    <rPh sb="26" eb="28">
      <t>ゲンザイ</t>
    </rPh>
    <rPh sb="34" eb="37">
      <t>ロウキュウカ</t>
    </rPh>
    <rPh sb="40" eb="42">
      <t>モンダイ</t>
    </rPh>
    <rPh sb="43" eb="44">
      <t>ショウ</t>
    </rPh>
    <rPh sb="51" eb="52">
      <t>ヒ</t>
    </rPh>
    <rPh sb="53" eb="54">
      <t>ツヅ</t>
    </rPh>
    <rPh sb="56" eb="58">
      <t>テキセイ</t>
    </rPh>
    <rPh sb="59" eb="61">
      <t>イジ</t>
    </rPh>
    <rPh sb="61" eb="63">
      <t>カンリ</t>
    </rPh>
    <rPh sb="64" eb="65">
      <t>スス</t>
    </rPh>
    <rPh sb="69" eb="71">
      <t>ヒツヨウ</t>
    </rPh>
    <phoneticPr fontId="4"/>
  </si>
  <si>
    <t xml:space="preserve">①収益的収支比率：総収益については、毎年接続率が増傾向であるため、増額となっているが、それを上回って地方債償還等の支出があり、赤字を示す傾向にあります。健全な経営のために、下水道使用料と支出の見直しの検討を行う必要があります。
④企業債残高対事業規模比率：本町の数値が未反映のため分析不可能となっています。
⑤経費回収率：当該指標は100%以上を示すことが求められますが、それを20%下回っており使用料で回収するべき経費を使用料以外で賄っている状態が明らかとなっています。しかし、他類似団体に比較しては、7%上回る結果となっています。
⑥汚水処理原価：類似団体や全国平均より比較的低い値を示しており、効率的な汚水処理が実施されていると考えられます。
⑧水洗化率：本年度は集計方法を変更したため、昨年度以前との比較は難しいが、本年度の数値が実質の数値です。集計方法の見直しを図ったH28年8月と年度末を比較すると接続人口で7.9ポイントの増となっており、順調な伸びを示しています。
</t>
    <rPh sb="1" eb="3">
      <t>シュウエキ</t>
    </rPh>
    <rPh sb="3" eb="4">
      <t>テキ</t>
    </rPh>
    <rPh sb="4" eb="6">
      <t>シュウシ</t>
    </rPh>
    <rPh sb="6" eb="8">
      <t>ヒリツ</t>
    </rPh>
    <rPh sb="9" eb="12">
      <t>ソウシュウエキ</t>
    </rPh>
    <rPh sb="18" eb="20">
      <t>マイネン</t>
    </rPh>
    <rPh sb="20" eb="22">
      <t>セツゾク</t>
    </rPh>
    <rPh sb="22" eb="23">
      <t>リツ</t>
    </rPh>
    <rPh sb="24" eb="25">
      <t>ゾウ</t>
    </rPh>
    <rPh sb="25" eb="27">
      <t>ケイコウ</t>
    </rPh>
    <rPh sb="33" eb="35">
      <t>ゾウガク</t>
    </rPh>
    <rPh sb="46" eb="48">
      <t>ウワマワ</t>
    </rPh>
    <rPh sb="50" eb="53">
      <t>チホウサイ</t>
    </rPh>
    <rPh sb="53" eb="55">
      <t>ショウカン</t>
    </rPh>
    <rPh sb="55" eb="56">
      <t>トウ</t>
    </rPh>
    <rPh sb="57" eb="59">
      <t>シシュツ</t>
    </rPh>
    <rPh sb="63" eb="65">
      <t>アカジ</t>
    </rPh>
    <rPh sb="66" eb="67">
      <t>シメ</t>
    </rPh>
    <rPh sb="68" eb="70">
      <t>ケイコウ</t>
    </rPh>
    <rPh sb="76" eb="78">
      <t>ケンゼン</t>
    </rPh>
    <rPh sb="79" eb="81">
      <t>ケイエイ</t>
    </rPh>
    <rPh sb="93" eb="95">
      <t>シシュツ</t>
    </rPh>
    <rPh sb="96" eb="98">
      <t>ミナオ</t>
    </rPh>
    <rPh sb="100" eb="102">
      <t>ケントウ</t>
    </rPh>
    <rPh sb="103" eb="104">
      <t>オコナ</t>
    </rPh>
    <rPh sb="105" eb="107">
      <t>ヒツヨウ</t>
    </rPh>
    <rPh sb="116" eb="119">
      <t>キギョウサイ</t>
    </rPh>
    <rPh sb="119" eb="121">
      <t>ザンダカ</t>
    </rPh>
    <rPh sb="121" eb="122">
      <t>タイ</t>
    </rPh>
    <rPh sb="122" eb="124">
      <t>ジギョウ</t>
    </rPh>
    <rPh sb="124" eb="126">
      <t>キボ</t>
    </rPh>
    <rPh sb="126" eb="128">
      <t>ヒリツ</t>
    </rPh>
    <rPh sb="129" eb="131">
      <t>ホンチョウ</t>
    </rPh>
    <rPh sb="132" eb="134">
      <t>スウチ</t>
    </rPh>
    <rPh sb="135" eb="138">
      <t>ミハンエイ</t>
    </rPh>
    <rPh sb="141" eb="143">
      <t>ブンセキ</t>
    </rPh>
    <rPh sb="143" eb="146">
      <t>フカノウ</t>
    </rPh>
    <rPh sb="157" eb="159">
      <t>ケイヒ</t>
    </rPh>
    <rPh sb="159" eb="162">
      <t>カイシュウリツ</t>
    </rPh>
    <rPh sb="163" eb="165">
      <t>トウガイ</t>
    </rPh>
    <rPh sb="165" eb="167">
      <t>シヒョウ</t>
    </rPh>
    <rPh sb="172" eb="174">
      <t>イジョウ</t>
    </rPh>
    <rPh sb="175" eb="176">
      <t>シメ</t>
    </rPh>
    <rPh sb="180" eb="181">
      <t>モト</t>
    </rPh>
    <rPh sb="194" eb="196">
      <t>シタマワ</t>
    </rPh>
    <rPh sb="200" eb="203">
      <t>シヨウリョウ</t>
    </rPh>
    <rPh sb="204" eb="206">
      <t>カイシュウ</t>
    </rPh>
    <rPh sb="210" eb="212">
      <t>ケイヒ</t>
    </rPh>
    <rPh sb="213" eb="216">
      <t>シヨウリョウ</t>
    </rPh>
    <rPh sb="216" eb="218">
      <t>イガイ</t>
    </rPh>
    <rPh sb="219" eb="220">
      <t>マカナ</t>
    </rPh>
    <rPh sb="224" eb="226">
      <t>ジョウタイ</t>
    </rPh>
    <rPh sb="227" eb="228">
      <t>アキ</t>
    </rPh>
    <rPh sb="242" eb="243">
      <t>タ</t>
    </rPh>
    <rPh sb="243" eb="245">
      <t>ルイジ</t>
    </rPh>
    <rPh sb="245" eb="247">
      <t>ダンタイ</t>
    </rPh>
    <rPh sb="248" eb="250">
      <t>ヒカク</t>
    </rPh>
    <rPh sb="256" eb="258">
      <t>ウワマワ</t>
    </rPh>
    <rPh sb="259" eb="261">
      <t>ケッカ</t>
    </rPh>
    <rPh sb="272" eb="274">
      <t>オスイ</t>
    </rPh>
    <rPh sb="274" eb="276">
      <t>ショリ</t>
    </rPh>
    <rPh sb="276" eb="278">
      <t>ゲンカ</t>
    </rPh>
    <rPh sb="279" eb="281">
      <t>ルイジ</t>
    </rPh>
    <rPh sb="281" eb="283">
      <t>ダンタイ</t>
    </rPh>
    <rPh sb="284" eb="286">
      <t>ゼンコク</t>
    </rPh>
    <rPh sb="286" eb="288">
      <t>ヘイキン</t>
    </rPh>
    <rPh sb="290" eb="293">
      <t>ヒカクテキ</t>
    </rPh>
    <rPh sb="293" eb="294">
      <t>ヒク</t>
    </rPh>
    <rPh sb="295" eb="296">
      <t>アタイ</t>
    </rPh>
    <rPh sb="297" eb="298">
      <t>シメ</t>
    </rPh>
    <rPh sb="303" eb="306">
      <t>コウリツテキ</t>
    </rPh>
    <rPh sb="307" eb="309">
      <t>オスイ</t>
    </rPh>
    <rPh sb="309" eb="311">
      <t>ショリ</t>
    </rPh>
    <rPh sb="312" eb="314">
      <t>ジッシ</t>
    </rPh>
    <rPh sb="320" eb="321">
      <t>カンガ</t>
    </rPh>
    <rPh sb="330" eb="333">
      <t>スイセンカ</t>
    </rPh>
    <rPh sb="333" eb="334">
      <t>リツ</t>
    </rPh>
    <rPh sb="335" eb="336">
      <t>ホン</t>
    </rPh>
    <rPh sb="336" eb="338">
      <t>ネンド</t>
    </rPh>
    <rPh sb="339" eb="341">
      <t>シュウケイ</t>
    </rPh>
    <rPh sb="341" eb="343">
      <t>ホウホウ</t>
    </rPh>
    <rPh sb="344" eb="346">
      <t>ヘンコウ</t>
    </rPh>
    <rPh sb="351" eb="354">
      <t>サクネンド</t>
    </rPh>
    <rPh sb="354" eb="356">
      <t>イゼン</t>
    </rPh>
    <rPh sb="358" eb="360">
      <t>ヒカク</t>
    </rPh>
    <rPh sb="361" eb="362">
      <t>ムツカ</t>
    </rPh>
    <rPh sb="366" eb="367">
      <t>ホン</t>
    </rPh>
    <rPh sb="367" eb="369">
      <t>ネンド</t>
    </rPh>
    <rPh sb="370" eb="372">
      <t>スウチ</t>
    </rPh>
    <rPh sb="373" eb="375">
      <t>ジッシツ</t>
    </rPh>
    <rPh sb="376" eb="378">
      <t>スウチ</t>
    </rPh>
    <rPh sb="381" eb="383">
      <t>シュウケイ</t>
    </rPh>
    <rPh sb="383" eb="385">
      <t>ホウホウ</t>
    </rPh>
    <rPh sb="386" eb="388">
      <t>ミナオ</t>
    </rPh>
    <rPh sb="390" eb="391">
      <t>ハカ</t>
    </rPh>
    <rPh sb="400" eb="403">
      <t>ネンドマツ</t>
    </rPh>
    <rPh sb="404" eb="406">
      <t>ヒカク</t>
    </rPh>
    <rPh sb="409" eb="411">
      <t>セツゾク</t>
    </rPh>
    <rPh sb="411" eb="413">
      <t>ジンコウ</t>
    </rPh>
    <rPh sb="422" eb="423">
      <t>ゾウ</t>
    </rPh>
    <rPh sb="430" eb="432">
      <t>ジュンチョウ</t>
    </rPh>
    <rPh sb="433" eb="434">
      <t>ノ</t>
    </rPh>
    <rPh sb="436" eb="437">
      <t>シメ</t>
    </rPh>
    <phoneticPr fontId="4"/>
  </si>
  <si>
    <t xml:space="preserve">　本町の下水道事業は、現在赤字ではないが、それも他会計からの繰入れや、起債に依存している実態が明らかになっています。
好材料としては、本町の人口増及び下水道の面整備の推進により下水道接続率の上昇傾向が今後も予想されることです。
　但し、本町の公共下水道の供用開始から30年余を経過していることから、今後の管渠の更新を予測した経営をすべき時期が到来しているとも考えられます。
それらを考慮すると、持続可能な下水道事業のためには、接続率の向上、下水道利用料の見直し、支出の適正化を踏まえた検討が必要です。
</t>
    <rPh sb="1" eb="3">
      <t>ホンチョウ</t>
    </rPh>
    <rPh sb="4" eb="7">
      <t>ゲスイドウ</t>
    </rPh>
    <rPh sb="7" eb="9">
      <t>ジギョウ</t>
    </rPh>
    <rPh sb="11" eb="13">
      <t>ゲンザイ</t>
    </rPh>
    <rPh sb="13" eb="15">
      <t>アカジ</t>
    </rPh>
    <rPh sb="24" eb="27">
      <t>タカイケイ</t>
    </rPh>
    <rPh sb="30" eb="31">
      <t>ク</t>
    </rPh>
    <rPh sb="31" eb="32">
      <t>イ</t>
    </rPh>
    <rPh sb="35" eb="37">
      <t>キサイ</t>
    </rPh>
    <rPh sb="38" eb="40">
      <t>イゾン</t>
    </rPh>
    <rPh sb="44" eb="46">
      <t>ジッタイ</t>
    </rPh>
    <rPh sb="47" eb="48">
      <t>アキ</t>
    </rPh>
    <rPh sb="59" eb="62">
      <t>コウザイリョウ</t>
    </rPh>
    <rPh sb="67" eb="69">
      <t>ホンチョウ</t>
    </rPh>
    <rPh sb="70" eb="72">
      <t>ジンコウ</t>
    </rPh>
    <rPh sb="72" eb="73">
      <t>ゾウ</t>
    </rPh>
    <rPh sb="73" eb="74">
      <t>オヨ</t>
    </rPh>
    <rPh sb="79" eb="80">
      <t>メン</t>
    </rPh>
    <rPh sb="80" eb="82">
      <t>セイビ</t>
    </rPh>
    <rPh sb="83" eb="85">
      <t>スイシン</t>
    </rPh>
    <rPh sb="91" eb="93">
      <t>セツゾク</t>
    </rPh>
    <rPh sb="93" eb="94">
      <t>リツ</t>
    </rPh>
    <rPh sb="95" eb="97">
      <t>ジョウショウ</t>
    </rPh>
    <rPh sb="97" eb="99">
      <t>ケイコウ</t>
    </rPh>
    <rPh sb="100" eb="102">
      <t>コンゴ</t>
    </rPh>
    <rPh sb="103" eb="105">
      <t>ヨソウ</t>
    </rPh>
    <rPh sb="115" eb="116">
      <t>タダ</t>
    </rPh>
    <rPh sb="118" eb="120">
      <t>ホンチョウ</t>
    </rPh>
    <rPh sb="121" eb="123">
      <t>コウキョウ</t>
    </rPh>
    <rPh sb="123" eb="126">
      <t>ゲスイドウ</t>
    </rPh>
    <rPh sb="127" eb="129">
      <t>キョウヨウ</t>
    </rPh>
    <rPh sb="129" eb="131">
      <t>カイシ</t>
    </rPh>
    <rPh sb="135" eb="137">
      <t>ネンヨ</t>
    </rPh>
    <rPh sb="138" eb="140">
      <t>ケイカ</t>
    </rPh>
    <rPh sb="149" eb="151">
      <t>コンゴ</t>
    </rPh>
    <rPh sb="152" eb="154">
      <t>カンキョ</t>
    </rPh>
    <rPh sb="155" eb="157">
      <t>コウシン</t>
    </rPh>
    <rPh sb="158" eb="160">
      <t>ヨソク</t>
    </rPh>
    <rPh sb="162" eb="164">
      <t>ケイエイ</t>
    </rPh>
    <rPh sb="168" eb="170">
      <t>ジキ</t>
    </rPh>
    <rPh sb="171" eb="173">
      <t>トウライ</t>
    </rPh>
    <rPh sb="179" eb="180">
      <t>カンガ</t>
    </rPh>
    <rPh sb="191" eb="193">
      <t>コウリョ</t>
    </rPh>
    <rPh sb="197" eb="199">
      <t>ジゾク</t>
    </rPh>
    <rPh sb="199" eb="201">
      <t>カノウ</t>
    </rPh>
    <rPh sb="205" eb="207">
      <t>ジギョウ</t>
    </rPh>
    <rPh sb="213" eb="215">
      <t>セツゾク</t>
    </rPh>
    <rPh sb="215" eb="216">
      <t>リツ</t>
    </rPh>
    <rPh sb="217" eb="219">
      <t>コウジョウ</t>
    </rPh>
    <rPh sb="220" eb="223">
      <t>ゲスイドウ</t>
    </rPh>
    <rPh sb="223" eb="226">
      <t>リヨウリョウ</t>
    </rPh>
    <rPh sb="227" eb="229">
      <t>ミナオ</t>
    </rPh>
    <rPh sb="231" eb="233">
      <t>シシュツ</t>
    </rPh>
    <rPh sb="234" eb="237">
      <t>テキセイカ</t>
    </rPh>
    <rPh sb="238" eb="239">
      <t>フ</t>
    </rPh>
    <rPh sb="242" eb="244">
      <t>ケントウ</t>
    </rPh>
    <rPh sb="245" eb="247">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</si>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</sst>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0.13</c:v>
                </c:pt>
                <c:pt idx="2">
                  <c:v>0.25</c:v>
                </c:pt>
                <c:pt idx="3">
                  <c:v>2.44</c:v>
                </c:pt>
                <c:pt idx="4" formatCode="#,##0.00;&quot;△&quot;#,##0.00">
                  <c:v>0</c:v>
                </c:pt>
              </c:numCache>
            </c:numRef>
          </c:val>
        </c:ser>
        <c:dLbls>
          <c:showLegendKey val="0"/>
          <c:showVal val="0"/>
          <c:showCatName val="0"/>
          <c:showSerName val="0"/>
          <c:showPercent val="0"/>
          <c:showBubbleSize val="0"/>
        </c:dLbls>
        <c:gapWidth val="150"/>
        <c:axId val="116852992"/>
        <c:axId val="116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1.08</c:v>
                </c:pt>
                <c:pt idx="4">
                  <c:v>1.1499999999999999</c:v>
                </c:pt>
              </c:numCache>
            </c:numRef>
          </c:val>
          <c:smooth val="0"/>
        </c:ser>
        <c:dLbls>
          <c:showLegendKey val="0"/>
          <c:showVal val="0"/>
          <c:showCatName val="0"/>
          <c:showSerName val="0"/>
          <c:showPercent val="0"/>
          <c:showBubbleSize val="0"/>
        </c:dLbls>
        <c:marker val="1"/>
        <c:smooth val="0"/>
        <c:axId val="116852992"/>
        <c:axId val="116867456"/>
      </c:lineChart>
      <c:dateAx>
        <c:axId val="116852992"/>
        <c:scaling>
          <c:orientation val="minMax"/>
        </c:scaling>
        <c:delete val="1"/>
        <c:axPos val="b"/>
        <c:numFmt formatCode="ge" sourceLinked="1"/>
        <c:majorTickMark val="none"/>
        <c:minorTickMark val="none"/>
        <c:tickLblPos val="none"/>
        <c:crossAx val="116867456"/>
        <c:crosses val="autoZero"/>
        <c:auto val="1"/>
        <c:lblOffset val="100"/>
        <c:baseTimeUnit val="years"/>
      </c:dateAx>
      <c:valAx>
        <c:axId val="1168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630528"/>
        <c:axId val="1266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59.97</c:v>
                </c:pt>
                <c:pt idx="4">
                  <c:v>56.35</c:v>
                </c:pt>
              </c:numCache>
            </c:numRef>
          </c:val>
          <c:smooth val="0"/>
        </c:ser>
        <c:dLbls>
          <c:showLegendKey val="0"/>
          <c:showVal val="0"/>
          <c:showCatName val="0"/>
          <c:showSerName val="0"/>
          <c:showPercent val="0"/>
          <c:showBubbleSize val="0"/>
        </c:dLbls>
        <c:marker val="1"/>
        <c:smooth val="0"/>
        <c:axId val="126630528"/>
        <c:axId val="126640896"/>
      </c:lineChart>
      <c:dateAx>
        <c:axId val="126630528"/>
        <c:scaling>
          <c:orientation val="minMax"/>
        </c:scaling>
        <c:delete val="1"/>
        <c:axPos val="b"/>
        <c:numFmt formatCode="ge" sourceLinked="1"/>
        <c:majorTickMark val="none"/>
        <c:minorTickMark val="none"/>
        <c:tickLblPos val="none"/>
        <c:crossAx val="126640896"/>
        <c:crosses val="autoZero"/>
        <c:auto val="1"/>
        <c:lblOffset val="100"/>
        <c:baseTimeUnit val="years"/>
      </c:dateAx>
      <c:valAx>
        <c:axId val="1266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85.87</c:v>
                </c:pt>
                <c:pt idx="1">
                  <c:v>91.16</c:v>
                </c:pt>
                <c:pt idx="2">
                  <c:v>95.78</c:v>
                </c:pt>
                <c:pt idx="3">
                  <c:v>98.08</c:v>
                </c:pt>
                <c:pt idx="4">
                  <c:v>81.58</c:v>
                </c:pt>
              </c:numCache>
            </c:numRef>
          </c:val>
        </c:ser>
        <c:dLbls>
          <c:showLegendKey val="0"/>
          <c:showVal val="0"/>
          <c:showCatName val="0"/>
          <c:showSerName val="0"/>
          <c:showPercent val="0"/>
          <c:showBubbleSize val="0"/>
        </c:dLbls>
        <c:gapWidth val="150"/>
        <c:axId val="126658816"/>
        <c:axId val="1266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94.8</c:v>
                </c:pt>
                <c:pt idx="4">
                  <c:v>93.3</c:v>
                </c:pt>
              </c:numCache>
            </c:numRef>
          </c:val>
          <c:smooth val="0"/>
        </c:ser>
        <c:dLbls>
          <c:showLegendKey val="0"/>
          <c:showVal val="0"/>
          <c:showCatName val="0"/>
          <c:showSerName val="0"/>
          <c:showPercent val="0"/>
          <c:showBubbleSize val="0"/>
        </c:dLbls>
        <c:marker val="1"/>
        <c:smooth val="0"/>
        <c:axId val="126658816"/>
        <c:axId val="126693760"/>
      </c:lineChart>
      <c:dateAx>
        <c:axId val="126658816"/>
        <c:scaling>
          <c:orientation val="minMax"/>
        </c:scaling>
        <c:delete val="1"/>
        <c:axPos val="b"/>
        <c:numFmt formatCode="ge" sourceLinked="1"/>
        <c:majorTickMark val="none"/>
        <c:minorTickMark val="none"/>
        <c:tickLblPos val="none"/>
        <c:crossAx val="126693760"/>
        <c:crosses val="autoZero"/>
        <c:auto val="1"/>
        <c:lblOffset val="100"/>
        <c:baseTimeUnit val="years"/>
      </c:dateAx>
      <c:valAx>
        <c:axId val="1266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88.61</c:v>
                </c:pt>
                <c:pt idx="1">
                  <c:v>88.71</c:v>
                </c:pt>
                <c:pt idx="2">
                  <c:v>92.48</c:v>
                </c:pt>
                <c:pt idx="3">
                  <c:v>88.84</c:v>
                </c:pt>
                <c:pt idx="4">
                  <c:v>85.7</c:v>
                </c:pt>
              </c:numCache>
            </c:numRef>
          </c:val>
        </c:ser>
        <c:dLbls>
          <c:showLegendKey val="0"/>
          <c:showVal val="0"/>
          <c:showCatName val="0"/>
          <c:showSerName val="0"/>
          <c:showPercent val="0"/>
          <c:showBubbleSize val="0"/>
        </c:dLbls>
        <c:gapWidth val="150"/>
        <c:axId val="116897664"/>
        <c:axId val="1169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897664"/>
        <c:axId val="116903936"/>
      </c:lineChart>
      <c:dateAx>
        <c:axId val="116897664"/>
        <c:scaling>
          <c:orientation val="minMax"/>
        </c:scaling>
        <c:delete val="1"/>
        <c:axPos val="b"/>
        <c:numFmt formatCode="ge" sourceLinked="1"/>
        <c:majorTickMark val="none"/>
        <c:minorTickMark val="none"/>
        <c:tickLblPos val="none"/>
        <c:crossAx val="116903936"/>
        <c:crosses val="autoZero"/>
        <c:auto val="1"/>
        <c:lblOffset val="100"/>
        <c:baseTimeUnit val="years"/>
      </c:dateAx>
      <c:valAx>
        <c:axId val="1169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934144"/>
        <c:axId val="1169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934144"/>
        <c:axId val="116936064"/>
      </c:lineChart>
      <c:dateAx>
        <c:axId val="116934144"/>
        <c:scaling>
          <c:orientation val="minMax"/>
        </c:scaling>
        <c:delete val="1"/>
        <c:axPos val="b"/>
        <c:numFmt formatCode="ge" sourceLinked="1"/>
        <c:majorTickMark val="none"/>
        <c:minorTickMark val="none"/>
        <c:tickLblPos val="none"/>
        <c:crossAx val="116936064"/>
        <c:crosses val="autoZero"/>
        <c:auto val="1"/>
        <c:lblOffset val="100"/>
        <c:baseTimeUnit val="years"/>
      </c:dateAx>
      <c:valAx>
        <c:axId val="1169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354560"/>
        <c:axId val="1263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354560"/>
        <c:axId val="126356480"/>
      </c:lineChart>
      <c:dateAx>
        <c:axId val="126354560"/>
        <c:scaling>
          <c:orientation val="minMax"/>
        </c:scaling>
        <c:delete val="1"/>
        <c:axPos val="b"/>
        <c:numFmt formatCode="ge" sourceLinked="1"/>
        <c:majorTickMark val="none"/>
        <c:minorTickMark val="none"/>
        <c:tickLblPos val="none"/>
        <c:crossAx val="126356480"/>
        <c:crosses val="autoZero"/>
        <c:auto val="1"/>
        <c:lblOffset val="100"/>
        <c:baseTimeUnit val="years"/>
      </c:dateAx>
      <c:valAx>
        <c:axId val="1263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381056"/>
        <c:axId val="1263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381056"/>
        <c:axId val="126395520"/>
      </c:lineChart>
      <c:dateAx>
        <c:axId val="126381056"/>
        <c:scaling>
          <c:orientation val="minMax"/>
        </c:scaling>
        <c:delete val="1"/>
        <c:axPos val="b"/>
        <c:numFmt formatCode="ge" sourceLinked="1"/>
        <c:majorTickMark val="none"/>
        <c:minorTickMark val="none"/>
        <c:tickLblPos val="none"/>
        <c:crossAx val="126395520"/>
        <c:crosses val="autoZero"/>
        <c:auto val="1"/>
        <c:lblOffset val="100"/>
        <c:baseTimeUnit val="years"/>
      </c:dateAx>
      <c:valAx>
        <c:axId val="1263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33920"/>
        <c:axId val="1264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33920"/>
        <c:axId val="126440192"/>
      </c:lineChart>
      <c:dateAx>
        <c:axId val="126433920"/>
        <c:scaling>
          <c:orientation val="minMax"/>
        </c:scaling>
        <c:delete val="1"/>
        <c:axPos val="b"/>
        <c:numFmt formatCode="ge" sourceLinked="1"/>
        <c:majorTickMark val="none"/>
        <c:minorTickMark val="none"/>
        <c:tickLblPos val="none"/>
        <c:crossAx val="126440192"/>
        <c:crosses val="autoZero"/>
        <c:auto val="1"/>
        <c:lblOffset val="100"/>
        <c:baseTimeUnit val="years"/>
      </c:dateAx>
      <c:valAx>
        <c:axId val="126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839.71</c:v>
                </c:pt>
                <c:pt idx="1">
                  <c:v>825.3</c:v>
                </c:pt>
                <c:pt idx="2">
                  <c:v>805.92</c:v>
                </c:pt>
                <c:pt idx="3" formatCode="#,##0.00;&quot;△&quot;#,##0.00">
                  <c:v>0</c:v>
                </c:pt>
                <c:pt idx="4" formatCode="#,##0.00;&quot;△&quot;#,##0.00">
                  <c:v>0</c:v>
                </c:pt>
              </c:numCache>
            </c:numRef>
          </c:val>
        </c:ser>
        <c:dLbls>
          <c:showLegendKey val="0"/>
          <c:showVal val="0"/>
          <c:showCatName val="0"/>
          <c:showSerName val="0"/>
          <c:showPercent val="0"/>
          <c:showBubbleSize val="0"/>
        </c:dLbls>
        <c:gapWidth val="150"/>
        <c:axId val="126474496"/>
        <c:axId val="1264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681.23</c:v>
                </c:pt>
                <c:pt idx="4">
                  <c:v>773.95</c:v>
                </c:pt>
              </c:numCache>
            </c:numRef>
          </c:val>
          <c:smooth val="0"/>
        </c:ser>
        <c:dLbls>
          <c:showLegendKey val="0"/>
          <c:showVal val="0"/>
          <c:showCatName val="0"/>
          <c:showSerName val="0"/>
          <c:showPercent val="0"/>
          <c:showBubbleSize val="0"/>
        </c:dLbls>
        <c:marker val="1"/>
        <c:smooth val="0"/>
        <c:axId val="126474496"/>
        <c:axId val="126480768"/>
      </c:lineChart>
      <c:dateAx>
        <c:axId val="126474496"/>
        <c:scaling>
          <c:orientation val="minMax"/>
        </c:scaling>
        <c:delete val="1"/>
        <c:axPos val="b"/>
        <c:numFmt formatCode="ge" sourceLinked="1"/>
        <c:majorTickMark val="none"/>
        <c:minorTickMark val="none"/>
        <c:tickLblPos val="none"/>
        <c:crossAx val="126480768"/>
        <c:crosses val="autoZero"/>
        <c:auto val="1"/>
        <c:lblOffset val="100"/>
        <c:baseTimeUnit val="years"/>
      </c:dateAx>
      <c:valAx>
        <c:axId val="1264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77.13</c:v>
                </c:pt>
                <c:pt idx="1">
                  <c:v>80.58</c:v>
                </c:pt>
                <c:pt idx="2">
                  <c:v>81.739999999999995</c:v>
                </c:pt>
                <c:pt idx="3">
                  <c:v>81.790000000000006</c:v>
                </c:pt>
                <c:pt idx="4">
                  <c:v>79.739999999999995</c:v>
                </c:pt>
              </c:numCache>
            </c:numRef>
          </c:val>
        </c:ser>
        <c:dLbls>
          <c:showLegendKey val="0"/>
          <c:showVal val="0"/>
          <c:showCatName val="0"/>
          <c:showSerName val="0"/>
          <c:showPercent val="0"/>
          <c:showBubbleSize val="0"/>
        </c:dLbls>
        <c:gapWidth val="150"/>
        <c:axId val="126570880"/>
        <c:axId val="1265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76.84</c:v>
                </c:pt>
                <c:pt idx="4">
                  <c:v>72.87</c:v>
                </c:pt>
              </c:numCache>
            </c:numRef>
          </c:val>
          <c:smooth val="0"/>
        </c:ser>
        <c:dLbls>
          <c:showLegendKey val="0"/>
          <c:showVal val="0"/>
          <c:showCatName val="0"/>
          <c:showSerName val="0"/>
          <c:showPercent val="0"/>
          <c:showBubbleSize val="0"/>
        </c:dLbls>
        <c:marker val="1"/>
        <c:smooth val="0"/>
        <c:axId val="126570880"/>
        <c:axId val="126572800"/>
      </c:lineChart>
      <c:dateAx>
        <c:axId val="126570880"/>
        <c:scaling>
          <c:orientation val="minMax"/>
        </c:scaling>
        <c:delete val="1"/>
        <c:axPos val="b"/>
        <c:numFmt formatCode="ge" sourceLinked="1"/>
        <c:majorTickMark val="none"/>
        <c:minorTickMark val="none"/>
        <c:tickLblPos val="none"/>
        <c:crossAx val="126572800"/>
        <c:crosses val="autoZero"/>
        <c:auto val="1"/>
        <c:lblOffset val="100"/>
        <c:baseTimeUnit val="years"/>
      </c:dateAx>
      <c:valAx>
        <c:axId val="1265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113.57</c:v>
                </c:pt>
                <c:pt idx="1">
                  <c:v>107.4</c:v>
                </c:pt>
                <c:pt idx="2">
                  <c:v>107.75</c:v>
                </c:pt>
                <c:pt idx="3">
                  <c:v>107.81</c:v>
                </c:pt>
                <c:pt idx="4">
                  <c:v>109.6</c:v>
                </c:pt>
              </c:numCache>
            </c:numRef>
          </c:val>
        </c:ser>
        <c:dLbls>
          <c:showLegendKey val="0"/>
          <c:showVal val="0"/>
          <c:showCatName val="0"/>
          <c:showSerName val="0"/>
          <c:showPercent val="0"/>
          <c:showBubbleSize val="0"/>
        </c:dLbls>
        <c:gapWidth val="150"/>
        <c:axId val="126594048"/>
        <c:axId val="1266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160.72999999999999</c:v>
                </c:pt>
                <c:pt idx="4">
                  <c:v>160.55000000000001</c:v>
                </c:pt>
              </c:numCache>
            </c:numRef>
          </c:val>
          <c:smooth val="0"/>
        </c:ser>
        <c:dLbls>
          <c:showLegendKey val="0"/>
          <c:showVal val="0"/>
          <c:showCatName val="0"/>
          <c:showSerName val="0"/>
          <c:showPercent val="0"/>
          <c:showBubbleSize val="0"/>
        </c:dLbls>
        <c:marker val="1"/>
        <c:smooth val="0"/>
        <c:axId val="126594048"/>
        <c:axId val="126604416"/>
      </c:lineChart>
      <c:dateAx>
        <c:axId val="126594048"/>
        <c:scaling>
          <c:orientation val="minMax"/>
        </c:scaling>
        <c:delete val="1"/>
        <c:axPos val="b"/>
        <c:numFmt formatCode="ge" sourceLinked="1"/>
        <c:majorTickMark val="none"/>
        <c:minorTickMark val="none"/>
        <c:tickLblPos val="none"/>
        <c:crossAx val="126604416"/>
        <c:crosses val="autoZero"/>
        <c:auto val="1"/>
        <c:lblOffset val="100"/>
        <c:baseTimeUnit val="years"/>
      </c:dateAx>
      <c:valAx>
        <c:axId val="1266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90" zoomScaleNormal="9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南風原町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
        <v>125</v>
      </c>
      <c r="AE8" s="49"/>
      <c r="AF8" s="49"/>
      <c r="AG8" s="49"/>
      <c r="AH8" s="49"/>
      <c r="AI8" s="49"/>
      <c r="AJ8" s="49"/>
      <c r="AK8" s="4"/>
      <c r="AL8" s="50">
        <f>データ!S6</f>
        <v>37991</v>
      </c>
      <c r="AM8" s="50"/>
      <c r="AN8" s="50"/>
      <c r="AO8" s="50"/>
      <c r="AP8" s="50"/>
      <c r="AQ8" s="50"/>
      <c r="AR8" s="50"/>
      <c r="AS8" s="50"/>
      <c r="AT8" s="45">
        <f>データ!T6</f>
        <v>10.76</v>
      </c>
      <c r="AU8" s="45"/>
      <c r="AV8" s="45"/>
      <c r="AW8" s="45"/>
      <c r="AX8" s="45"/>
      <c r="AY8" s="45"/>
      <c r="AZ8" s="45"/>
      <c r="BA8" s="45"/>
      <c r="BB8" s="45">
        <f>データ!U6</f>
        <v>3530.76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67.239999999999995</v>
      </c>
      <c r="Q10" s="45"/>
      <c r="R10" s="45"/>
      <c r="S10" s="45"/>
      <c r="T10" s="45"/>
      <c r="U10" s="45"/>
      <c r="V10" s="45"/>
      <c r="W10" s="45">
        <f>データ!Q6</f>
        <v>100</v>
      </c>
      <c r="X10" s="45"/>
      <c r="Y10" s="45"/>
      <c r="Z10" s="45"/>
      <c r="AA10" s="45"/>
      <c r="AB10" s="45"/>
      <c r="AC10" s="45"/>
      <c r="AD10" s="50">
        <f>データ!R6</f>
        <v>1311</v>
      </c>
      <c r="AE10" s="50"/>
      <c r="AF10" s="50"/>
      <c r="AG10" s="50"/>
      <c r="AH10" s="50"/>
      <c r="AI10" s="50"/>
      <c r="AJ10" s="50"/>
      <c r="AK10" s="2"/>
      <c r="AL10" s="50">
        <f>データ!V6</f>
        <v>25444</v>
      </c>
      <c r="AM10" s="50"/>
      <c r="AN10" s="50"/>
      <c r="AO10" s="50"/>
      <c r="AP10" s="50"/>
      <c r="AQ10" s="50"/>
      <c r="AR10" s="50"/>
      <c r="AS10" s="50"/>
      <c r="AT10" s="45">
        <f>データ!W6</f>
        <v>3.44</v>
      </c>
      <c r="AU10" s="45"/>
      <c r="AV10" s="45"/>
      <c r="AW10" s="45"/>
      <c r="AX10" s="45"/>
      <c r="AY10" s="45"/>
      <c r="AZ10" s="45"/>
      <c r="BA10" s="45"/>
      <c r="BB10" s="45">
        <f>データ!X6</f>
        <v>7396.51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473502</v>
      </c>
      <c r="D6" s="33">
        <f t="shared" si="3"/>
        <v>47</v>
      </c>
      <c r="E6" s="33">
        <f t="shared" si="3"/>
        <v>17</v>
      </c>
      <c r="F6" s="33">
        <f t="shared" si="3"/>
        <v>1</v>
      </c>
      <c r="G6" s="33">
        <f t="shared" si="3"/>
        <v>0</v>
      </c>
      <c r="H6" s="33" t="str">
        <f t="shared" si="3"/>
        <v>沖縄県　南風原町</v>
      </c>
      <c r="I6" s="33" t="str">
        <f t="shared" si="3"/>
        <v>法非適用</v>
      </c>
      <c r="J6" s="33" t="str">
        <f t="shared" si="3"/>
        <v>下水道事業</v>
      </c>
      <c r="K6" s="33" t="str">
        <f t="shared" si="3"/>
        <v>公共下水道</v>
      </c>
      <c r="L6" s="33" t="str">
        <f t="shared" si="3"/>
        <v>Cb1</v>
      </c>
      <c r="M6" s="33">
        <f t="shared" si="3"/>
        <v>0</v>
      </c>
      <c r="N6" s="34" t="str">
        <f t="shared" si="3"/>
        <v>-</v>
      </c>
      <c r="O6" s="34" t="str">
        <f t="shared" si="3"/>
        <v>該当数値なし</v>
      </c>
      <c r="P6" s="34">
        <f t="shared" si="3"/>
        <v>67.239999999999995</v>
      </c>
      <c r="Q6" s="34">
        <f t="shared" si="3"/>
        <v>100</v>
      </c>
      <c r="R6" s="34">
        <f t="shared" si="3"/>
        <v>1311</v>
      </c>
      <c r="S6" s="34">
        <f t="shared" si="3"/>
        <v>37991</v>
      </c>
      <c r="T6" s="34">
        <f t="shared" si="3"/>
        <v>10.76</v>
      </c>
      <c r="U6" s="34">
        <f t="shared" si="3"/>
        <v>3530.76</v>
      </c>
      <c r="V6" s="34">
        <f t="shared" si="3"/>
        <v>25444</v>
      </c>
      <c r="W6" s="34">
        <f t="shared" si="3"/>
        <v>3.44</v>
      </c>
      <c r="X6" s="34">
        <f t="shared" si="3"/>
        <v>7396.51</v>
      </c>
      <c r="Y6" s="35">
        <f>IF(Y7="",NA(),Y7)</f>
        <v>88.61</v>
      </c>
      <c r="Z6" s="35">
        <f t="shared" ref="Z6:AH6" si="4">IF(Z7="",NA(),Z7)</f>
        <v>88.71</v>
      </c>
      <c r="AA6" s="35">
        <f t="shared" si="4"/>
        <v>92.48</v>
      </c>
      <c r="AB6" s="35">
        <f t="shared" si="4"/>
        <v>88.84</v>
      </c>
      <c r="AC6" s="35">
        <f t="shared" si="4"/>
        <v>85.7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839.71</v>
      </c>
      <c r="BG6" s="35">
        <f t="shared" ref="BG6:BO6" si="7">IF(BG7="",NA(),BG7)</f>
        <v>825.3</v>
      </c>
      <c r="BH6" s="35">
        <f t="shared" si="7"/>
        <v>805.92</v>
      </c>
      <c r="BI6" s="34">
        <f t="shared" si="7"/>
        <v>0</v>
      </c>
      <c r="BJ6" s="34">
        <f t="shared" si="7"/>
        <v>0</v>
      </c>
      <c r="BK6" s="35">
        <f t="shared" si="7"/>
        <v>1252.8800000000001</v>
      </c>
      <c r="BL6" s="35">
        <f t="shared" si="7"/>
        <v>1119.4100000000001</v>
      </c>
      <c r="BM6" s="35">
        <f t="shared" si="7"/>
        <v>1067.74</v>
      </c>
      <c r="BN6" s="35">
        <f t="shared" si="7"/>
        <v>681.23</v>
      </c>
      <c r="BO6" s="35">
        <f t="shared" si="7"/>
        <v>773.95</v>
      </c>
      <c r="BP6" s="34" t="str">
        <f>IF(BP7="","",IF(BP7="-","【-】","【"&amp;SUBSTITUTE(TEXT(BP7,"#,##0.00"),"-","△")&amp;"】"))</f>
        <v>【728.30】</v>
      </c>
      <c r="BQ6" s="35">
        <f>IF(BQ7="",NA(),BQ7)</f>
        <v>77.13</v>
      </c>
      <c r="BR6" s="35">
        <f t="shared" ref="BR6:BZ6" si="8">IF(BR7="",NA(),BR7)</f>
        <v>80.58</v>
      </c>
      <c r="BS6" s="35">
        <f t="shared" si="8"/>
        <v>81.739999999999995</v>
      </c>
      <c r="BT6" s="35">
        <f t="shared" si="8"/>
        <v>81.790000000000006</v>
      </c>
      <c r="BU6" s="35">
        <f t="shared" si="8"/>
        <v>79.739999999999995</v>
      </c>
      <c r="BV6" s="35">
        <f t="shared" si="8"/>
        <v>66.87</v>
      </c>
      <c r="BW6" s="35">
        <f t="shared" si="8"/>
        <v>71.349999999999994</v>
      </c>
      <c r="BX6" s="35">
        <f t="shared" si="8"/>
        <v>73.569999999999993</v>
      </c>
      <c r="BY6" s="35">
        <f t="shared" si="8"/>
        <v>76.84</v>
      </c>
      <c r="BZ6" s="35">
        <f t="shared" si="8"/>
        <v>72.87</v>
      </c>
      <c r="CA6" s="34" t="str">
        <f>IF(CA7="","",IF(CA7="-","【-】","【"&amp;SUBSTITUTE(TEXT(CA7,"#,##0.00"),"-","△")&amp;"】"))</f>
        <v>【100.04】</v>
      </c>
      <c r="CB6" s="35">
        <f>IF(CB7="",NA(),CB7)</f>
        <v>113.57</v>
      </c>
      <c r="CC6" s="35">
        <f t="shared" ref="CC6:CK6" si="9">IF(CC7="",NA(),CC7)</f>
        <v>107.4</v>
      </c>
      <c r="CD6" s="35">
        <f t="shared" si="9"/>
        <v>107.75</v>
      </c>
      <c r="CE6" s="35">
        <f t="shared" si="9"/>
        <v>107.81</v>
      </c>
      <c r="CF6" s="35">
        <f t="shared" si="9"/>
        <v>109.6</v>
      </c>
      <c r="CG6" s="35">
        <f t="shared" si="9"/>
        <v>195.15</v>
      </c>
      <c r="CH6" s="35">
        <f t="shared" si="9"/>
        <v>182.55</v>
      </c>
      <c r="CI6" s="35">
        <f t="shared" si="9"/>
        <v>184.87</v>
      </c>
      <c r="CJ6" s="35">
        <f t="shared" si="9"/>
        <v>160.72999999999999</v>
      </c>
      <c r="CK6" s="35">
        <f t="shared" si="9"/>
        <v>160.55000000000001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51.83</v>
      </c>
      <c r="CS6" s="35">
        <f t="shared" si="10"/>
        <v>50.27</v>
      </c>
      <c r="CT6" s="35">
        <f t="shared" si="10"/>
        <v>51.08</v>
      </c>
      <c r="CU6" s="35">
        <f t="shared" si="10"/>
        <v>59.97</v>
      </c>
      <c r="CV6" s="35">
        <f t="shared" si="10"/>
        <v>56.35</v>
      </c>
      <c r="CW6" s="34" t="str">
        <f>IF(CW7="","",IF(CW7="-","【-】","【"&amp;SUBSTITUTE(TEXT(CW7,"#,##0.00"),"-","△")&amp;"】"))</f>
        <v>【60.09】</v>
      </c>
      <c r="CX6" s="35">
        <f>IF(CX7="",NA(),CX7)</f>
        <v>85.87</v>
      </c>
      <c r="CY6" s="35">
        <f t="shared" ref="CY6:DG6" si="11">IF(CY7="",NA(),CY7)</f>
        <v>91.16</v>
      </c>
      <c r="CZ6" s="35">
        <f t="shared" si="11"/>
        <v>95.78</v>
      </c>
      <c r="DA6" s="35">
        <f t="shared" si="11"/>
        <v>98.08</v>
      </c>
      <c r="DB6" s="35">
        <f t="shared" si="11"/>
        <v>81.58</v>
      </c>
      <c r="DC6" s="35">
        <f t="shared" si="11"/>
        <v>88.67</v>
      </c>
      <c r="DD6" s="35">
        <f t="shared" si="11"/>
        <v>89.13</v>
      </c>
      <c r="DE6" s="35">
        <f t="shared" si="11"/>
        <v>88.59</v>
      </c>
      <c r="DF6" s="35">
        <f t="shared" si="11"/>
        <v>94.8</v>
      </c>
      <c r="DG6" s="35">
        <f t="shared" si="11"/>
        <v>93.3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0.13</v>
      </c>
      <c r="EG6" s="35">
        <f t="shared" si="14"/>
        <v>0.25</v>
      </c>
      <c r="EH6" s="35">
        <f t="shared" si="14"/>
        <v>2.44</v>
      </c>
      <c r="EI6" s="34">
        <f t="shared" si="14"/>
        <v>0</v>
      </c>
      <c r="EJ6" s="35">
        <f t="shared" si="14"/>
        <v>0.17</v>
      </c>
      <c r="EK6" s="35">
        <f t="shared" si="14"/>
        <v>0.12</v>
      </c>
      <c r="EL6" s="35">
        <f t="shared" si="14"/>
        <v>0.11</v>
      </c>
      <c r="EM6" s="35">
        <f t="shared" si="14"/>
        <v>1.08</v>
      </c>
      <c r="EN6" s="35">
        <f t="shared" si="14"/>
        <v>1.1499999999999999</v>
      </c>
      <c r="EO6" s="34" t="str">
        <f>IF(EO7="","",IF(EO7="-","【-】","【"&amp;SUBSTITUTE(TEXT(EO7,"#,##0.00"),"-","△")&amp;"】"))</f>
        <v>【0.27】</v>
      </c>
    </row>
    <row r="7" spans="1:145" s="36" customFormat="1">
      <c r="A7" s="28"/>
      <c r="B7" s="37">
        <v>2016</v>
      </c>
      <c r="C7" s="37">
        <v>473502</v>
      </c>
      <c r="D7" s="37">
        <v>47</v>
      </c>
      <c r="E7" s="37">
        <v>17</v>
      </c>
      <c r="F7" s="37">
        <v>1</v>
      </c>
      <c r="G7" s="37">
        <v>0</v>
      </c>
      <c r="H7" s="37" t="s">
        <v>110</v>
      </c>
      <c r="I7" s="37" t="s">
        <v>111</v>
      </c>
      <c r="J7" s="37" t="s">
        <v>112</v>
      </c>
      <c r="K7" s="37" t="s">
        <v>113</v>
      </c>
      <c r="L7" s="37" t="s">
        <v>114</v>
      </c>
      <c r="M7" s="37"/>
      <c r="N7" s="38" t="s">
        <v>115</v>
      </c>
      <c r="O7" s="38" t="s">
        <v>116</v>
      </c>
      <c r="P7" s="38">
        <v>67.239999999999995</v>
      </c>
      <c r="Q7" s="38">
        <v>100</v>
      </c>
      <c r="R7" s="38">
        <v>1311</v>
      </c>
      <c r="S7" s="38">
        <v>37991</v>
      </c>
      <c r="T7" s="38">
        <v>10.76</v>
      </c>
      <c r="U7" s="38">
        <v>3530.76</v>
      </c>
      <c r="V7" s="38">
        <v>25444</v>
      </c>
      <c r="W7" s="38">
        <v>3.44</v>
      </c>
      <c r="X7" s="38">
        <v>7396.51</v>
      </c>
      <c r="Y7" s="38">
        <v>88.61</v>
      </c>
      <c r="Z7" s="38">
        <v>88.71</v>
      </c>
      <c r="AA7" s="38">
        <v>92.48</v>
      </c>
      <c r="AB7" s="38">
        <v>88.84</v>
      </c>
      <c r="AC7" s="38">
        <v>85.7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839.71</v>
      </c>
      <c r="BG7" s="38">
        <v>825.3</v>
      </c>
      <c r="BH7" s="38">
        <v>805.92</v>
      </c>
      <c r="BI7" s="38">
        <v>0</v>
      </c>
      <c r="BJ7" s="38">
        <v>0</v>
      </c>
      <c r="BK7" s="38">
        <v>1252.8800000000001</v>
      </c>
      <c r="BL7" s="38">
        <v>1119.4100000000001</v>
      </c>
      <c r="BM7" s="38">
        <v>1067.74</v>
      </c>
      <c r="BN7" s="38">
        <v>681.23</v>
      </c>
      <c r="BO7" s="38">
        <v>773.95</v>
      </c>
      <c r="BP7" s="38">
        <v>728.3</v>
      </c>
      <c r="BQ7" s="38">
        <v>77.13</v>
      </c>
      <c r="BR7" s="38">
        <v>80.58</v>
      </c>
      <c r="BS7" s="38">
        <v>81.739999999999995</v>
      </c>
      <c r="BT7" s="38">
        <v>81.790000000000006</v>
      </c>
      <c r="BU7" s="38">
        <v>79.739999999999995</v>
      </c>
      <c r="BV7" s="38">
        <v>66.87</v>
      </c>
      <c r="BW7" s="38">
        <v>71.349999999999994</v>
      </c>
      <c r="BX7" s="38">
        <v>73.569999999999993</v>
      </c>
      <c r="BY7" s="38">
        <v>76.84</v>
      </c>
      <c r="BZ7" s="38">
        <v>72.87</v>
      </c>
      <c r="CA7" s="38">
        <v>100.04</v>
      </c>
      <c r="CB7" s="38">
        <v>113.57</v>
      </c>
      <c r="CC7" s="38">
        <v>107.4</v>
      </c>
      <c r="CD7" s="38">
        <v>107.75</v>
      </c>
      <c r="CE7" s="38">
        <v>107.81</v>
      </c>
      <c r="CF7" s="38">
        <v>109.6</v>
      </c>
      <c r="CG7" s="38">
        <v>195.15</v>
      </c>
      <c r="CH7" s="38">
        <v>182.55</v>
      </c>
      <c r="CI7" s="38">
        <v>184.87</v>
      </c>
      <c r="CJ7" s="38">
        <v>160.72999999999999</v>
      </c>
      <c r="CK7" s="38">
        <v>160.55000000000001</v>
      </c>
      <c r="CL7" s="38">
        <v>137.82</v>
      </c>
      <c r="CM7" s="38" t="s">
        <v>115</v>
      </c>
      <c r="CN7" s="38" t="s">
        <v>115</v>
      </c>
      <c r="CO7" s="38" t="s">
        <v>115</v>
      </c>
      <c r="CP7" s="38" t="s">
        <v>115</v>
      </c>
      <c r="CQ7" s="38" t="s">
        <v>115</v>
      </c>
      <c r="CR7" s="38">
        <v>51.83</v>
      </c>
      <c r="CS7" s="38">
        <v>50.27</v>
      </c>
      <c r="CT7" s="38">
        <v>51.08</v>
      </c>
      <c r="CU7" s="38">
        <v>59.97</v>
      </c>
      <c r="CV7" s="38">
        <v>56.35</v>
      </c>
      <c r="CW7" s="38">
        <v>60.09</v>
      </c>
      <c r="CX7" s="38">
        <v>85.87</v>
      </c>
      <c r="CY7" s="38">
        <v>91.16</v>
      </c>
      <c r="CZ7" s="38">
        <v>95.78</v>
      </c>
      <c r="DA7" s="38">
        <v>98.08</v>
      </c>
      <c r="DB7" s="38">
        <v>81.58</v>
      </c>
      <c r="DC7" s="38">
        <v>88.67</v>
      </c>
      <c r="DD7" s="38">
        <v>89.13</v>
      </c>
      <c r="DE7" s="38">
        <v>88.59</v>
      </c>
      <c r="DF7" s="38">
        <v>94.8</v>
      </c>
      <c r="DG7" s="38">
        <v>93.3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0.13</v>
      </c>
      <c r="EG7" s="38">
        <v>0.25</v>
      </c>
      <c r="EH7" s="38">
        <v>2.44</v>
      </c>
      <c r="EI7" s="38">
        <v>0</v>
      </c>
      <c r="EJ7" s="38">
        <v>0.17</v>
      </c>
      <c r="EK7" s="38">
        <v>0.12</v>
      </c>
      <c r="EL7" s="38">
        <v>0.11</v>
      </c>
      <c r="EM7" s="38">
        <v>1.08</v>
      </c>
      <c r="EN7" s="38">
        <v>1.1499999999999999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2018-02-13T07:44:59Z</cp:lastPrinted>
  <dcterms:created xsi:type="dcterms:W3CDTF">2017-12-25T02:14:13Z</dcterms:created>
  <dcterms:modified xsi:type="dcterms:W3CDTF">2018-02-21T08:05:07Z</dcterms:modified>
  <cp:category/>
</cp:coreProperties>
</file>