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<sst xmlns="http://schemas.openxmlformats.org/spreadsheetml/2006/main" count="232" uniqueCount="120">
  <si>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</si>
  <si>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</si>
  <si>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</si>
  <si>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</si>
  <si>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</si>
  <si>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</si>
  <si>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</si>
  <si>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</si>
  <si>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</si>
  <si>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</si>
  <si>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</si>
  <si>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</si>
  <si>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</si>
  <si>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</si>
  <si>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</si>
  <si>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</si>
  <si>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</si>
  <si>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</si>
  <si>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</si>
  <si>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</si>
  <si>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</si>
  <si>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</si>
  <si>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</si>
  <si>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</si>
  <si>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</si>
  <si>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</si>
  <si>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</si>
  <si>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</si>
  <si>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</si>
  <si>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</si>
  <si>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</si>
  <si>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</si>
  <si>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</si>
  <si>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</si>
  <si>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</si>
  <si>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</si>
  <si>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</si>
  <si>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</si>
  <si>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</si>
  <si>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</si>
  <si>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</si>
  <si>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</si>
  <si>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</si>
  <si>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</si>
  <si>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</si>
  <si>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</si>
  <si>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</si>
  <si>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</si>
  <si>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</si>
  <si>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</si>
  <si>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</si>
  <si>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</si>
  <si>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</si>
  <si>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</si>
  <si>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</si>
  <si>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</si>
  <si>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</si>
  <si>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</si>
  <si>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</si>
  <si>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</si>
  <si>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</si>
  <si>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</si>
  <si>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</si>
  <si>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</si>
  <si>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</si>
  <si>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</si>
  <si>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</si>
  <si>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</si>
  <si>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</si>
  <si>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</si>
  <si>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</si>
  <si>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</si>
  <si>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</si>
  <si>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</si>
  <si>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</si>
  <si>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</si>
  <si>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</si>
  <si>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</si>
  <si>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</si>
  <si>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</si>
  <si>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</si>
  <si>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</si>
  <si>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</si>
  <si>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</si>
  <si>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</si>
  <si>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</si>
  <si>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</si>
  <si>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</si>
  <si>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</si>
  <si>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</si>
  <si>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</si>
  <si>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</si>
  <si>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</si>
  <si>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</si>
  <si>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</si>
  <si>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</si>
  <si>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</si>
  <si>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</si>
  <si>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</si>
  <si>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</si>
  <si>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</si>
  <si>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</si>
  <si>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</si>
  <si>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</si>
  <si>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</si>
  <si>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西原町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</si>
  <si>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</si>
  <si>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</si>
  <si>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</si>
  <si>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</si>
  <si>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</si>
  <si>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</si>
  <si>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</si>
  <si>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</si>
  <si>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</si>
  <si>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</si>
  <si>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①類似団体平均より高くなっており老朽化の度合いが高い状況であるため、資本の確保と長寿命化の取組みが必要である。　　　　　　　　　　　　　　　　　　　　　　　　　　　②類似団体と比べて低い値を示しており、概ね健全といえる。　　　　　　　　　　　　　　　　　　　　　　　　　　　　　　　　　　③類似団体と比較して低い値となっている。管路の状態と投資可能財源及び職員の配置を勘案して、更新する管路の優先順位を設定する必要がある。</t>
    <rPh sb="1" eb="3">
      <t>ルイジ</t>
    </rPh>
    <rPh sb="3" eb="5">
      <t>ダンタイ</t>
    </rPh>
    <rPh sb="5" eb="7">
      <t>ヘイキン</t>
    </rPh>
    <rPh sb="9" eb="10">
      <t>タカ</t>
    </rPh>
    <rPh sb="16" eb="19">
      <t>ロウキュウカ</t>
    </rPh>
    <rPh sb="20" eb="22">
      <t>ドア</t>
    </rPh>
    <rPh sb="24" eb="25">
      <t>タカ</t>
    </rPh>
    <rPh sb="26" eb="28">
      <t>ジョウキョウ</t>
    </rPh>
    <rPh sb="34" eb="36">
      <t>シホン</t>
    </rPh>
    <rPh sb="37" eb="39">
      <t>カクホ</t>
    </rPh>
    <rPh sb="40" eb="41">
      <t>ナガ</t>
    </rPh>
    <rPh sb="41" eb="44">
      <t>ジュミョウカ</t>
    </rPh>
    <rPh sb="45" eb="47">
      <t>トリク</t>
    </rPh>
    <rPh sb="49" eb="51">
      <t>ヒツヨウ</t>
    </rPh>
    <rPh sb="83" eb="85">
      <t>ルイジ</t>
    </rPh>
    <rPh sb="85" eb="87">
      <t>ダンタイ</t>
    </rPh>
    <rPh sb="88" eb="89">
      <t>クラ</t>
    </rPh>
    <rPh sb="91" eb="92">
      <t>ヒク</t>
    </rPh>
    <rPh sb="93" eb="94">
      <t>アタイ</t>
    </rPh>
    <rPh sb="95" eb="96">
      <t>シメ</t>
    </rPh>
    <phoneticPr fontId="4"/>
  </si>
  <si>
    <t>　経営状況は概ね良好であると判断できるが、今後、給水収益の落ち込みも想定され、また、老朽施設及び管路の更新の必要もあることから、随時、指標を分析し、把握に努め適切な対策を講じ、今後も健全な経営が保持できるよう努める必要がある。</t>
    <rPh sb="1" eb="3">
      <t>ケイエイ</t>
    </rPh>
    <rPh sb="3" eb="5">
      <t>ジョウキョウ</t>
    </rPh>
    <rPh sb="6" eb="7">
      <t>オオム</t>
    </rPh>
    <rPh sb="8" eb="10">
      <t>リョウコウ</t>
    </rPh>
    <rPh sb="14" eb="16">
      <t>ハンダン</t>
    </rPh>
    <rPh sb="21" eb="23">
      <t>コンゴ</t>
    </rPh>
    <rPh sb="24" eb="26">
      <t>キュウスイ</t>
    </rPh>
    <rPh sb="26" eb="28">
      <t>シュウエキ</t>
    </rPh>
    <rPh sb="29" eb="30">
      <t>オ</t>
    </rPh>
    <rPh sb="31" eb="32">
      <t>コ</t>
    </rPh>
    <rPh sb="34" eb="36">
      <t>ソウテイ</t>
    </rPh>
    <rPh sb="42" eb="44">
      <t>ロウキュウ</t>
    </rPh>
    <rPh sb="44" eb="46">
      <t>シセツ</t>
    </rPh>
    <rPh sb="46" eb="47">
      <t>オヨ</t>
    </rPh>
    <rPh sb="48" eb="50">
      <t>カンロ</t>
    </rPh>
    <rPh sb="51" eb="53">
      <t>コウシン</t>
    </rPh>
    <rPh sb="54" eb="56">
      <t>ヒツヨウ</t>
    </rPh>
    <rPh sb="64" eb="66">
      <t>ズイジ</t>
    </rPh>
    <rPh sb="67" eb="69">
      <t>シヒョウ</t>
    </rPh>
    <rPh sb="70" eb="72">
      <t>ブンセキ</t>
    </rPh>
    <rPh sb="74" eb="76">
      <t>ハアク</t>
    </rPh>
    <rPh sb="77" eb="78">
      <t>ツト</t>
    </rPh>
    <rPh sb="79" eb="81">
      <t>テキセツ</t>
    </rPh>
    <rPh sb="82" eb="84">
      <t>タイサク</t>
    </rPh>
    <rPh sb="85" eb="86">
      <t>コウ</t>
    </rPh>
    <rPh sb="88" eb="90">
      <t>コンゴ</t>
    </rPh>
    <rPh sb="91" eb="93">
      <t>ケンゼン</t>
    </rPh>
    <rPh sb="94" eb="96">
      <t>ケイエイ</t>
    </rPh>
    <rPh sb="97" eb="99">
      <t>ホジ</t>
    </rPh>
    <rPh sb="104" eb="105">
      <t>ツト</t>
    </rPh>
    <rPh sb="107" eb="109">
      <t>ヒツヨウ</t>
    </rPh>
    <phoneticPr fontId="4"/>
  </si>
  <si>
    <t>①各年度の収支は黒字であるが、平均値を下回っていることから、今後の施設投資等に係る費用確保の為にも、更なる費用削減等に取り組む必要がある。　　　　　　　　　　　　　　　　　　　　　　　　　　　　　　　　　②５カ年間0％となっており健全を維持している。③数値は100を超えており財務の安定性を示している。　　　　　　　　　　　　　　　　　　　　　　　　　　　　　　　　④類似団体より低い値であり良好であるが、施設更新の状況を勘案し、適正かどうか検討する必要がある。　　　　　　　　　　　　　　　　　　　　　　　　　　　　　　　　　　⑤適正を維持している状況であり、今後も向上に努める。　　　　　　　　　　　　　　　　　　　　　　　　　　　　　　　　　　　　　　　　　　　　　　　　　　　　　　　　　　　　　　　　　　　　　　　　　⑥平均値より高くなっている。維持管理費の低減化・効率化の検討が必要である。　　　　　　　　　　　　　　　　　　　　　　　　　　　⑦高い数値を維持しており、適正な施設規模であるといえる。　　　　　　　　　　　　　　　　　　　　　　　　　　　　　　　　　　　　　　　⑧有収率は93.69％であり、概ね効率的な収益につながっているといえる。</t>
    <rPh sb="1" eb="4">
      <t>カクネンド</t>
    </rPh>
    <rPh sb="5" eb="7">
      <t>シュウシ</t>
    </rPh>
    <rPh sb="8" eb="10">
      <t>クロジ</t>
    </rPh>
    <rPh sb="15" eb="18">
      <t>ヘイキンチ</t>
    </rPh>
    <rPh sb="19" eb="21">
      <t>シタマワ</t>
    </rPh>
    <rPh sb="30" eb="32">
      <t>コンゴ</t>
    </rPh>
    <rPh sb="33" eb="35">
      <t>シセツ</t>
    </rPh>
    <rPh sb="35" eb="37">
      <t>トウシ</t>
    </rPh>
    <rPh sb="37" eb="38">
      <t>トウ</t>
    </rPh>
    <rPh sb="39" eb="40">
      <t>カカ</t>
    </rPh>
    <rPh sb="41" eb="43">
      <t>ヒヨウ</t>
    </rPh>
    <rPh sb="43" eb="45">
      <t>カクホ</t>
    </rPh>
    <rPh sb="46" eb="47">
      <t>タメ</t>
    </rPh>
    <rPh sb="50" eb="51">
      <t>サラ</t>
    </rPh>
    <rPh sb="53" eb="55">
      <t>ヒヨウ</t>
    </rPh>
    <rPh sb="55" eb="57">
      <t>サクゲン</t>
    </rPh>
    <rPh sb="57" eb="58">
      <t>トウ</t>
    </rPh>
    <rPh sb="59" eb="60">
      <t>ト</t>
    </rPh>
    <rPh sb="61" eb="62">
      <t>ク</t>
    </rPh>
    <rPh sb="63" eb="65">
      <t>ヒツヨウ</t>
    </rPh>
    <rPh sb="105" eb="107">
      <t>ネンカン</t>
    </rPh>
    <rPh sb="115" eb="117">
      <t>ケンゼン</t>
    </rPh>
    <rPh sb="118" eb="120">
      <t>イジ</t>
    </rPh>
    <rPh sb="126" eb="128">
      <t>スウチ</t>
    </rPh>
    <rPh sb="133" eb="134">
      <t>コ</t>
    </rPh>
    <rPh sb="138" eb="140">
      <t>ザイム</t>
    </rPh>
    <rPh sb="141" eb="144">
      <t>アンテイセイ</t>
    </rPh>
    <rPh sb="145" eb="146">
      <t>シメ</t>
    </rPh>
    <rPh sb="184" eb="186">
      <t>ルイジ</t>
    </rPh>
    <rPh sb="186" eb="188">
      <t>ダンタイ</t>
    </rPh>
    <rPh sb="190" eb="191">
      <t>ヒク</t>
    </rPh>
    <rPh sb="192" eb="193">
      <t>アタイ</t>
    </rPh>
    <rPh sb="196" eb="198">
      <t>リョウコウ</t>
    </rPh>
    <rPh sb="203" eb="205">
      <t>シセツ</t>
    </rPh>
    <rPh sb="205" eb="207">
      <t>コウシン</t>
    </rPh>
    <rPh sb="208" eb="210">
      <t>ジョウキョウ</t>
    </rPh>
    <rPh sb="211" eb="213">
      <t>カンアン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</si>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</sst>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0.45</c:v>
                </c:pt>
                <c:pt idx="2">
                  <c:v>0.46</c:v>
                </c:pt>
                <c:pt idx="3">
                  <c:v>0.42</c:v>
                </c:pt>
                <c:pt idx="4">
                  <c:v>0.37</c:v>
                </c:pt>
              </c:numCache>
            </c:numRef>
          </c:val>
        </c:ser>
        <c:dLbls>
          <c:showLegendKey val="0"/>
          <c:showVal val="0"/>
          <c:showCatName val="0"/>
          <c:showSerName val="0"/>
          <c:showPercent val="0"/>
          <c:showBubbleSize val="0"/>
        </c:dLbls>
        <c:gapWidth val="150"/>
        <c:axId val="116664960"/>
        <c:axId val="1166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16664960"/>
        <c:axId val="116678656"/>
      </c:lineChart>
      <c:dateAx>
        <c:axId val="116664960"/>
        <c:scaling>
          <c:orientation val="minMax"/>
        </c:scaling>
        <c:delete val="1"/>
        <c:axPos val="b"/>
        <c:numFmt formatCode="ge" sourceLinked="1"/>
        <c:majorTickMark val="none"/>
        <c:minorTickMark val="none"/>
        <c:tickLblPos val="none"/>
        <c:crossAx val="116678656"/>
        <c:crosses val="autoZero"/>
        <c:auto val="1"/>
        <c:lblOffset val="100"/>
        <c:baseTimeUnit val="years"/>
      </c:dateAx>
      <c:valAx>
        <c:axId val="1166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84.56</c:v>
                </c:pt>
                <c:pt idx="1">
                  <c:v>83.59</c:v>
                </c:pt>
                <c:pt idx="2">
                  <c:v>82.17</c:v>
                </c:pt>
                <c:pt idx="3">
                  <c:v>83.6</c:v>
                </c:pt>
                <c:pt idx="4">
                  <c:v>83.37</c:v>
                </c:pt>
              </c:numCache>
            </c:numRef>
          </c:val>
        </c:ser>
        <c:dLbls>
          <c:showLegendKey val="0"/>
          <c:showVal val="0"/>
          <c:showCatName val="0"/>
          <c:showSerName val="0"/>
          <c:showPercent val="0"/>
          <c:showBubbleSize val="0"/>
        </c:dLbls>
        <c:gapWidth val="150"/>
        <c:axId val="118466816"/>
        <c:axId val="1184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18466816"/>
        <c:axId val="118477184"/>
      </c:lineChart>
      <c:dateAx>
        <c:axId val="118466816"/>
        <c:scaling>
          <c:orientation val="minMax"/>
        </c:scaling>
        <c:delete val="1"/>
        <c:axPos val="b"/>
        <c:numFmt formatCode="ge" sourceLinked="1"/>
        <c:majorTickMark val="none"/>
        <c:minorTickMark val="none"/>
        <c:tickLblPos val="none"/>
        <c:crossAx val="118477184"/>
        <c:crosses val="autoZero"/>
        <c:auto val="1"/>
        <c:lblOffset val="100"/>
        <c:baseTimeUnit val="years"/>
      </c:dateAx>
      <c:valAx>
        <c:axId val="1184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95.93</c:v>
                </c:pt>
                <c:pt idx="1">
                  <c:v>96.43</c:v>
                </c:pt>
                <c:pt idx="2">
                  <c:v>95.23</c:v>
                </c:pt>
                <c:pt idx="3">
                  <c:v>93.18</c:v>
                </c:pt>
                <c:pt idx="4">
                  <c:v>93.69</c:v>
                </c:pt>
              </c:numCache>
            </c:numRef>
          </c:val>
        </c:ser>
        <c:dLbls>
          <c:showLegendKey val="0"/>
          <c:showVal val="0"/>
          <c:showCatName val="0"/>
          <c:showSerName val="0"/>
          <c:showPercent val="0"/>
          <c:showBubbleSize val="0"/>
        </c:dLbls>
        <c:gapWidth val="150"/>
        <c:axId val="118519680"/>
        <c:axId val="1185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18519680"/>
        <c:axId val="118534144"/>
      </c:lineChart>
      <c:dateAx>
        <c:axId val="118519680"/>
        <c:scaling>
          <c:orientation val="minMax"/>
        </c:scaling>
        <c:delete val="1"/>
        <c:axPos val="b"/>
        <c:numFmt formatCode="ge" sourceLinked="1"/>
        <c:majorTickMark val="none"/>
        <c:minorTickMark val="none"/>
        <c:tickLblPos val="none"/>
        <c:crossAx val="118534144"/>
        <c:crosses val="autoZero"/>
        <c:auto val="1"/>
        <c:lblOffset val="100"/>
        <c:baseTimeUnit val="years"/>
      </c:dateAx>
      <c:valAx>
        <c:axId val="1185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105.32</c:v>
                </c:pt>
                <c:pt idx="1">
                  <c:v>106.02</c:v>
                </c:pt>
                <c:pt idx="2">
                  <c:v>111.19</c:v>
                </c:pt>
                <c:pt idx="3">
                  <c:v>109.33</c:v>
                </c:pt>
                <c:pt idx="4">
                  <c:v>108.34</c:v>
                </c:pt>
              </c:numCache>
            </c:numRef>
          </c:val>
        </c:ser>
        <c:dLbls>
          <c:showLegendKey val="0"/>
          <c:showVal val="0"/>
          <c:showCatName val="0"/>
          <c:showSerName val="0"/>
          <c:showPercent val="0"/>
          <c:showBubbleSize val="0"/>
        </c:dLbls>
        <c:gapWidth val="150"/>
        <c:axId val="116704768"/>
        <c:axId val="1167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16704768"/>
        <c:axId val="116706688"/>
      </c:lineChart>
      <c:dateAx>
        <c:axId val="116704768"/>
        <c:scaling>
          <c:orientation val="minMax"/>
        </c:scaling>
        <c:delete val="1"/>
        <c:axPos val="b"/>
        <c:numFmt formatCode="ge" sourceLinked="1"/>
        <c:majorTickMark val="none"/>
        <c:minorTickMark val="none"/>
        <c:tickLblPos val="none"/>
        <c:crossAx val="116706688"/>
        <c:crosses val="autoZero"/>
        <c:auto val="1"/>
        <c:lblOffset val="100"/>
        <c:baseTimeUnit val="years"/>
      </c:dateAx>
      <c:valAx>
        <c:axId val="11670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7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48.88</c:v>
                </c:pt>
                <c:pt idx="1">
                  <c:v>50.92</c:v>
                </c:pt>
                <c:pt idx="2">
                  <c:v>52.7</c:v>
                </c:pt>
                <c:pt idx="3">
                  <c:v>54.43</c:v>
                </c:pt>
                <c:pt idx="4">
                  <c:v>56.14</c:v>
                </c:pt>
              </c:numCache>
            </c:numRef>
          </c:val>
        </c:ser>
        <c:dLbls>
          <c:showLegendKey val="0"/>
          <c:showVal val="0"/>
          <c:showCatName val="0"/>
          <c:showSerName val="0"/>
          <c:showPercent val="0"/>
          <c:showBubbleSize val="0"/>
        </c:dLbls>
        <c:gapWidth val="150"/>
        <c:axId val="111031424"/>
        <c:axId val="1110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11031424"/>
        <c:axId val="111033344"/>
      </c:lineChart>
      <c:dateAx>
        <c:axId val="111031424"/>
        <c:scaling>
          <c:orientation val="minMax"/>
        </c:scaling>
        <c:delete val="1"/>
        <c:axPos val="b"/>
        <c:numFmt formatCode="ge" sourceLinked="1"/>
        <c:majorTickMark val="none"/>
        <c:minorTickMark val="none"/>
        <c:tickLblPos val="none"/>
        <c:crossAx val="111033344"/>
        <c:crosses val="autoZero"/>
        <c:auto val="1"/>
        <c:lblOffset val="100"/>
        <c:baseTimeUnit val="years"/>
      </c:dateAx>
      <c:valAx>
        <c:axId val="1110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1.1000000000000001</c:v>
                </c:pt>
                <c:pt idx="2">
                  <c:v>0.66</c:v>
                </c:pt>
                <c:pt idx="3">
                  <c:v>1.06</c:v>
                </c:pt>
                <c:pt idx="4">
                  <c:v>2.5499999999999998</c:v>
                </c:pt>
              </c:numCache>
            </c:numRef>
          </c:val>
        </c:ser>
        <c:dLbls>
          <c:showLegendKey val="0"/>
          <c:showVal val="0"/>
          <c:showCatName val="0"/>
          <c:showSerName val="0"/>
          <c:showPercent val="0"/>
          <c:showBubbleSize val="0"/>
        </c:dLbls>
        <c:gapWidth val="150"/>
        <c:axId val="113615616"/>
        <c:axId val="1136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13615616"/>
        <c:axId val="113617536"/>
      </c:lineChart>
      <c:dateAx>
        <c:axId val="113615616"/>
        <c:scaling>
          <c:orientation val="minMax"/>
        </c:scaling>
        <c:delete val="1"/>
        <c:axPos val="b"/>
        <c:numFmt formatCode="ge" sourceLinked="1"/>
        <c:majorTickMark val="none"/>
        <c:minorTickMark val="none"/>
        <c:tickLblPos val="none"/>
        <c:crossAx val="113617536"/>
        <c:crosses val="autoZero"/>
        <c:auto val="1"/>
        <c:lblOffset val="100"/>
        <c:baseTimeUnit val="years"/>
      </c:dateAx>
      <c:valAx>
        <c:axId val="1136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187328"/>
        <c:axId val="1171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17187328"/>
        <c:axId val="117189248"/>
      </c:lineChart>
      <c:dateAx>
        <c:axId val="117187328"/>
        <c:scaling>
          <c:orientation val="minMax"/>
        </c:scaling>
        <c:delete val="1"/>
        <c:axPos val="b"/>
        <c:numFmt formatCode="ge" sourceLinked="1"/>
        <c:majorTickMark val="none"/>
        <c:minorTickMark val="none"/>
        <c:tickLblPos val="none"/>
        <c:crossAx val="117189248"/>
        <c:crosses val="autoZero"/>
        <c:auto val="1"/>
        <c:lblOffset val="100"/>
        <c:baseTimeUnit val="years"/>
      </c:dateAx>
      <c:valAx>
        <c:axId val="11718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1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1848.37</c:v>
                </c:pt>
                <c:pt idx="1">
                  <c:v>2309.4299999999998</c:v>
                </c:pt>
                <c:pt idx="2">
                  <c:v>1245.1199999999999</c:v>
                </c:pt>
                <c:pt idx="3">
                  <c:v>1293.05</c:v>
                </c:pt>
                <c:pt idx="4">
                  <c:v>1107.17</c:v>
                </c:pt>
              </c:numCache>
            </c:numRef>
          </c:val>
        </c:ser>
        <c:dLbls>
          <c:showLegendKey val="0"/>
          <c:showVal val="0"/>
          <c:showCatName val="0"/>
          <c:showSerName val="0"/>
          <c:showPercent val="0"/>
          <c:showBubbleSize val="0"/>
        </c:dLbls>
        <c:gapWidth val="150"/>
        <c:axId val="117227904"/>
        <c:axId val="1172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17227904"/>
        <c:axId val="117229824"/>
      </c:lineChart>
      <c:dateAx>
        <c:axId val="117227904"/>
        <c:scaling>
          <c:orientation val="minMax"/>
        </c:scaling>
        <c:delete val="1"/>
        <c:axPos val="b"/>
        <c:numFmt formatCode="ge" sourceLinked="1"/>
        <c:majorTickMark val="none"/>
        <c:minorTickMark val="none"/>
        <c:tickLblPos val="none"/>
        <c:crossAx val="117229824"/>
        <c:crosses val="autoZero"/>
        <c:auto val="1"/>
        <c:lblOffset val="100"/>
        <c:baseTimeUnit val="years"/>
      </c:dateAx>
      <c:valAx>
        <c:axId val="11722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50.75</c:v>
                </c:pt>
                <c:pt idx="1">
                  <c:v>45.66</c:v>
                </c:pt>
                <c:pt idx="2">
                  <c:v>41.47</c:v>
                </c:pt>
                <c:pt idx="3">
                  <c:v>36.44</c:v>
                </c:pt>
                <c:pt idx="4">
                  <c:v>31.52</c:v>
                </c:pt>
              </c:numCache>
            </c:numRef>
          </c:val>
        </c:ser>
        <c:dLbls>
          <c:showLegendKey val="0"/>
          <c:showVal val="0"/>
          <c:showCatName val="0"/>
          <c:showSerName val="0"/>
          <c:showPercent val="0"/>
          <c:showBubbleSize val="0"/>
        </c:dLbls>
        <c:gapWidth val="150"/>
        <c:axId val="118050816"/>
        <c:axId val="1180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18050816"/>
        <c:axId val="118052736"/>
      </c:lineChart>
      <c:dateAx>
        <c:axId val="118050816"/>
        <c:scaling>
          <c:orientation val="minMax"/>
        </c:scaling>
        <c:delete val="1"/>
        <c:axPos val="b"/>
        <c:numFmt formatCode="ge" sourceLinked="1"/>
        <c:majorTickMark val="none"/>
        <c:minorTickMark val="none"/>
        <c:tickLblPos val="none"/>
        <c:crossAx val="118052736"/>
        <c:crosses val="autoZero"/>
        <c:auto val="1"/>
        <c:lblOffset val="100"/>
        <c:baseTimeUnit val="years"/>
      </c:dateAx>
      <c:valAx>
        <c:axId val="11805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0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104.06</c:v>
                </c:pt>
                <c:pt idx="1">
                  <c:v>104.29</c:v>
                </c:pt>
                <c:pt idx="2">
                  <c:v>108.37</c:v>
                </c:pt>
                <c:pt idx="3">
                  <c:v>107.17</c:v>
                </c:pt>
                <c:pt idx="4">
                  <c:v>106.38</c:v>
                </c:pt>
              </c:numCache>
            </c:numRef>
          </c:val>
        </c:ser>
        <c:dLbls>
          <c:showLegendKey val="0"/>
          <c:showVal val="0"/>
          <c:showCatName val="0"/>
          <c:showSerName val="0"/>
          <c:showPercent val="0"/>
          <c:showBubbleSize val="0"/>
        </c:dLbls>
        <c:gapWidth val="150"/>
        <c:axId val="118082944"/>
        <c:axId val="1180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18082944"/>
        <c:axId val="118085120"/>
      </c:lineChart>
      <c:dateAx>
        <c:axId val="118082944"/>
        <c:scaling>
          <c:orientation val="minMax"/>
        </c:scaling>
        <c:delete val="1"/>
        <c:axPos val="b"/>
        <c:numFmt formatCode="ge" sourceLinked="1"/>
        <c:majorTickMark val="none"/>
        <c:minorTickMark val="none"/>
        <c:tickLblPos val="none"/>
        <c:crossAx val="118085120"/>
        <c:crosses val="autoZero"/>
        <c:auto val="1"/>
        <c:lblOffset val="100"/>
        <c:baseTimeUnit val="years"/>
      </c:dateAx>
      <c:valAx>
        <c:axId val="1180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188.21</c:v>
                </c:pt>
                <c:pt idx="1">
                  <c:v>187.51</c:v>
                </c:pt>
                <c:pt idx="2">
                  <c:v>179.58</c:v>
                </c:pt>
                <c:pt idx="3">
                  <c:v>181.21</c:v>
                </c:pt>
                <c:pt idx="4">
                  <c:v>182.73</c:v>
                </c:pt>
              </c:numCache>
            </c:numRef>
          </c:val>
        </c:ser>
        <c:dLbls>
          <c:showLegendKey val="0"/>
          <c:showVal val="0"/>
          <c:showCatName val="0"/>
          <c:showSerName val="0"/>
          <c:showPercent val="0"/>
          <c:showBubbleSize val="0"/>
        </c:dLbls>
        <c:gapWidth val="150"/>
        <c:axId val="118446720"/>
        <c:axId val="1184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18446720"/>
        <c:axId val="118448896"/>
      </c:lineChart>
      <c:dateAx>
        <c:axId val="118446720"/>
        <c:scaling>
          <c:orientation val="minMax"/>
        </c:scaling>
        <c:delete val="1"/>
        <c:axPos val="b"/>
        <c:numFmt formatCode="ge" sourceLinked="1"/>
        <c:majorTickMark val="none"/>
        <c:minorTickMark val="none"/>
        <c:tickLblPos val="none"/>
        <c:crossAx val="118448896"/>
        <c:crosses val="autoZero"/>
        <c:auto val="1"/>
        <c:lblOffset val="100"/>
        <c:baseTimeUnit val="years"/>
      </c:dateAx>
      <c:valAx>
        <c:axId val="1184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B5" sqref="AB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西原町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35146</v>
      </c>
      <c r="AM8" s="61"/>
      <c r="AN8" s="61"/>
      <c r="AO8" s="61"/>
      <c r="AP8" s="61"/>
      <c r="AQ8" s="61"/>
      <c r="AR8" s="61"/>
      <c r="AS8" s="61"/>
      <c r="AT8" s="51">
        <f>データ!$S$6</f>
        <v>15.9</v>
      </c>
      <c r="AU8" s="52"/>
      <c r="AV8" s="52"/>
      <c r="AW8" s="52"/>
      <c r="AX8" s="52"/>
      <c r="AY8" s="52"/>
      <c r="AZ8" s="52"/>
      <c r="BA8" s="52"/>
      <c r="BB8" s="53">
        <f>データ!$T$6</f>
        <v>2210.44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87.78</v>
      </c>
      <c r="J10" s="52"/>
      <c r="K10" s="52"/>
      <c r="L10" s="52"/>
      <c r="M10" s="52"/>
      <c r="N10" s="52"/>
      <c r="O10" s="64"/>
      <c r="P10" s="53">
        <f>データ!$P$6</f>
        <v>99.98</v>
      </c>
      <c r="Q10" s="53"/>
      <c r="R10" s="53"/>
      <c r="S10" s="53"/>
      <c r="T10" s="53"/>
      <c r="U10" s="53"/>
      <c r="V10" s="53"/>
      <c r="W10" s="61">
        <f>データ!$Q$6</f>
        <v>3463</v>
      </c>
      <c r="X10" s="61"/>
      <c r="Y10" s="61"/>
      <c r="Z10" s="61"/>
      <c r="AA10" s="61"/>
      <c r="AB10" s="61"/>
      <c r="AC10" s="61"/>
      <c r="AD10" s="2"/>
      <c r="AE10" s="2"/>
      <c r="AF10" s="2"/>
      <c r="AG10" s="2"/>
      <c r="AH10" s="5"/>
      <c r="AI10" s="5"/>
      <c r="AJ10" s="5"/>
      <c r="AK10" s="5"/>
      <c r="AL10" s="61">
        <f>データ!$U$6</f>
        <v>34922</v>
      </c>
      <c r="AM10" s="61"/>
      <c r="AN10" s="61"/>
      <c r="AO10" s="61"/>
      <c r="AP10" s="61"/>
      <c r="AQ10" s="61"/>
      <c r="AR10" s="61"/>
      <c r="AS10" s="61"/>
      <c r="AT10" s="51">
        <f>データ!$V$6</f>
        <v>15.9</v>
      </c>
      <c r="AU10" s="52"/>
      <c r="AV10" s="52"/>
      <c r="AW10" s="52"/>
      <c r="AX10" s="52"/>
      <c r="AY10" s="52"/>
      <c r="AZ10" s="52"/>
      <c r="BA10" s="52"/>
      <c r="BB10" s="53">
        <f>データ!$W$6</f>
        <v>2196.35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473294</v>
      </c>
      <c r="D6" s="34">
        <f t="shared" si="3"/>
        <v>46</v>
      </c>
      <c r="E6" s="34">
        <f t="shared" si="3"/>
        <v>1</v>
      </c>
      <c r="F6" s="34">
        <f t="shared" si="3"/>
        <v>0</v>
      </c>
      <c r="G6" s="34">
        <f t="shared" si="3"/>
        <v>1</v>
      </c>
      <c r="H6" s="34" t="str">
        <f t="shared" si="3"/>
        <v>沖縄県　西原町</v>
      </c>
      <c r="I6" s="34" t="str">
        <f t="shared" si="3"/>
        <v>法適用</v>
      </c>
      <c r="J6" s="34" t="str">
        <f t="shared" si="3"/>
        <v>水道事業</v>
      </c>
      <c r="K6" s="34" t="str">
        <f t="shared" si="3"/>
        <v>末端給水事業</v>
      </c>
      <c r="L6" s="34" t="str">
        <f t="shared" si="3"/>
        <v>A5</v>
      </c>
      <c r="M6" s="34">
        <f t="shared" si="3"/>
        <v>0</v>
      </c>
      <c r="N6" s="35" t="str">
        <f t="shared" si="3"/>
        <v>-</v>
      </c>
      <c r="O6" s="35">
        <f t="shared" si="3"/>
        <v>87.78</v>
      </c>
      <c r="P6" s="35">
        <f t="shared" si="3"/>
        <v>99.98</v>
      </c>
      <c r="Q6" s="35">
        <f t="shared" si="3"/>
        <v>3463</v>
      </c>
      <c r="R6" s="35">
        <f t="shared" si="3"/>
        <v>35146</v>
      </c>
      <c r="S6" s="35">
        <f t="shared" si="3"/>
        <v>15.9</v>
      </c>
      <c r="T6" s="35">
        <f t="shared" si="3"/>
        <v>2210.44</v>
      </c>
      <c r="U6" s="35">
        <f t="shared" si="3"/>
        <v>34922</v>
      </c>
      <c r="V6" s="35">
        <f t="shared" si="3"/>
        <v>15.9</v>
      </c>
      <c r="W6" s="35">
        <f t="shared" si="3"/>
        <v>2196.35</v>
      </c>
      <c r="X6" s="36">
        <f>IF(X7="",NA(),X7)</f>
        <v>105.32</v>
      </c>
      <c r="Y6" s="36">
        <f t="shared" ref="Y6:AG6" si="4">IF(Y7="",NA(),Y7)</f>
        <v>106.02</v>
      </c>
      <c r="Z6" s="36">
        <f t="shared" si="4"/>
        <v>111.19</v>
      </c>
      <c r="AA6" s="36">
        <f t="shared" si="4"/>
        <v>109.33</v>
      </c>
      <c r="AB6" s="36">
        <f t="shared" si="4"/>
        <v>108.34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1848.37</v>
      </c>
      <c r="AU6" s="36">
        <f t="shared" ref="AU6:BC6" si="6">IF(AU7="",NA(),AU7)</f>
        <v>2309.4299999999998</v>
      </c>
      <c r="AV6" s="36">
        <f t="shared" si="6"/>
        <v>1245.1199999999999</v>
      </c>
      <c r="AW6" s="36">
        <f t="shared" si="6"/>
        <v>1293.05</v>
      </c>
      <c r="AX6" s="36">
        <f t="shared" si="6"/>
        <v>1107.17</v>
      </c>
      <c r="AY6" s="36">
        <f t="shared" si="6"/>
        <v>852.01</v>
      </c>
      <c r="AZ6" s="36">
        <f t="shared" si="6"/>
        <v>909.68</v>
      </c>
      <c r="BA6" s="36">
        <f t="shared" si="6"/>
        <v>382.09</v>
      </c>
      <c r="BB6" s="36">
        <f t="shared" si="6"/>
        <v>371.31</v>
      </c>
      <c r="BC6" s="36">
        <f t="shared" si="6"/>
        <v>377.63</v>
      </c>
      <c r="BD6" s="35" t="str">
        <f>IF(BD7="","",IF(BD7="-","【-】","【"&amp;SUBSTITUTE(TEXT(BD7,"#,##0.00"),"-","△")&amp;"】"))</f>
        <v>【262.87】</v>
      </c>
      <c r="BE6" s="36">
        <f>IF(BE7="",NA(),BE7)</f>
        <v>50.75</v>
      </c>
      <c r="BF6" s="36">
        <f t="shared" ref="BF6:BN6" si="7">IF(BF7="",NA(),BF7)</f>
        <v>45.66</v>
      </c>
      <c r="BG6" s="36">
        <f t="shared" si="7"/>
        <v>41.47</v>
      </c>
      <c r="BH6" s="36">
        <f t="shared" si="7"/>
        <v>36.44</v>
      </c>
      <c r="BI6" s="36">
        <f t="shared" si="7"/>
        <v>31.52</v>
      </c>
      <c r="BJ6" s="36">
        <f t="shared" si="7"/>
        <v>391.4</v>
      </c>
      <c r="BK6" s="36">
        <f t="shared" si="7"/>
        <v>382.65</v>
      </c>
      <c r="BL6" s="36">
        <f t="shared" si="7"/>
        <v>385.06</v>
      </c>
      <c r="BM6" s="36">
        <f t="shared" si="7"/>
        <v>373.09</v>
      </c>
      <c r="BN6" s="36">
        <f t="shared" si="7"/>
        <v>364.71</v>
      </c>
      <c r="BO6" s="35" t="str">
        <f>IF(BO7="","",IF(BO7="-","【-】","【"&amp;SUBSTITUTE(TEXT(BO7,"#,##0.00"),"-","△")&amp;"】"))</f>
        <v>【270.87】</v>
      </c>
      <c r="BP6" s="36">
        <f>IF(BP7="",NA(),BP7)</f>
        <v>104.06</v>
      </c>
      <c r="BQ6" s="36">
        <f t="shared" ref="BQ6:BY6" si="8">IF(BQ7="",NA(),BQ7)</f>
        <v>104.29</v>
      </c>
      <c r="BR6" s="36">
        <f t="shared" si="8"/>
        <v>108.37</v>
      </c>
      <c r="BS6" s="36">
        <f t="shared" si="8"/>
        <v>107.17</v>
      </c>
      <c r="BT6" s="36">
        <f t="shared" si="8"/>
        <v>106.38</v>
      </c>
      <c r="BU6" s="36">
        <f t="shared" si="8"/>
        <v>95.91</v>
      </c>
      <c r="BV6" s="36">
        <f t="shared" si="8"/>
        <v>96.1</v>
      </c>
      <c r="BW6" s="36">
        <f t="shared" si="8"/>
        <v>99.07</v>
      </c>
      <c r="BX6" s="36">
        <f t="shared" si="8"/>
        <v>99.99</v>
      </c>
      <c r="BY6" s="36">
        <f t="shared" si="8"/>
        <v>100.65</v>
      </c>
      <c r="BZ6" s="35" t="str">
        <f>IF(BZ7="","",IF(BZ7="-","【-】","【"&amp;SUBSTITUTE(TEXT(BZ7,"#,##0.00"),"-","△")&amp;"】"))</f>
        <v>【105.59】</v>
      </c>
      <c r="CA6" s="36">
        <f>IF(CA7="",NA(),CA7)</f>
        <v>188.21</v>
      </c>
      <c r="CB6" s="36">
        <f t="shared" ref="CB6:CJ6" si="9">IF(CB7="",NA(),CB7)</f>
        <v>187.51</v>
      </c>
      <c r="CC6" s="36">
        <f t="shared" si="9"/>
        <v>179.58</v>
      </c>
      <c r="CD6" s="36">
        <f t="shared" si="9"/>
        <v>181.21</v>
      </c>
      <c r="CE6" s="36">
        <f t="shared" si="9"/>
        <v>182.73</v>
      </c>
      <c r="CF6" s="36">
        <f t="shared" si="9"/>
        <v>179.29</v>
      </c>
      <c r="CG6" s="36">
        <f t="shared" si="9"/>
        <v>178.39</v>
      </c>
      <c r="CH6" s="36">
        <f t="shared" si="9"/>
        <v>173.03</v>
      </c>
      <c r="CI6" s="36">
        <f t="shared" si="9"/>
        <v>171.15</v>
      </c>
      <c r="CJ6" s="36">
        <f t="shared" si="9"/>
        <v>170.19</v>
      </c>
      <c r="CK6" s="35" t="str">
        <f>IF(CK7="","",IF(CK7="-","【-】","【"&amp;SUBSTITUTE(TEXT(CK7,"#,##0.00"),"-","△")&amp;"】"))</f>
        <v>【163.27】</v>
      </c>
      <c r="CL6" s="36">
        <f>IF(CL7="",NA(),CL7)</f>
        <v>84.56</v>
      </c>
      <c r="CM6" s="36">
        <f t="shared" ref="CM6:CU6" si="10">IF(CM7="",NA(),CM7)</f>
        <v>83.59</v>
      </c>
      <c r="CN6" s="36">
        <f t="shared" si="10"/>
        <v>82.17</v>
      </c>
      <c r="CO6" s="36">
        <f t="shared" si="10"/>
        <v>83.6</v>
      </c>
      <c r="CP6" s="36">
        <f t="shared" si="10"/>
        <v>83.37</v>
      </c>
      <c r="CQ6" s="36">
        <f t="shared" si="10"/>
        <v>59.09</v>
      </c>
      <c r="CR6" s="36">
        <f t="shared" si="10"/>
        <v>59.23</v>
      </c>
      <c r="CS6" s="36">
        <f t="shared" si="10"/>
        <v>58.58</v>
      </c>
      <c r="CT6" s="36">
        <f t="shared" si="10"/>
        <v>58.53</v>
      </c>
      <c r="CU6" s="36">
        <f t="shared" si="10"/>
        <v>59.01</v>
      </c>
      <c r="CV6" s="35" t="str">
        <f>IF(CV7="","",IF(CV7="-","【-】","【"&amp;SUBSTITUTE(TEXT(CV7,"#,##0.00"),"-","△")&amp;"】"))</f>
        <v>【59.94】</v>
      </c>
      <c r="CW6" s="36">
        <f>IF(CW7="",NA(),CW7)</f>
        <v>95.93</v>
      </c>
      <c r="CX6" s="36">
        <f t="shared" ref="CX6:DF6" si="11">IF(CX7="",NA(),CX7)</f>
        <v>96.43</v>
      </c>
      <c r="CY6" s="36">
        <f t="shared" si="11"/>
        <v>95.23</v>
      </c>
      <c r="CZ6" s="36">
        <f t="shared" si="11"/>
        <v>93.18</v>
      </c>
      <c r="DA6" s="36">
        <f t="shared" si="11"/>
        <v>93.69</v>
      </c>
      <c r="DB6" s="36">
        <f t="shared" si="11"/>
        <v>85.4</v>
      </c>
      <c r="DC6" s="36">
        <f t="shared" si="11"/>
        <v>85.53</v>
      </c>
      <c r="DD6" s="36">
        <f t="shared" si="11"/>
        <v>85.23</v>
      </c>
      <c r="DE6" s="36">
        <f t="shared" si="11"/>
        <v>85.26</v>
      </c>
      <c r="DF6" s="36">
        <f t="shared" si="11"/>
        <v>85.37</v>
      </c>
      <c r="DG6" s="35" t="str">
        <f>IF(DG7="","",IF(DG7="-","【-】","【"&amp;SUBSTITUTE(TEXT(DG7,"#,##0.00"),"-","△")&amp;"】"))</f>
        <v>【90.22】</v>
      </c>
      <c r="DH6" s="36">
        <f>IF(DH7="",NA(),DH7)</f>
        <v>48.88</v>
      </c>
      <c r="DI6" s="36">
        <f t="shared" ref="DI6:DQ6" si="12">IF(DI7="",NA(),DI7)</f>
        <v>50.92</v>
      </c>
      <c r="DJ6" s="36">
        <f t="shared" si="12"/>
        <v>52.7</v>
      </c>
      <c r="DK6" s="36">
        <f t="shared" si="12"/>
        <v>54.43</v>
      </c>
      <c r="DL6" s="36">
        <f t="shared" si="12"/>
        <v>56.14</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6">
        <f t="shared" ref="DT6:EB6" si="13">IF(DT7="",NA(),DT7)</f>
        <v>1.1000000000000001</v>
      </c>
      <c r="DU6" s="36">
        <f t="shared" si="13"/>
        <v>0.66</v>
      </c>
      <c r="DV6" s="36">
        <f t="shared" si="13"/>
        <v>1.06</v>
      </c>
      <c r="DW6" s="36">
        <f t="shared" si="13"/>
        <v>2.5499999999999998</v>
      </c>
      <c r="DX6" s="36">
        <f t="shared" si="13"/>
        <v>7.8</v>
      </c>
      <c r="DY6" s="36">
        <f t="shared" si="13"/>
        <v>8.39</v>
      </c>
      <c r="DZ6" s="36">
        <f t="shared" si="13"/>
        <v>10.09</v>
      </c>
      <c r="EA6" s="36">
        <f t="shared" si="13"/>
        <v>10.54</v>
      </c>
      <c r="EB6" s="36">
        <f t="shared" si="13"/>
        <v>12.03</v>
      </c>
      <c r="EC6" s="35" t="str">
        <f>IF(EC7="","",IF(EC7="-","【-】","【"&amp;SUBSTITUTE(TEXT(EC7,"#,##0.00"),"-","△")&amp;"】"))</f>
        <v>【15.00】</v>
      </c>
      <c r="ED6" s="35">
        <f>IF(ED7="",NA(),ED7)</f>
        <v>0</v>
      </c>
      <c r="EE6" s="36">
        <f t="shared" ref="EE6:EM6" si="14">IF(EE7="",NA(),EE7)</f>
        <v>0.45</v>
      </c>
      <c r="EF6" s="36">
        <f t="shared" si="14"/>
        <v>0.46</v>
      </c>
      <c r="EG6" s="36">
        <f t="shared" si="14"/>
        <v>0.42</v>
      </c>
      <c r="EH6" s="36">
        <f t="shared" si="14"/>
        <v>0.37</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473294</v>
      </c>
      <c r="D7" s="38">
        <v>46</v>
      </c>
      <c r="E7" s="38">
        <v>1</v>
      </c>
      <c r="F7" s="38">
        <v>0</v>
      </c>
      <c r="G7" s="38">
        <v>1</v>
      </c>
      <c r="H7" s="38" t="s">
        <v>105</v>
      </c>
      <c r="I7" s="38" t="s">
        <v>106</v>
      </c>
      <c r="J7" s="38" t="s">
        <v>107</v>
      </c>
      <c r="K7" s="38" t="s">
        <v>108</v>
      </c>
      <c r="L7" s="38" t="s">
        <v>109</v>
      </c>
      <c r="M7" s="38"/>
      <c r="N7" s="39" t="s">
        <v>110</v>
      </c>
      <c r="O7" s="39">
        <v>87.78</v>
      </c>
      <c r="P7" s="39">
        <v>99.98</v>
      </c>
      <c r="Q7" s="39">
        <v>3463</v>
      </c>
      <c r="R7" s="39">
        <v>35146</v>
      </c>
      <c r="S7" s="39">
        <v>15.9</v>
      </c>
      <c r="T7" s="39">
        <v>2210.44</v>
      </c>
      <c r="U7" s="39">
        <v>34922</v>
      </c>
      <c r="V7" s="39">
        <v>15.9</v>
      </c>
      <c r="W7" s="39">
        <v>2196.35</v>
      </c>
      <c r="X7" s="39">
        <v>105.32</v>
      </c>
      <c r="Y7" s="39">
        <v>106.02</v>
      </c>
      <c r="Z7" s="39">
        <v>111.19</v>
      </c>
      <c r="AA7" s="39">
        <v>109.33</v>
      </c>
      <c r="AB7" s="39">
        <v>108.34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1848.37</v>
      </c>
      <c r="AU7" s="39">
        <v>2309.4299999999998</v>
      </c>
      <c r="AV7" s="39">
        <v>1245.1199999999999</v>
      </c>
      <c r="AW7" s="39">
        <v>1293.05</v>
      </c>
      <c r="AX7" s="39">
        <v>1107.17</v>
      </c>
      <c r="AY7" s="39">
        <v>852.01</v>
      </c>
      <c r="AZ7" s="39">
        <v>909.68</v>
      </c>
      <c r="BA7" s="39">
        <v>382.09</v>
      </c>
      <c r="BB7" s="39">
        <v>371.31</v>
      </c>
      <c r="BC7" s="39">
        <v>377.63</v>
      </c>
      <c r="BD7" s="39">
        <v>262.87</v>
      </c>
      <c r="BE7" s="39">
        <v>50.75</v>
      </c>
      <c r="BF7" s="39">
        <v>45.66</v>
      </c>
      <c r="BG7" s="39">
        <v>41.47</v>
      </c>
      <c r="BH7" s="39">
        <v>36.44</v>
      </c>
      <c r="BI7" s="39">
        <v>31.52</v>
      </c>
      <c r="BJ7" s="39">
        <v>391.4</v>
      </c>
      <c r="BK7" s="39">
        <v>382.65</v>
      </c>
      <c r="BL7" s="39">
        <v>385.06</v>
      </c>
      <c r="BM7" s="39">
        <v>373.09</v>
      </c>
      <c r="BN7" s="39">
        <v>364.71</v>
      </c>
      <c r="BO7" s="39">
        <v>270.87</v>
      </c>
      <c r="BP7" s="39">
        <v>104.06</v>
      </c>
      <c r="BQ7" s="39">
        <v>104.29</v>
      </c>
      <c r="BR7" s="39">
        <v>108.37</v>
      </c>
      <c r="BS7" s="39">
        <v>107.17</v>
      </c>
      <c r="BT7" s="39">
        <v>106.38</v>
      </c>
      <c r="BU7" s="39">
        <v>95.91</v>
      </c>
      <c r="BV7" s="39">
        <v>96.1</v>
      </c>
      <c r="BW7" s="39">
        <v>99.07</v>
      </c>
      <c r="BX7" s="39">
        <v>99.99</v>
      </c>
      <c r="BY7" s="39">
        <v>100.65</v>
      </c>
      <c r="BZ7" s="39">
        <v>105.59</v>
      </c>
      <c r="CA7" s="39">
        <v>188.21</v>
      </c>
      <c r="CB7" s="39">
        <v>187.51</v>
      </c>
      <c r="CC7" s="39">
        <v>179.58</v>
      </c>
      <c r="CD7" s="39">
        <v>181.21</v>
      </c>
      <c r="CE7" s="39">
        <v>182.73</v>
      </c>
      <c r="CF7" s="39">
        <v>179.29</v>
      </c>
      <c r="CG7" s="39">
        <v>178.39</v>
      </c>
      <c r="CH7" s="39">
        <v>173.03</v>
      </c>
      <c r="CI7" s="39">
        <v>171.15</v>
      </c>
      <c r="CJ7" s="39">
        <v>170.19</v>
      </c>
      <c r="CK7" s="39">
        <v>163.27000000000001</v>
      </c>
      <c r="CL7" s="39">
        <v>84.56</v>
      </c>
      <c r="CM7" s="39">
        <v>83.59</v>
      </c>
      <c r="CN7" s="39">
        <v>82.17</v>
      </c>
      <c r="CO7" s="39">
        <v>83.6</v>
      </c>
      <c r="CP7" s="39">
        <v>83.37</v>
      </c>
      <c r="CQ7" s="39">
        <v>59.09</v>
      </c>
      <c r="CR7" s="39">
        <v>59.23</v>
      </c>
      <c r="CS7" s="39">
        <v>58.58</v>
      </c>
      <c r="CT7" s="39">
        <v>58.53</v>
      </c>
      <c r="CU7" s="39">
        <v>59.01</v>
      </c>
      <c r="CV7" s="39">
        <v>59.94</v>
      </c>
      <c r="CW7" s="39">
        <v>95.93</v>
      </c>
      <c r="CX7" s="39">
        <v>96.43</v>
      </c>
      <c r="CY7" s="39">
        <v>95.23</v>
      </c>
      <c r="CZ7" s="39">
        <v>93.18</v>
      </c>
      <c r="DA7" s="39">
        <v>93.69</v>
      </c>
      <c r="DB7" s="39">
        <v>85.4</v>
      </c>
      <c r="DC7" s="39">
        <v>85.53</v>
      </c>
      <c r="DD7" s="39">
        <v>85.23</v>
      </c>
      <c r="DE7" s="39">
        <v>85.26</v>
      </c>
      <c r="DF7" s="39">
        <v>85.37</v>
      </c>
      <c r="DG7" s="39">
        <v>90.22</v>
      </c>
      <c r="DH7" s="39">
        <v>48.88</v>
      </c>
      <c r="DI7" s="39">
        <v>50.92</v>
      </c>
      <c r="DJ7" s="39">
        <v>52.7</v>
      </c>
      <c r="DK7" s="39">
        <v>54.43</v>
      </c>
      <c r="DL7" s="39">
        <v>56.14</v>
      </c>
      <c r="DM7" s="39">
        <v>36.36</v>
      </c>
      <c r="DN7" s="39">
        <v>37.340000000000003</v>
      </c>
      <c r="DO7" s="39">
        <v>44.31</v>
      </c>
      <c r="DP7" s="39">
        <v>45.75</v>
      </c>
      <c r="DQ7" s="39">
        <v>46.9</v>
      </c>
      <c r="DR7" s="39">
        <v>47.91</v>
      </c>
      <c r="DS7" s="39">
        <v>0</v>
      </c>
      <c r="DT7" s="39">
        <v>1.1000000000000001</v>
      </c>
      <c r="DU7" s="39">
        <v>0.66</v>
      </c>
      <c r="DV7" s="39">
        <v>1.06</v>
      </c>
      <c r="DW7" s="39">
        <v>2.5499999999999998</v>
      </c>
      <c r="DX7" s="39">
        <v>7.8</v>
      </c>
      <c r="DY7" s="39">
        <v>8.39</v>
      </c>
      <c r="DZ7" s="39">
        <v>10.09</v>
      </c>
      <c r="EA7" s="39">
        <v>10.54</v>
      </c>
      <c r="EB7" s="39">
        <v>12.03</v>
      </c>
      <c r="EC7" s="39">
        <v>15</v>
      </c>
      <c r="ED7" s="39">
        <v>0</v>
      </c>
      <c r="EE7" s="39">
        <v>0.45</v>
      </c>
      <c r="EF7" s="39">
        <v>0.46</v>
      </c>
      <c r="EG7" s="39">
        <v>0.42</v>
      </c>
      <c r="EH7" s="39">
        <v>0.37</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2018-02-08T01:10:20Z</cp:lastPrinted>
  <dcterms:created xsi:type="dcterms:W3CDTF">2017-12-25T01:39:12Z</dcterms:created>
  <dcterms:modified xsi:type="dcterms:W3CDTF">2018-02-24T05:39:58Z</dcterms:modified>
  <cp:category/>
</cp:coreProperties>
</file>