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EV140207A03\Desktop\"/>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<sst xmlns="http://schemas.openxmlformats.org/spreadsheetml/2006/main" count="232" uniqueCount="120">
  <si>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</si>
  <si>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</si>
  <si>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</si>
  <si>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</si>
  <si>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</si>
  <si>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</si>
  <si>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</si>
  <si>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</si>
  <si>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</si>
  <si>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</si>
  <si>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</si>
  <si>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</si>
  <si>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</si>
  <si>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</si>
  <si>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</si>
  <si>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</si>
  <si>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</si>
  <si>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</si>
  <si>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</si>
  <si>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</si>
  <si>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</si>
  <si>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</si>
  <si>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</si>
  <si>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</si>
  <si>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</si>
  <si>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</si>
  <si>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</si>
  <si>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</si>
  <si>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</si>
  <si>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</si>
  <si>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</si>
  <si>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</si>
  <si>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</si>
  <si>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</si>
  <si>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</si>
  <si>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</si>
  <si>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</si>
  <si>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</si>
  <si>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</si>
  <si>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</si>
  <si>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</si>
  <si>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</si>
  <si>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</si>
  <si>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</si>
  <si>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</si>
  <si>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</si>
  <si>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</si>
  <si>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</si>
  <si>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</si>
  <si>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</si>
  <si>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</si>
  <si>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</si>
  <si>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</si>
  <si>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</si>
  <si>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</si>
  <si>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</si>
  <si>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</si>
  <si>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</si>
  <si>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</si>
  <si>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</si>
  <si>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</si>
  <si>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</si>
  <si>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</si>
  <si>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</si>
  <si>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</si>
  <si>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</si>
  <si>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</si>
  <si>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</si>
  <si>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</si>
  <si>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</si>
  <si>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</si>
  <si>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</si>
  <si>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</si>
  <si>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</si>
  <si>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</si>
  <si>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</si>
  <si>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</si>
  <si>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</si>
  <si>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</si>
  <si>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</si>
  <si>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</si>
  <si>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</si>
  <si>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</si>
  <si>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</si>
  <si>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</si>
  <si>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</si>
  <si>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</si>
  <si>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</si>
  <si>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</si>
  <si>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</si>
  <si>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</si>
  <si>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</si>
  <si>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</si>
  <si>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</si>
  <si>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</si>
  <si>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</si>
  <si>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</si>
  <si>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</si>
  <si>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</si>
  <si>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</si>
  <si>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</si>
  <si>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</si>
  <si>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</si>
  <si>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</si>
  <si>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</si>
  <si>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伊江村</t>
  </si>
  <si>
    <t>法適用</t>
  </si>
  <si>
    <t>水道事業</t>
  </si>
  <si>
    <t>末端給水事業</t>
  </si>
  <si>
    <t>A9</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</si>
  <si>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</si>
  <si>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</si>
  <si>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</si>
  <si>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</si>
  <si>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</si>
  <si>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</si>
  <si>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比較分析の結果、本村の水道事業経営は概ね良好な状態にあると判断できます。しかし、人口減少や給水量の減少で収益は上がらず、依然経営は厳しいという現状です。利用者への負担がこれ以上大きくならぬよう、有収率を向上させる努力が必要です。また、施設更新については一般会計と連携しながら推進していきます。</t>
    <rPh sb="0" eb="2">
      <t>ケイエイ</t>
    </rPh>
    <rPh sb="2" eb="4">
      <t>ヒカク</t>
    </rPh>
    <rPh sb="4" eb="6">
      <t>ブンセキ</t>
    </rPh>
    <rPh sb="7" eb="9">
      <t>ケッカ</t>
    </rPh>
    <rPh sb="10" eb="12">
      <t>ホンソン</t>
    </rPh>
    <rPh sb="13" eb="15">
      <t>スイドウ</t>
    </rPh>
    <rPh sb="15" eb="17">
      <t>ジギョウ</t>
    </rPh>
    <rPh sb="17" eb="19">
      <t>ケイエイ</t>
    </rPh>
    <rPh sb="20" eb="21">
      <t>オオム</t>
    </rPh>
    <rPh sb="22" eb="24">
      <t>リョウコウ</t>
    </rPh>
    <rPh sb="25" eb="27">
      <t>ジョウタイ</t>
    </rPh>
    <rPh sb="31" eb="33">
      <t>ハンダン</t>
    </rPh>
    <rPh sb="42" eb="44">
      <t>ジンコウ</t>
    </rPh>
    <rPh sb="44" eb="46">
      <t>ゲンショウ</t>
    </rPh>
    <rPh sb="47" eb="49">
      <t>キュウスイ</t>
    </rPh>
    <rPh sb="49" eb="50">
      <t>リョウ</t>
    </rPh>
    <rPh sb="51" eb="53">
      <t>ゲンショウ</t>
    </rPh>
    <rPh sb="54" eb="56">
      <t>シュウエキ</t>
    </rPh>
    <rPh sb="57" eb="58">
      <t>ア</t>
    </rPh>
    <rPh sb="62" eb="64">
      <t>イゼン</t>
    </rPh>
    <rPh sb="64" eb="66">
      <t>ケイエイ</t>
    </rPh>
    <rPh sb="67" eb="68">
      <t>キビ</t>
    </rPh>
    <rPh sb="73" eb="75">
      <t>ゲンジョウ</t>
    </rPh>
    <rPh sb="78" eb="81">
      <t>リヨウシャ</t>
    </rPh>
    <rPh sb="83" eb="85">
      <t>フタン</t>
    </rPh>
    <rPh sb="88" eb="90">
      <t>イジョウ</t>
    </rPh>
    <rPh sb="90" eb="91">
      <t>オオ</t>
    </rPh>
    <rPh sb="99" eb="100">
      <t>ユウ</t>
    </rPh>
    <rPh sb="100" eb="102">
      <t>シュウリツ</t>
    </rPh>
    <rPh sb="103" eb="105">
      <t>コウジョウ</t>
    </rPh>
    <rPh sb="108" eb="110">
      <t>ドリョク</t>
    </rPh>
    <rPh sb="111" eb="113">
      <t>ヒツヨウ</t>
    </rPh>
    <rPh sb="119" eb="121">
      <t>シセツ</t>
    </rPh>
    <rPh sb="121" eb="123">
      <t>コウシン</t>
    </rPh>
    <rPh sb="128" eb="130">
      <t>イッパン</t>
    </rPh>
    <rPh sb="130" eb="132">
      <t>カイケイ</t>
    </rPh>
    <rPh sb="133" eb="135">
      <t>レンケイ</t>
    </rPh>
    <rPh sb="139" eb="141">
      <t>スイシン</t>
    </rPh>
    <phoneticPr fontId="7"/>
  </si>
  <si>
    <t>　①固定資産の減価償却がどの程度進んでいるかを表す。②の管路経年比率及び③の管路更新比率も関連してくるので合わせて分析する。①の減価償却率は高いが、②の管路経年率は低い、この関係は管路の更新時期（耐用年数満期）の固定資産は無いが、多くの固定資産の減価償却は進んでいるので、今後、耐用年数満期を迎える固定資産が急激に増加する事が予想される。この事に配慮しながら更新計画を立てなければならない。③の管路更新率も同様である。</t>
    <rPh sb="2" eb="4">
      <t>コテイ</t>
    </rPh>
    <rPh sb="4" eb="6">
      <t>シサン</t>
    </rPh>
    <rPh sb="7" eb="9">
      <t>ゲンカ</t>
    </rPh>
    <rPh sb="9" eb="11">
      <t>ショウキャク</t>
    </rPh>
    <rPh sb="14" eb="16">
      <t>テイド</t>
    </rPh>
    <rPh sb="16" eb="17">
      <t>スス</t>
    </rPh>
    <rPh sb="23" eb="24">
      <t>アラワ</t>
    </rPh>
    <rPh sb="28" eb="30">
      <t>カンロ</t>
    </rPh>
    <rPh sb="30" eb="32">
      <t>ケイネン</t>
    </rPh>
    <rPh sb="32" eb="34">
      <t>ヒリツ</t>
    </rPh>
    <rPh sb="34" eb="35">
      <t>オヨ</t>
    </rPh>
    <rPh sb="38" eb="40">
      <t>カンロ</t>
    </rPh>
    <rPh sb="40" eb="42">
      <t>コウシン</t>
    </rPh>
    <rPh sb="42" eb="44">
      <t>ヒリツ</t>
    </rPh>
    <rPh sb="45" eb="47">
      <t>カンレン</t>
    </rPh>
    <rPh sb="53" eb="54">
      <t>ア</t>
    </rPh>
    <rPh sb="57" eb="59">
      <t>ブンセキ</t>
    </rPh>
    <rPh sb="64" eb="66">
      <t>ゲンカ</t>
    </rPh>
    <rPh sb="66" eb="68">
      <t>ショウキャク</t>
    </rPh>
    <rPh sb="68" eb="69">
      <t>リツ</t>
    </rPh>
    <rPh sb="70" eb="71">
      <t>タカ</t>
    </rPh>
    <rPh sb="76" eb="78">
      <t>カンロ</t>
    </rPh>
    <rPh sb="78" eb="80">
      <t>ケイネン</t>
    </rPh>
    <rPh sb="80" eb="81">
      <t>リツ</t>
    </rPh>
    <rPh sb="82" eb="83">
      <t>ヒク</t>
    </rPh>
    <rPh sb="87" eb="89">
      <t>カンケイ</t>
    </rPh>
    <rPh sb="90" eb="92">
      <t>カンロ</t>
    </rPh>
    <rPh sb="93" eb="95">
      <t>コウシン</t>
    </rPh>
    <rPh sb="95" eb="97">
      <t>ジキ</t>
    </rPh>
    <rPh sb="98" eb="100">
      <t>タイヨウ</t>
    </rPh>
    <rPh sb="100" eb="102">
      <t>ネンスウ</t>
    </rPh>
    <rPh sb="102" eb="104">
      <t>マンキ</t>
    </rPh>
    <rPh sb="106" eb="108">
      <t>コテイ</t>
    </rPh>
    <rPh sb="108" eb="110">
      <t>シサン</t>
    </rPh>
    <rPh sb="111" eb="112">
      <t>ナ</t>
    </rPh>
    <rPh sb="115" eb="116">
      <t>オオ</t>
    </rPh>
    <rPh sb="118" eb="120">
      <t>コテイ</t>
    </rPh>
    <rPh sb="120" eb="122">
      <t>シサン</t>
    </rPh>
    <rPh sb="123" eb="125">
      <t>ゲンカ</t>
    </rPh>
    <rPh sb="125" eb="127">
      <t>ショウキャク</t>
    </rPh>
    <rPh sb="128" eb="129">
      <t>スス</t>
    </rPh>
    <rPh sb="136" eb="138">
      <t>コンゴ</t>
    </rPh>
    <rPh sb="139" eb="141">
      <t>タイヨウ</t>
    </rPh>
    <rPh sb="141" eb="143">
      <t>ネンスウ</t>
    </rPh>
    <rPh sb="143" eb="145">
      <t>マンキ</t>
    </rPh>
    <rPh sb="146" eb="147">
      <t>ムカ</t>
    </rPh>
    <rPh sb="149" eb="151">
      <t>コテイ</t>
    </rPh>
    <rPh sb="151" eb="153">
      <t>シサン</t>
    </rPh>
    <rPh sb="154" eb="156">
      <t>キュウゲキ</t>
    </rPh>
    <rPh sb="157" eb="159">
      <t>ゾウカ</t>
    </rPh>
    <rPh sb="161" eb="162">
      <t>コト</t>
    </rPh>
    <rPh sb="163" eb="165">
      <t>ヨソウ</t>
    </rPh>
    <rPh sb="171" eb="172">
      <t>コト</t>
    </rPh>
    <rPh sb="173" eb="175">
      <t>ハイリョ</t>
    </rPh>
    <rPh sb="179" eb="181">
      <t>コウシン</t>
    </rPh>
    <rPh sb="181" eb="183">
      <t>ケイカク</t>
    </rPh>
    <rPh sb="184" eb="185">
      <t>タ</t>
    </rPh>
    <rPh sb="197" eb="199">
      <t>カンロ</t>
    </rPh>
    <rPh sb="199" eb="201">
      <t>コウシン</t>
    </rPh>
    <rPh sb="201" eb="202">
      <t>リツ</t>
    </rPh>
    <rPh sb="203" eb="205">
      <t>ドウヨウ</t>
    </rPh>
    <phoneticPr fontId="7"/>
  </si>
  <si>
    <t>非設置</t>
    <rPh sb="0" eb="1">
      <t>ヒ</t>
    </rPh>
    <rPh sb="1" eb="3">
      <t>セッチ</t>
    </rPh>
    <phoneticPr fontId="4"/>
  </si>
  <si>
    <t xml:space="preserve">　①収益と費用の比率を表す。前年比11.24ポイント改善され、収支のバランスはとれている。
　②恒常的な欠損金の有無を表す。欠損金は解消され類似団体より低く良好な状況にあるので今後も健全経営に努める。
　③１年以内に支払うべき債務に対する支払い能力を表す。全国平均、類似団体と比較しても高水準を維持しているので良好と言える。
　④企業債残高の規模を表す。新規の借り入れもなく順調に償還を進めている。
　⑤料金水準等が適切であるかがわかる。前年より若干ではあるが改善している。一般会計からの基準外繰入もないため健全な料金水準と判断できる。
　⑥収益にあがった水量１㎥あたりどれだけの費用がかかているのかを表す。前年より37.45ポイント改善している。今後も、利用者へ十分なサービスを提供しつつ健全経営に努める。
　⑦施設の規模が適正であるか、また効率的か等が判断できる。類似団体、全国平均ともに上回っており適正に運用していると言える。
　⑧購入又は浄水し配水している水道水が、収益に反映されている割合を表す。依然目標とする数値の90％に満たないので更なる原因究明への努力が必要。
</t>
    <rPh sb="2" eb="4">
      <t>シュウエキ</t>
    </rPh>
    <rPh sb="5" eb="7">
      <t>ヒヨウ</t>
    </rPh>
    <rPh sb="8" eb="10">
      <t>ヒリツ</t>
    </rPh>
    <rPh sb="11" eb="12">
      <t>アラワ</t>
    </rPh>
    <rPh sb="14" eb="17">
      <t>ゼンネンヒ</t>
    </rPh>
    <rPh sb="26" eb="28">
      <t>カイゼン</t>
    </rPh>
    <rPh sb="31" eb="33">
      <t>シュウシ</t>
    </rPh>
    <rPh sb="48" eb="51">
      <t>コウジョウテキ</t>
    </rPh>
    <rPh sb="52" eb="55">
      <t>ケッソンキン</t>
    </rPh>
    <rPh sb="56" eb="58">
      <t>ウム</t>
    </rPh>
    <rPh sb="59" eb="60">
      <t>アラワ</t>
    </rPh>
    <rPh sb="62" eb="65">
      <t>ケッソンキン</t>
    </rPh>
    <rPh sb="66" eb="68">
      <t>カイショウ</t>
    </rPh>
    <rPh sb="70" eb="72">
      <t>ルイジ</t>
    </rPh>
    <rPh sb="72" eb="74">
      <t>ダンタイ</t>
    </rPh>
    <rPh sb="76" eb="77">
      <t>ヒク</t>
    </rPh>
    <rPh sb="78" eb="80">
      <t>リョウコウ</t>
    </rPh>
    <rPh sb="81" eb="83">
      <t>ジョウキョウ</t>
    </rPh>
    <rPh sb="88" eb="90">
      <t>コンゴ</t>
    </rPh>
    <rPh sb="91" eb="93">
      <t>ケンゼン</t>
    </rPh>
    <rPh sb="93" eb="95">
      <t>ケイエイ</t>
    </rPh>
    <rPh sb="96" eb="97">
      <t>ツト</t>
    </rPh>
    <rPh sb="104" eb="105">
      <t>ネン</t>
    </rPh>
    <rPh sb="105" eb="107">
      <t>イナイ</t>
    </rPh>
    <rPh sb="108" eb="110">
      <t>シハラ</t>
    </rPh>
    <rPh sb="113" eb="115">
      <t>サイム</t>
    </rPh>
    <rPh sb="116" eb="117">
      <t>タイ</t>
    </rPh>
    <rPh sb="119" eb="121">
      <t>シハラ</t>
    </rPh>
    <rPh sb="122" eb="124">
      <t>ノウリョク</t>
    </rPh>
    <rPh sb="125" eb="126">
      <t>アラワ</t>
    </rPh>
    <rPh sb="128" eb="130">
      <t>ゼンコク</t>
    </rPh>
    <rPh sb="130" eb="132">
      <t>ヘイキン</t>
    </rPh>
    <rPh sb="133" eb="135">
      <t>ルイジ</t>
    </rPh>
    <rPh sb="135" eb="137">
      <t>ダンタイ</t>
    </rPh>
    <rPh sb="138" eb="140">
      <t>ヒカク</t>
    </rPh>
    <rPh sb="143" eb="146">
      <t>コウスイジュン</t>
    </rPh>
    <rPh sb="147" eb="149">
      <t>イジ</t>
    </rPh>
    <rPh sb="155" eb="157">
      <t>リョウコウ</t>
    </rPh>
    <rPh sb="158" eb="159">
      <t>イ</t>
    </rPh>
    <rPh sb="165" eb="167">
      <t>キギョウ</t>
    </rPh>
    <rPh sb="167" eb="168">
      <t>サイ</t>
    </rPh>
    <rPh sb="168" eb="170">
      <t>ザンダカ</t>
    </rPh>
    <rPh sb="171" eb="173">
      <t>キボ</t>
    </rPh>
    <rPh sb="174" eb="175">
      <t>アラワ</t>
    </rPh>
    <rPh sb="177" eb="179">
      <t>シンキ</t>
    </rPh>
    <rPh sb="180" eb="181">
      <t>カ</t>
    </rPh>
    <rPh sb="182" eb="183">
      <t>イ</t>
    </rPh>
    <rPh sb="187" eb="189">
      <t>ジュンチョウ</t>
    </rPh>
    <rPh sb="190" eb="192">
      <t>ショウカン</t>
    </rPh>
    <rPh sb="193" eb="194">
      <t>スス</t>
    </rPh>
    <rPh sb="202" eb="204">
      <t>リョウキン</t>
    </rPh>
    <rPh sb="204" eb="206">
      <t>スイジュン</t>
    </rPh>
    <rPh sb="206" eb="207">
      <t>ナド</t>
    </rPh>
    <rPh sb="208" eb="210">
      <t>テキセツ</t>
    </rPh>
    <rPh sb="230" eb="232">
      <t>カイゼン</t>
    </rPh>
    <rPh sb="237" eb="239">
      <t>イッパン</t>
    </rPh>
    <rPh sb="239" eb="241">
      <t>カイケイ</t>
    </rPh>
    <rPh sb="244" eb="246">
      <t>キジュン</t>
    </rPh>
    <rPh sb="246" eb="247">
      <t>ガイ</t>
    </rPh>
    <rPh sb="247" eb="249">
      <t>クリイレ</t>
    </rPh>
    <rPh sb="254" eb="256">
      <t>ケンゼン</t>
    </rPh>
    <rPh sb="257" eb="259">
      <t>リョウキン</t>
    </rPh>
    <rPh sb="259" eb="261">
      <t>スイジュン</t>
    </rPh>
    <rPh sb="262" eb="264">
      <t>ハンダン</t>
    </rPh>
    <rPh sb="271" eb="273">
      <t>シュウエキ</t>
    </rPh>
    <rPh sb="278" eb="280">
      <t>スイリョウ</t>
    </rPh>
    <rPh sb="290" eb="292">
      <t>ヒヨウ</t>
    </rPh>
    <rPh sb="301" eb="302">
      <t>アラワ</t>
    </rPh>
    <rPh sb="304" eb="306">
      <t>ゼンネン</t>
    </rPh>
    <rPh sb="317" eb="319">
      <t>カイゼン</t>
    </rPh>
    <rPh sb="324" eb="326">
      <t>コンゴ</t>
    </rPh>
    <rPh sb="328" eb="331">
      <t>リヨウシャ</t>
    </rPh>
    <rPh sb="332" eb="334">
      <t>ジュウブン</t>
    </rPh>
    <rPh sb="340" eb="342">
      <t>テイキョウ</t>
    </rPh>
    <rPh sb="345" eb="347">
      <t>ケンゼン</t>
    </rPh>
    <rPh sb="347" eb="349">
      <t>ケイエイ</t>
    </rPh>
    <rPh sb="350" eb="351">
      <t>ツト</t>
    </rPh>
    <rPh sb="357" eb="359">
      <t>シセツ</t>
    </rPh>
    <rPh sb="360" eb="362">
      <t>キボ</t>
    </rPh>
    <rPh sb="363" eb="365">
      <t>テキセイ</t>
    </rPh>
    <rPh sb="372" eb="375">
      <t>コウリツテキ</t>
    </rPh>
    <rPh sb="376" eb="377">
      <t>ナド</t>
    </rPh>
    <rPh sb="378" eb="380">
      <t>ハンダン</t>
    </rPh>
    <rPh sb="384" eb="386">
      <t>ルイジ</t>
    </rPh>
    <rPh sb="386" eb="388">
      <t>ダンタイ</t>
    </rPh>
    <rPh sb="389" eb="391">
      <t>ゼンコク</t>
    </rPh>
    <rPh sb="391" eb="393">
      <t>ヘイキン</t>
    </rPh>
    <rPh sb="396" eb="398">
      <t>ウワマワ</t>
    </rPh>
    <rPh sb="402" eb="404">
      <t>テキセイ</t>
    </rPh>
    <rPh sb="405" eb="407">
      <t>ウンヨウ</t>
    </rPh>
    <rPh sb="412" eb="413">
      <t>イ</t>
    </rPh>
    <rPh sb="419" eb="421">
      <t>コウニュウ</t>
    </rPh>
    <rPh sb="421" eb="422">
      <t>マタ</t>
    </rPh>
    <rPh sb="423" eb="425">
      <t>ジョウスイ</t>
    </rPh>
    <rPh sb="426" eb="428">
      <t>ハイスイ</t>
    </rPh>
    <rPh sb="432" eb="435">
      <t>スイドウスイ</t>
    </rPh>
    <rPh sb="437" eb="439">
      <t>シュウエキ</t>
    </rPh>
    <rPh sb="440" eb="442">
      <t>ハンエイ</t>
    </rPh>
    <rPh sb="447" eb="449">
      <t>ワリアイ</t>
    </rPh>
    <rPh sb="450" eb="451">
      <t>アラワ</t>
    </rPh>
    <rPh sb="453" eb="455">
      <t>イゼン</t>
    </rPh>
    <rPh sb="455" eb="457">
      <t>モクヒョウ</t>
    </rPh>
    <rPh sb="460" eb="462">
      <t>スウチ</t>
    </rPh>
    <rPh sb="467" eb="468">
      <t>ミ</t>
    </rPh>
    <rPh sb="473" eb="474">
      <t>サラ</t>
    </rPh>
    <rPh sb="476" eb="478">
      <t>ゲンイン</t>
    </rPh>
    <rPh sb="478" eb="480">
      <t>キュウメイ</t>
    </rPh>
    <rPh sb="482" eb="484">
      <t>ドリョク</t>
    </rPh>
    <rPh sb="485" eb="487">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</si>
</sst>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3918320"/>
        <c:axId val="20391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0.62</c:v>
                </c:pt>
                <c:pt idx="1">
                  <c:v>0.23</c:v>
                </c:pt>
                <c:pt idx="2">
                  <c:v>0.34</c:v>
                </c:pt>
                <c:pt idx="3">
                  <c:v>0.28999999999999998</c:v>
                </c:pt>
                <c:pt idx="4">
                  <c:v>0.41</c:v>
                </c:pt>
              </c:numCache>
            </c:numRef>
          </c:val>
          <c:smooth val="0"/>
        </c:ser>
        <c:dLbls>
          <c:showLegendKey val="0"/>
          <c:showVal val="0"/>
          <c:showCatName val="0"/>
          <c:showSerName val="0"/>
          <c:showPercent val="0"/>
          <c:showBubbleSize val="0"/>
        </c:dLbls>
        <c:marker val="1"/>
        <c:smooth val="0"/>
        <c:axId val="203918320"/>
        <c:axId val="203918704"/>
      </c:lineChart>
      <c:dateAx>
        <c:axId val="203918320"/>
        <c:scaling>
          <c:orientation val="minMax"/>
        </c:scaling>
        <c:delete val="1"/>
        <c:axPos val="b"/>
        <c:numFmt formatCode="ge" sourceLinked="1"/>
        <c:majorTickMark val="none"/>
        <c:minorTickMark val="none"/>
        <c:tickLblPos val="none"/>
        <c:crossAx val="203918704"/>
        <c:crosses val="autoZero"/>
        <c:auto val="1"/>
        <c:lblOffset val="100"/>
        <c:baseTimeUnit val="years"/>
      </c:dateAx>
      <c:valAx>
        <c:axId val="20391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91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60.56</c:v>
                </c:pt>
                <c:pt idx="1">
                  <c:v>64.02</c:v>
                </c:pt>
                <c:pt idx="2">
                  <c:v>60.42</c:v>
                </c:pt>
                <c:pt idx="3">
                  <c:v>59.39</c:v>
                </c:pt>
                <c:pt idx="4">
                  <c:v>60.96</c:v>
                </c:pt>
              </c:numCache>
            </c:numRef>
          </c:val>
        </c:ser>
        <c:dLbls>
          <c:showLegendKey val="0"/>
          <c:showVal val="0"/>
          <c:showCatName val="0"/>
          <c:showSerName val="0"/>
          <c:showPercent val="0"/>
          <c:showBubbleSize val="0"/>
        </c:dLbls>
        <c:gapWidth val="150"/>
        <c:axId val="204648856"/>
        <c:axId val="2046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40.119999999999997</c:v>
                </c:pt>
                <c:pt idx="1">
                  <c:v>41.24</c:v>
                </c:pt>
                <c:pt idx="2">
                  <c:v>40.700000000000003</c:v>
                </c:pt>
                <c:pt idx="3">
                  <c:v>39.909999999999997</c:v>
                </c:pt>
                <c:pt idx="4">
                  <c:v>41.09</c:v>
                </c:pt>
              </c:numCache>
            </c:numRef>
          </c:val>
          <c:smooth val="0"/>
        </c:ser>
        <c:dLbls>
          <c:showLegendKey val="0"/>
          <c:showVal val="0"/>
          <c:showCatName val="0"/>
          <c:showSerName val="0"/>
          <c:showPercent val="0"/>
          <c:showBubbleSize val="0"/>
        </c:dLbls>
        <c:marker val="1"/>
        <c:smooth val="0"/>
        <c:axId val="204648856"/>
        <c:axId val="204649248"/>
      </c:lineChart>
      <c:dateAx>
        <c:axId val="204648856"/>
        <c:scaling>
          <c:orientation val="minMax"/>
        </c:scaling>
        <c:delete val="1"/>
        <c:axPos val="b"/>
        <c:numFmt formatCode="ge" sourceLinked="1"/>
        <c:majorTickMark val="none"/>
        <c:minorTickMark val="none"/>
        <c:tickLblPos val="none"/>
        <c:crossAx val="204649248"/>
        <c:crosses val="autoZero"/>
        <c:auto val="1"/>
        <c:lblOffset val="100"/>
        <c:baseTimeUnit val="years"/>
      </c:dateAx>
      <c:valAx>
        <c:axId val="2046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4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84.56</c:v>
                </c:pt>
                <c:pt idx="1">
                  <c:v>82.86</c:v>
                </c:pt>
                <c:pt idx="2">
                  <c:v>86.53</c:v>
                </c:pt>
                <c:pt idx="3">
                  <c:v>86.31</c:v>
                </c:pt>
                <c:pt idx="4">
                  <c:v>85.1</c:v>
                </c:pt>
              </c:numCache>
            </c:numRef>
          </c:val>
        </c:ser>
        <c:dLbls>
          <c:showLegendKey val="0"/>
          <c:showVal val="0"/>
          <c:showCatName val="0"/>
          <c:showSerName val="0"/>
          <c:showPercent val="0"/>
          <c:showBubbleSize val="0"/>
        </c:dLbls>
        <c:gapWidth val="150"/>
        <c:axId val="204650424"/>
        <c:axId val="2046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76.87</c:v>
                </c:pt>
                <c:pt idx="1">
                  <c:v>74.900000000000006</c:v>
                </c:pt>
                <c:pt idx="2">
                  <c:v>74.61</c:v>
                </c:pt>
                <c:pt idx="3">
                  <c:v>75.62</c:v>
                </c:pt>
                <c:pt idx="4">
                  <c:v>75.91</c:v>
                </c:pt>
              </c:numCache>
            </c:numRef>
          </c:val>
          <c:smooth val="0"/>
        </c:ser>
        <c:dLbls>
          <c:showLegendKey val="0"/>
          <c:showVal val="0"/>
          <c:showCatName val="0"/>
          <c:showSerName val="0"/>
          <c:showPercent val="0"/>
          <c:showBubbleSize val="0"/>
        </c:dLbls>
        <c:marker val="1"/>
        <c:smooth val="0"/>
        <c:axId val="204650424"/>
        <c:axId val="204650816"/>
      </c:lineChart>
      <c:dateAx>
        <c:axId val="204650424"/>
        <c:scaling>
          <c:orientation val="minMax"/>
        </c:scaling>
        <c:delete val="1"/>
        <c:axPos val="b"/>
        <c:numFmt formatCode="ge" sourceLinked="1"/>
        <c:majorTickMark val="none"/>
        <c:minorTickMark val="none"/>
        <c:tickLblPos val="none"/>
        <c:crossAx val="204650816"/>
        <c:crosses val="autoZero"/>
        <c:auto val="1"/>
        <c:lblOffset val="100"/>
        <c:baseTimeUnit val="years"/>
      </c:dateAx>
      <c:valAx>
        <c:axId val="2046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5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109.85</c:v>
                </c:pt>
                <c:pt idx="1">
                  <c:v>103.44</c:v>
                </c:pt>
                <c:pt idx="2">
                  <c:v>88.37</c:v>
                </c:pt>
                <c:pt idx="3">
                  <c:v>99.93</c:v>
                </c:pt>
                <c:pt idx="4">
                  <c:v>111.17</c:v>
                </c:pt>
              </c:numCache>
            </c:numRef>
          </c:val>
        </c:ser>
        <c:dLbls>
          <c:showLegendKey val="0"/>
          <c:showVal val="0"/>
          <c:showCatName val="0"/>
          <c:showSerName val="0"/>
          <c:showPercent val="0"/>
          <c:showBubbleSize val="0"/>
        </c:dLbls>
        <c:gapWidth val="150"/>
        <c:axId val="204357216"/>
        <c:axId val="2043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100.73</c:v>
                </c:pt>
                <c:pt idx="1">
                  <c:v>109.5</c:v>
                </c:pt>
                <c:pt idx="2">
                  <c:v>106.28</c:v>
                </c:pt>
                <c:pt idx="3">
                  <c:v>108.35</c:v>
                </c:pt>
                <c:pt idx="4">
                  <c:v>114.74</c:v>
                </c:pt>
              </c:numCache>
            </c:numRef>
          </c:val>
          <c:smooth val="0"/>
        </c:ser>
        <c:dLbls>
          <c:showLegendKey val="0"/>
          <c:showVal val="0"/>
          <c:showCatName val="0"/>
          <c:showSerName val="0"/>
          <c:showPercent val="0"/>
          <c:showBubbleSize val="0"/>
        </c:dLbls>
        <c:marker val="1"/>
        <c:smooth val="0"/>
        <c:axId val="204357216"/>
        <c:axId val="204357600"/>
      </c:lineChart>
      <c:dateAx>
        <c:axId val="204357216"/>
        <c:scaling>
          <c:orientation val="minMax"/>
        </c:scaling>
        <c:delete val="1"/>
        <c:axPos val="b"/>
        <c:numFmt formatCode="ge" sourceLinked="1"/>
        <c:majorTickMark val="none"/>
        <c:minorTickMark val="none"/>
        <c:tickLblPos val="none"/>
        <c:crossAx val="204357600"/>
        <c:crosses val="autoZero"/>
        <c:auto val="1"/>
        <c:lblOffset val="100"/>
        <c:baseTimeUnit val="years"/>
      </c:dateAx>
      <c:valAx>
        <c:axId val="204357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35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16.84</c:v>
                </c:pt>
                <c:pt idx="1">
                  <c:v>17.47</c:v>
                </c:pt>
                <c:pt idx="2">
                  <c:v>59.28</c:v>
                </c:pt>
                <c:pt idx="3">
                  <c:v>59.41</c:v>
                </c:pt>
                <c:pt idx="4">
                  <c:v>60.55</c:v>
                </c:pt>
              </c:numCache>
            </c:numRef>
          </c:val>
        </c:ser>
        <c:dLbls>
          <c:showLegendKey val="0"/>
          <c:showVal val="0"/>
          <c:showCatName val="0"/>
          <c:showSerName val="0"/>
          <c:showPercent val="0"/>
          <c:showBubbleSize val="0"/>
        </c:dLbls>
        <c:gapWidth val="150"/>
        <c:axId val="204340968"/>
        <c:axId val="20440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39.049999999999997</c:v>
                </c:pt>
                <c:pt idx="2">
                  <c:v>50.44</c:v>
                </c:pt>
                <c:pt idx="3">
                  <c:v>51.44</c:v>
                </c:pt>
                <c:pt idx="4">
                  <c:v>52.4</c:v>
                </c:pt>
              </c:numCache>
            </c:numRef>
          </c:val>
          <c:smooth val="0"/>
        </c:ser>
        <c:dLbls>
          <c:showLegendKey val="0"/>
          <c:showVal val="0"/>
          <c:showCatName val="0"/>
          <c:showSerName val="0"/>
          <c:showPercent val="0"/>
          <c:showBubbleSize val="0"/>
        </c:dLbls>
        <c:marker val="1"/>
        <c:smooth val="0"/>
        <c:axId val="204340968"/>
        <c:axId val="204405064"/>
      </c:lineChart>
      <c:dateAx>
        <c:axId val="204340968"/>
        <c:scaling>
          <c:orientation val="minMax"/>
        </c:scaling>
        <c:delete val="1"/>
        <c:axPos val="b"/>
        <c:numFmt formatCode="ge" sourceLinked="1"/>
        <c:majorTickMark val="none"/>
        <c:minorTickMark val="none"/>
        <c:tickLblPos val="none"/>
        <c:crossAx val="204405064"/>
        <c:crosses val="autoZero"/>
        <c:auto val="1"/>
        <c:lblOffset val="100"/>
        <c:baseTimeUnit val="years"/>
      </c:dateAx>
      <c:valAx>
        <c:axId val="20440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34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4454208"/>
        <c:axId val="20445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6.76</c:v>
                </c:pt>
                <c:pt idx="1">
                  <c:v>8.18</c:v>
                </c:pt>
                <c:pt idx="2">
                  <c:v>9.64</c:v>
                </c:pt>
                <c:pt idx="3">
                  <c:v>11.68</c:v>
                </c:pt>
                <c:pt idx="4">
                  <c:v>14.01</c:v>
                </c:pt>
              </c:numCache>
            </c:numRef>
          </c:val>
          <c:smooth val="0"/>
        </c:ser>
        <c:dLbls>
          <c:showLegendKey val="0"/>
          <c:showVal val="0"/>
          <c:showCatName val="0"/>
          <c:showSerName val="0"/>
          <c:showPercent val="0"/>
          <c:showBubbleSize val="0"/>
        </c:dLbls>
        <c:marker val="1"/>
        <c:smooth val="0"/>
        <c:axId val="204454208"/>
        <c:axId val="204458688"/>
      </c:lineChart>
      <c:dateAx>
        <c:axId val="204454208"/>
        <c:scaling>
          <c:orientation val="minMax"/>
        </c:scaling>
        <c:delete val="1"/>
        <c:axPos val="b"/>
        <c:numFmt formatCode="ge" sourceLinked="1"/>
        <c:majorTickMark val="none"/>
        <c:minorTickMark val="none"/>
        <c:tickLblPos val="none"/>
        <c:crossAx val="204458688"/>
        <c:crosses val="autoZero"/>
        <c:auto val="1"/>
        <c:lblOffset val="100"/>
        <c:baseTimeUnit val="years"/>
      </c:dateAx>
      <c:valAx>
        <c:axId val="20445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4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formatCode="#,##0.00;&quot;△&quot;#,##0.00;&quot;-&quot;">
                  <c:v>356.14</c:v>
                </c:pt>
                <c:pt idx="3" formatCode="#,##0.00;&quot;△&quot;#,##0.00;&quot;-&quot;">
                  <c:v>2.69</c:v>
                </c:pt>
                <c:pt idx="4">
                  <c:v>0</c:v>
                </c:pt>
              </c:numCache>
            </c:numRef>
          </c:val>
        </c:ser>
        <c:dLbls>
          <c:showLegendKey val="0"/>
          <c:showVal val="0"/>
          <c:showCatName val="0"/>
          <c:showSerName val="0"/>
          <c:showPercent val="0"/>
          <c:showBubbleSize val="0"/>
        </c:dLbls>
        <c:gapWidth val="150"/>
        <c:axId val="204387032"/>
        <c:axId val="2043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50.06</c:v>
                </c:pt>
                <c:pt idx="1">
                  <c:v>44.3</c:v>
                </c:pt>
                <c:pt idx="2">
                  <c:v>32.31</c:v>
                </c:pt>
                <c:pt idx="3">
                  <c:v>26.85</c:v>
                </c:pt>
                <c:pt idx="4">
                  <c:v>27.19</c:v>
                </c:pt>
              </c:numCache>
            </c:numRef>
          </c:val>
          <c:smooth val="0"/>
        </c:ser>
        <c:dLbls>
          <c:showLegendKey val="0"/>
          <c:showVal val="0"/>
          <c:showCatName val="0"/>
          <c:showSerName val="0"/>
          <c:showPercent val="0"/>
          <c:showBubbleSize val="0"/>
        </c:dLbls>
        <c:marker val="1"/>
        <c:smooth val="0"/>
        <c:axId val="204387032"/>
        <c:axId val="204387424"/>
      </c:lineChart>
      <c:dateAx>
        <c:axId val="204387032"/>
        <c:scaling>
          <c:orientation val="minMax"/>
        </c:scaling>
        <c:delete val="1"/>
        <c:axPos val="b"/>
        <c:numFmt formatCode="ge" sourceLinked="1"/>
        <c:majorTickMark val="none"/>
        <c:minorTickMark val="none"/>
        <c:tickLblPos val="none"/>
        <c:crossAx val="204387424"/>
        <c:crosses val="autoZero"/>
        <c:auto val="1"/>
        <c:lblOffset val="100"/>
        <c:baseTimeUnit val="years"/>
      </c:dateAx>
      <c:valAx>
        <c:axId val="204387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38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4211.7700000000004</c:v>
                </c:pt>
                <c:pt idx="1">
                  <c:v>4016.37</c:v>
                </c:pt>
                <c:pt idx="2">
                  <c:v>1785.27</c:v>
                </c:pt>
                <c:pt idx="3">
                  <c:v>1332.49</c:v>
                </c:pt>
                <c:pt idx="4">
                  <c:v>1940.85</c:v>
                </c:pt>
              </c:numCache>
            </c:numRef>
          </c:val>
        </c:ser>
        <c:dLbls>
          <c:showLegendKey val="0"/>
          <c:showVal val="0"/>
          <c:showCatName val="0"/>
          <c:showSerName val="0"/>
          <c:showPercent val="0"/>
          <c:showBubbleSize val="0"/>
        </c:dLbls>
        <c:gapWidth val="150"/>
        <c:axId val="204388600"/>
        <c:axId val="2043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2322.9699999999998</c:v>
                </c:pt>
                <c:pt idx="1">
                  <c:v>2098.87</c:v>
                </c:pt>
                <c:pt idx="2">
                  <c:v>571.29999999999995</c:v>
                </c:pt>
                <c:pt idx="3">
                  <c:v>527.82000000000005</c:v>
                </c:pt>
                <c:pt idx="4">
                  <c:v>477.44</c:v>
                </c:pt>
              </c:numCache>
            </c:numRef>
          </c:val>
          <c:smooth val="0"/>
        </c:ser>
        <c:dLbls>
          <c:showLegendKey val="0"/>
          <c:showVal val="0"/>
          <c:showCatName val="0"/>
          <c:showSerName val="0"/>
          <c:showPercent val="0"/>
          <c:showBubbleSize val="0"/>
        </c:dLbls>
        <c:marker val="1"/>
        <c:smooth val="0"/>
        <c:axId val="204388600"/>
        <c:axId val="204388992"/>
      </c:lineChart>
      <c:dateAx>
        <c:axId val="204388600"/>
        <c:scaling>
          <c:orientation val="minMax"/>
        </c:scaling>
        <c:delete val="1"/>
        <c:axPos val="b"/>
        <c:numFmt formatCode="ge" sourceLinked="1"/>
        <c:majorTickMark val="none"/>
        <c:minorTickMark val="none"/>
        <c:tickLblPos val="none"/>
        <c:crossAx val="204388992"/>
        <c:crosses val="autoZero"/>
        <c:auto val="1"/>
        <c:lblOffset val="100"/>
        <c:baseTimeUnit val="years"/>
      </c:dateAx>
      <c:valAx>
        <c:axId val="20438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388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108.8</c:v>
                </c:pt>
                <c:pt idx="1">
                  <c:v>97.94</c:v>
                </c:pt>
                <c:pt idx="2">
                  <c:v>92.25</c:v>
                </c:pt>
                <c:pt idx="3">
                  <c:v>85.61</c:v>
                </c:pt>
                <c:pt idx="4">
                  <c:v>76.91</c:v>
                </c:pt>
              </c:numCache>
            </c:numRef>
          </c:val>
        </c:ser>
        <c:dLbls>
          <c:showLegendKey val="0"/>
          <c:showVal val="0"/>
          <c:showCatName val="0"/>
          <c:showSerName val="0"/>
          <c:showPercent val="0"/>
          <c:showBubbleSize val="0"/>
        </c:dLbls>
        <c:gapWidth val="150"/>
        <c:axId val="204390168"/>
        <c:axId val="20495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547.41999999999996</c:v>
                </c:pt>
                <c:pt idx="1">
                  <c:v>536.9</c:v>
                </c:pt>
                <c:pt idx="2">
                  <c:v>495.43</c:v>
                </c:pt>
                <c:pt idx="3">
                  <c:v>488.5</c:v>
                </c:pt>
                <c:pt idx="4">
                  <c:v>485.75</c:v>
                </c:pt>
              </c:numCache>
            </c:numRef>
          </c:val>
          <c:smooth val="0"/>
        </c:ser>
        <c:dLbls>
          <c:showLegendKey val="0"/>
          <c:showVal val="0"/>
          <c:showCatName val="0"/>
          <c:showSerName val="0"/>
          <c:showPercent val="0"/>
          <c:showBubbleSize val="0"/>
        </c:dLbls>
        <c:marker val="1"/>
        <c:smooth val="0"/>
        <c:axId val="204390168"/>
        <c:axId val="204950032"/>
      </c:lineChart>
      <c:dateAx>
        <c:axId val="204390168"/>
        <c:scaling>
          <c:orientation val="minMax"/>
        </c:scaling>
        <c:delete val="1"/>
        <c:axPos val="b"/>
        <c:numFmt formatCode="ge" sourceLinked="1"/>
        <c:majorTickMark val="none"/>
        <c:minorTickMark val="none"/>
        <c:tickLblPos val="none"/>
        <c:crossAx val="204950032"/>
        <c:crosses val="autoZero"/>
        <c:auto val="1"/>
        <c:lblOffset val="100"/>
        <c:baseTimeUnit val="years"/>
      </c:dateAx>
      <c:valAx>
        <c:axId val="204950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39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107.81</c:v>
                </c:pt>
                <c:pt idx="1">
                  <c:v>101.56</c:v>
                </c:pt>
                <c:pt idx="2">
                  <c:v>85.42</c:v>
                </c:pt>
                <c:pt idx="3">
                  <c:v>97.97</c:v>
                </c:pt>
                <c:pt idx="4">
                  <c:v>115.96</c:v>
                </c:pt>
              </c:numCache>
            </c:numRef>
          </c:val>
        </c:ser>
        <c:dLbls>
          <c:showLegendKey val="0"/>
          <c:showVal val="0"/>
          <c:showCatName val="0"/>
          <c:showSerName val="0"/>
          <c:showPercent val="0"/>
          <c:showBubbleSize val="0"/>
        </c:dLbls>
        <c:gapWidth val="150"/>
        <c:axId val="204951208"/>
        <c:axId val="20495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80.62</c:v>
                </c:pt>
                <c:pt idx="1">
                  <c:v>80.010000000000005</c:v>
                </c:pt>
                <c:pt idx="2">
                  <c:v>81.900000000000006</c:v>
                </c:pt>
                <c:pt idx="3">
                  <c:v>82.42</c:v>
                </c:pt>
                <c:pt idx="4">
                  <c:v>83.59</c:v>
                </c:pt>
              </c:numCache>
            </c:numRef>
          </c:val>
          <c:smooth val="0"/>
        </c:ser>
        <c:dLbls>
          <c:showLegendKey val="0"/>
          <c:showVal val="0"/>
          <c:showCatName val="0"/>
          <c:showSerName val="0"/>
          <c:showPercent val="0"/>
          <c:showBubbleSize val="0"/>
        </c:dLbls>
        <c:marker val="1"/>
        <c:smooth val="0"/>
        <c:axId val="204951208"/>
        <c:axId val="204951600"/>
      </c:lineChart>
      <c:dateAx>
        <c:axId val="204951208"/>
        <c:scaling>
          <c:orientation val="minMax"/>
        </c:scaling>
        <c:delete val="1"/>
        <c:axPos val="b"/>
        <c:numFmt formatCode="ge" sourceLinked="1"/>
        <c:majorTickMark val="none"/>
        <c:minorTickMark val="none"/>
        <c:tickLblPos val="none"/>
        <c:crossAx val="204951600"/>
        <c:crosses val="autoZero"/>
        <c:auto val="1"/>
        <c:lblOffset val="100"/>
        <c:baseTimeUnit val="years"/>
      </c:dateAx>
      <c:valAx>
        <c:axId val="20495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5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218.96</c:v>
                </c:pt>
                <c:pt idx="1">
                  <c:v>232.5</c:v>
                </c:pt>
                <c:pt idx="2">
                  <c:v>275.60000000000002</c:v>
                </c:pt>
                <c:pt idx="3">
                  <c:v>241.53</c:v>
                </c:pt>
                <c:pt idx="4">
                  <c:v>204.08</c:v>
                </c:pt>
              </c:numCache>
            </c:numRef>
          </c:val>
        </c:ser>
        <c:dLbls>
          <c:showLegendKey val="0"/>
          <c:showVal val="0"/>
          <c:showCatName val="0"/>
          <c:showSerName val="0"/>
          <c:showPercent val="0"/>
          <c:showBubbleSize val="0"/>
        </c:dLbls>
        <c:gapWidth val="150"/>
        <c:axId val="204952776"/>
        <c:axId val="20495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229.31</c:v>
                </c:pt>
                <c:pt idx="1">
                  <c:v>232.46</c:v>
                </c:pt>
                <c:pt idx="2">
                  <c:v>227.97</c:v>
                </c:pt>
                <c:pt idx="3">
                  <c:v>226.99</c:v>
                </c:pt>
                <c:pt idx="4">
                  <c:v>230.22</c:v>
                </c:pt>
              </c:numCache>
            </c:numRef>
          </c:val>
          <c:smooth val="0"/>
        </c:ser>
        <c:dLbls>
          <c:showLegendKey val="0"/>
          <c:showVal val="0"/>
          <c:showCatName val="0"/>
          <c:showSerName val="0"/>
          <c:showPercent val="0"/>
          <c:showBubbleSize val="0"/>
        </c:dLbls>
        <c:marker val="1"/>
        <c:smooth val="0"/>
        <c:axId val="204952776"/>
        <c:axId val="204953168"/>
      </c:lineChart>
      <c:dateAx>
        <c:axId val="204952776"/>
        <c:scaling>
          <c:orientation val="minMax"/>
        </c:scaling>
        <c:delete val="1"/>
        <c:axPos val="b"/>
        <c:numFmt formatCode="ge" sourceLinked="1"/>
        <c:majorTickMark val="none"/>
        <c:minorTickMark val="none"/>
        <c:tickLblPos val="none"/>
        <c:crossAx val="204953168"/>
        <c:crosses val="autoZero"/>
        <c:auto val="1"/>
        <c:lblOffset val="100"/>
        <c:baseTimeUnit val="years"/>
      </c:dateAx>
      <c:valAx>
        <c:axId val="20495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5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25" zoomScale="80" zoomScaleNormal="80" workbookViewId="0">
      <selection activeCell="BU89" sqref="BU8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沖縄県　伊江村</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4" t="s">
        <v>118</v>
      </c>
      <c r="AE8" s="84"/>
      <c r="AF8" s="84"/>
      <c r="AG8" s="84"/>
      <c r="AH8" s="84"/>
      <c r="AI8" s="84"/>
      <c r="AJ8" s="84"/>
      <c r="AK8" s="5"/>
      <c r="AL8" s="71">
        <f>データ!$R$6</f>
        <v>4620</v>
      </c>
      <c r="AM8" s="71"/>
      <c r="AN8" s="71"/>
      <c r="AO8" s="71"/>
      <c r="AP8" s="71"/>
      <c r="AQ8" s="71"/>
      <c r="AR8" s="71"/>
      <c r="AS8" s="71"/>
      <c r="AT8" s="67">
        <f>データ!$S$6</f>
        <v>22.78</v>
      </c>
      <c r="AU8" s="68"/>
      <c r="AV8" s="68"/>
      <c r="AW8" s="68"/>
      <c r="AX8" s="68"/>
      <c r="AY8" s="68"/>
      <c r="AZ8" s="68"/>
      <c r="BA8" s="68"/>
      <c r="BB8" s="70">
        <f>データ!$T$6</f>
        <v>202.81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92.21</v>
      </c>
      <c r="J10" s="68"/>
      <c r="K10" s="68"/>
      <c r="L10" s="68"/>
      <c r="M10" s="68"/>
      <c r="N10" s="68"/>
      <c r="O10" s="69"/>
      <c r="P10" s="70">
        <f>データ!$P$6</f>
        <v>100</v>
      </c>
      <c r="Q10" s="70"/>
      <c r="R10" s="70"/>
      <c r="S10" s="70"/>
      <c r="T10" s="70"/>
      <c r="U10" s="70"/>
      <c r="V10" s="70"/>
      <c r="W10" s="71">
        <f>データ!$Q$6</f>
        <v>4932</v>
      </c>
      <c r="X10" s="71"/>
      <c r="Y10" s="71"/>
      <c r="Z10" s="71"/>
      <c r="AA10" s="71"/>
      <c r="AB10" s="71"/>
      <c r="AC10" s="71"/>
      <c r="AD10" s="2"/>
      <c r="AE10" s="2"/>
      <c r="AF10" s="2"/>
      <c r="AG10" s="2"/>
      <c r="AH10" s="5"/>
      <c r="AI10" s="5"/>
      <c r="AJ10" s="5"/>
      <c r="AK10" s="5"/>
      <c r="AL10" s="71">
        <f>データ!$U$6</f>
        <v>4633</v>
      </c>
      <c r="AM10" s="71"/>
      <c r="AN10" s="71"/>
      <c r="AO10" s="71"/>
      <c r="AP10" s="71"/>
      <c r="AQ10" s="71"/>
      <c r="AR10" s="71"/>
      <c r="AS10" s="71"/>
      <c r="AT10" s="67">
        <f>データ!$V$6</f>
        <v>22.78</v>
      </c>
      <c r="AU10" s="68"/>
      <c r="AV10" s="68"/>
      <c r="AW10" s="68"/>
      <c r="AX10" s="68"/>
      <c r="AY10" s="68"/>
      <c r="AZ10" s="68"/>
      <c r="BA10" s="68"/>
      <c r="BB10" s="70">
        <f>データ!$W$6</f>
        <v>203.38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473154</v>
      </c>
      <c r="D6" s="34">
        <f t="shared" si="3"/>
        <v>46</v>
      </c>
      <c r="E6" s="34">
        <f t="shared" si="3"/>
        <v>1</v>
      </c>
      <c r="F6" s="34">
        <f t="shared" si="3"/>
        <v>0</v>
      </c>
      <c r="G6" s="34">
        <f t="shared" si="3"/>
        <v>1</v>
      </c>
      <c r="H6" s="34" t="str">
        <f t="shared" si="3"/>
        <v>沖縄県　伊江村</v>
      </c>
      <c r="I6" s="34" t="str">
        <f t="shared" si="3"/>
        <v>法適用</v>
      </c>
      <c r="J6" s="34" t="str">
        <f t="shared" si="3"/>
        <v>水道事業</v>
      </c>
      <c r="K6" s="34" t="str">
        <f t="shared" si="3"/>
        <v>末端給水事業</v>
      </c>
      <c r="L6" s="34" t="str">
        <f t="shared" si="3"/>
        <v>A9</v>
      </c>
      <c r="M6" s="34">
        <f t="shared" si="3"/>
        <v>0</v>
      </c>
      <c r="N6" s="35" t="str">
        <f t="shared" si="3"/>
        <v>-</v>
      </c>
      <c r="O6" s="35">
        <f t="shared" si="3"/>
        <v>92.21</v>
      </c>
      <c r="P6" s="35">
        <f t="shared" si="3"/>
        <v>100</v>
      </c>
      <c r="Q6" s="35">
        <f t="shared" si="3"/>
        <v>4932</v>
      </c>
      <c r="R6" s="35">
        <f t="shared" si="3"/>
        <v>4620</v>
      </c>
      <c r="S6" s="35">
        <f t="shared" si="3"/>
        <v>22.78</v>
      </c>
      <c r="T6" s="35">
        <f t="shared" si="3"/>
        <v>202.81</v>
      </c>
      <c r="U6" s="35">
        <f t="shared" si="3"/>
        <v>4633</v>
      </c>
      <c r="V6" s="35">
        <f t="shared" si="3"/>
        <v>22.78</v>
      </c>
      <c r="W6" s="35">
        <f t="shared" si="3"/>
        <v>203.38</v>
      </c>
      <c r="X6" s="36">
        <f>IF(X7="",NA(),X7)</f>
        <v>109.85</v>
      </c>
      <c r="Y6" s="36">
        <f t="shared" ref="Y6:AG6" si="4">IF(Y7="",NA(),Y7)</f>
        <v>103.44</v>
      </c>
      <c r="Z6" s="36">
        <f t="shared" si="4"/>
        <v>88.37</v>
      </c>
      <c r="AA6" s="36">
        <f t="shared" si="4"/>
        <v>99.93</v>
      </c>
      <c r="AB6" s="36">
        <f t="shared" si="4"/>
        <v>111.17</v>
      </c>
      <c r="AC6" s="36">
        <f t="shared" si="4"/>
        <v>100.73</v>
      </c>
      <c r="AD6" s="36">
        <f t="shared" si="4"/>
        <v>109.5</v>
      </c>
      <c r="AE6" s="36">
        <f t="shared" si="4"/>
        <v>106.28</v>
      </c>
      <c r="AF6" s="36">
        <f t="shared" si="4"/>
        <v>108.35</v>
      </c>
      <c r="AG6" s="36">
        <f t="shared" si="4"/>
        <v>114.74</v>
      </c>
      <c r="AH6" s="35" t="str">
        <f>IF(AH7="","",IF(AH7="-","【-】","【"&amp;SUBSTITUTE(TEXT(AH7,"#,##0.00"),"-","△")&amp;"】"))</f>
        <v>【114.35】</v>
      </c>
      <c r="AI6" s="35">
        <f>IF(AI7="",NA(),AI7)</f>
        <v>0</v>
      </c>
      <c r="AJ6" s="35">
        <f t="shared" ref="AJ6:AR6" si="5">IF(AJ7="",NA(),AJ7)</f>
        <v>0</v>
      </c>
      <c r="AK6" s="36">
        <f t="shared" si="5"/>
        <v>356.14</v>
      </c>
      <c r="AL6" s="36">
        <f t="shared" si="5"/>
        <v>2.69</v>
      </c>
      <c r="AM6" s="35">
        <f t="shared" si="5"/>
        <v>0</v>
      </c>
      <c r="AN6" s="36">
        <f t="shared" si="5"/>
        <v>50.06</v>
      </c>
      <c r="AO6" s="36">
        <f t="shared" si="5"/>
        <v>44.3</v>
      </c>
      <c r="AP6" s="36">
        <f t="shared" si="5"/>
        <v>32.31</v>
      </c>
      <c r="AQ6" s="36">
        <f t="shared" si="5"/>
        <v>26.85</v>
      </c>
      <c r="AR6" s="36">
        <f t="shared" si="5"/>
        <v>27.19</v>
      </c>
      <c r="AS6" s="35" t="str">
        <f>IF(AS7="","",IF(AS7="-","【-】","【"&amp;SUBSTITUTE(TEXT(AS7,"#,##0.00"),"-","△")&amp;"】"))</f>
        <v>【0.79】</v>
      </c>
      <c r="AT6" s="36">
        <f>IF(AT7="",NA(),AT7)</f>
        <v>4211.7700000000004</v>
      </c>
      <c r="AU6" s="36">
        <f t="shared" ref="AU6:BC6" si="6">IF(AU7="",NA(),AU7)</f>
        <v>4016.37</v>
      </c>
      <c r="AV6" s="36">
        <f t="shared" si="6"/>
        <v>1785.27</v>
      </c>
      <c r="AW6" s="36">
        <f t="shared" si="6"/>
        <v>1332.49</v>
      </c>
      <c r="AX6" s="36">
        <f t="shared" si="6"/>
        <v>1940.85</v>
      </c>
      <c r="AY6" s="36">
        <f t="shared" si="6"/>
        <v>2322.9699999999998</v>
      </c>
      <c r="AZ6" s="36">
        <f t="shared" si="6"/>
        <v>2098.87</v>
      </c>
      <c r="BA6" s="36">
        <f t="shared" si="6"/>
        <v>571.29999999999995</v>
      </c>
      <c r="BB6" s="36">
        <f t="shared" si="6"/>
        <v>527.82000000000005</v>
      </c>
      <c r="BC6" s="36">
        <f t="shared" si="6"/>
        <v>477.44</v>
      </c>
      <c r="BD6" s="35" t="str">
        <f>IF(BD7="","",IF(BD7="-","【-】","【"&amp;SUBSTITUTE(TEXT(BD7,"#,##0.00"),"-","△")&amp;"】"))</f>
        <v>【262.87】</v>
      </c>
      <c r="BE6" s="36">
        <f>IF(BE7="",NA(),BE7)</f>
        <v>108.8</v>
      </c>
      <c r="BF6" s="36">
        <f t="shared" ref="BF6:BN6" si="7">IF(BF7="",NA(),BF7)</f>
        <v>97.94</v>
      </c>
      <c r="BG6" s="36">
        <f t="shared" si="7"/>
        <v>92.25</v>
      </c>
      <c r="BH6" s="36">
        <f t="shared" si="7"/>
        <v>85.61</v>
      </c>
      <c r="BI6" s="36">
        <f t="shared" si="7"/>
        <v>76.91</v>
      </c>
      <c r="BJ6" s="36">
        <f t="shared" si="7"/>
        <v>547.41999999999996</v>
      </c>
      <c r="BK6" s="36">
        <f t="shared" si="7"/>
        <v>536.9</v>
      </c>
      <c r="BL6" s="36">
        <f t="shared" si="7"/>
        <v>495.43</v>
      </c>
      <c r="BM6" s="36">
        <f t="shared" si="7"/>
        <v>488.5</v>
      </c>
      <c r="BN6" s="36">
        <f t="shared" si="7"/>
        <v>485.75</v>
      </c>
      <c r="BO6" s="35" t="str">
        <f>IF(BO7="","",IF(BO7="-","【-】","【"&amp;SUBSTITUTE(TEXT(BO7,"#,##0.00"),"-","△")&amp;"】"))</f>
        <v>【270.87】</v>
      </c>
      <c r="BP6" s="36">
        <f>IF(BP7="",NA(),BP7)</f>
        <v>107.81</v>
      </c>
      <c r="BQ6" s="36">
        <f t="shared" ref="BQ6:BY6" si="8">IF(BQ7="",NA(),BQ7)</f>
        <v>101.56</v>
      </c>
      <c r="BR6" s="36">
        <f t="shared" si="8"/>
        <v>85.42</v>
      </c>
      <c r="BS6" s="36">
        <f t="shared" si="8"/>
        <v>97.97</v>
      </c>
      <c r="BT6" s="36">
        <f t="shared" si="8"/>
        <v>115.96</v>
      </c>
      <c r="BU6" s="36">
        <f t="shared" si="8"/>
        <v>80.62</v>
      </c>
      <c r="BV6" s="36">
        <f t="shared" si="8"/>
        <v>80.010000000000005</v>
      </c>
      <c r="BW6" s="36">
        <f t="shared" si="8"/>
        <v>81.900000000000006</v>
      </c>
      <c r="BX6" s="36">
        <f t="shared" si="8"/>
        <v>82.42</v>
      </c>
      <c r="BY6" s="36">
        <f t="shared" si="8"/>
        <v>83.59</v>
      </c>
      <c r="BZ6" s="35" t="str">
        <f>IF(BZ7="","",IF(BZ7="-","【-】","【"&amp;SUBSTITUTE(TEXT(BZ7,"#,##0.00"),"-","△")&amp;"】"))</f>
        <v>【105.59】</v>
      </c>
      <c r="CA6" s="36">
        <f>IF(CA7="",NA(),CA7)</f>
        <v>218.96</v>
      </c>
      <c r="CB6" s="36">
        <f t="shared" ref="CB6:CJ6" si="9">IF(CB7="",NA(),CB7)</f>
        <v>232.5</v>
      </c>
      <c r="CC6" s="36">
        <f t="shared" si="9"/>
        <v>275.60000000000002</v>
      </c>
      <c r="CD6" s="36">
        <f t="shared" si="9"/>
        <v>241.53</v>
      </c>
      <c r="CE6" s="36">
        <f t="shared" si="9"/>
        <v>204.08</v>
      </c>
      <c r="CF6" s="36">
        <f t="shared" si="9"/>
        <v>229.31</v>
      </c>
      <c r="CG6" s="36">
        <f t="shared" si="9"/>
        <v>232.46</v>
      </c>
      <c r="CH6" s="36">
        <f t="shared" si="9"/>
        <v>227.97</v>
      </c>
      <c r="CI6" s="36">
        <f t="shared" si="9"/>
        <v>226.99</v>
      </c>
      <c r="CJ6" s="36">
        <f t="shared" si="9"/>
        <v>230.22</v>
      </c>
      <c r="CK6" s="35" t="str">
        <f>IF(CK7="","",IF(CK7="-","【-】","【"&amp;SUBSTITUTE(TEXT(CK7,"#,##0.00"),"-","△")&amp;"】"))</f>
        <v>【163.27】</v>
      </c>
      <c r="CL6" s="36">
        <f>IF(CL7="",NA(),CL7)</f>
        <v>60.56</v>
      </c>
      <c r="CM6" s="36">
        <f t="shared" ref="CM6:CU6" si="10">IF(CM7="",NA(),CM7)</f>
        <v>64.02</v>
      </c>
      <c r="CN6" s="36">
        <f t="shared" si="10"/>
        <v>60.42</v>
      </c>
      <c r="CO6" s="36">
        <f t="shared" si="10"/>
        <v>59.39</v>
      </c>
      <c r="CP6" s="36">
        <f t="shared" si="10"/>
        <v>60.96</v>
      </c>
      <c r="CQ6" s="36">
        <f t="shared" si="10"/>
        <v>40.119999999999997</v>
      </c>
      <c r="CR6" s="36">
        <f t="shared" si="10"/>
        <v>41.24</v>
      </c>
      <c r="CS6" s="36">
        <f t="shared" si="10"/>
        <v>40.700000000000003</v>
      </c>
      <c r="CT6" s="36">
        <f t="shared" si="10"/>
        <v>39.909999999999997</v>
      </c>
      <c r="CU6" s="36">
        <f t="shared" si="10"/>
        <v>41.09</v>
      </c>
      <c r="CV6" s="35" t="str">
        <f>IF(CV7="","",IF(CV7="-","【-】","【"&amp;SUBSTITUTE(TEXT(CV7,"#,##0.00"),"-","△")&amp;"】"))</f>
        <v>【59.94】</v>
      </c>
      <c r="CW6" s="36">
        <f>IF(CW7="",NA(),CW7)</f>
        <v>84.56</v>
      </c>
      <c r="CX6" s="36">
        <f t="shared" ref="CX6:DF6" si="11">IF(CX7="",NA(),CX7)</f>
        <v>82.86</v>
      </c>
      <c r="CY6" s="36">
        <f t="shared" si="11"/>
        <v>86.53</v>
      </c>
      <c r="CZ6" s="36">
        <f t="shared" si="11"/>
        <v>86.31</v>
      </c>
      <c r="DA6" s="36">
        <f t="shared" si="11"/>
        <v>85.1</v>
      </c>
      <c r="DB6" s="36">
        <f t="shared" si="11"/>
        <v>76.87</v>
      </c>
      <c r="DC6" s="36">
        <f t="shared" si="11"/>
        <v>74.900000000000006</v>
      </c>
      <c r="DD6" s="36">
        <f t="shared" si="11"/>
        <v>74.61</v>
      </c>
      <c r="DE6" s="36">
        <f t="shared" si="11"/>
        <v>75.62</v>
      </c>
      <c r="DF6" s="36">
        <f t="shared" si="11"/>
        <v>75.91</v>
      </c>
      <c r="DG6" s="35" t="str">
        <f>IF(DG7="","",IF(DG7="-","【-】","【"&amp;SUBSTITUTE(TEXT(DG7,"#,##0.00"),"-","△")&amp;"】"))</f>
        <v>【90.22】</v>
      </c>
      <c r="DH6" s="36">
        <f>IF(DH7="",NA(),DH7)</f>
        <v>16.84</v>
      </c>
      <c r="DI6" s="36">
        <f t="shared" ref="DI6:DQ6" si="12">IF(DI7="",NA(),DI7)</f>
        <v>17.47</v>
      </c>
      <c r="DJ6" s="36">
        <f t="shared" si="12"/>
        <v>59.28</v>
      </c>
      <c r="DK6" s="36">
        <f t="shared" si="12"/>
        <v>59.41</v>
      </c>
      <c r="DL6" s="36">
        <f t="shared" si="12"/>
        <v>60.55</v>
      </c>
      <c r="DM6" s="36">
        <f t="shared" si="12"/>
        <v>38.520000000000003</v>
      </c>
      <c r="DN6" s="36">
        <f t="shared" si="12"/>
        <v>39.049999999999997</v>
      </c>
      <c r="DO6" s="36">
        <f t="shared" si="12"/>
        <v>50.44</v>
      </c>
      <c r="DP6" s="36">
        <f t="shared" si="12"/>
        <v>51.44</v>
      </c>
      <c r="DQ6" s="36">
        <f t="shared" si="12"/>
        <v>52.4</v>
      </c>
      <c r="DR6" s="35" t="str">
        <f>IF(DR7="","",IF(DR7="-","【-】","【"&amp;SUBSTITUTE(TEXT(DR7,"#,##0.00"),"-","△")&amp;"】"))</f>
        <v>【47.91】</v>
      </c>
      <c r="DS6" s="35">
        <f>IF(DS7="",NA(),DS7)</f>
        <v>0</v>
      </c>
      <c r="DT6" s="35">
        <f t="shared" ref="DT6:EB6" si="13">IF(DT7="",NA(),DT7)</f>
        <v>0</v>
      </c>
      <c r="DU6" s="35">
        <f t="shared" si="13"/>
        <v>0</v>
      </c>
      <c r="DV6" s="35">
        <f t="shared" si="13"/>
        <v>0</v>
      </c>
      <c r="DW6" s="35">
        <f t="shared" si="13"/>
        <v>0</v>
      </c>
      <c r="DX6" s="36">
        <f t="shared" si="13"/>
        <v>6.76</v>
      </c>
      <c r="DY6" s="36">
        <f t="shared" si="13"/>
        <v>8.18</v>
      </c>
      <c r="DZ6" s="36">
        <f t="shared" si="13"/>
        <v>9.64</v>
      </c>
      <c r="EA6" s="36">
        <f t="shared" si="13"/>
        <v>11.68</v>
      </c>
      <c r="EB6" s="36">
        <f t="shared" si="13"/>
        <v>14.01</v>
      </c>
      <c r="EC6" s="35" t="str">
        <f>IF(EC7="","",IF(EC7="-","【-】","【"&amp;SUBSTITUTE(TEXT(EC7,"#,##0.00"),"-","△")&amp;"】"))</f>
        <v>【15.00】</v>
      </c>
      <c r="ED6" s="35">
        <f>IF(ED7="",NA(),ED7)</f>
        <v>0</v>
      </c>
      <c r="EE6" s="35">
        <f t="shared" ref="EE6:EM6" si="14">IF(EE7="",NA(),EE7)</f>
        <v>0</v>
      </c>
      <c r="EF6" s="35">
        <f t="shared" si="14"/>
        <v>0</v>
      </c>
      <c r="EG6" s="35">
        <f t="shared" si="14"/>
        <v>0</v>
      </c>
      <c r="EH6" s="35">
        <f t="shared" si="14"/>
        <v>0</v>
      </c>
      <c r="EI6" s="36">
        <f t="shared" si="14"/>
        <v>0.62</v>
      </c>
      <c r="EJ6" s="36">
        <f t="shared" si="14"/>
        <v>0.23</v>
      </c>
      <c r="EK6" s="36">
        <f t="shared" si="14"/>
        <v>0.34</v>
      </c>
      <c r="EL6" s="36">
        <f t="shared" si="14"/>
        <v>0.28999999999999998</v>
      </c>
      <c r="EM6" s="36">
        <f t="shared" si="14"/>
        <v>0.41</v>
      </c>
      <c r="EN6" s="35" t="str">
        <f>IF(EN7="","",IF(EN7="-","【-】","【"&amp;SUBSTITUTE(TEXT(EN7,"#,##0.00"),"-","△")&amp;"】"))</f>
        <v>【0.76】</v>
      </c>
    </row>
    <row r="7" spans="1:144" s="37" customFormat="1">
      <c r="A7" s="29"/>
      <c r="B7" s="38">
        <v>2016</v>
      </c>
      <c r="C7" s="38">
        <v>473154</v>
      </c>
      <c r="D7" s="38">
        <v>46</v>
      </c>
      <c r="E7" s="38">
        <v>1</v>
      </c>
      <c r="F7" s="38">
        <v>0</v>
      </c>
      <c r="G7" s="38">
        <v>1</v>
      </c>
      <c r="H7" s="38" t="s">
        <v>105</v>
      </c>
      <c r="I7" s="38" t="s">
        <v>106</v>
      </c>
      <c r="J7" s="38" t="s">
        <v>107</v>
      </c>
      <c r="K7" s="38" t="s">
        <v>108</v>
      </c>
      <c r="L7" s="38" t="s">
        <v>109</v>
      </c>
      <c r="M7" s="38"/>
      <c r="N7" s="39" t="s">
        <v>110</v>
      </c>
      <c r="O7" s="39">
        <v>92.21</v>
      </c>
      <c r="P7" s="39">
        <v>100</v>
      </c>
      <c r="Q7" s="39">
        <v>4932</v>
      </c>
      <c r="R7" s="39">
        <v>4620</v>
      </c>
      <c r="S7" s="39">
        <v>22.78</v>
      </c>
      <c r="T7" s="39">
        <v>202.81</v>
      </c>
      <c r="U7" s="39">
        <v>4633</v>
      </c>
      <c r="V7" s="39">
        <v>22.78</v>
      </c>
      <c r="W7" s="39">
        <v>203.38</v>
      </c>
      <c r="X7" s="39">
        <v>109.85</v>
      </c>
      <c r="Y7" s="39">
        <v>103.44</v>
      </c>
      <c r="Z7" s="39">
        <v>88.37</v>
      </c>
      <c r="AA7" s="39">
        <v>99.93</v>
      </c>
      <c r="AB7" s="39">
        <v>111.17</v>
      </c>
      <c r="AC7" s="39">
        <v>100.73</v>
      </c>
      <c r="AD7" s="39">
        <v>109.5</v>
      </c>
      <c r="AE7" s="39">
        <v>106.28</v>
      </c>
      <c r="AF7" s="39">
        <v>108.35</v>
      </c>
      <c r="AG7" s="39">
        <v>114.74</v>
      </c>
      <c r="AH7" s="39">
        <v>114.35</v>
      </c>
      <c r="AI7" s="39">
        <v>0</v>
      </c>
      <c r="AJ7" s="39">
        <v>0</v>
      </c>
      <c r="AK7" s="39">
        <v>356.14</v>
      </c>
      <c r="AL7" s="39">
        <v>2.69</v>
      </c>
      <c r="AM7" s="39">
        <v>0</v>
      </c>
      <c r="AN7" s="39">
        <v>50.06</v>
      </c>
      <c r="AO7" s="39">
        <v>44.3</v>
      </c>
      <c r="AP7" s="39">
        <v>32.31</v>
      </c>
      <c r="AQ7" s="39">
        <v>26.85</v>
      </c>
      <c r="AR7" s="39">
        <v>27.19</v>
      </c>
      <c r="AS7" s="39">
        <v>0.79</v>
      </c>
      <c r="AT7" s="39">
        <v>4211.7700000000004</v>
      </c>
      <c r="AU7" s="39">
        <v>4016.37</v>
      </c>
      <c r="AV7" s="39">
        <v>1785.27</v>
      </c>
      <c r="AW7" s="39">
        <v>1332.49</v>
      </c>
      <c r="AX7" s="39">
        <v>1940.85</v>
      </c>
      <c r="AY7" s="39">
        <v>2322.9699999999998</v>
      </c>
      <c r="AZ7" s="39">
        <v>2098.87</v>
      </c>
      <c r="BA7" s="39">
        <v>571.29999999999995</v>
      </c>
      <c r="BB7" s="39">
        <v>527.82000000000005</v>
      </c>
      <c r="BC7" s="39">
        <v>477.44</v>
      </c>
      <c r="BD7" s="39">
        <v>262.87</v>
      </c>
      <c r="BE7" s="39">
        <v>108.8</v>
      </c>
      <c r="BF7" s="39">
        <v>97.94</v>
      </c>
      <c r="BG7" s="39">
        <v>92.25</v>
      </c>
      <c r="BH7" s="39">
        <v>85.61</v>
      </c>
      <c r="BI7" s="39">
        <v>76.91</v>
      </c>
      <c r="BJ7" s="39">
        <v>547.41999999999996</v>
      </c>
      <c r="BK7" s="39">
        <v>536.9</v>
      </c>
      <c r="BL7" s="39">
        <v>495.43</v>
      </c>
      <c r="BM7" s="39">
        <v>488.5</v>
      </c>
      <c r="BN7" s="39">
        <v>485.75</v>
      </c>
      <c r="BO7" s="39">
        <v>270.87</v>
      </c>
      <c r="BP7" s="39">
        <v>107.81</v>
      </c>
      <c r="BQ7" s="39">
        <v>101.56</v>
      </c>
      <c r="BR7" s="39">
        <v>85.42</v>
      </c>
      <c r="BS7" s="39">
        <v>97.97</v>
      </c>
      <c r="BT7" s="39">
        <v>115.96</v>
      </c>
      <c r="BU7" s="39">
        <v>80.62</v>
      </c>
      <c r="BV7" s="39">
        <v>80.010000000000005</v>
      </c>
      <c r="BW7" s="39">
        <v>81.900000000000006</v>
      </c>
      <c r="BX7" s="39">
        <v>82.42</v>
      </c>
      <c r="BY7" s="39">
        <v>83.59</v>
      </c>
      <c r="BZ7" s="39">
        <v>105.59</v>
      </c>
      <c r="CA7" s="39">
        <v>218.96</v>
      </c>
      <c r="CB7" s="39">
        <v>232.5</v>
      </c>
      <c r="CC7" s="39">
        <v>275.60000000000002</v>
      </c>
      <c r="CD7" s="39">
        <v>241.53</v>
      </c>
      <c r="CE7" s="39">
        <v>204.08</v>
      </c>
      <c r="CF7" s="39">
        <v>229.31</v>
      </c>
      <c r="CG7" s="39">
        <v>232.46</v>
      </c>
      <c r="CH7" s="39">
        <v>227.97</v>
      </c>
      <c r="CI7" s="39">
        <v>226.99</v>
      </c>
      <c r="CJ7" s="39">
        <v>230.22</v>
      </c>
      <c r="CK7" s="39">
        <v>163.27000000000001</v>
      </c>
      <c r="CL7" s="39">
        <v>60.56</v>
      </c>
      <c r="CM7" s="39">
        <v>64.02</v>
      </c>
      <c r="CN7" s="39">
        <v>60.42</v>
      </c>
      <c r="CO7" s="39">
        <v>59.39</v>
      </c>
      <c r="CP7" s="39">
        <v>60.96</v>
      </c>
      <c r="CQ7" s="39">
        <v>40.119999999999997</v>
      </c>
      <c r="CR7" s="39">
        <v>41.24</v>
      </c>
      <c r="CS7" s="39">
        <v>40.700000000000003</v>
      </c>
      <c r="CT7" s="39">
        <v>39.909999999999997</v>
      </c>
      <c r="CU7" s="39">
        <v>41.09</v>
      </c>
      <c r="CV7" s="39">
        <v>59.94</v>
      </c>
      <c r="CW7" s="39">
        <v>84.56</v>
      </c>
      <c r="CX7" s="39">
        <v>82.86</v>
      </c>
      <c r="CY7" s="39">
        <v>86.53</v>
      </c>
      <c r="CZ7" s="39">
        <v>86.31</v>
      </c>
      <c r="DA7" s="39">
        <v>85.1</v>
      </c>
      <c r="DB7" s="39">
        <v>76.87</v>
      </c>
      <c r="DC7" s="39">
        <v>74.900000000000006</v>
      </c>
      <c r="DD7" s="39">
        <v>74.61</v>
      </c>
      <c r="DE7" s="39">
        <v>75.62</v>
      </c>
      <c r="DF7" s="39">
        <v>75.91</v>
      </c>
      <c r="DG7" s="39">
        <v>90.22</v>
      </c>
      <c r="DH7" s="39">
        <v>16.84</v>
      </c>
      <c r="DI7" s="39">
        <v>17.47</v>
      </c>
      <c r="DJ7" s="39">
        <v>59.28</v>
      </c>
      <c r="DK7" s="39">
        <v>59.41</v>
      </c>
      <c r="DL7" s="39">
        <v>60.55</v>
      </c>
      <c r="DM7" s="39">
        <v>38.520000000000003</v>
      </c>
      <c r="DN7" s="39">
        <v>39.049999999999997</v>
      </c>
      <c r="DO7" s="39">
        <v>50.44</v>
      </c>
      <c r="DP7" s="39">
        <v>51.44</v>
      </c>
      <c r="DQ7" s="39">
        <v>52.4</v>
      </c>
      <c r="DR7" s="39">
        <v>47.91</v>
      </c>
      <c r="DS7" s="39">
        <v>0</v>
      </c>
      <c r="DT7" s="39">
        <v>0</v>
      </c>
      <c r="DU7" s="39">
        <v>0</v>
      </c>
      <c r="DV7" s="39">
        <v>0</v>
      </c>
      <c r="DW7" s="39">
        <v>0</v>
      </c>
      <c r="DX7" s="39">
        <v>6.76</v>
      </c>
      <c r="DY7" s="39">
        <v>8.18</v>
      </c>
      <c r="DZ7" s="39">
        <v>9.64</v>
      </c>
      <c r="EA7" s="39">
        <v>11.68</v>
      </c>
      <c r="EB7" s="39">
        <v>14.01</v>
      </c>
      <c r="EC7" s="39">
        <v>15</v>
      </c>
      <c r="ED7" s="39">
        <v>0</v>
      </c>
      <c r="EE7" s="39">
        <v>0</v>
      </c>
      <c r="EF7" s="39">
        <v>0</v>
      </c>
      <c r="EG7" s="39">
        <v>0</v>
      </c>
      <c r="EH7" s="39">
        <v>0</v>
      </c>
      <c r="EI7" s="39">
        <v>0.62</v>
      </c>
      <c r="EJ7" s="39">
        <v>0.23</v>
      </c>
      <c r="EK7" s="39">
        <v>0.34</v>
      </c>
      <c r="EL7" s="39">
        <v>0.28999999999999998</v>
      </c>
      <c r="EM7" s="39">
        <v>0.41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IEV140207A03</cp:lastModifiedBy>
  <cp:lastPrinted>2018-02-28T00:11:34Z</cp:lastPrinted>
  <dcterms:created xsi:type="dcterms:W3CDTF">2017-12-25T01:39:06Z</dcterms:created>
  <dcterms:modified xsi:type="dcterms:W3CDTF">2018-02-28T00:24:01Z</dcterms:modified>
  <cp:category/>
</cp:coreProperties>
</file>