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0.12\公営企業課\山入端 浩之\B3_★公共下水道特別会計\10_調査もの回答\180207_H28d経営分析の公表\"/>
    </mc:Choice>
  </mc:AlternateContent>
  <workbookProtection workbookPassword="B319" lockStructure="1"/>
  <bookViews>
    <workbookView xWindow="0" yWindow="0" windowWidth="20490" windowHeight="792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<sst xmlns="http://schemas.openxmlformats.org/spreadsheetml/2006/main" count="240" uniqueCount="125">
  <si>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</si>
  <si>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</si>
  <si>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</si>
  <si>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</si>
  <si>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</si>
  <si>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</si>
  <si>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</si>
  <si>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</si>
  <si>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</si>
  <si>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</si>
  <si>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</si>
  <si>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</si>
  <si>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</si>
  <si>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</si>
  <si>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</si>
  <si>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</si>
  <si>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</si>
  <si>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</si>
  <si>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</si>
  <si>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</si>
  <si>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</si>
  <si>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</si>
  <si>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</si>
  <si>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</si>
  <si>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</si>
  <si>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</si>
  <si>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</si>
  <si>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</si>
  <si>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</si>
  <si>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</si>
  <si>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</si>
  <si>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</si>
  <si>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</si>
  <si>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</si>
  <si>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</si>
  <si>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</si>
  <si>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</si>
  <si>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</si>
  <si>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</si>
  <si>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</si>
  <si>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</si>
  <si>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</si>
  <si>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</si>
  <si>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</si>
  <si>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</si>
  <si>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</si>
  <si>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</si>
  <si>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</si>
  <si>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</si>
  <si>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</si>
  <si>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</si>
  <si>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</si>
  <si>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</si>
  <si>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</si>
  <si>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</si>
  <si>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</si>
  <si>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</si>
  <si>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</si>
  <si>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</si>
  <si>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</si>
  <si>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</si>
  <si>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</si>
  <si>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</si>
  <si>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</si>
  <si>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</si>
  <si>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</si>
  <si>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</si>
  <si>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</si>
  <si>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</si>
  <si>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</si>
  <si>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</si>
  <si>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</si>
  <si>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</si>
  <si>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</si>
  <si>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</si>
  <si>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</si>
  <si>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</si>
  <si>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</si>
  <si>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</si>
  <si>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</si>
  <si>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</si>
  <si>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</si>
  <si>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</si>
  <si>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</si>
  <si>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</si>
  <si>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</si>
  <si>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</si>
  <si>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</si>
  <si>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</si>
  <si>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</si>
  <si>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</si>
  <si>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</si>
  <si>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</si>
  <si>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</si>
  <si>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</si>
  <si>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</si>
  <si>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</si>
  <si>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</si>
  <si>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</si>
  <si>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</si>
  <si>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</si>
  <si>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</si>
  <si>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</si>
  <si>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</si>
  <si>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</si>
  <si>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</si>
  <si>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</si>
  <si>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</si>
  <si>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</si>
  <si>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本部町</t>
  </si>
  <si>
    <t>法非適用</t>
  </si>
  <si>
    <t>下水道事業</t>
  </si>
  <si>
    <t>公共下水道</t>
  </si>
  <si>
    <t>Cd1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</si>
  <si>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</si>
  <si>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</si>
  <si>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</si>
  <si>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</si>
  <si>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</si>
  <si>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</si>
  <si>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</si>
  <si>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</si>
  <si>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管渠改善率は類似団体平均値を上回っている。今後も、平成２５年度に策定した本部町公共下水道長寿命化計画に基づき、継続して改築を進めたい。</t>
    <rPh sb="0" eb="1">
      <t>カン</t>
    </rPh>
    <rPh sb="1" eb="2">
      <t>ミゾ</t>
    </rPh>
    <rPh sb="2" eb="4">
      <t>カイゼン</t>
    </rPh>
    <rPh sb="4" eb="5">
      <t>リツ</t>
    </rPh>
    <rPh sb="6" eb="8">
      <t>ルイジ</t>
    </rPh>
    <rPh sb="8" eb="10">
      <t>ダンタイ</t>
    </rPh>
    <rPh sb="10" eb="13">
      <t>ヘイキンチ</t>
    </rPh>
    <rPh sb="14" eb="16">
      <t>ウワマワ</t>
    </rPh>
    <rPh sb="21" eb="23">
      <t>コンゴ</t>
    </rPh>
    <rPh sb="25" eb="27">
      <t>ヘイセイ</t>
    </rPh>
    <rPh sb="29" eb="31">
      <t>ネンド</t>
    </rPh>
    <rPh sb="32" eb="34">
      <t>サクテイ</t>
    </rPh>
    <rPh sb="36" eb="38">
      <t>ホンブ</t>
    </rPh>
    <rPh sb="38" eb="39">
      <t>マチ</t>
    </rPh>
    <rPh sb="39" eb="41">
      <t>コウキョウ</t>
    </rPh>
    <rPh sb="41" eb="44">
      <t>ゲスイドウ</t>
    </rPh>
    <rPh sb="44" eb="48">
      <t>チョウジュミョウカ</t>
    </rPh>
    <rPh sb="48" eb="50">
      <t>ケイカク</t>
    </rPh>
    <rPh sb="51" eb="52">
      <t>モト</t>
    </rPh>
    <rPh sb="55" eb="57">
      <t>ケイゾク</t>
    </rPh>
    <rPh sb="59" eb="61">
      <t>カイチク</t>
    </rPh>
    <rPh sb="62" eb="63">
      <t>スス</t>
    </rPh>
    <phoneticPr fontId="4"/>
  </si>
  <si>
    <t>収益的収支比率はやや改善しているものの、依然として一般会計からの繰入に依存している。経費回収率・汚水処理原価は類似団体平均値と比べ同程度で悪い数字ではないと思われるが、企業債残高が高い状態が続いている。
水洗化率について、都道府県構想の『沖縄汚水再生美ら水プラン』に基づき、処理区域を削減することとしており、本町の全体計画・事業計画において処理区域の削減が完了すれば水洗化率は上昇すると考える。今後は新たな整備を厳選し、施設の改築更新を主にしていきたい。一方、高い施設利用率であることから、処理施設の増強も見極めていきたい。</t>
    <rPh sb="0" eb="3">
      <t>シュウエキテキ</t>
    </rPh>
    <rPh sb="3" eb="5">
      <t>シュウシ</t>
    </rPh>
    <rPh sb="5" eb="7">
      <t>ヒリツ</t>
    </rPh>
    <rPh sb="10" eb="12">
      <t>カイゼン</t>
    </rPh>
    <rPh sb="20" eb="22">
      <t>イゼン</t>
    </rPh>
    <rPh sb="25" eb="27">
      <t>イッパン</t>
    </rPh>
    <rPh sb="27" eb="29">
      <t>カイケイ</t>
    </rPh>
    <rPh sb="32" eb="34">
      <t>クリイレ</t>
    </rPh>
    <rPh sb="35" eb="37">
      <t>イゾン</t>
    </rPh>
    <rPh sb="42" eb="44">
      <t>ケイヒ</t>
    </rPh>
    <rPh sb="44" eb="46">
      <t>カイシュウ</t>
    </rPh>
    <rPh sb="46" eb="47">
      <t>リツ</t>
    </rPh>
    <rPh sb="48" eb="50">
      <t>オスイ</t>
    </rPh>
    <rPh sb="50" eb="52">
      <t>ショリ</t>
    </rPh>
    <rPh sb="52" eb="54">
      <t>ゲンカ</t>
    </rPh>
    <rPh sb="55" eb="57">
      <t>ルイジ</t>
    </rPh>
    <rPh sb="57" eb="59">
      <t>ダンタイ</t>
    </rPh>
    <rPh sb="59" eb="62">
      <t>ヘイキンチ</t>
    </rPh>
    <rPh sb="63" eb="64">
      <t>クラ</t>
    </rPh>
    <rPh sb="65" eb="68">
      <t>ドウテイド</t>
    </rPh>
    <rPh sb="69" eb="70">
      <t>ワル</t>
    </rPh>
    <rPh sb="71" eb="73">
      <t>スウジ</t>
    </rPh>
    <rPh sb="78" eb="79">
      <t>オモ</t>
    </rPh>
    <rPh sb="84" eb="86">
      <t>キギョウ</t>
    </rPh>
    <rPh sb="86" eb="87">
      <t>サイ</t>
    </rPh>
    <rPh sb="87" eb="89">
      <t>ザンダカ</t>
    </rPh>
    <rPh sb="90" eb="91">
      <t>タカ</t>
    </rPh>
    <rPh sb="92" eb="94">
      <t>ジョウタイ</t>
    </rPh>
    <rPh sb="95" eb="96">
      <t>ツヅ</t>
    </rPh>
    <rPh sb="102" eb="105">
      <t>スイセンカ</t>
    </rPh>
    <rPh sb="105" eb="106">
      <t>リツ</t>
    </rPh>
    <rPh sb="111" eb="115">
      <t>トドウフケン</t>
    </rPh>
    <rPh sb="115" eb="117">
      <t>コウソウ</t>
    </rPh>
    <rPh sb="119" eb="121">
      <t>オキナワ</t>
    </rPh>
    <rPh sb="121" eb="123">
      <t>オスイ</t>
    </rPh>
    <rPh sb="123" eb="125">
      <t>サイセイ</t>
    </rPh>
    <rPh sb="125" eb="126">
      <t>ビ</t>
    </rPh>
    <rPh sb="127" eb="128">
      <t>ミズ</t>
    </rPh>
    <rPh sb="133" eb="134">
      <t>モト</t>
    </rPh>
    <rPh sb="137" eb="139">
      <t>ショリ</t>
    </rPh>
    <rPh sb="139" eb="141">
      <t>クイキ</t>
    </rPh>
    <rPh sb="142" eb="144">
      <t>サクゲン</t>
    </rPh>
    <rPh sb="154" eb="156">
      <t>ホンチョウ</t>
    </rPh>
    <rPh sb="157" eb="159">
      <t>ゼンタイ</t>
    </rPh>
    <rPh sb="159" eb="161">
      <t>ケイカク</t>
    </rPh>
    <rPh sb="162" eb="164">
      <t>ジギョウ</t>
    </rPh>
    <rPh sb="164" eb="166">
      <t>ケイカク</t>
    </rPh>
    <rPh sb="170" eb="172">
      <t>ショリ</t>
    </rPh>
    <rPh sb="172" eb="174">
      <t>クイキ</t>
    </rPh>
    <rPh sb="175" eb="177">
      <t>サクゲン</t>
    </rPh>
    <rPh sb="178" eb="180">
      <t>カンリョウ</t>
    </rPh>
    <rPh sb="183" eb="186">
      <t>スイセンカ</t>
    </rPh>
    <rPh sb="186" eb="187">
      <t>リツ</t>
    </rPh>
    <rPh sb="188" eb="190">
      <t>ジョウショウ</t>
    </rPh>
    <rPh sb="193" eb="194">
      <t>カンガ</t>
    </rPh>
    <rPh sb="197" eb="199">
      <t>コンゴ</t>
    </rPh>
    <rPh sb="200" eb="201">
      <t>アラ</t>
    </rPh>
    <rPh sb="203" eb="205">
      <t>セイビ</t>
    </rPh>
    <rPh sb="206" eb="208">
      <t>ゲンセン</t>
    </rPh>
    <rPh sb="210" eb="212">
      <t>シセツ</t>
    </rPh>
    <rPh sb="213" eb="215">
      <t>カイチク</t>
    </rPh>
    <rPh sb="215" eb="217">
      <t>コウシン</t>
    </rPh>
    <rPh sb="218" eb="219">
      <t>シュ</t>
    </rPh>
    <rPh sb="227" eb="229">
      <t>イッポウ</t>
    </rPh>
    <rPh sb="230" eb="231">
      <t>タカ</t>
    </rPh>
    <rPh sb="232" eb="234">
      <t>シセツ</t>
    </rPh>
    <rPh sb="234" eb="237">
      <t>リヨウリツ</t>
    </rPh>
    <rPh sb="245" eb="247">
      <t>ショリ</t>
    </rPh>
    <rPh sb="247" eb="249">
      <t>シセツ</t>
    </rPh>
    <rPh sb="250" eb="252">
      <t>ゾウキョウ</t>
    </rPh>
    <rPh sb="253" eb="255">
      <t>ミキワ</t>
    </rPh>
    <phoneticPr fontId="4"/>
  </si>
  <si>
    <t>一般会計繰入と企業債残高が多いため、料金改定を検討したいが、平成２３年度に実施しており、住民等の理解を得ることが困難と考えている。
管渠の改築更新は長寿命化計画に基づき進めていくが、今後ストックマネジメント計画を策定し、より長期的なスパンで更新費用を算出したうえで、安定経営のあるべき姿を検討していきたい。</t>
    <rPh sb="0" eb="2">
      <t>イッパン</t>
    </rPh>
    <rPh sb="2" eb="4">
      <t>カイケイ</t>
    </rPh>
    <rPh sb="4" eb="6">
      <t>クリイレ</t>
    </rPh>
    <rPh sb="7" eb="9">
      <t>キギョウ</t>
    </rPh>
    <rPh sb="9" eb="10">
      <t>サイ</t>
    </rPh>
    <rPh sb="10" eb="12">
      <t>ザンダカ</t>
    </rPh>
    <rPh sb="13" eb="14">
      <t>オオ</t>
    </rPh>
    <rPh sb="18" eb="20">
      <t>リョウキン</t>
    </rPh>
    <rPh sb="20" eb="22">
      <t>カイテイ</t>
    </rPh>
    <rPh sb="23" eb="25">
      <t>ケントウ</t>
    </rPh>
    <rPh sb="30" eb="32">
      <t>ヘイセイ</t>
    </rPh>
    <rPh sb="34" eb="36">
      <t>ネンド</t>
    </rPh>
    <rPh sb="37" eb="39">
      <t>ジッシ</t>
    </rPh>
    <rPh sb="44" eb="46">
      <t>ジュウミン</t>
    </rPh>
    <rPh sb="46" eb="47">
      <t>トウ</t>
    </rPh>
    <rPh sb="48" eb="50">
      <t>リカイ</t>
    </rPh>
    <rPh sb="51" eb="52">
      <t>エ</t>
    </rPh>
    <rPh sb="56" eb="58">
      <t>コンナン</t>
    </rPh>
    <rPh sb="59" eb="60">
      <t>カンガ</t>
    </rPh>
    <rPh sb="66" eb="67">
      <t>カン</t>
    </rPh>
    <rPh sb="67" eb="68">
      <t>ミゾ</t>
    </rPh>
    <rPh sb="69" eb="71">
      <t>カイチク</t>
    </rPh>
    <rPh sb="71" eb="73">
      <t>コウシン</t>
    </rPh>
    <rPh sb="74" eb="75">
      <t>チョウ</t>
    </rPh>
    <rPh sb="75" eb="78">
      <t>ジュミョウカ</t>
    </rPh>
    <rPh sb="78" eb="80">
      <t>ケイカク</t>
    </rPh>
    <rPh sb="81" eb="82">
      <t>モト</t>
    </rPh>
    <rPh sb="84" eb="85">
      <t>スス</t>
    </rPh>
    <rPh sb="91" eb="93">
      <t>コンゴ</t>
    </rPh>
    <rPh sb="103" eb="105">
      <t>ケイカク</t>
    </rPh>
    <rPh sb="106" eb="108">
      <t>サクテイ</t>
    </rPh>
    <rPh sb="112" eb="115">
      <t>チョウキテキ</t>
    </rPh>
    <rPh sb="120" eb="122">
      <t>コウシン</t>
    </rPh>
    <rPh sb="122" eb="124">
      <t>ヒヨウ</t>
    </rPh>
    <rPh sb="125" eb="127">
      <t>サンシュツ</t>
    </rPh>
    <rPh sb="133" eb="135">
      <t>アンテイ</t>
    </rPh>
    <rPh sb="135" eb="137">
      <t>ケイエイ</t>
    </rPh>
    <rPh sb="142" eb="143">
      <t>スガタ</t>
    </rPh>
    <rPh sb="144" eb="14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</si>
</sst>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0.24</c:v>
                </c:pt>
                <c:pt idx="1">
                  <c:v>0.65</c:v>
                </c:pt>
                <c:pt idx="2">
                  <c:v>0.56999999999999995</c:v>
                </c:pt>
                <c:pt idx="3">
                  <c:v>0.34</c:v>
                </c:pt>
                <c:pt idx="4">
                  <c:v>0.83</c:v>
                </c:pt>
              </c:numCache>
            </c:numRef>
          </c:val>
        </c:ser>
        <c:dLbls>
          <c:showLegendKey val="0"/>
          <c:showVal val="0"/>
          <c:showCatName val="0"/>
          <c:showSerName val="0"/>
          <c:showPercent val="0"/>
          <c:showBubbleSize val="0"/>
        </c:dLbls>
        <c:gapWidth val="150"/>
        <c:axId val="257552784"/>
        <c:axId val="25754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0.12</c:v>
                </c:pt>
                <c:pt idx="3">
                  <c:v>0.14000000000000001</c:v>
                </c:pt>
                <c:pt idx="4">
                  <c:v>0.16</c:v>
                </c:pt>
              </c:numCache>
            </c:numRef>
          </c:val>
          <c:smooth val="0"/>
        </c:ser>
        <c:dLbls>
          <c:showLegendKey val="0"/>
          <c:showVal val="0"/>
          <c:showCatName val="0"/>
          <c:showSerName val="0"/>
          <c:showPercent val="0"/>
          <c:showBubbleSize val="0"/>
        </c:dLbls>
        <c:marker val="1"/>
        <c:smooth val="0"/>
        <c:axId val="257552784"/>
        <c:axId val="257541544"/>
      </c:lineChart>
      <c:dateAx>
        <c:axId val="257552784"/>
        <c:scaling>
          <c:orientation val="minMax"/>
        </c:scaling>
        <c:delete val="1"/>
        <c:axPos val="b"/>
        <c:numFmt formatCode="ge" sourceLinked="1"/>
        <c:majorTickMark val="none"/>
        <c:minorTickMark val="none"/>
        <c:tickLblPos val="none"/>
        <c:crossAx val="257541544"/>
        <c:crosses val="autoZero"/>
        <c:auto val="1"/>
        <c:lblOffset val="100"/>
        <c:baseTimeUnit val="years"/>
      </c:dateAx>
      <c:valAx>
        <c:axId val="25754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5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83.42</c:v>
                </c:pt>
                <c:pt idx="1">
                  <c:v>84.31</c:v>
                </c:pt>
                <c:pt idx="2">
                  <c:v>87.77</c:v>
                </c:pt>
                <c:pt idx="3">
                  <c:v>88.52</c:v>
                </c:pt>
                <c:pt idx="4">
                  <c:v>86.13</c:v>
                </c:pt>
              </c:numCache>
            </c:numRef>
          </c:val>
        </c:ser>
        <c:dLbls>
          <c:showLegendKey val="0"/>
          <c:showVal val="0"/>
          <c:showCatName val="0"/>
          <c:showSerName val="0"/>
          <c:showPercent val="0"/>
          <c:showBubbleSize val="0"/>
        </c:dLbls>
        <c:gapWidth val="150"/>
        <c:axId val="259228072"/>
        <c:axId val="25922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55.85</c:v>
                </c:pt>
                <c:pt idx="1">
                  <c:v>53.69</c:v>
                </c:pt>
                <c:pt idx="2">
                  <c:v>62.25</c:v>
                </c:pt>
                <c:pt idx="3">
                  <c:v>58.04</c:v>
                </c:pt>
                <c:pt idx="4">
                  <c:v>55.58</c:v>
                </c:pt>
              </c:numCache>
            </c:numRef>
          </c:val>
          <c:smooth val="0"/>
        </c:ser>
        <c:dLbls>
          <c:showLegendKey val="0"/>
          <c:showVal val="0"/>
          <c:showCatName val="0"/>
          <c:showSerName val="0"/>
          <c:showPercent val="0"/>
          <c:showBubbleSize val="0"/>
        </c:dLbls>
        <c:marker val="1"/>
        <c:smooth val="0"/>
        <c:axId val="259228072"/>
        <c:axId val="259228464"/>
      </c:lineChart>
      <c:dateAx>
        <c:axId val="259228072"/>
        <c:scaling>
          <c:orientation val="minMax"/>
        </c:scaling>
        <c:delete val="1"/>
        <c:axPos val="b"/>
        <c:numFmt formatCode="ge" sourceLinked="1"/>
        <c:majorTickMark val="none"/>
        <c:minorTickMark val="none"/>
        <c:tickLblPos val="none"/>
        <c:crossAx val="259228464"/>
        <c:crosses val="autoZero"/>
        <c:auto val="1"/>
        <c:lblOffset val="100"/>
        <c:baseTimeUnit val="years"/>
      </c:dateAx>
      <c:valAx>
        <c:axId val="25922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2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80.739999999999995</c:v>
                </c:pt>
                <c:pt idx="1">
                  <c:v>80.239999999999995</c:v>
                </c:pt>
                <c:pt idx="2">
                  <c:v>81.239999999999995</c:v>
                </c:pt>
                <c:pt idx="3">
                  <c:v>81.61</c:v>
                </c:pt>
                <c:pt idx="4">
                  <c:v>82.04</c:v>
                </c:pt>
              </c:numCache>
            </c:numRef>
          </c:val>
        </c:ser>
        <c:dLbls>
          <c:showLegendKey val="0"/>
          <c:showVal val="0"/>
          <c:showCatName val="0"/>
          <c:showSerName val="0"/>
          <c:showPercent val="0"/>
          <c:showBubbleSize val="0"/>
        </c:dLbls>
        <c:gapWidth val="150"/>
        <c:axId val="259229640"/>
        <c:axId val="25923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93.94</c:v>
                </c:pt>
                <c:pt idx="1">
                  <c:v>92.44</c:v>
                </c:pt>
                <c:pt idx="2">
                  <c:v>92.98</c:v>
                </c:pt>
                <c:pt idx="3">
                  <c:v>93.94</c:v>
                </c:pt>
                <c:pt idx="4">
                  <c:v>93.1</c:v>
                </c:pt>
              </c:numCache>
            </c:numRef>
          </c:val>
          <c:smooth val="0"/>
        </c:ser>
        <c:dLbls>
          <c:showLegendKey val="0"/>
          <c:showVal val="0"/>
          <c:showCatName val="0"/>
          <c:showSerName val="0"/>
          <c:showPercent val="0"/>
          <c:showBubbleSize val="0"/>
        </c:dLbls>
        <c:marker val="1"/>
        <c:smooth val="0"/>
        <c:axId val="259229640"/>
        <c:axId val="259230032"/>
      </c:lineChart>
      <c:dateAx>
        <c:axId val="259229640"/>
        <c:scaling>
          <c:orientation val="minMax"/>
        </c:scaling>
        <c:delete val="1"/>
        <c:axPos val="b"/>
        <c:numFmt formatCode="ge" sourceLinked="1"/>
        <c:majorTickMark val="none"/>
        <c:minorTickMark val="none"/>
        <c:tickLblPos val="none"/>
        <c:crossAx val="259230032"/>
        <c:crosses val="autoZero"/>
        <c:auto val="1"/>
        <c:lblOffset val="100"/>
        <c:baseTimeUnit val="years"/>
      </c:dateAx>
      <c:valAx>
        <c:axId val="25923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2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89.95</c:v>
                </c:pt>
                <c:pt idx="1">
                  <c:v>99.04</c:v>
                </c:pt>
                <c:pt idx="2">
                  <c:v>109.14</c:v>
                </c:pt>
                <c:pt idx="3">
                  <c:v>94.54</c:v>
                </c:pt>
                <c:pt idx="4">
                  <c:v>98.22</c:v>
                </c:pt>
              </c:numCache>
            </c:numRef>
          </c:val>
        </c:ser>
        <c:dLbls>
          <c:showLegendKey val="0"/>
          <c:showVal val="0"/>
          <c:showCatName val="0"/>
          <c:showSerName val="0"/>
          <c:showPercent val="0"/>
          <c:showBubbleSize val="0"/>
        </c:dLbls>
        <c:gapWidth val="150"/>
        <c:axId val="258658328"/>
        <c:axId val="25866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658328"/>
        <c:axId val="258660760"/>
      </c:lineChart>
      <c:dateAx>
        <c:axId val="258658328"/>
        <c:scaling>
          <c:orientation val="minMax"/>
        </c:scaling>
        <c:delete val="1"/>
        <c:axPos val="b"/>
        <c:numFmt formatCode="ge" sourceLinked="1"/>
        <c:majorTickMark val="none"/>
        <c:minorTickMark val="none"/>
        <c:tickLblPos val="none"/>
        <c:crossAx val="258660760"/>
        <c:crosses val="autoZero"/>
        <c:auto val="1"/>
        <c:lblOffset val="100"/>
        <c:baseTimeUnit val="years"/>
      </c:dateAx>
      <c:valAx>
        <c:axId val="25866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5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211080"/>
        <c:axId val="30121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211080"/>
        <c:axId val="301215560"/>
      </c:lineChart>
      <c:dateAx>
        <c:axId val="301211080"/>
        <c:scaling>
          <c:orientation val="minMax"/>
        </c:scaling>
        <c:delete val="1"/>
        <c:axPos val="b"/>
        <c:numFmt formatCode="ge" sourceLinked="1"/>
        <c:majorTickMark val="none"/>
        <c:minorTickMark val="none"/>
        <c:tickLblPos val="none"/>
        <c:crossAx val="301215560"/>
        <c:crosses val="autoZero"/>
        <c:auto val="1"/>
        <c:lblOffset val="100"/>
        <c:baseTimeUnit val="years"/>
      </c:dateAx>
      <c:valAx>
        <c:axId val="30121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1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269848"/>
        <c:axId val="3012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269848"/>
        <c:axId val="301270240"/>
      </c:lineChart>
      <c:dateAx>
        <c:axId val="301269848"/>
        <c:scaling>
          <c:orientation val="minMax"/>
        </c:scaling>
        <c:delete val="1"/>
        <c:axPos val="b"/>
        <c:numFmt formatCode="ge" sourceLinked="1"/>
        <c:majorTickMark val="none"/>
        <c:minorTickMark val="none"/>
        <c:tickLblPos val="none"/>
        <c:crossAx val="301270240"/>
        <c:crosses val="autoZero"/>
        <c:auto val="1"/>
        <c:lblOffset val="100"/>
        <c:baseTimeUnit val="years"/>
      </c:dateAx>
      <c:valAx>
        <c:axId val="3012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6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271416"/>
        <c:axId val="3012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271416"/>
        <c:axId val="301271808"/>
      </c:lineChart>
      <c:dateAx>
        <c:axId val="301271416"/>
        <c:scaling>
          <c:orientation val="minMax"/>
        </c:scaling>
        <c:delete val="1"/>
        <c:axPos val="b"/>
        <c:numFmt formatCode="ge" sourceLinked="1"/>
        <c:majorTickMark val="none"/>
        <c:minorTickMark val="none"/>
        <c:tickLblPos val="none"/>
        <c:crossAx val="301271808"/>
        <c:crosses val="autoZero"/>
        <c:auto val="1"/>
        <c:lblOffset val="100"/>
        <c:baseTimeUnit val="years"/>
      </c:dateAx>
      <c:valAx>
        <c:axId val="3012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7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272984"/>
        <c:axId val="3012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272984"/>
        <c:axId val="301273376"/>
      </c:lineChart>
      <c:dateAx>
        <c:axId val="301272984"/>
        <c:scaling>
          <c:orientation val="minMax"/>
        </c:scaling>
        <c:delete val="1"/>
        <c:axPos val="b"/>
        <c:numFmt formatCode="ge" sourceLinked="1"/>
        <c:majorTickMark val="none"/>
        <c:minorTickMark val="none"/>
        <c:tickLblPos val="none"/>
        <c:crossAx val="301273376"/>
        <c:crosses val="autoZero"/>
        <c:auto val="1"/>
        <c:lblOffset val="100"/>
        <c:baseTimeUnit val="years"/>
      </c:dateAx>
      <c:valAx>
        <c:axId val="3012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7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824.09</c:v>
                </c:pt>
                <c:pt idx="1">
                  <c:v>767.31</c:v>
                </c:pt>
                <c:pt idx="2">
                  <c:v>672.74</c:v>
                </c:pt>
                <c:pt idx="3">
                  <c:v>945.32</c:v>
                </c:pt>
                <c:pt idx="4">
                  <c:v>869.86</c:v>
                </c:pt>
              </c:numCache>
            </c:numRef>
          </c:val>
        </c:ser>
        <c:dLbls>
          <c:showLegendKey val="0"/>
          <c:showVal val="0"/>
          <c:showCatName val="0"/>
          <c:showSerName val="0"/>
          <c:showPercent val="0"/>
          <c:showBubbleSize val="0"/>
        </c:dLbls>
        <c:gapWidth val="150"/>
        <c:axId val="259044672"/>
        <c:axId val="25904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563.88</c:v>
                </c:pt>
                <c:pt idx="1">
                  <c:v>603.13</c:v>
                </c:pt>
                <c:pt idx="2">
                  <c:v>677.82</c:v>
                </c:pt>
                <c:pt idx="3">
                  <c:v>593.23</c:v>
                </c:pt>
                <c:pt idx="4">
                  <c:v>671.97</c:v>
                </c:pt>
              </c:numCache>
            </c:numRef>
          </c:val>
          <c:smooth val="0"/>
        </c:ser>
        <c:dLbls>
          <c:showLegendKey val="0"/>
          <c:showVal val="0"/>
          <c:showCatName val="0"/>
          <c:showSerName val="0"/>
          <c:showPercent val="0"/>
          <c:showBubbleSize val="0"/>
        </c:dLbls>
        <c:marker val="1"/>
        <c:smooth val="0"/>
        <c:axId val="259044672"/>
        <c:axId val="259045064"/>
      </c:lineChart>
      <c:dateAx>
        <c:axId val="259044672"/>
        <c:scaling>
          <c:orientation val="minMax"/>
        </c:scaling>
        <c:delete val="1"/>
        <c:axPos val="b"/>
        <c:numFmt formatCode="ge" sourceLinked="1"/>
        <c:majorTickMark val="none"/>
        <c:minorTickMark val="none"/>
        <c:tickLblPos val="none"/>
        <c:crossAx val="259045064"/>
        <c:crosses val="autoZero"/>
        <c:auto val="1"/>
        <c:lblOffset val="100"/>
        <c:baseTimeUnit val="years"/>
      </c:dateAx>
      <c:valAx>
        <c:axId val="25904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73.05</c:v>
                </c:pt>
                <c:pt idx="1">
                  <c:v>74.06</c:v>
                </c:pt>
                <c:pt idx="2">
                  <c:v>78.06</c:v>
                </c:pt>
                <c:pt idx="3">
                  <c:v>80.739999999999995</c:v>
                </c:pt>
                <c:pt idx="4">
                  <c:v>80.64</c:v>
                </c:pt>
              </c:numCache>
            </c:numRef>
          </c:val>
        </c:ser>
        <c:dLbls>
          <c:showLegendKey val="0"/>
          <c:showVal val="0"/>
          <c:showCatName val="0"/>
          <c:showSerName val="0"/>
          <c:showPercent val="0"/>
          <c:showBubbleSize val="0"/>
        </c:dLbls>
        <c:gapWidth val="150"/>
        <c:axId val="259046240"/>
        <c:axId val="25904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92.2</c:v>
                </c:pt>
                <c:pt idx="1">
                  <c:v>81.81</c:v>
                </c:pt>
                <c:pt idx="2">
                  <c:v>78.510000000000005</c:v>
                </c:pt>
                <c:pt idx="3">
                  <c:v>86.48</c:v>
                </c:pt>
                <c:pt idx="4">
                  <c:v>86.34</c:v>
                </c:pt>
              </c:numCache>
            </c:numRef>
          </c:val>
          <c:smooth val="0"/>
        </c:ser>
        <c:dLbls>
          <c:showLegendKey val="0"/>
          <c:showVal val="0"/>
          <c:showCatName val="0"/>
          <c:showSerName val="0"/>
          <c:showPercent val="0"/>
          <c:showBubbleSize val="0"/>
        </c:dLbls>
        <c:marker val="1"/>
        <c:smooth val="0"/>
        <c:axId val="259046240"/>
        <c:axId val="259046632"/>
      </c:lineChart>
      <c:dateAx>
        <c:axId val="259046240"/>
        <c:scaling>
          <c:orientation val="minMax"/>
        </c:scaling>
        <c:delete val="1"/>
        <c:axPos val="b"/>
        <c:numFmt formatCode="ge" sourceLinked="1"/>
        <c:majorTickMark val="none"/>
        <c:minorTickMark val="none"/>
        <c:tickLblPos val="none"/>
        <c:crossAx val="259046632"/>
        <c:crosses val="autoZero"/>
        <c:auto val="1"/>
        <c:lblOffset val="100"/>
        <c:baseTimeUnit val="years"/>
      </c:dateAx>
      <c:valAx>
        <c:axId val="25904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163.08000000000001</c:v>
                </c:pt>
                <c:pt idx="1">
                  <c:v>163.38999999999999</c:v>
                </c:pt>
                <c:pt idx="2">
                  <c:v>162.82</c:v>
                </c:pt>
                <c:pt idx="3">
                  <c:v>162.34</c:v>
                </c:pt>
                <c:pt idx="4">
                  <c:v>162.25</c:v>
                </c:pt>
              </c:numCache>
            </c:numRef>
          </c:val>
        </c:ser>
        <c:dLbls>
          <c:showLegendKey val="0"/>
          <c:showVal val="0"/>
          <c:showCatName val="0"/>
          <c:showSerName val="0"/>
          <c:showPercent val="0"/>
          <c:showBubbleSize val="0"/>
        </c:dLbls>
        <c:gapWidth val="150"/>
        <c:axId val="259226504"/>
        <c:axId val="25922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136.66</c:v>
                </c:pt>
                <c:pt idx="1">
                  <c:v>154.86000000000001</c:v>
                </c:pt>
                <c:pt idx="2">
                  <c:v>171.02</c:v>
                </c:pt>
                <c:pt idx="3">
                  <c:v>174.38</c:v>
                </c:pt>
                <c:pt idx="4">
                  <c:v>175.12</c:v>
                </c:pt>
              </c:numCache>
            </c:numRef>
          </c:val>
          <c:smooth val="0"/>
        </c:ser>
        <c:dLbls>
          <c:showLegendKey val="0"/>
          <c:showVal val="0"/>
          <c:showCatName val="0"/>
          <c:showSerName val="0"/>
          <c:showPercent val="0"/>
          <c:showBubbleSize val="0"/>
        </c:dLbls>
        <c:marker val="1"/>
        <c:smooth val="0"/>
        <c:axId val="259226504"/>
        <c:axId val="259226896"/>
      </c:lineChart>
      <c:dateAx>
        <c:axId val="259226504"/>
        <c:scaling>
          <c:orientation val="minMax"/>
        </c:scaling>
        <c:delete val="1"/>
        <c:axPos val="b"/>
        <c:numFmt formatCode="ge" sourceLinked="1"/>
        <c:majorTickMark val="none"/>
        <c:minorTickMark val="none"/>
        <c:tickLblPos val="none"/>
        <c:crossAx val="259226896"/>
        <c:crosses val="autoZero"/>
        <c:auto val="1"/>
        <c:lblOffset val="100"/>
        <c:baseTimeUnit val="years"/>
      </c:dateAx>
      <c:valAx>
        <c:axId val="25922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2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本部町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
        <v>121</v>
      </c>
      <c r="AE8" s="49"/>
      <c r="AF8" s="49"/>
      <c r="AG8" s="49"/>
      <c r="AH8" s="49"/>
      <c r="AI8" s="49"/>
      <c r="AJ8" s="49"/>
      <c r="AK8" s="4"/>
      <c r="AL8" s="50">
        <f>データ!S6</f>
        <v>13441</v>
      </c>
      <c r="AM8" s="50"/>
      <c r="AN8" s="50"/>
      <c r="AO8" s="50"/>
      <c r="AP8" s="50"/>
      <c r="AQ8" s="50"/>
      <c r="AR8" s="50"/>
      <c r="AS8" s="50"/>
      <c r="AT8" s="45">
        <f>データ!T6</f>
        <v>54.35</v>
      </c>
      <c r="AU8" s="45"/>
      <c r="AV8" s="45"/>
      <c r="AW8" s="45"/>
      <c r="AX8" s="45"/>
      <c r="AY8" s="45"/>
      <c r="AZ8" s="45"/>
      <c r="BA8" s="45"/>
      <c r="BB8" s="45">
        <f>データ!U6</f>
        <v>247.3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63.85</v>
      </c>
      <c r="Q10" s="45"/>
      <c r="R10" s="45"/>
      <c r="S10" s="45"/>
      <c r="T10" s="45"/>
      <c r="U10" s="45"/>
      <c r="V10" s="45"/>
      <c r="W10" s="45">
        <f>データ!Q6</f>
        <v>84.29</v>
      </c>
      <c r="X10" s="45"/>
      <c r="Y10" s="45"/>
      <c r="Z10" s="45"/>
      <c r="AA10" s="45"/>
      <c r="AB10" s="45"/>
      <c r="AC10" s="45"/>
      <c r="AD10" s="50">
        <f>データ!R6</f>
        <v>1447</v>
      </c>
      <c r="AE10" s="50"/>
      <c r="AF10" s="50"/>
      <c r="AG10" s="50"/>
      <c r="AH10" s="50"/>
      <c r="AI10" s="50"/>
      <c r="AJ10" s="50"/>
      <c r="AK10" s="2"/>
      <c r="AL10" s="50">
        <f>データ!V6</f>
        <v>8558</v>
      </c>
      <c r="AM10" s="50"/>
      <c r="AN10" s="50"/>
      <c r="AO10" s="50"/>
      <c r="AP10" s="50"/>
      <c r="AQ10" s="50"/>
      <c r="AR10" s="50"/>
      <c r="AS10" s="50"/>
      <c r="AT10" s="45">
        <f>データ!W6</f>
        <v>4.33</v>
      </c>
      <c r="AU10" s="45"/>
      <c r="AV10" s="45"/>
      <c r="AW10" s="45"/>
      <c r="AX10" s="45"/>
      <c r="AY10" s="45"/>
      <c r="AZ10" s="45"/>
      <c r="BA10" s="45"/>
      <c r="BB10" s="45">
        <f>データ!X6</f>
        <v>1976.44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473081</v>
      </c>
      <c r="D6" s="33">
        <f t="shared" si="3"/>
        <v>47</v>
      </c>
      <c r="E6" s="33">
        <f t="shared" si="3"/>
        <v>17</v>
      </c>
      <c r="F6" s="33">
        <f t="shared" si="3"/>
        <v>1</v>
      </c>
      <c r="G6" s="33">
        <f t="shared" si="3"/>
        <v>0</v>
      </c>
      <c r="H6" s="33" t="str">
        <f t="shared" si="3"/>
        <v>沖縄県　本部町</v>
      </c>
      <c r="I6" s="33" t="str">
        <f t="shared" si="3"/>
        <v>法非適用</v>
      </c>
      <c r="J6" s="33" t="str">
        <f t="shared" si="3"/>
        <v>下水道事業</v>
      </c>
      <c r="K6" s="33" t="str">
        <f t="shared" si="3"/>
        <v>公共下水道</v>
      </c>
      <c r="L6" s="33" t="str">
        <f t="shared" si="3"/>
        <v>Cd1</v>
      </c>
      <c r="M6" s="33">
        <f t="shared" si="3"/>
        <v>0</v>
      </c>
      <c r="N6" s="34" t="str">
        <f t="shared" si="3"/>
        <v>-</v>
      </c>
      <c r="O6" s="34" t="str">
        <f t="shared" si="3"/>
        <v>該当数値なし</v>
      </c>
      <c r="P6" s="34">
        <f t="shared" si="3"/>
        <v>63.85</v>
      </c>
      <c r="Q6" s="34">
        <f t="shared" si="3"/>
        <v>84.29</v>
      </c>
      <c r="R6" s="34">
        <f t="shared" si="3"/>
        <v>1447</v>
      </c>
      <c r="S6" s="34">
        <f t="shared" si="3"/>
        <v>13441</v>
      </c>
      <c r="T6" s="34">
        <f t="shared" si="3"/>
        <v>54.35</v>
      </c>
      <c r="U6" s="34">
        <f t="shared" si="3"/>
        <v>247.3</v>
      </c>
      <c r="V6" s="34">
        <f t="shared" si="3"/>
        <v>8558</v>
      </c>
      <c r="W6" s="34">
        <f t="shared" si="3"/>
        <v>4.33</v>
      </c>
      <c r="X6" s="34">
        <f t="shared" si="3"/>
        <v>1976.44</v>
      </c>
      <c r="Y6" s="35">
        <f>IF(Y7="",NA(),Y7)</f>
        <v>89.95</v>
      </c>
      <c r="Z6" s="35">
        <f t="shared" ref="Z6:AH6" si="4">IF(Z7="",NA(),Z7)</f>
        <v>99.04</v>
      </c>
      <c r="AA6" s="35">
        <f t="shared" si="4"/>
        <v>109.14</v>
      </c>
      <c r="AB6" s="35">
        <f t="shared" si="4"/>
        <v>94.54</v>
      </c>
      <c r="AC6" s="35">
        <f t="shared" si="4"/>
        <v>98.22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824.09</v>
      </c>
      <c r="BG6" s="35">
        <f t="shared" ref="BG6:BO6" si="7">IF(BG7="",NA(),BG7)</f>
        <v>767.31</v>
      </c>
      <c r="BH6" s="35">
        <f t="shared" si="7"/>
        <v>672.74</v>
      </c>
      <c r="BI6" s="35">
        <f t="shared" si="7"/>
        <v>945.32</v>
      </c>
      <c r="BJ6" s="35">
        <f t="shared" si="7"/>
        <v>869.86</v>
      </c>
      <c r="BK6" s="35">
        <f t="shared" si="7"/>
        <v>563.88</v>
      </c>
      <c r="BL6" s="35">
        <f t="shared" si="7"/>
        <v>603.13</v>
      </c>
      <c r="BM6" s="35">
        <f t="shared" si="7"/>
        <v>677.82</v>
      </c>
      <c r="BN6" s="35">
        <f t="shared" si="7"/>
        <v>593.23</v>
      </c>
      <c r="BO6" s="35">
        <f t="shared" si="7"/>
        <v>671.97</v>
      </c>
      <c r="BP6" s="34" t="str">
        <f>IF(BP7="","",IF(BP7="-","【-】","【"&amp;SUBSTITUTE(TEXT(BP7,"#,##0.00"),"-","△")&amp;"】"))</f>
        <v>【728.30】</v>
      </c>
      <c r="BQ6" s="35">
        <f>IF(BQ7="",NA(),BQ7)</f>
        <v>73.05</v>
      </c>
      <c r="BR6" s="35">
        <f t="shared" ref="BR6:BZ6" si="8">IF(BR7="",NA(),BR7)</f>
        <v>74.06</v>
      </c>
      <c r="BS6" s="35">
        <f t="shared" si="8"/>
        <v>78.06</v>
      </c>
      <c r="BT6" s="35">
        <f t="shared" si="8"/>
        <v>80.739999999999995</v>
      </c>
      <c r="BU6" s="35">
        <f t="shared" si="8"/>
        <v>80.64</v>
      </c>
      <c r="BV6" s="35">
        <f t="shared" si="8"/>
        <v>92.2</v>
      </c>
      <c r="BW6" s="35">
        <f t="shared" si="8"/>
        <v>81.81</v>
      </c>
      <c r="BX6" s="35">
        <f t="shared" si="8"/>
        <v>78.510000000000005</v>
      </c>
      <c r="BY6" s="35">
        <f t="shared" si="8"/>
        <v>86.48</v>
      </c>
      <c r="BZ6" s="35">
        <f t="shared" si="8"/>
        <v>86.34</v>
      </c>
      <c r="CA6" s="34" t="str">
        <f>IF(CA7="","",IF(CA7="-","【-】","【"&amp;SUBSTITUTE(TEXT(CA7,"#,##0.00"),"-","△")&amp;"】"))</f>
        <v>【100.04】</v>
      </c>
      <c r="CB6" s="35">
        <f>IF(CB7="",NA(),CB7)</f>
        <v>163.08000000000001</v>
      </c>
      <c r="CC6" s="35">
        <f t="shared" ref="CC6:CK6" si="9">IF(CC7="",NA(),CC7)</f>
        <v>163.38999999999999</v>
      </c>
      <c r="CD6" s="35">
        <f t="shared" si="9"/>
        <v>162.82</v>
      </c>
      <c r="CE6" s="35">
        <f t="shared" si="9"/>
        <v>162.34</v>
      </c>
      <c r="CF6" s="35">
        <f t="shared" si="9"/>
        <v>162.25</v>
      </c>
      <c r="CG6" s="35">
        <f t="shared" si="9"/>
        <v>136.66</v>
      </c>
      <c r="CH6" s="35">
        <f t="shared" si="9"/>
        <v>154.86000000000001</v>
      </c>
      <c r="CI6" s="35">
        <f t="shared" si="9"/>
        <v>171.02</v>
      </c>
      <c r="CJ6" s="35">
        <f t="shared" si="9"/>
        <v>174.38</v>
      </c>
      <c r="CK6" s="35">
        <f t="shared" si="9"/>
        <v>175.12</v>
      </c>
      <c r="CL6" s="34" t="str">
        <f>IF(CL7="","",IF(CL7="-","【-】","【"&amp;SUBSTITUTE(TEXT(CL7,"#,##0.00"),"-","△")&amp;"】"))</f>
        <v>【137.82】</v>
      </c>
      <c r="CM6" s="35">
        <f>IF(CM7="",NA(),CM7)</f>
        <v>83.42</v>
      </c>
      <c r="CN6" s="35">
        <f t="shared" ref="CN6:CV6" si="10">IF(CN7="",NA(),CN7)</f>
        <v>84.31</v>
      </c>
      <c r="CO6" s="35">
        <f t="shared" si="10"/>
        <v>87.77</v>
      </c>
      <c r="CP6" s="35">
        <f t="shared" si="10"/>
        <v>88.52</v>
      </c>
      <c r="CQ6" s="35">
        <f t="shared" si="10"/>
        <v>86.13</v>
      </c>
      <c r="CR6" s="35">
        <f t="shared" si="10"/>
        <v>55.85</v>
      </c>
      <c r="CS6" s="35">
        <f t="shared" si="10"/>
        <v>53.69</v>
      </c>
      <c r="CT6" s="35">
        <f t="shared" si="10"/>
        <v>62.25</v>
      </c>
      <c r="CU6" s="35">
        <f t="shared" si="10"/>
        <v>58.04</v>
      </c>
      <c r="CV6" s="35">
        <f t="shared" si="10"/>
        <v>55.58</v>
      </c>
      <c r="CW6" s="34" t="str">
        <f>IF(CW7="","",IF(CW7="-","【-】","【"&amp;SUBSTITUTE(TEXT(CW7,"#,##0.00"),"-","△")&amp;"】"))</f>
        <v>【60.09】</v>
      </c>
      <c r="CX6" s="35">
        <f>IF(CX7="",NA(),CX7)</f>
        <v>80.739999999999995</v>
      </c>
      <c r="CY6" s="35">
        <f t="shared" ref="CY6:DG6" si="11">IF(CY7="",NA(),CY7)</f>
        <v>80.239999999999995</v>
      </c>
      <c r="CZ6" s="35">
        <f t="shared" si="11"/>
        <v>81.239999999999995</v>
      </c>
      <c r="DA6" s="35">
        <f t="shared" si="11"/>
        <v>81.61</v>
      </c>
      <c r="DB6" s="35">
        <f t="shared" si="11"/>
        <v>82.04</v>
      </c>
      <c r="DC6" s="35">
        <f t="shared" si="11"/>
        <v>93.94</v>
      </c>
      <c r="DD6" s="35">
        <f t="shared" si="11"/>
        <v>92.44</v>
      </c>
      <c r="DE6" s="35">
        <f t="shared" si="11"/>
        <v>92.98</v>
      </c>
      <c r="DF6" s="35">
        <f t="shared" si="11"/>
        <v>93.94</v>
      </c>
      <c r="DG6" s="35">
        <f t="shared" si="11"/>
        <v>93.1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0.24</v>
      </c>
      <c r="EF6" s="35">
        <f t="shared" ref="EF6:EN6" si="14">IF(EF7="",NA(),EF7)</f>
        <v>0.65</v>
      </c>
      <c r="EG6" s="35">
        <f t="shared" si="14"/>
        <v>0.56999999999999995</v>
      </c>
      <c r="EH6" s="35">
        <f t="shared" si="14"/>
        <v>0.34</v>
      </c>
      <c r="EI6" s="35">
        <f t="shared" si="14"/>
        <v>0.83</v>
      </c>
      <c r="EJ6" s="35">
        <f t="shared" si="14"/>
        <v>0.17</v>
      </c>
      <c r="EK6" s="35">
        <f t="shared" si="14"/>
        <v>0.15</v>
      </c>
      <c r="EL6" s="35">
        <f t="shared" si="14"/>
        <v>0.12</v>
      </c>
      <c r="EM6" s="35">
        <f t="shared" si="14"/>
        <v>0.14000000000000001</v>
      </c>
      <c r="EN6" s="35">
        <f t="shared" si="14"/>
        <v>0.16</v>
      </c>
      <c r="EO6" s="34" t="str">
        <f>IF(EO7="","",IF(EO7="-","【-】","【"&amp;SUBSTITUTE(TEXT(EO7,"#,##0.00"),"-","△")&amp;"】"))</f>
        <v>【0.27】</v>
      </c>
    </row>
    <row r="7" spans="1:145" s="36" customFormat="1">
      <c r="A7" s="28"/>
      <c r="B7" s="37">
        <v>2016</v>
      </c>
      <c r="C7" s="37">
        <v>473081</v>
      </c>
      <c r="D7" s="37">
        <v>47</v>
      </c>
      <c r="E7" s="37">
        <v>17</v>
      </c>
      <c r="F7" s="37">
        <v>1</v>
      </c>
      <c r="G7" s="37">
        <v>0</v>
      </c>
      <c r="H7" s="37" t="s">
        <v>109</v>
      </c>
      <c r="I7" s="37" t="s">
        <v>110</v>
      </c>
      <c r="J7" s="37" t="s">
        <v>111</v>
      </c>
      <c r="K7" s="37" t="s">
        <v>112</v>
      </c>
      <c r="L7" s="37" t="s">
        <v>113</v>
      </c>
      <c r="M7" s="37"/>
      <c r="N7" s="38" t="s">
        <v>114</v>
      </c>
      <c r="O7" s="38" t="s">
        <v>115</v>
      </c>
      <c r="P7" s="38">
        <v>63.85</v>
      </c>
      <c r="Q7" s="38">
        <v>84.29</v>
      </c>
      <c r="R7" s="38">
        <v>1447</v>
      </c>
      <c r="S7" s="38">
        <v>13441</v>
      </c>
      <c r="T7" s="38">
        <v>54.35</v>
      </c>
      <c r="U7" s="38">
        <v>247.3</v>
      </c>
      <c r="V7" s="38">
        <v>8558</v>
      </c>
      <c r="W7" s="38">
        <v>4.33</v>
      </c>
      <c r="X7" s="38">
        <v>1976.44</v>
      </c>
      <c r="Y7" s="38">
        <v>89.95</v>
      </c>
      <c r="Z7" s="38">
        <v>99.04</v>
      </c>
      <c r="AA7" s="38">
        <v>109.14</v>
      </c>
      <c r="AB7" s="38">
        <v>94.54</v>
      </c>
      <c r="AC7" s="38">
        <v>98.22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824.09</v>
      </c>
      <c r="BG7" s="38">
        <v>767.31</v>
      </c>
      <c r="BH7" s="38">
        <v>672.74</v>
      </c>
      <c r="BI7" s="38">
        <v>945.32</v>
      </c>
      <c r="BJ7" s="38">
        <v>869.86</v>
      </c>
      <c r="BK7" s="38">
        <v>563.88</v>
      </c>
      <c r="BL7" s="38">
        <v>603.13</v>
      </c>
      <c r="BM7" s="38">
        <v>677.82</v>
      </c>
      <c r="BN7" s="38">
        <v>593.23</v>
      </c>
      <c r="BO7" s="38">
        <v>671.97</v>
      </c>
      <c r="BP7" s="38">
        <v>728.3</v>
      </c>
      <c r="BQ7" s="38">
        <v>73.05</v>
      </c>
      <c r="BR7" s="38">
        <v>74.06</v>
      </c>
      <c r="BS7" s="38">
        <v>78.06</v>
      </c>
      <c r="BT7" s="38">
        <v>80.739999999999995</v>
      </c>
      <c r="BU7" s="38">
        <v>80.64</v>
      </c>
      <c r="BV7" s="38">
        <v>92.2</v>
      </c>
      <c r="BW7" s="38">
        <v>81.81</v>
      </c>
      <c r="BX7" s="38">
        <v>78.510000000000005</v>
      </c>
      <c r="BY7" s="38">
        <v>86.48</v>
      </c>
      <c r="BZ7" s="38">
        <v>86.34</v>
      </c>
      <c r="CA7" s="38">
        <v>100.04</v>
      </c>
      <c r="CB7" s="38">
        <v>163.08000000000001</v>
      </c>
      <c r="CC7" s="38">
        <v>163.38999999999999</v>
      </c>
      <c r="CD7" s="38">
        <v>162.82</v>
      </c>
      <c r="CE7" s="38">
        <v>162.34</v>
      </c>
      <c r="CF7" s="38">
        <v>162.25</v>
      </c>
      <c r="CG7" s="38">
        <v>136.66</v>
      </c>
      <c r="CH7" s="38">
        <v>154.86000000000001</v>
      </c>
      <c r="CI7" s="38">
        <v>171.02</v>
      </c>
      <c r="CJ7" s="38">
        <v>174.38</v>
      </c>
      <c r="CK7" s="38">
        <v>175.12</v>
      </c>
      <c r="CL7" s="38">
        <v>137.82</v>
      </c>
      <c r="CM7" s="38">
        <v>83.42</v>
      </c>
      <c r="CN7" s="38">
        <v>84.31</v>
      </c>
      <c r="CO7" s="38">
        <v>87.77</v>
      </c>
      <c r="CP7" s="38">
        <v>88.52</v>
      </c>
      <c r="CQ7" s="38">
        <v>86.13</v>
      </c>
      <c r="CR7" s="38">
        <v>55.85</v>
      </c>
      <c r="CS7" s="38">
        <v>53.69</v>
      </c>
      <c r="CT7" s="38">
        <v>62.25</v>
      </c>
      <c r="CU7" s="38">
        <v>58.04</v>
      </c>
      <c r="CV7" s="38">
        <v>55.58</v>
      </c>
      <c r="CW7" s="38">
        <v>60.09</v>
      </c>
      <c r="CX7" s="38">
        <v>80.739999999999995</v>
      </c>
      <c r="CY7" s="38">
        <v>80.239999999999995</v>
      </c>
      <c r="CZ7" s="38">
        <v>81.239999999999995</v>
      </c>
      <c r="DA7" s="38">
        <v>81.61</v>
      </c>
      <c r="DB7" s="38">
        <v>82.04</v>
      </c>
      <c r="DC7" s="38">
        <v>93.94</v>
      </c>
      <c r="DD7" s="38">
        <v>92.44</v>
      </c>
      <c r="DE7" s="38">
        <v>92.98</v>
      </c>
      <c r="DF7" s="38">
        <v>93.94</v>
      </c>
      <c r="DG7" s="38">
        <v>93.1</v>
      </c>
      <c r="DH7" s="38">
        <v>94.9</v>
      </c>
      <c r="DI7" s="38"/>
      <c r="DJ7" s="38"/>
      <c r="DK7" s="38"/>
      <c r="DL7" s="38"/>
      <c r="DM7" s="38"/>
      <c r="DN7" s="38"/>
      <c r="DO7" s="38"/>
      <c r="DP7" s="38"/>
      <c r="DQ7" s="38"/>
      <c r="DR7" s="38"/>
      <c r="DS7" s="38"/>
      <c r="DT7" s="38"/>
      <c r="DU7" s="38"/>
      <c r="DV7" s="38"/>
      <c r="DW7" s="38"/>
      <c r="DX7" s="38"/>
      <c r="DY7" s="38"/>
      <c r="DZ7" s="38"/>
      <c r="EA7" s="38"/>
      <c r="EB7" s="38"/>
      <c r="EC7" s="38"/>
      <c r="ED7" s="38"/>
      <c r="EE7" s="38">
        <v>0.24</v>
      </c>
      <c r="EF7" s="38">
        <v>0.65</v>
      </c>
      <c r="EG7" s="38">
        <v>0.56999999999999995</v>
      </c>
      <c r="EH7" s="38">
        <v>0.34</v>
      </c>
      <c r="EI7" s="38">
        <v>0.83</v>
      </c>
      <c r="EJ7" s="38">
        <v>0.17</v>
      </c>
      <c r="EK7" s="38">
        <v>0.15</v>
      </c>
      <c r="EL7" s="38">
        <v>0.12</v>
      </c>
      <c r="EM7" s="38">
        <v>0.14000000000000001</v>
      </c>
      <c r="EN7" s="38">
        <v>0.16</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