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<sst xmlns="http://schemas.openxmlformats.org/spreadsheetml/2006/main" count="245" uniqueCount="125">
  <si>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</si>
  <si>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</si>
  <si>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</si>
  <si>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</si>
  <si>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</si>
  <si>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</si>
  <si>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</si>
  <si>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</si>
  <si>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</si>
  <si>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</si>
  <si>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</si>
  <si>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</si>
  <si>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</si>
  <si>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</si>
  <si>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</si>
  <si>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</si>
  <si>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</si>
  <si>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</si>
  <si>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</si>
  <si>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</si>
  <si>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</si>
  <si>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</si>
  <si>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</si>
  <si>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</si>
  <si>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</si>
  <si>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</si>
  <si>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</si>
  <si>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</si>
  <si>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</si>
  <si>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</si>
  <si>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</si>
  <si>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</si>
  <si>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</si>
  <si>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</si>
  <si>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</si>
  <si>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</si>
  <si>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</si>
  <si>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</si>
  <si>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</si>
  <si>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</si>
  <si>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</si>
  <si>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</si>
  <si>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</si>
  <si>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</si>
  <si>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</si>
  <si>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</si>
  <si>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</si>
  <si>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</si>
  <si>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</si>
  <si>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</si>
  <si>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</si>
  <si>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</si>
  <si>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</si>
  <si>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</si>
  <si>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</si>
  <si>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</si>
  <si>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</si>
  <si>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</si>
  <si>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</si>
  <si>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</si>
  <si>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</si>
  <si>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</si>
  <si>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</si>
  <si>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</si>
  <si>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</si>
  <si>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</si>
  <si>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</si>
  <si>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</si>
  <si>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</si>
  <si>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</si>
  <si>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</si>
  <si>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</si>
  <si>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</si>
  <si>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</si>
  <si>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</si>
  <si>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</si>
  <si>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</si>
  <si>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</si>
  <si>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</si>
  <si>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</si>
  <si>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</si>
  <si>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</si>
  <si>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</si>
  <si>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</si>
  <si>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</si>
  <si>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</si>
  <si>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</si>
  <si>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</si>
  <si>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</si>
  <si>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</si>
  <si>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</si>
  <si>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</si>
  <si>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</si>
  <si>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</si>
  <si>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</si>
  <si>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</si>
  <si>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</si>
  <si>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</si>
  <si>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</si>
  <si>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</si>
  <si>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</si>
  <si>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</si>
  <si>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</si>
  <si>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</si>
  <si>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</si>
  <si>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</si>
  <si>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</si>
  <si>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</si>
  <si>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</si>
  <si>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南城市</t>
  </si>
  <si>
    <t>法非適用</t>
  </si>
  <si>
    <t>下水道事業</t>
  </si>
  <si>
    <t>公共下水道</t>
  </si>
  <si>
    <t>Cb3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</si>
  <si>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</si>
  <si>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</si>
  <si>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</si>
  <si>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</si>
  <si>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</si>
  <si>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</si>
  <si>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</si>
  <si>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現在、老朽化している地区において下水道長寿命化計画実施設計を行っている。
　将来、老朽化が進み、施設維持管理のコストが増大することから今後も経営改善に努める。</t>
    <phoneticPr fontId="7"/>
  </si>
  <si>
    <t>　料金収入を増やすためには、下水道接続推進の強化、下水道料金改定の検討する必要がある。歳出においては、維持管理費などのコスト縮減を検討し他会計繰入金の依存度を下げる必要がある。しかし、料金改定については、市民の意見や議会での議決を得る必要があるために他市町村と比較しながら慎重に取り組んでいきたい。
　また、管渠整備など必要な事業については継続し行い、今後も経営分析を行いながら可能な取り組みを実施していきたい。
　平成３１年度地方公営企業会計移行に向けて取り組んでいる。</t>
    <rPh sb="43" eb="45">
      <t>サイシュツ</t>
    </rPh>
    <rPh sb="208" eb="210">
      <t>ヘイセイ</t>
    </rPh>
    <rPh sb="212" eb="213">
      <t>ネン</t>
    </rPh>
    <rPh sb="213" eb="214">
      <t>ド</t>
    </rPh>
    <rPh sb="214" eb="216">
      <t>チホウ</t>
    </rPh>
    <rPh sb="216" eb="218">
      <t>コウエイ</t>
    </rPh>
    <rPh sb="218" eb="220">
      <t>キギョウ</t>
    </rPh>
    <rPh sb="220" eb="222">
      <t>カイケイ</t>
    </rPh>
    <rPh sb="222" eb="224">
      <t>イコウ</t>
    </rPh>
    <rPh sb="225" eb="226">
      <t>ム</t>
    </rPh>
    <rPh sb="228" eb="229">
      <t>ト</t>
    </rPh>
    <rPh sb="230" eb="231">
      <t>ク</t>
    </rPh>
    <phoneticPr fontId="7"/>
  </si>
  <si>
    <t>　南城市における公共下水道事業は、佐敷地区となっております。整備率が８６％で平成３１年度までの整備計画となっております。
　①総収益について料金収入は、毎年度増加しているが、他会計繰入金についても増加傾向となっている。主に地方債償還金の増加により他会計繰入金が増加している。平成２８年度の総収入に占める割合は料金収入約４３．３％、他会計繰入金約５５．３％、その他１．４％と依然他会計繰入金の依存度が高い状況である。
　④施設改築に伴う公債費負担が高額となっており、料金収入のみでは、一般会計負担分を除いても補うことができない。
　⑤料金収入は、接続率の増に伴い増加傾向にあるが、汚水処理費のうち資本費が大きくなっている。
　⑥汚水処理費用については、大きな増減は無いが、接続率の増により有収水量も増加しているので改善傾向にある。
　⑧接続推進員の戸別訪問や効果促進事業により接続率が増加傾向にある。</t>
    <rPh sb="111" eb="113">
      <t>チホウ</t>
    </rPh>
    <rPh sb="113" eb="114">
      <t>サイ</t>
    </rPh>
    <rPh sb="114" eb="117">
      <t>ショウカンキン</t>
    </rPh>
    <rPh sb="118" eb="120">
      <t>ゾウカ</t>
    </rPh>
    <rPh sb="158" eb="159">
      <t>ヤク</t>
    </rPh>
    <rPh sb="180" eb="181">
      <t>タ</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</si>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</sst>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2.94</c:v>
                </c:pt>
              </c:numCache>
            </c:numRef>
          </c:val>
          <c:extLst xmlns:c16r2="http://schemas.microsoft.com/office/drawing/2015/06/chart">
            <c:ext xmlns:c16="http://schemas.microsoft.com/office/drawing/2014/chart" uri="{C3380CC4-5D6E-409C-BE32-E72D297353CC}">
              <c16:uniqueId val="{00000000-4398-41A6-B7D2-6283EF1475F0}"/>
            </c:ext>
          </c:extLst>
        </c:ser>
        <c:dLbls>
          <c:showLegendKey val="0"/>
          <c:showVal val="0"/>
          <c:showCatName val="0"/>
          <c:showSerName val="0"/>
          <c:showPercent val="0"/>
          <c:showBubbleSize val="0"/>
        </c:dLbls>
        <c:gapWidth val="150"/>
        <c:axId val="117906816"/>
        <c:axId val="1179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0.74</c:v>
                </c:pt>
                <c:pt idx="2">
                  <c:v>0.57999999999999996</c:v>
                </c:pt>
                <c:pt idx="3">
                  <c:v>0.01</c:v>
                </c:pt>
                <c:pt idx="4">
                  <c:v>0.2</c:v>
                </c:pt>
              </c:numCache>
            </c:numRef>
          </c:val>
          <c:smooth val="0"/>
          <c:extLst xmlns:c16r2="http://schemas.microsoft.com/office/drawing/2015/06/chart">
            <c:ext xmlns:c16="http://schemas.microsoft.com/office/drawing/2014/chart" uri="{C3380CC4-5D6E-409C-BE32-E72D297353CC}">
              <c16:uniqueId val="{00000001-4398-41A6-B7D2-6283EF1475F0}"/>
            </c:ext>
          </c:extLst>
        </c:ser>
        <c:dLbls>
          <c:showLegendKey val="0"/>
          <c:showVal val="0"/>
          <c:showCatName val="0"/>
          <c:showSerName val="0"/>
          <c:showPercent val="0"/>
          <c:showBubbleSize val="0"/>
        </c:dLbls>
        <c:marker val="1"/>
        <c:smooth val="0"/>
        <c:axId val="117906816"/>
        <c:axId val="117921280"/>
      </c:lineChart>
      <c:dateAx>
        <c:axId val="117906816"/>
        <c:scaling>
          <c:orientation val="minMax"/>
        </c:scaling>
        <c:delete val="1"/>
        <c:axPos val="b"/>
        <c:numFmt formatCode="ge" sourceLinked="1"/>
        <c:majorTickMark val="none"/>
        <c:minorTickMark val="none"/>
        <c:tickLblPos val="none"/>
        <c:crossAx val="117921280"/>
        <c:crosses val="autoZero"/>
        <c:auto val="1"/>
        <c:lblOffset val="100"/>
        <c:baseTimeUnit val="years"/>
      </c:dateAx>
      <c:valAx>
        <c:axId val="11792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0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DA-4BF0-AE98-1DFDC967CDCB}"/>
            </c:ext>
          </c:extLst>
        </c:ser>
        <c:dLbls>
          <c:showLegendKey val="0"/>
          <c:showVal val="0"/>
          <c:showCatName val="0"/>
          <c:showSerName val="0"/>
          <c:showPercent val="0"/>
          <c:showBubbleSize val="0"/>
        </c:dLbls>
        <c:gapWidth val="150"/>
        <c:axId val="118599680"/>
        <c:axId val="1186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37.36</c:v>
                </c:pt>
                <c:pt idx="2">
                  <c:v>42.07</c:v>
                </c:pt>
                <c:pt idx="3">
                  <c:v>37.950000000000003</c:v>
                </c:pt>
                <c:pt idx="4">
                  <c:v>32.42</c:v>
                </c:pt>
              </c:numCache>
            </c:numRef>
          </c:val>
          <c:smooth val="0"/>
          <c:extLst xmlns:c16r2="http://schemas.microsoft.com/office/drawing/2015/06/chart">
            <c:ext xmlns:c16="http://schemas.microsoft.com/office/drawing/2014/chart" uri="{C3380CC4-5D6E-409C-BE32-E72D297353CC}">
              <c16:uniqueId val="{00000001-9DDA-4BF0-AE98-1DFDC967CDCB}"/>
            </c:ext>
          </c:extLst>
        </c:ser>
        <c:dLbls>
          <c:showLegendKey val="0"/>
          <c:showVal val="0"/>
          <c:showCatName val="0"/>
          <c:showSerName val="0"/>
          <c:showPercent val="0"/>
          <c:showBubbleSize val="0"/>
        </c:dLbls>
        <c:marker val="1"/>
        <c:smooth val="0"/>
        <c:axId val="118599680"/>
        <c:axId val="118601600"/>
      </c:lineChart>
      <c:dateAx>
        <c:axId val="118599680"/>
        <c:scaling>
          <c:orientation val="minMax"/>
        </c:scaling>
        <c:delete val="1"/>
        <c:axPos val="b"/>
        <c:numFmt formatCode="ge" sourceLinked="1"/>
        <c:majorTickMark val="none"/>
        <c:minorTickMark val="none"/>
        <c:tickLblPos val="none"/>
        <c:crossAx val="118601600"/>
        <c:crosses val="autoZero"/>
        <c:auto val="1"/>
        <c:lblOffset val="100"/>
        <c:baseTimeUnit val="years"/>
      </c:dateAx>
      <c:valAx>
        <c:axId val="1186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53.96</c:v>
                </c:pt>
                <c:pt idx="1">
                  <c:v>43.54</c:v>
                </c:pt>
                <c:pt idx="2">
                  <c:v>56.52</c:v>
                </c:pt>
                <c:pt idx="3">
                  <c:v>62.31</c:v>
                </c:pt>
                <c:pt idx="4">
                  <c:v>58.99</c:v>
                </c:pt>
              </c:numCache>
            </c:numRef>
          </c:val>
          <c:extLst xmlns:c16r2="http://schemas.microsoft.com/office/drawing/2015/06/chart">
            <c:ext xmlns:c16="http://schemas.microsoft.com/office/drawing/2014/chart" uri="{C3380CC4-5D6E-409C-BE32-E72D297353CC}">
              <c16:uniqueId val="{00000000-F36D-4DB9-AD00-232987E6DE2C}"/>
            </c:ext>
          </c:extLst>
        </c:ser>
        <c:dLbls>
          <c:showLegendKey val="0"/>
          <c:showVal val="0"/>
          <c:showCatName val="0"/>
          <c:showSerName val="0"/>
          <c:showPercent val="0"/>
          <c:showBubbleSize val="0"/>
        </c:dLbls>
        <c:gapWidth val="150"/>
        <c:axId val="118649216"/>
        <c:axId val="11865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61.85</c:v>
                </c:pt>
                <c:pt idx="2">
                  <c:v>63.92</c:v>
                </c:pt>
                <c:pt idx="3">
                  <c:v>63.25</c:v>
                </c:pt>
                <c:pt idx="4">
                  <c:v>60.69</c:v>
                </c:pt>
              </c:numCache>
            </c:numRef>
          </c:val>
          <c:smooth val="0"/>
          <c:extLst xmlns:c16r2="http://schemas.microsoft.com/office/drawing/2015/06/chart">
            <c:ext xmlns:c16="http://schemas.microsoft.com/office/drawing/2014/chart" uri="{C3380CC4-5D6E-409C-BE32-E72D297353CC}">
              <c16:uniqueId val="{00000001-F36D-4DB9-AD00-232987E6DE2C}"/>
            </c:ext>
          </c:extLst>
        </c:ser>
        <c:dLbls>
          <c:showLegendKey val="0"/>
          <c:showVal val="0"/>
          <c:showCatName val="0"/>
          <c:showSerName val="0"/>
          <c:showPercent val="0"/>
          <c:showBubbleSize val="0"/>
        </c:dLbls>
        <c:marker val="1"/>
        <c:smooth val="0"/>
        <c:axId val="118649216"/>
        <c:axId val="118651136"/>
      </c:lineChart>
      <c:dateAx>
        <c:axId val="118649216"/>
        <c:scaling>
          <c:orientation val="minMax"/>
        </c:scaling>
        <c:delete val="1"/>
        <c:axPos val="b"/>
        <c:numFmt formatCode="ge" sourceLinked="1"/>
        <c:majorTickMark val="none"/>
        <c:minorTickMark val="none"/>
        <c:tickLblPos val="none"/>
        <c:crossAx val="118651136"/>
        <c:crosses val="autoZero"/>
        <c:auto val="1"/>
        <c:lblOffset val="100"/>
        <c:baseTimeUnit val="years"/>
      </c:dateAx>
      <c:valAx>
        <c:axId val="1186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60.47</c:v>
                </c:pt>
                <c:pt idx="1">
                  <c:v>55.08</c:v>
                </c:pt>
                <c:pt idx="2">
                  <c:v>53.02</c:v>
                </c:pt>
                <c:pt idx="3">
                  <c:v>54.4</c:v>
                </c:pt>
                <c:pt idx="4">
                  <c:v>54.38</c:v>
                </c:pt>
              </c:numCache>
            </c:numRef>
          </c:val>
          <c:extLst xmlns:c16r2="http://schemas.microsoft.com/office/drawing/2015/06/chart">
            <c:ext xmlns:c16="http://schemas.microsoft.com/office/drawing/2014/chart" uri="{C3380CC4-5D6E-409C-BE32-E72D297353CC}">
              <c16:uniqueId val="{00000000-4780-4ECB-8415-84D0EBF71A81}"/>
            </c:ext>
          </c:extLst>
        </c:ser>
        <c:dLbls>
          <c:showLegendKey val="0"/>
          <c:showVal val="0"/>
          <c:showCatName val="0"/>
          <c:showSerName val="0"/>
          <c:showPercent val="0"/>
          <c:showBubbleSize val="0"/>
        </c:dLbls>
        <c:gapWidth val="150"/>
        <c:axId val="117956608"/>
        <c:axId val="1179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80-4ECB-8415-84D0EBF71A81}"/>
            </c:ext>
          </c:extLst>
        </c:ser>
        <c:dLbls>
          <c:showLegendKey val="0"/>
          <c:showVal val="0"/>
          <c:showCatName val="0"/>
          <c:showSerName val="0"/>
          <c:showPercent val="0"/>
          <c:showBubbleSize val="0"/>
        </c:dLbls>
        <c:marker val="1"/>
        <c:smooth val="0"/>
        <c:axId val="117956608"/>
        <c:axId val="117958528"/>
      </c:lineChart>
      <c:dateAx>
        <c:axId val="117956608"/>
        <c:scaling>
          <c:orientation val="minMax"/>
        </c:scaling>
        <c:delete val="1"/>
        <c:axPos val="b"/>
        <c:numFmt formatCode="ge" sourceLinked="1"/>
        <c:majorTickMark val="none"/>
        <c:minorTickMark val="none"/>
        <c:tickLblPos val="none"/>
        <c:crossAx val="117958528"/>
        <c:crosses val="autoZero"/>
        <c:auto val="1"/>
        <c:lblOffset val="100"/>
        <c:baseTimeUnit val="years"/>
      </c:dateAx>
      <c:valAx>
        <c:axId val="1179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CA-4E90-83D4-0A7B7E17142F}"/>
            </c:ext>
          </c:extLst>
        </c:ser>
        <c:dLbls>
          <c:showLegendKey val="0"/>
          <c:showVal val="0"/>
          <c:showCatName val="0"/>
          <c:showSerName val="0"/>
          <c:showPercent val="0"/>
          <c:showBubbleSize val="0"/>
        </c:dLbls>
        <c:gapWidth val="150"/>
        <c:axId val="117801344"/>
        <c:axId val="1178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CA-4E90-83D4-0A7B7E17142F}"/>
            </c:ext>
          </c:extLst>
        </c:ser>
        <c:dLbls>
          <c:showLegendKey val="0"/>
          <c:showVal val="0"/>
          <c:showCatName val="0"/>
          <c:showSerName val="0"/>
          <c:showPercent val="0"/>
          <c:showBubbleSize val="0"/>
        </c:dLbls>
        <c:marker val="1"/>
        <c:smooth val="0"/>
        <c:axId val="117801344"/>
        <c:axId val="117803264"/>
      </c:lineChart>
      <c:dateAx>
        <c:axId val="117801344"/>
        <c:scaling>
          <c:orientation val="minMax"/>
        </c:scaling>
        <c:delete val="1"/>
        <c:axPos val="b"/>
        <c:numFmt formatCode="ge" sourceLinked="1"/>
        <c:majorTickMark val="none"/>
        <c:minorTickMark val="none"/>
        <c:tickLblPos val="none"/>
        <c:crossAx val="117803264"/>
        <c:crosses val="autoZero"/>
        <c:auto val="1"/>
        <c:lblOffset val="100"/>
        <c:baseTimeUnit val="years"/>
      </c:dateAx>
      <c:valAx>
        <c:axId val="1178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35-463D-8829-3DB9DE9C9924}"/>
            </c:ext>
          </c:extLst>
        </c:ser>
        <c:dLbls>
          <c:showLegendKey val="0"/>
          <c:showVal val="0"/>
          <c:showCatName val="0"/>
          <c:showSerName val="0"/>
          <c:showPercent val="0"/>
          <c:showBubbleSize val="0"/>
        </c:dLbls>
        <c:gapWidth val="150"/>
        <c:axId val="117978624"/>
        <c:axId val="1179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35-463D-8829-3DB9DE9C9924}"/>
            </c:ext>
          </c:extLst>
        </c:ser>
        <c:dLbls>
          <c:showLegendKey val="0"/>
          <c:showVal val="0"/>
          <c:showCatName val="0"/>
          <c:showSerName val="0"/>
          <c:showPercent val="0"/>
          <c:showBubbleSize val="0"/>
        </c:dLbls>
        <c:marker val="1"/>
        <c:smooth val="0"/>
        <c:axId val="117978624"/>
        <c:axId val="117980544"/>
      </c:lineChart>
      <c:dateAx>
        <c:axId val="117978624"/>
        <c:scaling>
          <c:orientation val="minMax"/>
        </c:scaling>
        <c:delete val="1"/>
        <c:axPos val="b"/>
        <c:numFmt formatCode="ge" sourceLinked="1"/>
        <c:majorTickMark val="none"/>
        <c:minorTickMark val="none"/>
        <c:tickLblPos val="none"/>
        <c:crossAx val="117980544"/>
        <c:crosses val="autoZero"/>
        <c:auto val="1"/>
        <c:lblOffset val="100"/>
        <c:baseTimeUnit val="years"/>
      </c:dateAx>
      <c:valAx>
        <c:axId val="1179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38-4A4B-82C0-B773183AE037}"/>
            </c:ext>
          </c:extLst>
        </c:ser>
        <c:dLbls>
          <c:showLegendKey val="0"/>
          <c:showVal val="0"/>
          <c:showCatName val="0"/>
          <c:showSerName val="0"/>
          <c:showPercent val="0"/>
          <c:showBubbleSize val="0"/>
        </c:dLbls>
        <c:gapWidth val="150"/>
        <c:axId val="118030336"/>
        <c:axId val="1180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38-4A4B-82C0-B773183AE037}"/>
            </c:ext>
          </c:extLst>
        </c:ser>
        <c:dLbls>
          <c:showLegendKey val="0"/>
          <c:showVal val="0"/>
          <c:showCatName val="0"/>
          <c:showSerName val="0"/>
          <c:showPercent val="0"/>
          <c:showBubbleSize val="0"/>
        </c:dLbls>
        <c:marker val="1"/>
        <c:smooth val="0"/>
        <c:axId val="118030336"/>
        <c:axId val="118032256"/>
      </c:lineChart>
      <c:dateAx>
        <c:axId val="118030336"/>
        <c:scaling>
          <c:orientation val="minMax"/>
        </c:scaling>
        <c:delete val="1"/>
        <c:axPos val="b"/>
        <c:numFmt formatCode="ge" sourceLinked="1"/>
        <c:majorTickMark val="none"/>
        <c:minorTickMark val="none"/>
        <c:tickLblPos val="none"/>
        <c:crossAx val="118032256"/>
        <c:crosses val="autoZero"/>
        <c:auto val="1"/>
        <c:lblOffset val="100"/>
        <c:baseTimeUnit val="years"/>
      </c:dateAx>
      <c:valAx>
        <c:axId val="1180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27-40B5-AAB7-81D198F38FC7}"/>
            </c:ext>
          </c:extLst>
        </c:ser>
        <c:dLbls>
          <c:showLegendKey val="0"/>
          <c:showVal val="0"/>
          <c:showCatName val="0"/>
          <c:showSerName val="0"/>
          <c:showPercent val="0"/>
          <c:showBubbleSize val="0"/>
        </c:dLbls>
        <c:gapWidth val="150"/>
        <c:axId val="118067968"/>
        <c:axId val="1180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27-40B5-AAB7-81D198F38FC7}"/>
            </c:ext>
          </c:extLst>
        </c:ser>
        <c:dLbls>
          <c:showLegendKey val="0"/>
          <c:showVal val="0"/>
          <c:showCatName val="0"/>
          <c:showSerName val="0"/>
          <c:showPercent val="0"/>
          <c:showBubbleSize val="0"/>
        </c:dLbls>
        <c:marker val="1"/>
        <c:smooth val="0"/>
        <c:axId val="118067968"/>
        <c:axId val="118069888"/>
      </c:lineChart>
      <c:dateAx>
        <c:axId val="118067968"/>
        <c:scaling>
          <c:orientation val="minMax"/>
        </c:scaling>
        <c:delete val="1"/>
        <c:axPos val="b"/>
        <c:numFmt formatCode="ge" sourceLinked="1"/>
        <c:majorTickMark val="none"/>
        <c:minorTickMark val="none"/>
        <c:tickLblPos val="none"/>
        <c:crossAx val="118069888"/>
        <c:crosses val="autoZero"/>
        <c:auto val="1"/>
        <c:lblOffset val="100"/>
        <c:baseTimeUnit val="years"/>
      </c:dateAx>
      <c:valAx>
        <c:axId val="1180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486.27</c:v>
                </c:pt>
                <c:pt idx="1">
                  <c:v>427.19</c:v>
                </c:pt>
                <c:pt idx="2">
                  <c:v>381.56</c:v>
                </c:pt>
                <c:pt idx="3">
                  <c:v>3632.25</c:v>
                </c:pt>
                <c:pt idx="4">
                  <c:v>3351.45</c:v>
                </c:pt>
              </c:numCache>
            </c:numRef>
          </c:val>
          <c:extLst xmlns:c16r2="http://schemas.microsoft.com/office/drawing/2015/06/chart">
            <c:ext xmlns:c16="http://schemas.microsoft.com/office/drawing/2014/chart" uri="{C3380CC4-5D6E-409C-BE32-E72D297353CC}">
              <c16:uniqueId val="{00000000-DC4E-4011-9387-BF52C3CC2BE6}"/>
            </c:ext>
          </c:extLst>
        </c:ser>
        <c:dLbls>
          <c:showLegendKey val="0"/>
          <c:showVal val="0"/>
          <c:showCatName val="0"/>
          <c:showSerName val="0"/>
          <c:showPercent val="0"/>
          <c:showBubbleSize val="0"/>
        </c:dLbls>
        <c:gapWidth val="150"/>
        <c:axId val="118086656"/>
        <c:axId val="11843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1853.46</c:v>
                </c:pt>
                <c:pt idx="2">
                  <c:v>1847.13</c:v>
                </c:pt>
                <c:pt idx="3">
                  <c:v>1862.51</c:v>
                </c:pt>
                <c:pt idx="4">
                  <c:v>1622.57</c:v>
                </c:pt>
              </c:numCache>
            </c:numRef>
          </c:val>
          <c:smooth val="0"/>
          <c:extLst xmlns:c16r2="http://schemas.microsoft.com/office/drawing/2015/06/chart">
            <c:ext xmlns:c16="http://schemas.microsoft.com/office/drawing/2014/chart" uri="{C3380CC4-5D6E-409C-BE32-E72D297353CC}">
              <c16:uniqueId val="{00000001-DC4E-4011-9387-BF52C3CC2BE6}"/>
            </c:ext>
          </c:extLst>
        </c:ser>
        <c:dLbls>
          <c:showLegendKey val="0"/>
          <c:showVal val="0"/>
          <c:showCatName val="0"/>
          <c:showSerName val="0"/>
          <c:showPercent val="0"/>
          <c:showBubbleSize val="0"/>
        </c:dLbls>
        <c:marker val="1"/>
        <c:smooth val="0"/>
        <c:axId val="118086656"/>
        <c:axId val="118432896"/>
      </c:lineChart>
      <c:dateAx>
        <c:axId val="118086656"/>
        <c:scaling>
          <c:orientation val="minMax"/>
        </c:scaling>
        <c:delete val="1"/>
        <c:axPos val="b"/>
        <c:numFmt formatCode="ge" sourceLinked="1"/>
        <c:majorTickMark val="none"/>
        <c:minorTickMark val="none"/>
        <c:tickLblPos val="none"/>
        <c:crossAx val="118432896"/>
        <c:crosses val="autoZero"/>
        <c:auto val="1"/>
        <c:lblOffset val="100"/>
        <c:baseTimeUnit val="years"/>
      </c:dateAx>
      <c:valAx>
        <c:axId val="1184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36.619999999999997</c:v>
                </c:pt>
                <c:pt idx="1">
                  <c:v>32.96</c:v>
                </c:pt>
                <c:pt idx="2">
                  <c:v>33.21</c:v>
                </c:pt>
                <c:pt idx="3">
                  <c:v>35.06</c:v>
                </c:pt>
                <c:pt idx="4">
                  <c:v>35.28</c:v>
                </c:pt>
              </c:numCache>
            </c:numRef>
          </c:val>
          <c:extLst xmlns:c16r2="http://schemas.microsoft.com/office/drawing/2015/06/chart">
            <c:ext xmlns:c16="http://schemas.microsoft.com/office/drawing/2014/chart" uri="{C3380CC4-5D6E-409C-BE32-E72D297353CC}">
              <c16:uniqueId val="{00000000-233D-4E39-869C-56FE46634F90}"/>
            </c:ext>
          </c:extLst>
        </c:ser>
        <c:dLbls>
          <c:showLegendKey val="0"/>
          <c:showVal val="0"/>
          <c:showCatName val="0"/>
          <c:showSerName val="0"/>
          <c:showPercent val="0"/>
          <c:showBubbleSize val="0"/>
        </c:dLbls>
        <c:gapWidth val="150"/>
        <c:axId val="118463872"/>
        <c:axId val="1184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45.22</c:v>
                </c:pt>
                <c:pt idx="2">
                  <c:v>42.22</c:v>
                </c:pt>
                <c:pt idx="3">
                  <c:v>53.03</c:v>
                </c:pt>
                <c:pt idx="4">
                  <c:v>58.32</c:v>
                </c:pt>
              </c:numCache>
            </c:numRef>
          </c:val>
          <c:smooth val="0"/>
          <c:extLst xmlns:c16r2="http://schemas.microsoft.com/office/drawing/2015/06/chart">
            <c:ext xmlns:c16="http://schemas.microsoft.com/office/drawing/2014/chart" uri="{C3380CC4-5D6E-409C-BE32-E72D297353CC}">
              <c16:uniqueId val="{00000001-233D-4E39-869C-56FE46634F90}"/>
            </c:ext>
          </c:extLst>
        </c:ser>
        <c:dLbls>
          <c:showLegendKey val="0"/>
          <c:showVal val="0"/>
          <c:showCatName val="0"/>
          <c:showSerName val="0"/>
          <c:showPercent val="0"/>
          <c:showBubbleSize val="0"/>
        </c:dLbls>
        <c:marker val="1"/>
        <c:smooth val="0"/>
        <c:axId val="118463872"/>
        <c:axId val="118470144"/>
      </c:lineChart>
      <c:dateAx>
        <c:axId val="118463872"/>
        <c:scaling>
          <c:orientation val="minMax"/>
        </c:scaling>
        <c:delete val="1"/>
        <c:axPos val="b"/>
        <c:numFmt formatCode="ge" sourceLinked="1"/>
        <c:majorTickMark val="none"/>
        <c:minorTickMark val="none"/>
        <c:tickLblPos val="none"/>
        <c:crossAx val="118470144"/>
        <c:crosses val="autoZero"/>
        <c:auto val="1"/>
        <c:lblOffset val="100"/>
        <c:baseTimeUnit val="years"/>
      </c:dateAx>
      <c:valAx>
        <c:axId val="11847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209.05</c:v>
                </c:pt>
                <c:pt idx="1">
                  <c:v>232.68</c:v>
                </c:pt>
                <c:pt idx="2">
                  <c:v>231.73</c:v>
                </c:pt>
                <c:pt idx="3">
                  <c:v>225.87</c:v>
                </c:pt>
                <c:pt idx="4">
                  <c:v>223.25</c:v>
                </c:pt>
              </c:numCache>
            </c:numRef>
          </c:val>
          <c:extLst xmlns:c16r2="http://schemas.microsoft.com/office/drawing/2015/06/chart">
            <c:ext xmlns:c16="http://schemas.microsoft.com/office/drawing/2014/chart" uri="{C3380CC4-5D6E-409C-BE32-E72D297353CC}">
              <c16:uniqueId val="{00000000-5BD3-4373-A1C8-1C251AC90F1A}"/>
            </c:ext>
          </c:extLst>
        </c:ser>
        <c:dLbls>
          <c:showLegendKey val="0"/>
          <c:showVal val="0"/>
          <c:showCatName val="0"/>
          <c:showSerName val="0"/>
          <c:showPercent val="0"/>
          <c:showBubbleSize val="0"/>
        </c:dLbls>
        <c:gapWidth val="150"/>
        <c:axId val="118488448"/>
        <c:axId val="1185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290.39999999999998</c:v>
                </c:pt>
                <c:pt idx="2">
                  <c:v>300.07</c:v>
                </c:pt>
                <c:pt idx="3">
                  <c:v>250.86</c:v>
                </c:pt>
                <c:pt idx="4">
                  <c:v>227.65</c:v>
                </c:pt>
              </c:numCache>
            </c:numRef>
          </c:val>
          <c:smooth val="0"/>
          <c:extLst xmlns:c16r2="http://schemas.microsoft.com/office/drawing/2015/06/chart">
            <c:ext xmlns:c16="http://schemas.microsoft.com/office/drawing/2014/chart" uri="{C3380CC4-5D6E-409C-BE32-E72D297353CC}">
              <c16:uniqueId val="{00000001-5BD3-4373-A1C8-1C251AC90F1A}"/>
            </c:ext>
          </c:extLst>
        </c:ser>
        <c:dLbls>
          <c:showLegendKey val="0"/>
          <c:showVal val="0"/>
          <c:showCatName val="0"/>
          <c:showSerName val="0"/>
          <c:showPercent val="0"/>
          <c:showBubbleSize val="0"/>
        </c:dLbls>
        <c:marker val="1"/>
        <c:smooth val="0"/>
        <c:axId val="118488448"/>
        <c:axId val="118560256"/>
      </c:lineChart>
      <c:dateAx>
        <c:axId val="118488448"/>
        <c:scaling>
          <c:orientation val="minMax"/>
        </c:scaling>
        <c:delete val="1"/>
        <c:axPos val="b"/>
        <c:numFmt formatCode="ge" sourceLinked="1"/>
        <c:majorTickMark val="none"/>
        <c:minorTickMark val="none"/>
        <c:tickLblPos val="none"/>
        <c:crossAx val="118560256"/>
        <c:crosses val="autoZero"/>
        <c:auto val="1"/>
        <c:lblOffset val="100"/>
        <c:baseTimeUnit val="years"/>
      </c:dateAx>
      <c:valAx>
        <c:axId val="1185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沖縄県　南城市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Cb3</v>
      </c>
      <c r="X8" s="72"/>
      <c r="Y8" s="72"/>
      <c r="Z8" s="72"/>
      <c r="AA8" s="72"/>
      <c r="AB8" s="72"/>
      <c r="AC8" s="72"/>
      <c r="AD8" s="73" t="s">
        <v>124</v>
      </c>
      <c r="AE8" s="73"/>
      <c r="AF8" s="73"/>
      <c r="AG8" s="73"/>
      <c r="AH8" s="73"/>
      <c r="AI8" s="73"/>
      <c r="AJ8" s="73"/>
      <c r="AK8" s="4"/>
      <c r="AL8" s="67">
        <f>データ!S6</f>
        <v>43247</v>
      </c>
      <c r="AM8" s="67"/>
      <c r="AN8" s="67"/>
      <c r="AO8" s="67"/>
      <c r="AP8" s="67"/>
      <c r="AQ8" s="67"/>
      <c r="AR8" s="67"/>
      <c r="AS8" s="67"/>
      <c r="AT8" s="66">
        <f>データ!T6</f>
        <v>49.94</v>
      </c>
      <c r="AU8" s="66"/>
      <c r="AV8" s="66"/>
      <c r="AW8" s="66"/>
      <c r="AX8" s="66"/>
      <c r="AY8" s="66"/>
      <c r="AZ8" s="66"/>
      <c r="BA8" s="66"/>
      <c r="BB8" s="66">
        <f>データ!U6</f>
        <v>865.98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25.84</v>
      </c>
      <c r="Q10" s="66"/>
      <c r="R10" s="66"/>
      <c r="S10" s="66"/>
      <c r="T10" s="66"/>
      <c r="U10" s="66"/>
      <c r="V10" s="66"/>
      <c r="W10" s="66">
        <f>データ!Q6</f>
        <v>100</v>
      </c>
      <c r="X10" s="66"/>
      <c r="Y10" s="66"/>
      <c r="Z10" s="66"/>
      <c r="AA10" s="66"/>
      <c r="AB10" s="66"/>
      <c r="AC10" s="66"/>
      <c r="AD10" s="67">
        <f>データ!R6</f>
        <v>1369</v>
      </c>
      <c r="AE10" s="67"/>
      <c r="AF10" s="67"/>
      <c r="AG10" s="67"/>
      <c r="AH10" s="67"/>
      <c r="AI10" s="67"/>
      <c r="AJ10" s="67"/>
      <c r="AK10" s="2"/>
      <c r="AL10" s="67">
        <f>データ!V6</f>
        <v>11189</v>
      </c>
      <c r="AM10" s="67"/>
      <c r="AN10" s="67"/>
      <c r="AO10" s="67"/>
      <c r="AP10" s="67"/>
      <c r="AQ10" s="67"/>
      <c r="AR10" s="67"/>
      <c r="AS10" s="67"/>
      <c r="AT10" s="66">
        <f>データ!W6</f>
        <v>1.88</v>
      </c>
      <c r="AU10" s="66"/>
      <c r="AV10" s="66"/>
      <c r="AW10" s="66"/>
      <c r="AX10" s="66"/>
      <c r="AY10" s="66"/>
      <c r="AZ10" s="66"/>
      <c r="BA10" s="66"/>
      <c r="BB10" s="66">
        <f>データ!X6</f>
        <v>5951.6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472158</v>
      </c>
      <c r="D6" s="33">
        <f t="shared" si="3"/>
        <v>47</v>
      </c>
      <c r="E6" s="33">
        <f t="shared" si="3"/>
        <v>17</v>
      </c>
      <c r="F6" s="33">
        <f t="shared" si="3"/>
        <v>1</v>
      </c>
      <c r="G6" s="33">
        <f t="shared" si="3"/>
        <v>0</v>
      </c>
      <c r="H6" s="33" t="str">
        <f t="shared" si="3"/>
        <v>沖縄県　南城市</v>
      </c>
      <c r="I6" s="33" t="str">
        <f t="shared" si="3"/>
        <v>法非適用</v>
      </c>
      <c r="J6" s="33" t="str">
        <f t="shared" si="3"/>
        <v>下水道事業</v>
      </c>
      <c r="K6" s="33" t="str">
        <f t="shared" si="3"/>
        <v>公共下水道</v>
      </c>
      <c r="L6" s="33" t="str">
        <f t="shared" si="3"/>
        <v>Cb3</v>
      </c>
      <c r="M6" s="33">
        <f t="shared" si="3"/>
        <v>0</v>
      </c>
      <c r="N6" s="34" t="str">
        <f t="shared" si="3"/>
        <v>-</v>
      </c>
      <c r="O6" s="34" t="str">
        <f t="shared" si="3"/>
        <v>該当数値なし</v>
      </c>
      <c r="P6" s="34">
        <f t="shared" si="3"/>
        <v>25.84</v>
      </c>
      <c r="Q6" s="34">
        <f t="shared" si="3"/>
        <v>100</v>
      </c>
      <c r="R6" s="34">
        <f t="shared" si="3"/>
        <v>1369</v>
      </c>
      <c r="S6" s="34">
        <f t="shared" si="3"/>
        <v>43247</v>
      </c>
      <c r="T6" s="34">
        <f t="shared" si="3"/>
        <v>49.94</v>
      </c>
      <c r="U6" s="34">
        <f t="shared" si="3"/>
        <v>865.98</v>
      </c>
      <c r="V6" s="34">
        <f t="shared" si="3"/>
        <v>11189</v>
      </c>
      <c r="W6" s="34">
        <f t="shared" si="3"/>
        <v>1.88</v>
      </c>
      <c r="X6" s="34">
        <f t="shared" si="3"/>
        <v>5951.6</v>
      </c>
      <c r="Y6" s="35">
        <f>IF(Y7="",NA(),Y7)</f>
        <v>60.47</v>
      </c>
      <c r="Z6" s="35">
        <f t="shared" ref="Z6:AH6" si="4">IF(Z7="",NA(),Z7)</f>
        <v>55.08</v>
      </c>
      <c r="AA6" s="35">
        <f t="shared" si="4"/>
        <v>53.02</v>
      </c>
      <c r="AB6" s="35">
        <f t="shared" si="4"/>
        <v>54.4</v>
      </c>
      <c r="AC6" s="35">
        <f t="shared" si="4"/>
        <v>54.38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486.27</v>
      </c>
      <c r="BG6" s="35">
        <f t="shared" ref="BG6:BO6" si="7">IF(BG7="",NA(),BG7)</f>
        <v>427.19</v>
      </c>
      <c r="BH6" s="35">
        <f t="shared" si="7"/>
        <v>381.56</v>
      </c>
      <c r="BI6" s="35">
        <f t="shared" si="7"/>
        <v>3632.25</v>
      </c>
      <c r="BJ6" s="35">
        <f t="shared" si="7"/>
        <v>3351.45</v>
      </c>
      <c r="BK6" s="35">
        <f t="shared" si="7"/>
        <v>1574.53</v>
      </c>
      <c r="BL6" s="35">
        <f t="shared" si="7"/>
        <v>1853.46</v>
      </c>
      <c r="BM6" s="35">
        <f t="shared" si="7"/>
        <v>1847.13</v>
      </c>
      <c r="BN6" s="35">
        <f t="shared" si="7"/>
        <v>1862.51</v>
      </c>
      <c r="BO6" s="35">
        <f t="shared" si="7"/>
        <v>1622.57</v>
      </c>
      <c r="BP6" s="34" t="str">
        <f>IF(BP7="","",IF(BP7="-","【-】","【"&amp;SUBSTITUTE(TEXT(BP7,"#,##0.00"),"-","△")&amp;"】"))</f>
        <v>【728.30】</v>
      </c>
      <c r="BQ6" s="35">
        <f>IF(BQ7="",NA(),BQ7)</f>
        <v>36.619999999999997</v>
      </c>
      <c r="BR6" s="35">
        <f t="shared" ref="BR6:BZ6" si="8">IF(BR7="",NA(),BR7)</f>
        <v>32.96</v>
      </c>
      <c r="BS6" s="35">
        <f t="shared" si="8"/>
        <v>33.21</v>
      </c>
      <c r="BT6" s="35">
        <f t="shared" si="8"/>
        <v>35.06</v>
      </c>
      <c r="BU6" s="35">
        <f t="shared" si="8"/>
        <v>35.28</v>
      </c>
      <c r="BV6" s="35">
        <f t="shared" si="8"/>
        <v>57.36</v>
      </c>
      <c r="BW6" s="35">
        <f t="shared" si="8"/>
        <v>45.22</v>
      </c>
      <c r="BX6" s="35">
        <f t="shared" si="8"/>
        <v>42.22</v>
      </c>
      <c r="BY6" s="35">
        <f t="shared" si="8"/>
        <v>53.03</v>
      </c>
      <c r="BZ6" s="35">
        <f t="shared" si="8"/>
        <v>58.32</v>
      </c>
      <c r="CA6" s="34" t="str">
        <f>IF(CA7="","",IF(CA7="-","【-】","【"&amp;SUBSTITUTE(TEXT(CA7,"#,##0.00"),"-","△")&amp;"】"))</f>
        <v>【100.04】</v>
      </c>
      <c r="CB6" s="35">
        <f>IF(CB7="",NA(),CB7)</f>
        <v>209.05</v>
      </c>
      <c r="CC6" s="35">
        <f t="shared" ref="CC6:CK6" si="9">IF(CC7="",NA(),CC7)</f>
        <v>232.68</v>
      </c>
      <c r="CD6" s="35">
        <f t="shared" si="9"/>
        <v>231.73</v>
      </c>
      <c r="CE6" s="35">
        <f t="shared" si="9"/>
        <v>225.87</v>
      </c>
      <c r="CF6" s="35">
        <f t="shared" si="9"/>
        <v>223.25</v>
      </c>
      <c r="CG6" s="35">
        <f t="shared" si="9"/>
        <v>279.91000000000003</v>
      </c>
      <c r="CH6" s="35">
        <f t="shared" si="9"/>
        <v>290.39999999999998</v>
      </c>
      <c r="CI6" s="35">
        <f t="shared" si="9"/>
        <v>300.07</v>
      </c>
      <c r="CJ6" s="35">
        <f t="shared" si="9"/>
        <v>250.86</v>
      </c>
      <c r="CK6" s="35">
        <f t="shared" si="9"/>
        <v>227.65</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40.07</v>
      </c>
      <c r="CS6" s="35">
        <f t="shared" si="10"/>
        <v>37.36</v>
      </c>
      <c r="CT6" s="35">
        <f t="shared" si="10"/>
        <v>42.07</v>
      </c>
      <c r="CU6" s="35">
        <f t="shared" si="10"/>
        <v>37.950000000000003</v>
      </c>
      <c r="CV6" s="35">
        <f t="shared" si="10"/>
        <v>32.42</v>
      </c>
      <c r="CW6" s="34" t="str">
        <f>IF(CW7="","",IF(CW7="-","【-】","【"&amp;SUBSTITUTE(TEXT(CW7,"#,##0.00"),"-","△")&amp;"】"))</f>
        <v>【60.09】</v>
      </c>
      <c r="CX6" s="35">
        <f>IF(CX7="",NA(),CX7)</f>
        <v>53.96</v>
      </c>
      <c r="CY6" s="35">
        <f t="shared" ref="CY6:DG6" si="11">IF(CY7="",NA(),CY7)</f>
        <v>43.54</v>
      </c>
      <c r="CZ6" s="35">
        <f t="shared" si="11"/>
        <v>56.52</v>
      </c>
      <c r="DA6" s="35">
        <f t="shared" si="11"/>
        <v>62.31</v>
      </c>
      <c r="DB6" s="35">
        <f t="shared" si="11"/>
        <v>58.99</v>
      </c>
      <c r="DC6" s="35">
        <f t="shared" si="11"/>
        <v>66</v>
      </c>
      <c r="DD6" s="35">
        <f t="shared" si="11"/>
        <v>61.85</v>
      </c>
      <c r="DE6" s="35">
        <f t="shared" si="11"/>
        <v>63.92</v>
      </c>
      <c r="DF6" s="35">
        <f t="shared" si="11"/>
        <v>63.25</v>
      </c>
      <c r="DG6" s="35">
        <f t="shared" si="11"/>
        <v>60.69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2.94</v>
      </c>
      <c r="EJ6" s="35">
        <f t="shared" si="14"/>
        <v>0.18</v>
      </c>
      <c r="EK6" s="35">
        <f t="shared" si="14"/>
        <v>0.74</v>
      </c>
      <c r="EL6" s="35">
        <f t="shared" si="14"/>
        <v>0.57999999999999996</v>
      </c>
      <c r="EM6" s="35">
        <f t="shared" si="14"/>
        <v>0.01</v>
      </c>
      <c r="EN6" s="35">
        <f t="shared" si="14"/>
        <v>0.2</v>
      </c>
      <c r="EO6" s="34" t="str">
        <f>IF(EO7="","",IF(EO7="-","【-】","【"&amp;SUBSTITUTE(TEXT(EO7,"#,##0.00"),"-","△")&amp;"】"))</f>
        <v>【0.27】</v>
      </c>
    </row>
    <row r="7" spans="1:145" s="36" customFormat="1">
      <c r="A7" s="28"/>
      <c r="B7" s="37">
        <v>2016</v>
      </c>
      <c r="C7" s="37">
        <v>472158</v>
      </c>
      <c r="D7" s="37">
        <v>47</v>
      </c>
      <c r="E7" s="37">
        <v>17</v>
      </c>
      <c r="F7" s="37">
        <v>1</v>
      </c>
      <c r="G7" s="37">
        <v>0</v>
      </c>
      <c r="H7" s="37" t="s">
        <v>109</v>
      </c>
      <c r="I7" s="37" t="s">
        <v>110</v>
      </c>
      <c r="J7" s="37" t="s">
        <v>111</v>
      </c>
      <c r="K7" s="37" t="s">
        <v>112</v>
      </c>
      <c r="L7" s="37" t="s">
        <v>113</v>
      </c>
      <c r="M7" s="37"/>
      <c r="N7" s="38" t="s">
        <v>114</v>
      </c>
      <c r="O7" s="38" t="s">
        <v>115</v>
      </c>
      <c r="P7" s="38">
        <v>25.84</v>
      </c>
      <c r="Q7" s="38">
        <v>100</v>
      </c>
      <c r="R7" s="38">
        <v>1369</v>
      </c>
      <c r="S7" s="38">
        <v>43247</v>
      </c>
      <c r="T7" s="38">
        <v>49.94</v>
      </c>
      <c r="U7" s="38">
        <v>865.98</v>
      </c>
      <c r="V7" s="38">
        <v>11189</v>
      </c>
      <c r="W7" s="38">
        <v>1.88</v>
      </c>
      <c r="X7" s="38">
        <v>5951.6</v>
      </c>
      <c r="Y7" s="38">
        <v>60.47</v>
      </c>
      <c r="Z7" s="38">
        <v>55.08</v>
      </c>
      <c r="AA7" s="38">
        <v>53.02</v>
      </c>
      <c r="AB7" s="38">
        <v>54.4</v>
      </c>
      <c r="AC7" s="38">
        <v>54.38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486.27</v>
      </c>
      <c r="BG7" s="38">
        <v>427.19</v>
      </c>
      <c r="BH7" s="38">
        <v>381.56</v>
      </c>
      <c r="BI7" s="38">
        <v>3632.25</v>
      </c>
      <c r="BJ7" s="38">
        <v>3351.45</v>
      </c>
      <c r="BK7" s="38">
        <v>1574.53</v>
      </c>
      <c r="BL7" s="38">
        <v>1853.46</v>
      </c>
      <c r="BM7" s="38">
        <v>1847.13</v>
      </c>
      <c r="BN7" s="38">
        <v>1862.51</v>
      </c>
      <c r="BO7" s="38">
        <v>1622.57</v>
      </c>
      <c r="BP7" s="38">
        <v>728.3</v>
      </c>
      <c r="BQ7" s="38">
        <v>36.619999999999997</v>
      </c>
      <c r="BR7" s="38">
        <v>32.96</v>
      </c>
      <c r="BS7" s="38">
        <v>33.21</v>
      </c>
      <c r="BT7" s="38">
        <v>35.06</v>
      </c>
      <c r="BU7" s="38">
        <v>35.28</v>
      </c>
      <c r="BV7" s="38">
        <v>57.36</v>
      </c>
      <c r="BW7" s="38">
        <v>45.22</v>
      </c>
      <c r="BX7" s="38">
        <v>42.22</v>
      </c>
      <c r="BY7" s="38">
        <v>53.03</v>
      </c>
      <c r="BZ7" s="38">
        <v>58.32</v>
      </c>
      <c r="CA7" s="38">
        <v>100.04</v>
      </c>
      <c r="CB7" s="38">
        <v>209.05</v>
      </c>
      <c r="CC7" s="38">
        <v>232.68</v>
      </c>
      <c r="CD7" s="38">
        <v>231.73</v>
      </c>
      <c r="CE7" s="38">
        <v>225.87</v>
      </c>
      <c r="CF7" s="38">
        <v>223.25</v>
      </c>
      <c r="CG7" s="38">
        <v>279.91000000000003</v>
      </c>
      <c r="CH7" s="38">
        <v>290.39999999999998</v>
      </c>
      <c r="CI7" s="38">
        <v>300.07</v>
      </c>
      <c r="CJ7" s="38">
        <v>250.86</v>
      </c>
      <c r="CK7" s="38">
        <v>227.65</v>
      </c>
      <c r="CL7" s="38">
        <v>137.82</v>
      </c>
      <c r="CM7" s="38" t="s">
        <v>114</v>
      </c>
      <c r="CN7" s="38" t="s">
        <v>114</v>
      </c>
      <c r="CO7" s="38" t="s">
        <v>114</v>
      </c>
      <c r="CP7" s="38" t="s">
        <v>114</v>
      </c>
      <c r="CQ7" s="38" t="s">
        <v>114</v>
      </c>
      <c r="CR7" s="38">
        <v>40.07</v>
      </c>
      <c r="CS7" s="38">
        <v>37.36</v>
      </c>
      <c r="CT7" s="38">
        <v>42.07</v>
      </c>
      <c r="CU7" s="38">
        <v>37.950000000000003</v>
      </c>
      <c r="CV7" s="38">
        <v>32.42</v>
      </c>
      <c r="CW7" s="38">
        <v>60.09</v>
      </c>
      <c r="CX7" s="38">
        <v>53.96</v>
      </c>
      <c r="CY7" s="38">
        <v>43.54</v>
      </c>
      <c r="CZ7" s="38">
        <v>56.52</v>
      </c>
      <c r="DA7" s="38">
        <v>62.31</v>
      </c>
      <c r="DB7" s="38">
        <v>58.99</v>
      </c>
      <c r="DC7" s="38">
        <v>66</v>
      </c>
      <c r="DD7" s="38">
        <v>61.85</v>
      </c>
      <c r="DE7" s="38">
        <v>63.92</v>
      </c>
      <c r="DF7" s="38">
        <v>63.25</v>
      </c>
      <c r="DG7" s="38">
        <v>60.69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2.94</v>
      </c>
      <c r="EJ7" s="38">
        <v>0.18</v>
      </c>
      <c r="EK7" s="38">
        <v>0.74</v>
      </c>
      <c r="EL7" s="38">
        <v>0.57999999999999996</v>
      </c>
      <c r="EM7" s="38">
        <v>0.01</v>
      </c>
      <c r="EN7" s="38">
        <v>0.2</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2018-02-13T02:22:50Z</cp:lastPrinted>
  <dcterms:created xsi:type="dcterms:W3CDTF">2017-12-25T02:14:05Z</dcterms:created>
  <dcterms:modified xsi:type="dcterms:W3CDTF">2018-02-22T01:32:21Z</dcterms:modified>
  <cp:category/>
</cp:coreProperties>
</file>