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00.30\zaisei\財政Ｓ\(15)公営企業\Ｈ29\180202　【依頼】平成28年度決算「経営比較分析表」の分析等について(１通目）\④市→県\"/>
    </mc:Choice>
  </mc:AlternateContent>
  <workbookProtection workbookPassword="B319" lockStructure="1"/>
  <bookViews>
    <workbookView xWindow="0" yWindow="0" windowWidth="19200" windowHeight="1159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8" i="4"/>
  <c r="B6" i="4"/>
</calcChain>
</file>

<file path=xl/sharedStrings.xml><?xml version="1.0" encoding="utf-8"?>
<sst xmlns="http://schemas.openxmlformats.org/spreadsheetml/2006/main" count="248" uniqueCount="126">
  <si>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</si>
  <si>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</si>
  <si>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</si>
  <si>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</si>
  <si>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</si>
  <si>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</si>
  <si>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</si>
  <si>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</si>
  <si>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</si>
  <si>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</si>
  <si>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</si>
  <si>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</si>
  <si>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</si>
  <si>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</si>
  <si>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</si>
  <si>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</si>
  <si>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</si>
  <si>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</si>
  <si>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</si>
  <si>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</si>
  <si>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</si>
  <si>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</si>
  <si>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</si>
  <si>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</si>
  <si>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</si>
  <si>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</si>
  <si>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</si>
  <si>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</si>
  <si>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</si>
  <si>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</si>
  <si>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</si>
  <si>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</si>
  <si>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</si>
  <si>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</si>
  <si>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</si>
  <si>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</si>
  <si>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</si>
  <si>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</si>
  <si>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</si>
  <si>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</si>
  <si>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</si>
  <si>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</si>
  <si>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</si>
  <si>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</si>
  <si>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</si>
  <si>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</si>
  <si>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</si>
  <si>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</si>
  <si>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</si>
  <si>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</si>
  <si>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</si>
  <si>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</si>
  <si>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</si>
  <si>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</si>
  <si>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</si>
  <si>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</si>
  <si>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</si>
  <si>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</si>
  <si>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</si>
  <si>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</si>
  <si>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</si>
  <si>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</si>
  <si>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</si>
  <si>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</si>
  <si>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</si>
  <si>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</si>
  <si>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</si>
  <si>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</si>
  <si>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</si>
  <si>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</si>
  <si>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</si>
  <si>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</si>
  <si>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</si>
  <si>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</si>
  <si>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</si>
  <si>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</si>
  <si>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</si>
  <si>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</si>
  <si>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</si>
  <si>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</si>
  <si>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</si>
  <si>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</si>
  <si>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</si>
  <si>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</si>
  <si>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</si>
  <si>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</si>
  <si>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</si>
  <si>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</si>
  <si>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</si>
  <si>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</si>
  <si>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</si>
  <si>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</si>
  <si>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</si>
  <si>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</si>
  <si>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</si>
  <si>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</si>
  <si>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</si>
  <si>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</si>
  <si>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</si>
  <si>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</si>
  <si>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</si>
  <si>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</si>
  <si>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</si>
  <si>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</si>
  <si>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</si>
  <si>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</si>
  <si>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</si>
  <si>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</si>
  <si>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</si>
  <si>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</si>
  <si>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豊見城市</t>
  </si>
  <si>
    <t>法非適用</t>
  </si>
  <si>
    <t>下水道事業</t>
  </si>
  <si>
    <t>公共下水道</t>
  </si>
  <si>
    <t>Bb1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</si>
  <si>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</si>
  <si>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</si>
  <si>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</si>
  <si>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</si>
  <si>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</si>
  <si>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</si>
  <si>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</si>
  <si>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分析の結果、本市下水道事業の経営状況は全国平均及び類似団体と比較しても良好ではない状態です。下水道事業を健全に経営していくためには、料金水準の適正化が必要です。現在、地方公営企業法の全部適用作業を実施しており、経営戦略策定も含めて課題解消に取り組んでまいります。</t>
    <rPh sb="0" eb="2">
      <t>ケイエイ</t>
    </rPh>
    <rPh sb="2" eb="4">
      <t>ブンセキ</t>
    </rPh>
    <rPh sb="5" eb="7">
      <t>ケッカ</t>
    </rPh>
    <rPh sb="8" eb="9">
      <t>ホン</t>
    </rPh>
    <rPh sb="9" eb="10">
      <t>シ</t>
    </rPh>
    <rPh sb="10" eb="13">
      <t>ゲスイドウ</t>
    </rPh>
    <rPh sb="13" eb="15">
      <t>ジギョウ</t>
    </rPh>
    <rPh sb="16" eb="18">
      <t>ケイエイ</t>
    </rPh>
    <rPh sb="18" eb="20">
      <t>ジョウキョウ</t>
    </rPh>
    <rPh sb="21" eb="23">
      <t>ゼンコク</t>
    </rPh>
    <rPh sb="23" eb="25">
      <t>ヘイキン</t>
    </rPh>
    <rPh sb="25" eb="26">
      <t>オヨ</t>
    </rPh>
    <rPh sb="27" eb="29">
      <t>ルイジ</t>
    </rPh>
    <rPh sb="29" eb="31">
      <t>ダンタイ</t>
    </rPh>
    <rPh sb="32" eb="34">
      <t>ヒカク</t>
    </rPh>
    <rPh sb="37" eb="39">
      <t>リョウコウ</t>
    </rPh>
    <rPh sb="43" eb="45">
      <t>ジョウタイ</t>
    </rPh>
    <rPh sb="48" eb="51">
      <t>ゲスイドウ</t>
    </rPh>
    <rPh sb="51" eb="53">
      <t>ジギョウ</t>
    </rPh>
    <rPh sb="54" eb="56">
      <t>ケンゼン</t>
    </rPh>
    <rPh sb="57" eb="59">
      <t>ケイエイ</t>
    </rPh>
    <rPh sb="68" eb="70">
      <t>リョウキン</t>
    </rPh>
    <rPh sb="70" eb="72">
      <t>スイジュン</t>
    </rPh>
    <rPh sb="73" eb="76">
      <t>テキセイカ</t>
    </rPh>
    <rPh sb="77" eb="79">
      <t>ヒツヨウ</t>
    </rPh>
    <rPh sb="82" eb="84">
      <t>ゲンザイ</t>
    </rPh>
    <rPh sb="85" eb="87">
      <t>チホウ</t>
    </rPh>
    <rPh sb="87" eb="89">
      <t>コウエイ</t>
    </rPh>
    <rPh sb="89" eb="91">
      <t>キギョウ</t>
    </rPh>
    <rPh sb="91" eb="92">
      <t>ホウ</t>
    </rPh>
    <rPh sb="93" eb="95">
      <t>ゼンブ</t>
    </rPh>
    <rPh sb="95" eb="97">
      <t>テキヨウ</t>
    </rPh>
    <rPh sb="97" eb="99">
      <t>サギョウ</t>
    </rPh>
    <rPh sb="100" eb="102">
      <t>ジッシ</t>
    </rPh>
    <rPh sb="107" eb="109">
      <t>ケイエイ</t>
    </rPh>
    <rPh sb="109" eb="111">
      <t>センリャク</t>
    </rPh>
    <rPh sb="111" eb="113">
      <t>サクテイ</t>
    </rPh>
    <rPh sb="114" eb="115">
      <t>フク</t>
    </rPh>
    <rPh sb="117" eb="119">
      <t>カダイ</t>
    </rPh>
    <rPh sb="119" eb="121">
      <t>カイショウ</t>
    </rPh>
    <rPh sb="122" eb="123">
      <t>ト</t>
    </rPh>
    <rPh sb="124" eb="125">
      <t>ク</t>
    </rPh>
    <phoneticPr fontId="4"/>
  </si>
  <si>
    <t>本市の公共下水道事業については、昭和57年度に建設が始まり、供用開始30年余となっており耐用年数を超える管渠はまだありません。しかし将来に備えて施設の長寿命化計画や経営戦略策定に取り組んでまいります。</t>
    <rPh sb="0" eb="1">
      <t>ホン</t>
    </rPh>
    <rPh sb="1" eb="2">
      <t>シ</t>
    </rPh>
    <rPh sb="3" eb="5">
      <t>コウキョウ</t>
    </rPh>
    <rPh sb="5" eb="8">
      <t>ゲスイドウ</t>
    </rPh>
    <rPh sb="8" eb="10">
      <t>ジギョウ</t>
    </rPh>
    <rPh sb="16" eb="18">
      <t>ショウワ</t>
    </rPh>
    <rPh sb="20" eb="22">
      <t>ネンド</t>
    </rPh>
    <rPh sb="23" eb="25">
      <t>ケンセツ</t>
    </rPh>
    <rPh sb="26" eb="27">
      <t>ハジ</t>
    </rPh>
    <rPh sb="30" eb="32">
      <t>キョウヨウ</t>
    </rPh>
    <rPh sb="32" eb="34">
      <t>カイシ</t>
    </rPh>
    <rPh sb="36" eb="38">
      <t>ネンヨ</t>
    </rPh>
    <rPh sb="44" eb="46">
      <t>タイヨウ</t>
    </rPh>
    <rPh sb="46" eb="48">
      <t>ネンスウ</t>
    </rPh>
    <rPh sb="49" eb="50">
      <t>コ</t>
    </rPh>
    <rPh sb="52" eb="54">
      <t>カンキョ</t>
    </rPh>
    <rPh sb="66" eb="68">
      <t>ショウライ</t>
    </rPh>
    <rPh sb="69" eb="70">
      <t>ソナ</t>
    </rPh>
    <rPh sb="72" eb="74">
      <t>シセツ</t>
    </rPh>
    <rPh sb="75" eb="76">
      <t>チョウ</t>
    </rPh>
    <rPh sb="76" eb="79">
      <t>ジュミョウカ</t>
    </rPh>
    <rPh sb="79" eb="81">
      <t>ケイカク</t>
    </rPh>
    <rPh sb="82" eb="84">
      <t>ケイエイ</t>
    </rPh>
    <rPh sb="84" eb="86">
      <t>センリャク</t>
    </rPh>
    <rPh sb="86" eb="88">
      <t>サクテイ</t>
    </rPh>
    <rPh sb="89" eb="90">
      <t>ト</t>
    </rPh>
    <rPh sb="91" eb="92">
      <t>ク</t>
    </rPh>
    <phoneticPr fontId="4"/>
  </si>
  <si>
    <t>その他</t>
    <rPh sb="2" eb="3">
      <t>タ</t>
    </rPh>
    <phoneticPr fontId="4"/>
  </si>
  <si>
    <t>①収益的収支比率について、過去５年間の動きは80％目前で停滞しており、改善するための対策が必要な時期にきていると考えられます。　　　　　　　　　　　④料金収入に対する起債残高を表わしており、全国平均及び類似団体平均値を上回っており、企業債に頼った経営を行っていることが理解できる。改善時期にきていると考えています。　　　　　　　　　　　　　　　　　　　　　　　　⑤経費回収率について、過去５年間の推移は改善の方向にありますが、類似団体平均値に及んでいない現状にあります。　　　　　　　　　　　　　　　　　　　⑥汚水処理原価について流域下水道の処理単価が据え置かれている点が肝心で、近い将来引上げも予想されますので、下水道使用料と一緒に分析する必要があります。　　　　　　　　　　　　　　　　　　　　　　⑦施設利用率について、処理場を持っていないため該当値はありません。　　　　　　　　　　　　　　　　⑧水洗化率についても全国平均及び類似団体平均値を下回っています。整備途上であり人口も増加途中であるため過去５年間で比較しても微増でしかありません。今後も接続促進に取り組んでまいります。　　　　　　　　　　　　　　　　　　　　　　　　　　　　　　　　　　　　</t>
    <rPh sb="1" eb="4">
      <t>シュウエキテキ</t>
    </rPh>
    <rPh sb="4" eb="6">
      <t>シュウシ</t>
    </rPh>
    <rPh sb="6" eb="8">
      <t>ヒリツ</t>
    </rPh>
    <rPh sb="13" eb="15">
      <t>カコ</t>
    </rPh>
    <rPh sb="16" eb="18">
      <t>ネンカン</t>
    </rPh>
    <rPh sb="19" eb="20">
      <t>ウゴ</t>
    </rPh>
    <rPh sb="25" eb="27">
      <t>モクゼン</t>
    </rPh>
    <rPh sb="28" eb="30">
      <t>テイタイ</t>
    </rPh>
    <rPh sb="35" eb="37">
      <t>カイゼン</t>
    </rPh>
    <rPh sb="42" eb="44">
      <t>タイサク</t>
    </rPh>
    <rPh sb="45" eb="47">
      <t>ヒツヨウ</t>
    </rPh>
    <rPh sb="48" eb="50">
      <t>ジキ</t>
    </rPh>
    <rPh sb="56" eb="57">
      <t>カンガ</t>
    </rPh>
    <rPh sb="75" eb="77">
      <t>リョウキン</t>
    </rPh>
    <rPh sb="77" eb="79">
      <t>シュウニュウ</t>
    </rPh>
    <rPh sb="80" eb="81">
      <t>タイ</t>
    </rPh>
    <rPh sb="83" eb="85">
      <t>キサイ</t>
    </rPh>
    <rPh sb="85" eb="87">
      <t>ザンダカ</t>
    </rPh>
    <rPh sb="88" eb="89">
      <t>アラワ</t>
    </rPh>
    <rPh sb="95" eb="97">
      <t>ゼンコク</t>
    </rPh>
    <rPh sb="97" eb="99">
      <t>ヘイキン</t>
    </rPh>
    <rPh sb="99" eb="100">
      <t>オヨ</t>
    </rPh>
    <rPh sb="101" eb="103">
      <t>ルイジ</t>
    </rPh>
    <rPh sb="103" eb="105">
      <t>ダンタイ</t>
    </rPh>
    <rPh sb="105" eb="108">
      <t>ヘイキンチ</t>
    </rPh>
    <rPh sb="109" eb="111">
      <t>ウワマワ</t>
    </rPh>
    <rPh sb="116" eb="118">
      <t>キギョウ</t>
    </rPh>
    <rPh sb="118" eb="119">
      <t>サイ</t>
    </rPh>
    <rPh sb="120" eb="121">
      <t>タヨ</t>
    </rPh>
    <rPh sb="123" eb="125">
      <t>ケイエイ</t>
    </rPh>
    <rPh sb="126" eb="127">
      <t>オコナ</t>
    </rPh>
    <rPh sb="134" eb="136">
      <t>リカイ</t>
    </rPh>
    <rPh sb="140" eb="142">
      <t>カイゼン</t>
    </rPh>
    <rPh sb="142" eb="144">
      <t>ジキ</t>
    </rPh>
    <rPh sb="150" eb="151">
      <t>カンガ</t>
    </rPh>
    <rPh sb="182" eb="184">
      <t>ケイヒ</t>
    </rPh>
    <rPh sb="184" eb="186">
      <t>カイシュウ</t>
    </rPh>
    <rPh sb="186" eb="187">
      <t>リツ</t>
    </rPh>
    <rPh sb="192" eb="194">
      <t>カコ</t>
    </rPh>
    <rPh sb="195" eb="197">
      <t>ネンカン</t>
    </rPh>
    <rPh sb="198" eb="200">
      <t>スイイ</t>
    </rPh>
    <rPh sb="201" eb="203">
      <t>カイゼン</t>
    </rPh>
    <rPh sb="204" eb="206">
      <t>ホウコウ</t>
    </rPh>
    <rPh sb="213" eb="215">
      <t>ルイジ</t>
    </rPh>
    <rPh sb="215" eb="217">
      <t>ダンタイ</t>
    </rPh>
    <rPh sb="217" eb="219">
      <t>ヘイキン</t>
    </rPh>
    <rPh sb="219" eb="220">
      <t>アタイ</t>
    </rPh>
    <rPh sb="221" eb="222">
      <t>オヨ</t>
    </rPh>
    <rPh sb="227" eb="229">
      <t>ゲンジョウ</t>
    </rPh>
    <rPh sb="255" eb="257">
      <t>オスイ</t>
    </rPh>
    <rPh sb="257" eb="259">
      <t>ショリ</t>
    </rPh>
    <rPh sb="259" eb="261">
      <t>ゲンカ</t>
    </rPh>
    <rPh sb="265" eb="267">
      <t>リュウイキ</t>
    </rPh>
    <rPh sb="267" eb="270">
      <t>ゲスイドウ</t>
    </rPh>
    <rPh sb="271" eb="273">
      <t>ショリ</t>
    </rPh>
    <rPh sb="273" eb="275">
      <t>タンカ</t>
    </rPh>
    <rPh sb="276" eb="277">
      <t>ス</t>
    </rPh>
    <rPh sb="278" eb="279">
      <t>オ</t>
    </rPh>
    <rPh sb="284" eb="285">
      <t>テン</t>
    </rPh>
    <rPh sb="286" eb="288">
      <t>カンジン</t>
    </rPh>
    <rPh sb="290" eb="291">
      <t>チカ</t>
    </rPh>
    <rPh sb="292" eb="294">
      <t>ショウライ</t>
    </rPh>
    <rPh sb="294" eb="296">
      <t>ヒキア</t>
    </rPh>
    <rPh sb="298" eb="300">
      <t>ヨソウ</t>
    </rPh>
    <rPh sb="307" eb="310">
      <t>ゲスイドウ</t>
    </rPh>
    <rPh sb="310" eb="313">
      <t>シヨウリョウ</t>
    </rPh>
    <rPh sb="314" eb="316">
      <t>イッショ</t>
    </rPh>
    <rPh sb="317" eb="319">
      <t>ブンセキ</t>
    </rPh>
    <rPh sb="321" eb="323">
      <t>ヒツヨウ</t>
    </rPh>
    <rPh sb="352" eb="354">
      <t>シセツ</t>
    </rPh>
    <rPh sb="354" eb="356">
      <t>リヨウ</t>
    </rPh>
    <rPh sb="356" eb="357">
      <t>リツ</t>
    </rPh>
    <rPh sb="362" eb="364">
      <t>ショリ</t>
    </rPh>
    <rPh sb="364" eb="365">
      <t>バ</t>
    </rPh>
    <rPh sb="366" eb="367">
      <t>モ</t>
    </rPh>
    <rPh sb="374" eb="376">
      <t>ガイトウ</t>
    </rPh>
    <rPh sb="376" eb="377">
      <t>アタイ</t>
    </rPh>
    <rPh sb="401" eb="404">
      <t>スイセンカ</t>
    </rPh>
    <rPh sb="404" eb="405">
      <t>リツ</t>
    </rPh>
    <rPh sb="410" eb="412">
      <t>ゼンコク</t>
    </rPh>
    <rPh sb="412" eb="414">
      <t>ヘイキン</t>
    </rPh>
    <rPh sb="414" eb="415">
      <t>オヨ</t>
    </rPh>
    <rPh sb="416" eb="418">
      <t>ルイジ</t>
    </rPh>
    <rPh sb="418" eb="420">
      <t>ダンタイ</t>
    </rPh>
    <rPh sb="420" eb="423">
      <t>ヘイキンチ</t>
    </rPh>
    <rPh sb="424" eb="426">
      <t>シタマワ</t>
    </rPh>
    <rPh sb="432" eb="434">
      <t>セイビ</t>
    </rPh>
    <rPh sb="434" eb="436">
      <t>トジョウ</t>
    </rPh>
    <rPh sb="439" eb="441">
      <t>ジンコウ</t>
    </rPh>
    <rPh sb="442" eb="444">
      <t>ゾウカ</t>
    </rPh>
    <rPh sb="444" eb="446">
      <t>トチュウ</t>
    </rPh>
    <rPh sb="451" eb="453">
      <t>カコ</t>
    </rPh>
    <rPh sb="454" eb="456">
      <t>ネンカン</t>
    </rPh>
    <rPh sb="457" eb="459">
      <t>ヒカク</t>
    </rPh>
    <rPh sb="462" eb="464">
      <t>ビゾウ</t>
    </rPh>
    <rPh sb="473" eb="475">
      <t>コンゴ</t>
    </rPh>
    <rPh sb="476" eb="478">
      <t>セツゾク</t>
    </rPh>
    <rPh sb="478" eb="480">
      <t>ソクシン</t>
    </rPh>
    <rPh sb="481" eb="482">
      <t>ト</t>
    </rPh>
    <rPh sb="483" eb="484">
      <t>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</si>
</sst>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3812048"/>
        <c:axId val="22240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0.15</c:v>
                </c:pt>
                <c:pt idx="4" formatCode="#,##0.00;&quot;△&quot;#,##0.00;&quot;-&quot;">
                  <c:v>4.88</c:v>
                </c:pt>
              </c:numCache>
            </c:numRef>
          </c:val>
          <c:smooth val="0"/>
        </c:ser>
        <c:dLbls>
          <c:showLegendKey val="0"/>
          <c:showVal val="0"/>
          <c:showCatName val="0"/>
          <c:showSerName val="0"/>
          <c:showPercent val="0"/>
          <c:showBubbleSize val="0"/>
        </c:dLbls>
        <c:marker val="1"/>
        <c:smooth val="0"/>
        <c:axId val="223812048"/>
        <c:axId val="222408752"/>
      </c:lineChart>
      <c:dateAx>
        <c:axId val="223812048"/>
        <c:scaling>
          <c:orientation val="minMax"/>
        </c:scaling>
        <c:delete val="1"/>
        <c:axPos val="b"/>
        <c:numFmt formatCode="ge" sourceLinked="1"/>
        <c:majorTickMark val="none"/>
        <c:minorTickMark val="none"/>
        <c:tickLblPos val="none"/>
        <c:crossAx val="222408752"/>
        <c:crosses val="autoZero"/>
        <c:auto val="1"/>
        <c:lblOffset val="100"/>
        <c:baseTimeUnit val="years"/>
      </c:dateAx>
      <c:valAx>
        <c:axId val="22240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1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3961528"/>
        <c:axId val="27980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86.69</c:v>
                </c:pt>
                <c:pt idx="4">
                  <c:v>80.16</c:v>
                </c:pt>
              </c:numCache>
            </c:numRef>
          </c:val>
          <c:smooth val="0"/>
        </c:ser>
        <c:dLbls>
          <c:showLegendKey val="0"/>
          <c:showVal val="0"/>
          <c:showCatName val="0"/>
          <c:showSerName val="0"/>
          <c:showPercent val="0"/>
          <c:showBubbleSize val="0"/>
        </c:dLbls>
        <c:marker val="1"/>
        <c:smooth val="0"/>
        <c:axId val="223961528"/>
        <c:axId val="279806992"/>
      </c:lineChart>
      <c:dateAx>
        <c:axId val="223961528"/>
        <c:scaling>
          <c:orientation val="minMax"/>
        </c:scaling>
        <c:delete val="1"/>
        <c:axPos val="b"/>
        <c:numFmt formatCode="ge" sourceLinked="1"/>
        <c:majorTickMark val="none"/>
        <c:minorTickMark val="none"/>
        <c:tickLblPos val="none"/>
        <c:crossAx val="279806992"/>
        <c:crosses val="autoZero"/>
        <c:auto val="1"/>
        <c:lblOffset val="100"/>
        <c:baseTimeUnit val="years"/>
      </c:dateAx>
      <c:valAx>
        <c:axId val="27980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6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84.15</c:v>
                </c:pt>
                <c:pt idx="1">
                  <c:v>84.4</c:v>
                </c:pt>
                <c:pt idx="2">
                  <c:v>83.31</c:v>
                </c:pt>
                <c:pt idx="3">
                  <c:v>84.87</c:v>
                </c:pt>
                <c:pt idx="4">
                  <c:v>84.95</c:v>
                </c:pt>
              </c:numCache>
            </c:numRef>
          </c:val>
        </c:ser>
        <c:dLbls>
          <c:showLegendKey val="0"/>
          <c:showVal val="0"/>
          <c:showCatName val="0"/>
          <c:showSerName val="0"/>
          <c:showPercent val="0"/>
          <c:showBubbleSize val="0"/>
        </c:dLbls>
        <c:gapWidth val="150"/>
        <c:axId val="279621808"/>
        <c:axId val="27980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91.15</c:v>
                </c:pt>
                <c:pt idx="1">
                  <c:v>90.76</c:v>
                </c:pt>
                <c:pt idx="2">
                  <c:v>91.47</c:v>
                </c:pt>
                <c:pt idx="3">
                  <c:v>96.14</c:v>
                </c:pt>
                <c:pt idx="4">
                  <c:v>96.19</c:v>
                </c:pt>
              </c:numCache>
            </c:numRef>
          </c:val>
          <c:smooth val="0"/>
        </c:ser>
        <c:dLbls>
          <c:showLegendKey val="0"/>
          <c:showVal val="0"/>
          <c:showCatName val="0"/>
          <c:showSerName val="0"/>
          <c:showPercent val="0"/>
          <c:showBubbleSize val="0"/>
        </c:dLbls>
        <c:marker val="1"/>
        <c:smooth val="0"/>
        <c:axId val="279621808"/>
        <c:axId val="279808168"/>
      </c:lineChart>
      <c:dateAx>
        <c:axId val="279621808"/>
        <c:scaling>
          <c:orientation val="minMax"/>
        </c:scaling>
        <c:delete val="1"/>
        <c:axPos val="b"/>
        <c:numFmt formatCode="ge" sourceLinked="1"/>
        <c:majorTickMark val="none"/>
        <c:minorTickMark val="none"/>
        <c:tickLblPos val="none"/>
        <c:crossAx val="279808168"/>
        <c:crosses val="autoZero"/>
        <c:auto val="1"/>
        <c:lblOffset val="100"/>
        <c:baseTimeUnit val="years"/>
      </c:dateAx>
      <c:valAx>
        <c:axId val="27980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2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63.93</c:v>
                </c:pt>
                <c:pt idx="1">
                  <c:v>69.790000000000006</c:v>
                </c:pt>
                <c:pt idx="2">
                  <c:v>79.67</c:v>
                </c:pt>
                <c:pt idx="3">
                  <c:v>66.86</c:v>
                </c:pt>
                <c:pt idx="4">
                  <c:v>78.400000000000006</c:v>
                </c:pt>
              </c:numCache>
            </c:numRef>
          </c:val>
        </c:ser>
        <c:dLbls>
          <c:showLegendKey val="0"/>
          <c:showVal val="0"/>
          <c:showCatName val="0"/>
          <c:showSerName val="0"/>
          <c:showPercent val="0"/>
          <c:showBubbleSize val="0"/>
        </c:dLbls>
        <c:gapWidth val="150"/>
        <c:axId val="223837664"/>
        <c:axId val="22357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3837664"/>
        <c:axId val="223572784"/>
      </c:lineChart>
      <c:dateAx>
        <c:axId val="223837664"/>
        <c:scaling>
          <c:orientation val="minMax"/>
        </c:scaling>
        <c:delete val="1"/>
        <c:axPos val="b"/>
        <c:numFmt formatCode="ge" sourceLinked="1"/>
        <c:majorTickMark val="none"/>
        <c:minorTickMark val="none"/>
        <c:tickLblPos val="none"/>
        <c:crossAx val="223572784"/>
        <c:crosses val="autoZero"/>
        <c:auto val="1"/>
        <c:lblOffset val="100"/>
        <c:baseTimeUnit val="years"/>
      </c:dateAx>
      <c:valAx>
        <c:axId val="22357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9489952"/>
        <c:axId val="27949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489952"/>
        <c:axId val="279490344"/>
      </c:lineChart>
      <c:dateAx>
        <c:axId val="279489952"/>
        <c:scaling>
          <c:orientation val="minMax"/>
        </c:scaling>
        <c:delete val="1"/>
        <c:axPos val="b"/>
        <c:numFmt formatCode="ge" sourceLinked="1"/>
        <c:majorTickMark val="none"/>
        <c:minorTickMark val="none"/>
        <c:tickLblPos val="none"/>
        <c:crossAx val="279490344"/>
        <c:crosses val="autoZero"/>
        <c:auto val="1"/>
        <c:lblOffset val="100"/>
        <c:baseTimeUnit val="years"/>
      </c:dateAx>
      <c:valAx>
        <c:axId val="27949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4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9491520"/>
        <c:axId val="27949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491520"/>
        <c:axId val="279491912"/>
      </c:lineChart>
      <c:dateAx>
        <c:axId val="279491520"/>
        <c:scaling>
          <c:orientation val="minMax"/>
        </c:scaling>
        <c:delete val="1"/>
        <c:axPos val="b"/>
        <c:numFmt formatCode="ge" sourceLinked="1"/>
        <c:majorTickMark val="none"/>
        <c:minorTickMark val="none"/>
        <c:tickLblPos val="none"/>
        <c:crossAx val="279491912"/>
        <c:crosses val="autoZero"/>
        <c:auto val="1"/>
        <c:lblOffset val="100"/>
        <c:baseTimeUnit val="years"/>
      </c:dateAx>
      <c:valAx>
        <c:axId val="27949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4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9493480"/>
        <c:axId val="27962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493480"/>
        <c:axId val="279620632"/>
      </c:lineChart>
      <c:dateAx>
        <c:axId val="279493480"/>
        <c:scaling>
          <c:orientation val="minMax"/>
        </c:scaling>
        <c:delete val="1"/>
        <c:axPos val="b"/>
        <c:numFmt formatCode="ge" sourceLinked="1"/>
        <c:majorTickMark val="none"/>
        <c:minorTickMark val="none"/>
        <c:tickLblPos val="none"/>
        <c:crossAx val="279620632"/>
        <c:crosses val="autoZero"/>
        <c:auto val="1"/>
        <c:lblOffset val="100"/>
        <c:baseTimeUnit val="years"/>
      </c:dateAx>
      <c:valAx>
        <c:axId val="27962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49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9622200"/>
        <c:axId val="2796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9622200"/>
        <c:axId val="279622592"/>
      </c:lineChart>
      <c:dateAx>
        <c:axId val="279622200"/>
        <c:scaling>
          <c:orientation val="minMax"/>
        </c:scaling>
        <c:delete val="1"/>
        <c:axPos val="b"/>
        <c:numFmt formatCode="ge" sourceLinked="1"/>
        <c:majorTickMark val="none"/>
        <c:minorTickMark val="none"/>
        <c:tickLblPos val="none"/>
        <c:crossAx val="279622592"/>
        <c:crosses val="autoZero"/>
        <c:auto val="1"/>
        <c:lblOffset val="100"/>
        <c:baseTimeUnit val="years"/>
      </c:dateAx>
      <c:valAx>
        <c:axId val="2796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2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1165.49</c:v>
                </c:pt>
                <c:pt idx="1">
                  <c:v>1050.45</c:v>
                </c:pt>
                <c:pt idx="2">
                  <c:v>861.25</c:v>
                </c:pt>
                <c:pt idx="3">
                  <c:v>757.16</c:v>
                </c:pt>
                <c:pt idx="4">
                  <c:v>1229.53</c:v>
                </c:pt>
              </c:numCache>
            </c:numRef>
          </c:val>
        </c:ser>
        <c:dLbls>
          <c:showLegendKey val="0"/>
          <c:showVal val="0"/>
          <c:showCatName val="0"/>
          <c:showSerName val="0"/>
          <c:showPercent val="0"/>
          <c:showBubbleSize val="0"/>
        </c:dLbls>
        <c:gapWidth val="150"/>
        <c:axId val="279623768"/>
        <c:axId val="27962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1280.76</c:v>
                </c:pt>
                <c:pt idx="1">
                  <c:v>1252.27</c:v>
                </c:pt>
                <c:pt idx="2">
                  <c:v>1186.53</c:v>
                </c:pt>
                <c:pt idx="3">
                  <c:v>775.45</c:v>
                </c:pt>
                <c:pt idx="4">
                  <c:v>786.46</c:v>
                </c:pt>
              </c:numCache>
            </c:numRef>
          </c:val>
          <c:smooth val="0"/>
        </c:ser>
        <c:dLbls>
          <c:showLegendKey val="0"/>
          <c:showVal val="0"/>
          <c:showCatName val="0"/>
          <c:showSerName val="0"/>
          <c:showPercent val="0"/>
          <c:showBubbleSize val="0"/>
        </c:dLbls>
        <c:marker val="1"/>
        <c:smooth val="0"/>
        <c:axId val="279623768"/>
        <c:axId val="279624160"/>
      </c:lineChart>
      <c:dateAx>
        <c:axId val="279623768"/>
        <c:scaling>
          <c:orientation val="minMax"/>
        </c:scaling>
        <c:delete val="1"/>
        <c:axPos val="b"/>
        <c:numFmt formatCode="ge" sourceLinked="1"/>
        <c:majorTickMark val="none"/>
        <c:minorTickMark val="none"/>
        <c:tickLblPos val="none"/>
        <c:crossAx val="279624160"/>
        <c:crosses val="autoZero"/>
        <c:auto val="1"/>
        <c:lblOffset val="100"/>
        <c:baseTimeUnit val="years"/>
      </c:dateAx>
      <c:valAx>
        <c:axId val="27962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2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41.07</c:v>
                </c:pt>
                <c:pt idx="1">
                  <c:v>46.28</c:v>
                </c:pt>
                <c:pt idx="2">
                  <c:v>55.75</c:v>
                </c:pt>
                <c:pt idx="3">
                  <c:v>61.02</c:v>
                </c:pt>
                <c:pt idx="4">
                  <c:v>71.58</c:v>
                </c:pt>
              </c:numCache>
            </c:numRef>
          </c:val>
        </c:ser>
        <c:dLbls>
          <c:showLegendKey val="0"/>
          <c:showVal val="0"/>
          <c:showCatName val="0"/>
          <c:showSerName val="0"/>
          <c:showPercent val="0"/>
          <c:showBubbleSize val="0"/>
        </c:dLbls>
        <c:gapWidth val="150"/>
        <c:axId val="279493088"/>
        <c:axId val="2239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76.97</c:v>
                </c:pt>
                <c:pt idx="1">
                  <c:v>79.45</c:v>
                </c:pt>
                <c:pt idx="2">
                  <c:v>86.66</c:v>
                </c:pt>
                <c:pt idx="3">
                  <c:v>86.34</c:v>
                </c:pt>
                <c:pt idx="4">
                  <c:v>84.89</c:v>
                </c:pt>
              </c:numCache>
            </c:numRef>
          </c:val>
          <c:smooth val="0"/>
        </c:ser>
        <c:dLbls>
          <c:showLegendKey val="0"/>
          <c:showVal val="0"/>
          <c:showCatName val="0"/>
          <c:showSerName val="0"/>
          <c:showPercent val="0"/>
          <c:showBubbleSize val="0"/>
        </c:dLbls>
        <c:marker val="1"/>
        <c:smooth val="0"/>
        <c:axId val="279493088"/>
        <c:axId val="223958784"/>
      </c:lineChart>
      <c:dateAx>
        <c:axId val="279493088"/>
        <c:scaling>
          <c:orientation val="minMax"/>
        </c:scaling>
        <c:delete val="1"/>
        <c:axPos val="b"/>
        <c:numFmt formatCode="ge" sourceLinked="1"/>
        <c:majorTickMark val="none"/>
        <c:minorTickMark val="none"/>
        <c:tickLblPos val="none"/>
        <c:crossAx val="223958784"/>
        <c:crosses val="autoZero"/>
        <c:auto val="1"/>
        <c:lblOffset val="100"/>
        <c:baseTimeUnit val="years"/>
      </c:dateAx>
      <c:valAx>
        <c:axId val="22395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4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200.72</c:v>
                </c:pt>
                <c:pt idx="1">
                  <c:v>177.3</c:v>
                </c:pt>
                <c:pt idx="2">
                  <c:v>150.08000000000001</c:v>
                </c:pt>
                <c:pt idx="3">
                  <c:v>137.47999999999999</c:v>
                </c:pt>
                <c:pt idx="4">
                  <c:v>117.58</c:v>
                </c:pt>
              </c:numCache>
            </c:numRef>
          </c:val>
        </c:ser>
        <c:dLbls>
          <c:showLegendKey val="0"/>
          <c:showVal val="0"/>
          <c:showCatName val="0"/>
          <c:showSerName val="0"/>
          <c:showPercent val="0"/>
          <c:showBubbleSize val="0"/>
        </c:dLbls>
        <c:gapWidth val="150"/>
        <c:axId val="223959960"/>
        <c:axId val="2239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c:v>
                </c:pt>
                <c:pt idx="1">
                  <c:v>162.63</c:v>
                </c:pt>
                <c:pt idx="2">
                  <c:v>151.65</c:v>
                </c:pt>
                <c:pt idx="3">
                  <c:v>147.52000000000001</c:v>
                </c:pt>
                <c:pt idx="4">
                  <c:v>146.26</c:v>
                </c:pt>
              </c:numCache>
            </c:numRef>
          </c:val>
          <c:smooth val="0"/>
        </c:ser>
        <c:dLbls>
          <c:showLegendKey val="0"/>
          <c:showVal val="0"/>
          <c:showCatName val="0"/>
          <c:showSerName val="0"/>
          <c:showPercent val="0"/>
          <c:showBubbleSize val="0"/>
        </c:dLbls>
        <c:marker val="1"/>
        <c:smooth val="0"/>
        <c:axId val="223959960"/>
        <c:axId val="223960352"/>
      </c:lineChart>
      <c:dateAx>
        <c:axId val="223959960"/>
        <c:scaling>
          <c:orientation val="minMax"/>
        </c:scaling>
        <c:delete val="1"/>
        <c:axPos val="b"/>
        <c:numFmt formatCode="ge" sourceLinked="1"/>
        <c:majorTickMark val="none"/>
        <c:minorTickMark val="none"/>
        <c:tickLblPos val="none"/>
        <c:crossAx val="223960352"/>
        <c:crosses val="autoZero"/>
        <c:auto val="1"/>
        <c:lblOffset val="100"/>
        <c:baseTimeUnit val="years"/>
      </c:dateAx>
      <c:valAx>
        <c:axId val="2239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5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7" zoomScale="80" zoomScaleNormal="80" workbookViewId="0">
      <selection activeCell="CC36" sqref="CC3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沖縄県　豊見城市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Bb1</v>
      </c>
      <c r="X8" s="72"/>
      <c r="Y8" s="72"/>
      <c r="Z8" s="72"/>
      <c r="AA8" s="72"/>
      <c r="AB8" s="72"/>
      <c r="AC8" s="72"/>
      <c r="AD8" s="73" t="s">
        <v>124</v>
      </c>
      <c r="AE8" s="73"/>
      <c r="AF8" s="73"/>
      <c r="AG8" s="73"/>
      <c r="AH8" s="73"/>
      <c r="AI8" s="73"/>
      <c r="AJ8" s="73"/>
      <c r="AK8" s="4"/>
      <c r="AL8" s="67">
        <f>データ!S6</f>
        <v>62896</v>
      </c>
      <c r="AM8" s="67"/>
      <c r="AN8" s="67"/>
      <c r="AO8" s="67"/>
      <c r="AP8" s="67"/>
      <c r="AQ8" s="67"/>
      <c r="AR8" s="67"/>
      <c r="AS8" s="67"/>
      <c r="AT8" s="66">
        <f>データ!T6</f>
        <v>19.600000000000001</v>
      </c>
      <c r="AU8" s="66"/>
      <c r="AV8" s="66"/>
      <c r="AW8" s="66"/>
      <c r="AX8" s="66"/>
      <c r="AY8" s="66"/>
      <c r="AZ8" s="66"/>
      <c r="BA8" s="66"/>
      <c r="BB8" s="66">
        <f>データ!U6</f>
        <v>3208.98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73.790000000000006</v>
      </c>
      <c r="Q10" s="66"/>
      <c r="R10" s="66"/>
      <c r="S10" s="66"/>
      <c r="T10" s="66"/>
      <c r="U10" s="66"/>
      <c r="V10" s="66"/>
      <c r="W10" s="66">
        <f>データ!Q6</f>
        <v>100</v>
      </c>
      <c r="X10" s="66"/>
      <c r="Y10" s="66"/>
      <c r="Z10" s="66"/>
      <c r="AA10" s="66"/>
      <c r="AB10" s="66"/>
      <c r="AC10" s="66"/>
      <c r="AD10" s="67">
        <f>データ!R6</f>
        <v>1317</v>
      </c>
      <c r="AE10" s="67"/>
      <c r="AF10" s="67"/>
      <c r="AG10" s="67"/>
      <c r="AH10" s="67"/>
      <c r="AI10" s="67"/>
      <c r="AJ10" s="67"/>
      <c r="AK10" s="2"/>
      <c r="AL10" s="67">
        <f>データ!V6</f>
        <v>46323</v>
      </c>
      <c r="AM10" s="67"/>
      <c r="AN10" s="67"/>
      <c r="AO10" s="67"/>
      <c r="AP10" s="67"/>
      <c r="AQ10" s="67"/>
      <c r="AR10" s="67"/>
      <c r="AS10" s="67"/>
      <c r="AT10" s="66">
        <f>データ!W6</f>
        <v>5.61</v>
      </c>
      <c r="AU10" s="66"/>
      <c r="AV10" s="66"/>
      <c r="AW10" s="66"/>
      <c r="AX10" s="66"/>
      <c r="AY10" s="66"/>
      <c r="AZ10" s="66"/>
      <c r="BA10" s="66"/>
      <c r="BB10" s="66">
        <f>データ!X6</f>
        <v>8257.2199999999993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472123</v>
      </c>
      <c r="D6" s="33">
        <f t="shared" si="3"/>
        <v>47</v>
      </c>
      <c r="E6" s="33">
        <f t="shared" si="3"/>
        <v>17</v>
      </c>
      <c r="F6" s="33">
        <f t="shared" si="3"/>
        <v>1</v>
      </c>
      <c r="G6" s="33">
        <f t="shared" si="3"/>
        <v>0</v>
      </c>
      <c r="H6" s="33" t="str">
        <f t="shared" si="3"/>
        <v>沖縄県　豊見城市</v>
      </c>
      <c r="I6" s="33" t="str">
        <f t="shared" si="3"/>
        <v>法非適用</v>
      </c>
      <c r="J6" s="33" t="str">
        <f t="shared" si="3"/>
        <v>下水道事業</v>
      </c>
      <c r="K6" s="33" t="str">
        <f t="shared" si="3"/>
        <v>公共下水道</v>
      </c>
      <c r="L6" s="33" t="str">
        <f t="shared" si="3"/>
        <v>Bb1</v>
      </c>
      <c r="M6" s="33">
        <f t="shared" si="3"/>
        <v>0</v>
      </c>
      <c r="N6" s="34" t="str">
        <f t="shared" si="3"/>
        <v>-</v>
      </c>
      <c r="O6" s="34" t="str">
        <f t="shared" si="3"/>
        <v>該当数値なし</v>
      </c>
      <c r="P6" s="34">
        <f t="shared" si="3"/>
        <v>73.790000000000006</v>
      </c>
      <c r="Q6" s="34">
        <f t="shared" si="3"/>
        <v>100</v>
      </c>
      <c r="R6" s="34">
        <f t="shared" si="3"/>
        <v>1317</v>
      </c>
      <c r="S6" s="34">
        <f t="shared" si="3"/>
        <v>62896</v>
      </c>
      <c r="T6" s="34">
        <f t="shared" si="3"/>
        <v>19.600000000000001</v>
      </c>
      <c r="U6" s="34">
        <f t="shared" si="3"/>
        <v>3208.98</v>
      </c>
      <c r="V6" s="34">
        <f t="shared" si="3"/>
        <v>46323</v>
      </c>
      <c r="W6" s="34">
        <f t="shared" si="3"/>
        <v>5.61</v>
      </c>
      <c r="X6" s="34">
        <f t="shared" si="3"/>
        <v>8257.2199999999993</v>
      </c>
      <c r="Y6" s="35">
        <f>IF(Y7="",NA(),Y7)</f>
        <v>63.93</v>
      </c>
      <c r="Z6" s="35">
        <f t="shared" ref="Z6:AH6" si="4">IF(Z7="",NA(),Z7)</f>
        <v>69.790000000000006</v>
      </c>
      <c r="AA6" s="35">
        <f t="shared" si="4"/>
        <v>79.67</v>
      </c>
      <c r="AB6" s="35">
        <f t="shared" si="4"/>
        <v>66.86</v>
      </c>
      <c r="AC6" s="35">
        <f t="shared" si="4"/>
        <v>78.400000000000006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1165.49</v>
      </c>
      <c r="BG6" s="35">
        <f t="shared" ref="BG6:BO6" si="7">IF(BG7="",NA(),BG7)</f>
        <v>1050.45</v>
      </c>
      <c r="BH6" s="35">
        <f t="shared" si="7"/>
        <v>861.25</v>
      </c>
      <c r="BI6" s="35">
        <f t="shared" si="7"/>
        <v>757.16</v>
      </c>
      <c r="BJ6" s="35">
        <f t="shared" si="7"/>
        <v>1229.53</v>
      </c>
      <c r="BK6" s="35">
        <f t="shared" si="7"/>
        <v>1280.76</v>
      </c>
      <c r="BL6" s="35">
        <f t="shared" si="7"/>
        <v>1252.27</v>
      </c>
      <c r="BM6" s="35">
        <f t="shared" si="7"/>
        <v>1186.53</v>
      </c>
      <c r="BN6" s="35">
        <f t="shared" si="7"/>
        <v>775.45</v>
      </c>
      <c r="BO6" s="35">
        <f t="shared" si="7"/>
        <v>786.46</v>
      </c>
      <c r="BP6" s="34" t="str">
        <f>IF(BP7="","",IF(BP7="-","【-】","【"&amp;SUBSTITUTE(TEXT(BP7,"#,##0.00"),"-","△")&amp;"】"))</f>
        <v>【728.30】</v>
      </c>
      <c r="BQ6" s="35">
        <f>IF(BQ7="",NA(),BQ7)</f>
        <v>41.07</v>
      </c>
      <c r="BR6" s="35">
        <f t="shared" ref="BR6:BZ6" si="8">IF(BR7="",NA(),BR7)</f>
        <v>46.28</v>
      </c>
      <c r="BS6" s="35">
        <f t="shared" si="8"/>
        <v>55.75</v>
      </c>
      <c r="BT6" s="35">
        <f t="shared" si="8"/>
        <v>61.02</v>
      </c>
      <c r="BU6" s="35">
        <f t="shared" si="8"/>
        <v>71.58</v>
      </c>
      <c r="BV6" s="35">
        <f t="shared" si="8"/>
        <v>76.97</v>
      </c>
      <c r="BW6" s="35">
        <f t="shared" si="8"/>
        <v>79.45</v>
      </c>
      <c r="BX6" s="35">
        <f t="shared" si="8"/>
        <v>86.66</v>
      </c>
      <c r="BY6" s="35">
        <f t="shared" si="8"/>
        <v>86.34</v>
      </c>
      <c r="BZ6" s="35">
        <f t="shared" si="8"/>
        <v>84.89</v>
      </c>
      <c r="CA6" s="34" t="str">
        <f>IF(CA7="","",IF(CA7="-","【-】","【"&amp;SUBSTITUTE(TEXT(CA7,"#,##0.00"),"-","△")&amp;"】"))</f>
        <v>【100.04】</v>
      </c>
      <c r="CB6" s="35">
        <f>IF(CB7="",NA(),CB7)</f>
        <v>200.72</v>
      </c>
      <c r="CC6" s="35">
        <f t="shared" ref="CC6:CK6" si="9">IF(CC7="",NA(),CC7)</f>
        <v>177.3</v>
      </c>
      <c r="CD6" s="35">
        <f t="shared" si="9"/>
        <v>150.08000000000001</v>
      </c>
      <c r="CE6" s="35">
        <f t="shared" si="9"/>
        <v>137.47999999999999</v>
      </c>
      <c r="CF6" s="35">
        <f t="shared" si="9"/>
        <v>117.58</v>
      </c>
      <c r="CG6" s="35">
        <f t="shared" si="9"/>
        <v>159</v>
      </c>
      <c r="CH6" s="35">
        <f t="shared" si="9"/>
        <v>162.63</v>
      </c>
      <c r="CI6" s="35">
        <f t="shared" si="9"/>
        <v>151.65</v>
      </c>
      <c r="CJ6" s="35">
        <f t="shared" si="9"/>
        <v>147.52000000000001</v>
      </c>
      <c r="CK6" s="35">
        <f t="shared" si="9"/>
        <v>146.26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86.69</v>
      </c>
      <c r="CV6" s="35">
        <f t="shared" si="10"/>
        <v>80.16</v>
      </c>
      <c r="CW6" s="34" t="str">
        <f>IF(CW7="","",IF(CW7="-","【-】","【"&amp;SUBSTITUTE(TEXT(CW7,"#,##0.00"),"-","△")&amp;"】"))</f>
        <v>【60.09】</v>
      </c>
      <c r="CX6" s="35">
        <f>IF(CX7="",NA(),CX7)</f>
        <v>84.15</v>
      </c>
      <c r="CY6" s="35">
        <f t="shared" ref="CY6:DG6" si="11">IF(CY7="",NA(),CY7)</f>
        <v>84.4</v>
      </c>
      <c r="CZ6" s="35">
        <f t="shared" si="11"/>
        <v>83.31</v>
      </c>
      <c r="DA6" s="35">
        <f t="shared" si="11"/>
        <v>84.87</v>
      </c>
      <c r="DB6" s="35">
        <f t="shared" si="11"/>
        <v>84.95</v>
      </c>
      <c r="DC6" s="35">
        <f t="shared" si="11"/>
        <v>91.15</v>
      </c>
      <c r="DD6" s="35">
        <f t="shared" si="11"/>
        <v>90.76</v>
      </c>
      <c r="DE6" s="35">
        <f t="shared" si="11"/>
        <v>91.47</v>
      </c>
      <c r="DF6" s="35">
        <f t="shared" si="11"/>
        <v>96.14</v>
      </c>
      <c r="DG6" s="35">
        <f t="shared" si="11"/>
        <v>96.19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0.15</v>
      </c>
      <c r="EN6" s="35">
        <f t="shared" si="14"/>
        <v>4.88</v>
      </c>
      <c r="EO6" s="34" t="str">
        <f>IF(EO7="","",IF(EO7="-","【-】","【"&amp;SUBSTITUTE(TEXT(EO7,"#,##0.00"),"-","△")&amp;"】"))</f>
        <v>【0.27】</v>
      </c>
    </row>
    <row r="7" spans="1:145" s="36" customFormat="1" x14ac:dyDescent="0.15">
      <c r="A7" s="28"/>
      <c r="B7" s="37">
        <v>2016</v>
      </c>
      <c r="C7" s="37">
        <v>472123</v>
      </c>
      <c r="D7" s="37">
        <v>47</v>
      </c>
      <c r="E7" s="37">
        <v>17</v>
      </c>
      <c r="F7" s="37">
        <v>1</v>
      </c>
      <c r="G7" s="37">
        <v>0</v>
      </c>
      <c r="H7" s="37" t="s">
        <v>110</v>
      </c>
      <c r="I7" s="37" t="s">
        <v>111</v>
      </c>
      <c r="J7" s="37" t="s">
        <v>112</v>
      </c>
      <c r="K7" s="37" t="s">
        <v>113</v>
      </c>
      <c r="L7" s="37" t="s">
        <v>114</v>
      </c>
      <c r="M7" s="37"/>
      <c r="N7" s="38" t="s">
        <v>115</v>
      </c>
      <c r="O7" s="38" t="s">
        <v>116</v>
      </c>
      <c r="P7" s="38">
        <v>73.790000000000006</v>
      </c>
      <c r="Q7" s="38">
        <v>100</v>
      </c>
      <c r="R7" s="38">
        <v>1317</v>
      </c>
      <c r="S7" s="38">
        <v>62896</v>
      </c>
      <c r="T7" s="38">
        <v>19.600000000000001</v>
      </c>
      <c r="U7" s="38">
        <v>3208.98</v>
      </c>
      <c r="V7" s="38">
        <v>46323</v>
      </c>
      <c r="W7" s="38">
        <v>5.61</v>
      </c>
      <c r="X7" s="38">
        <v>8257.2199999999993</v>
      </c>
      <c r="Y7" s="38">
        <v>63.93</v>
      </c>
      <c r="Z7" s="38">
        <v>69.790000000000006</v>
      </c>
      <c r="AA7" s="38">
        <v>79.67</v>
      </c>
      <c r="AB7" s="38">
        <v>66.86</v>
      </c>
      <c r="AC7" s="38">
        <v>78.400000000000006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1165.49</v>
      </c>
      <c r="BG7" s="38">
        <v>1050.45</v>
      </c>
      <c r="BH7" s="38">
        <v>861.25</v>
      </c>
      <c r="BI7" s="38">
        <v>757.16</v>
      </c>
      <c r="BJ7" s="38">
        <v>1229.53</v>
      </c>
      <c r="BK7" s="38">
        <v>1280.76</v>
      </c>
      <c r="BL7" s="38">
        <v>1252.27</v>
      </c>
      <c r="BM7" s="38">
        <v>1186.53</v>
      </c>
      <c r="BN7" s="38">
        <v>775.45</v>
      </c>
      <c r="BO7" s="38">
        <v>786.46</v>
      </c>
      <c r="BP7" s="38">
        <v>728.3</v>
      </c>
      <c r="BQ7" s="38">
        <v>41.07</v>
      </c>
      <c r="BR7" s="38">
        <v>46.28</v>
      </c>
      <c r="BS7" s="38">
        <v>55.75</v>
      </c>
      <c r="BT7" s="38">
        <v>61.02</v>
      </c>
      <c r="BU7" s="38">
        <v>71.58</v>
      </c>
      <c r="BV7" s="38">
        <v>76.97</v>
      </c>
      <c r="BW7" s="38">
        <v>79.45</v>
      </c>
      <c r="BX7" s="38">
        <v>86.66</v>
      </c>
      <c r="BY7" s="38">
        <v>86.34</v>
      </c>
      <c r="BZ7" s="38">
        <v>84.89</v>
      </c>
      <c r="CA7" s="38">
        <v>100.04</v>
      </c>
      <c r="CB7" s="38">
        <v>200.72</v>
      </c>
      <c r="CC7" s="38">
        <v>177.3</v>
      </c>
      <c r="CD7" s="38">
        <v>150.08000000000001</v>
      </c>
      <c r="CE7" s="38">
        <v>137.47999999999999</v>
      </c>
      <c r="CF7" s="38">
        <v>117.58</v>
      </c>
      <c r="CG7" s="38">
        <v>159</v>
      </c>
      <c r="CH7" s="38">
        <v>162.63</v>
      </c>
      <c r="CI7" s="38">
        <v>151.65</v>
      </c>
      <c r="CJ7" s="38">
        <v>147.52000000000001</v>
      </c>
      <c r="CK7" s="38">
        <v>146.26</v>
      </c>
      <c r="CL7" s="38">
        <v>137.82</v>
      </c>
      <c r="CM7" s="38" t="s">
        <v>115</v>
      </c>
      <c r="CN7" s="38" t="s">
        <v>115</v>
      </c>
      <c r="CO7" s="38" t="s">
        <v>115</v>
      </c>
      <c r="CP7" s="38" t="s">
        <v>115</v>
      </c>
      <c r="CQ7" s="38" t="s">
        <v>115</v>
      </c>
      <c r="CR7" s="38" t="s">
        <v>115</v>
      </c>
      <c r="CS7" s="38" t="s">
        <v>115</v>
      </c>
      <c r="CT7" s="38" t="s">
        <v>115</v>
      </c>
      <c r="CU7" s="38">
        <v>86.69</v>
      </c>
      <c r="CV7" s="38">
        <v>80.16</v>
      </c>
      <c r="CW7" s="38">
        <v>60.09</v>
      </c>
      <c r="CX7" s="38">
        <v>84.15</v>
      </c>
      <c r="CY7" s="38">
        <v>84.4</v>
      </c>
      <c r="CZ7" s="38">
        <v>83.31</v>
      </c>
      <c r="DA7" s="38">
        <v>84.87</v>
      </c>
      <c r="DB7" s="38">
        <v>84.95</v>
      </c>
      <c r="DC7" s="38">
        <v>91.15</v>
      </c>
      <c r="DD7" s="38">
        <v>90.76</v>
      </c>
      <c r="DE7" s="38">
        <v>91.47</v>
      </c>
      <c r="DF7" s="38">
        <v>96.14</v>
      </c>
      <c r="DG7" s="38">
        <v>96.19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0.15</v>
      </c>
      <c r="EN7" s="38">
        <v>4.88</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2018-02-21T23:28:11Z</cp:lastPrinted>
  <dcterms:created xsi:type="dcterms:W3CDTF">2017-12-25T02:14:02Z</dcterms:created>
  <dcterms:modified xsi:type="dcterms:W3CDTF">2018-02-21T23:28:12Z</dcterms:modified>
  <cp:category/>
</cp:coreProperties>
</file>