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<sst xmlns="http://schemas.openxmlformats.org/spreadsheetml/2006/main" count="232" uniqueCount="120">
  <si>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</si>
  <si>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</si>
  <si>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</si>
  <si>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</si>
  <si>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</si>
  <si>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</si>
  <si>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</si>
  <si>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</si>
  <si>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</si>
  <si>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</si>
  <si>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</si>
  <si>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</si>
  <si>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</si>
  <si>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</si>
  <si>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</si>
  <si>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</si>
  <si>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</si>
  <si>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</si>
  <si>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</si>
  <si>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</si>
  <si>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</si>
  <si>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</si>
  <si>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</si>
  <si>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</si>
  <si>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</si>
  <si>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</si>
  <si>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</si>
  <si>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</si>
  <si>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</si>
  <si>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</si>
  <si>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</si>
  <si>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</si>
  <si>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</si>
  <si>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</si>
  <si>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</si>
  <si>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</si>
  <si>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</si>
  <si>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</si>
  <si>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</si>
  <si>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</si>
  <si>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</si>
  <si>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</si>
  <si>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</si>
  <si>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</si>
  <si>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</si>
  <si>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</si>
  <si>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</si>
  <si>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</si>
  <si>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</si>
  <si>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</si>
  <si>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</si>
  <si>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</si>
  <si>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</si>
  <si>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</si>
  <si>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</si>
  <si>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</si>
  <si>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</si>
  <si>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</si>
  <si>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</si>
  <si>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</si>
  <si>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</si>
  <si>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</si>
  <si>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</si>
  <si>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</si>
  <si>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</si>
  <si>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</si>
  <si>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</si>
  <si>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</si>
  <si>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</si>
  <si>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</si>
  <si>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</si>
  <si>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</si>
  <si>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</si>
  <si>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</si>
  <si>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</si>
  <si>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</si>
  <si>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</si>
  <si>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</si>
  <si>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</si>
  <si>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</si>
  <si>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</si>
  <si>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</si>
  <si>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</si>
  <si>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</si>
  <si>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</si>
  <si>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</si>
  <si>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</si>
  <si>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</si>
  <si>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</si>
  <si>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</si>
  <si>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</si>
  <si>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</si>
  <si>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</si>
  <si>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</si>
  <si>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</si>
  <si>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</si>
  <si>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</si>
  <si>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</si>
  <si>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</si>
  <si>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</si>
  <si>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</si>
  <si>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</si>
  <si>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</si>
  <si>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</si>
  <si>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</si>
  <si>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沖縄市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</si>
  <si>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</si>
  <si>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</si>
  <si>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</si>
  <si>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</si>
  <si>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</si>
  <si>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</si>
  <si>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</si>
  <si>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</si>
  <si>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</si>
  <si>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</si>
  <si>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経営の健全性・効率性では、類似団体平均値と【】の全国平均値と比較した場合、本市の数値は比較的平均的な数値もしくは近い数値となっているが、前年度より減少した給水収益の影響から①の経常収支比率、③流動比率は大きく減少したものとなった。　　　　　　　　　　　　　　　　　　　2.老朽化の状況については管路経年化、更新率ともに高い数値となっているが、以前低い数値となっている。全国各地ですでに始まっている本格的な人口減少期にはまだ突入していないが、一人当たりの給水量が減少している状況を鑑みると、給水収益の大幅な増収は見込めず、今後の更新費用についても財源確保や経営に与える影響を十分に考慮する必要がある。その為、財政収支計画の策定や定期的な見直しを図りながら、投資の平準化や事業量の中長期にわたる構想を十分に検討し、将来にわたり持続可能な水道事業運営を目指す。</t>
    <rPh sb="2" eb="4">
      <t>ケイエイ</t>
    </rPh>
    <rPh sb="5" eb="8">
      <t>ケンゼンセイ</t>
    </rPh>
    <rPh sb="9" eb="12">
      <t>コウリツセイ</t>
    </rPh>
    <rPh sb="15" eb="17">
      <t>ルイジ</t>
    </rPh>
    <rPh sb="17" eb="19">
      <t>ダンタイ</t>
    </rPh>
    <rPh sb="19" eb="22">
      <t>ヘイキンチ</t>
    </rPh>
    <rPh sb="32" eb="34">
      <t>ヒカク</t>
    </rPh>
    <rPh sb="36" eb="38">
      <t>バアイ</t>
    </rPh>
    <rPh sb="39" eb="41">
      <t>ホンシ</t>
    </rPh>
    <rPh sb="42" eb="44">
      <t>スウチ</t>
    </rPh>
    <rPh sb="45" eb="47">
      <t>ヒカク</t>
    </rPh>
    <rPh sb="47" eb="48">
      <t>テキ</t>
    </rPh>
    <rPh sb="48" eb="50">
      <t>ヘイキン</t>
    </rPh>
    <rPh sb="50" eb="51">
      <t>テキ</t>
    </rPh>
    <rPh sb="52" eb="54">
      <t>スウチ</t>
    </rPh>
    <rPh sb="58" eb="59">
      <t>チカ</t>
    </rPh>
    <rPh sb="60" eb="62">
      <t>スウチ</t>
    </rPh>
    <rPh sb="70" eb="73">
      <t>ゼンネンド</t>
    </rPh>
    <rPh sb="75" eb="77">
      <t>ゲンショウ</t>
    </rPh>
    <rPh sb="79" eb="81">
      <t>キュウスイ</t>
    </rPh>
    <rPh sb="81" eb="83">
      <t>シュウエキ</t>
    </rPh>
    <rPh sb="84" eb="86">
      <t>エイキョウ</t>
    </rPh>
    <rPh sb="90" eb="92">
      <t>ケイジョウ</t>
    </rPh>
    <rPh sb="92" eb="94">
      <t>シュウシ</t>
    </rPh>
    <rPh sb="94" eb="96">
      <t>ヒリツ</t>
    </rPh>
    <rPh sb="98" eb="100">
      <t>リュウドウ</t>
    </rPh>
    <rPh sb="100" eb="102">
      <t>ヒリツ</t>
    </rPh>
    <rPh sb="103" eb="104">
      <t>オオ</t>
    </rPh>
    <rPh sb="106" eb="108">
      <t>ゲンショウ</t>
    </rPh>
    <rPh sb="138" eb="140">
      <t>ロウキュウ</t>
    </rPh>
    <rPh sb="140" eb="141">
      <t>カ</t>
    </rPh>
    <rPh sb="142" eb="144">
      <t>ジョウキョウ</t>
    </rPh>
    <rPh sb="149" eb="151">
      <t>カンロ</t>
    </rPh>
    <rPh sb="151" eb="153">
      <t>ケイネン</t>
    </rPh>
    <rPh sb="153" eb="154">
      <t>カ</t>
    </rPh>
    <rPh sb="155" eb="157">
      <t>コウシン</t>
    </rPh>
    <rPh sb="157" eb="158">
      <t>リツ</t>
    </rPh>
    <rPh sb="161" eb="162">
      <t>タカ</t>
    </rPh>
    <rPh sb="163" eb="165">
      <t>スウチ</t>
    </rPh>
    <rPh sb="173" eb="175">
      <t>イゼン</t>
    </rPh>
    <rPh sb="175" eb="176">
      <t>ヒク</t>
    </rPh>
    <rPh sb="177" eb="179">
      <t>スウチ</t>
    </rPh>
    <rPh sb="186" eb="188">
      <t>ゼンコク</t>
    </rPh>
    <rPh sb="188" eb="190">
      <t>カクチ</t>
    </rPh>
    <rPh sb="194" eb="195">
      <t>ハジ</t>
    </rPh>
    <rPh sb="200" eb="202">
      <t>ホンカク</t>
    </rPh>
    <rPh sb="202" eb="203">
      <t>テキ</t>
    </rPh>
    <rPh sb="204" eb="206">
      <t>ジンコウ</t>
    </rPh>
    <rPh sb="206" eb="208">
      <t>ゲンショウ</t>
    </rPh>
    <rPh sb="208" eb="209">
      <t>キ</t>
    </rPh>
    <rPh sb="213" eb="215">
      <t>トツニュウ</t>
    </rPh>
    <rPh sb="222" eb="224">
      <t>ヒトリ</t>
    </rPh>
    <rPh sb="224" eb="225">
      <t>ア</t>
    </rPh>
    <rPh sb="228" eb="230">
      <t>キュウスイ</t>
    </rPh>
    <rPh sb="230" eb="231">
      <t>リョウ</t>
    </rPh>
    <rPh sb="232" eb="234">
      <t>ゲンショウ</t>
    </rPh>
    <rPh sb="238" eb="240">
      <t>ジョウキョウ</t>
    </rPh>
    <rPh sb="241" eb="242">
      <t>カンガ</t>
    </rPh>
    <rPh sb="246" eb="248">
      <t>キュウスイ</t>
    </rPh>
    <rPh sb="248" eb="250">
      <t>シュウエキ</t>
    </rPh>
    <rPh sb="262" eb="264">
      <t>コンゴ</t>
    </rPh>
    <rPh sb="265" eb="267">
      <t>コウシン</t>
    </rPh>
    <rPh sb="267" eb="269">
      <t>ヒヨウ</t>
    </rPh>
    <rPh sb="274" eb="276">
      <t>ザイゲン</t>
    </rPh>
    <rPh sb="276" eb="278">
      <t>カクホ</t>
    </rPh>
    <rPh sb="279" eb="281">
      <t>ケイエイ</t>
    </rPh>
    <rPh sb="282" eb="283">
      <t>アタ</t>
    </rPh>
    <rPh sb="285" eb="287">
      <t>エイキョウ</t>
    </rPh>
    <rPh sb="288" eb="290">
      <t>ジュウブン</t>
    </rPh>
    <rPh sb="291" eb="293">
      <t>コウリョ</t>
    </rPh>
    <rPh sb="295" eb="297">
      <t>ヒツヨウ</t>
    </rPh>
    <rPh sb="303" eb="304">
      <t>タメ</t>
    </rPh>
    <rPh sb="305" eb="307">
      <t>ザイセイ</t>
    </rPh>
    <rPh sb="307" eb="309">
      <t>シュウシ</t>
    </rPh>
    <rPh sb="309" eb="311">
      <t>ケイカク</t>
    </rPh>
    <rPh sb="312" eb="314">
      <t>サクテイ</t>
    </rPh>
    <rPh sb="315" eb="317">
      <t>テイキ</t>
    </rPh>
    <rPh sb="317" eb="318">
      <t>テキ</t>
    </rPh>
    <rPh sb="319" eb="321">
      <t>ミナオ</t>
    </rPh>
    <rPh sb="323" eb="324">
      <t>ハカ</t>
    </rPh>
    <rPh sb="329" eb="331">
      <t>トウシ</t>
    </rPh>
    <rPh sb="332" eb="335">
      <t>ヘイジュンカ</t>
    </rPh>
    <rPh sb="336" eb="338">
      <t>ジギョウ</t>
    </rPh>
    <rPh sb="338" eb="339">
      <t>リョウ</t>
    </rPh>
    <rPh sb="340" eb="343">
      <t>チュウチョウキ</t>
    </rPh>
    <rPh sb="347" eb="349">
      <t>コウソウ</t>
    </rPh>
    <rPh sb="350" eb="352">
      <t>ジュウブン</t>
    </rPh>
    <rPh sb="353" eb="355">
      <t>ケントウ</t>
    </rPh>
    <rPh sb="357" eb="359">
      <t>ショウライ</t>
    </rPh>
    <rPh sb="363" eb="365">
      <t>ジゾク</t>
    </rPh>
    <rPh sb="365" eb="367">
      <t>カノウ</t>
    </rPh>
    <rPh sb="368" eb="370">
      <t>スイドウ</t>
    </rPh>
    <rPh sb="370" eb="372">
      <t>ジギョウ</t>
    </rPh>
    <rPh sb="372" eb="374">
      <t>ウンエイ</t>
    </rPh>
    <rPh sb="375" eb="377">
      <t>メザ</t>
    </rPh>
    <phoneticPr fontId="4"/>
  </si>
  <si>
    <t>①経常収支比率については、103.82％と黒字である100％以上となっており収益で費用をある程度補えている状態であるが、類似団体平均値を下回っている。これは、給水収益の減少や費用の増加が大きく影響している。②累積欠損金比率は0％であり、累積の欠損金が発生していない。③流動比率についても527.30％と100％以上となっているが、前年度と比べ、大幅に数値が下がっている。これは資産運用の投資により、現金預金が昨年度と比べ大幅に減少しことが影響している。④企業債残高対給水収益比率は、給水収益に対する企業債残高の割合であり、企業債残高の規模を示す指標であるが、今後も減少する予定である。⑤料金回収率は、100％を上回っており、給水に係る費用が給水収益で補えていることがわかる。⑥給水原価は、有収水量1㎥あたりに対しどれだけ費用がかかっているかを表す指標だが、大きく増加している。⑦施設利用率は、ここ数年73～75％台で推移しており、大きな変動は見られない。⑧有収率については、前年度と比べ0.07％の上昇がみられるが、今後も更なる増加を目指すべく管路の更新や配水分析を進めていく。全体的に各指標については、おおむね良好である。しかし、給水収益が前年度より減少し、一人当たりの給水量も減少している。これは、一般家庭で使用する節水器具の普及や市販の飲料水（ペットボトル、レンタルボトルサーバ等）の購入が大きく影響をしていると考えられる。今後は費用対効果もそうだが、更新の費用も十分考慮した事業運営を行い、経営の健全性、効率性を目指す。</t>
    <rPh sb="1" eb="3">
      <t>ケイジョウ</t>
    </rPh>
    <rPh sb="3" eb="5">
      <t>シュウシ</t>
    </rPh>
    <rPh sb="5" eb="7">
      <t>ヒリツ</t>
    </rPh>
    <rPh sb="21" eb="23">
      <t>クロジ</t>
    </rPh>
    <rPh sb="30" eb="32">
      <t>イジョウ</t>
    </rPh>
    <rPh sb="38" eb="40">
      <t>シュウエキ</t>
    </rPh>
    <rPh sb="41" eb="43">
      <t>ヒヨウ</t>
    </rPh>
    <rPh sb="46" eb="48">
      <t>テイド</t>
    </rPh>
    <rPh sb="48" eb="49">
      <t>オギナ</t>
    </rPh>
    <rPh sb="53" eb="55">
      <t>ジョウタイ</t>
    </rPh>
    <rPh sb="60" eb="62">
      <t>ルイジ</t>
    </rPh>
    <rPh sb="62" eb="64">
      <t>ダンタイ</t>
    </rPh>
    <rPh sb="64" eb="67">
      <t>ヘイキンチ</t>
    </rPh>
    <rPh sb="68" eb="70">
      <t>シタマワ</t>
    </rPh>
    <rPh sb="79" eb="81">
      <t>キュウスイ</t>
    </rPh>
    <rPh sb="81" eb="83">
      <t>シュウエキ</t>
    </rPh>
    <rPh sb="84" eb="86">
      <t>ゲンショウ</t>
    </rPh>
    <rPh sb="87" eb="89">
      <t>ヒヨウ</t>
    </rPh>
    <rPh sb="90" eb="91">
      <t>ゾウ</t>
    </rPh>
    <rPh sb="91" eb="92">
      <t>カ</t>
    </rPh>
    <rPh sb="93" eb="94">
      <t>オオ</t>
    </rPh>
    <rPh sb="96" eb="98">
      <t>エイキョウ</t>
    </rPh>
    <rPh sb="104" eb="106">
      <t>ルイセキ</t>
    </rPh>
    <rPh sb="106" eb="108">
      <t>ケッソン</t>
    </rPh>
    <rPh sb="108" eb="109">
      <t>キン</t>
    </rPh>
    <rPh sb="109" eb="111">
      <t>ヒリツ</t>
    </rPh>
    <rPh sb="118" eb="120">
      <t>ルイセキ</t>
    </rPh>
    <rPh sb="121" eb="124">
      <t>ケッソンキン</t>
    </rPh>
    <rPh sb="125" eb="127">
      <t>ハッセイ</t>
    </rPh>
    <rPh sb="134" eb="136">
      <t>リュウドウ</t>
    </rPh>
    <rPh sb="136" eb="138">
      <t>ヒリツ</t>
    </rPh>
    <rPh sb="155" eb="157">
      <t>イジョウ</t>
    </rPh>
    <rPh sb="165" eb="168">
      <t>ゼンネンド</t>
    </rPh>
    <rPh sb="169" eb="170">
      <t>クラ</t>
    </rPh>
    <rPh sb="172" eb="174">
      <t>オオハバ</t>
    </rPh>
    <rPh sb="175" eb="177">
      <t>スウチ</t>
    </rPh>
    <rPh sb="178" eb="179">
      <t>サ</t>
    </rPh>
    <rPh sb="188" eb="190">
      <t>シサン</t>
    </rPh>
    <rPh sb="190" eb="192">
      <t>ウンヨウ</t>
    </rPh>
    <rPh sb="193" eb="195">
      <t>トウシ</t>
    </rPh>
    <rPh sb="199" eb="201">
      <t>ゲンキン</t>
    </rPh>
    <rPh sb="201" eb="203">
      <t>ヨキン</t>
    </rPh>
    <rPh sb="204" eb="206">
      <t>サクネン</t>
    </rPh>
    <rPh sb="206" eb="207">
      <t>ド</t>
    </rPh>
    <rPh sb="208" eb="209">
      <t>クラ</t>
    </rPh>
    <rPh sb="210" eb="212">
      <t>オオハバ</t>
    </rPh>
    <rPh sb="213" eb="215">
      <t>ゲンショウ</t>
    </rPh>
    <rPh sb="219" eb="221">
      <t>エイキョウ</t>
    </rPh>
    <rPh sb="227" eb="229">
      <t>キギョウ</t>
    </rPh>
    <rPh sb="229" eb="230">
      <t>サイ</t>
    </rPh>
    <rPh sb="230" eb="232">
      <t>ザンダカ</t>
    </rPh>
    <rPh sb="232" eb="233">
      <t>タイ</t>
    </rPh>
    <rPh sb="233" eb="235">
      <t>キュウスイ</t>
    </rPh>
    <rPh sb="235" eb="237">
      <t>シュウエキ</t>
    </rPh>
    <rPh sb="237" eb="239">
      <t>ヒリツ</t>
    </rPh>
    <rPh sb="241" eb="243">
      <t>キュウスイ</t>
    </rPh>
    <rPh sb="243" eb="245">
      <t>シュウエキ</t>
    </rPh>
    <rPh sb="246" eb="247">
      <t>タイ</t>
    </rPh>
    <rPh sb="249" eb="251">
      <t>キギョウ</t>
    </rPh>
    <rPh sb="251" eb="252">
      <t>サイ</t>
    </rPh>
    <rPh sb="252" eb="254">
      <t>ザンダカ</t>
    </rPh>
    <rPh sb="255" eb="257">
      <t>ワリアイ</t>
    </rPh>
    <rPh sb="261" eb="263">
      <t>キギョウ</t>
    </rPh>
    <rPh sb="263" eb="264">
      <t>サイ</t>
    </rPh>
    <rPh sb="264" eb="266">
      <t>ザンダカ</t>
    </rPh>
    <rPh sb="267" eb="269">
      <t>キボ</t>
    </rPh>
    <rPh sb="270" eb="271">
      <t>シメ</t>
    </rPh>
    <rPh sb="272" eb="274">
      <t>シヒョウ</t>
    </rPh>
    <rPh sb="279" eb="281">
      <t>コンゴ</t>
    </rPh>
    <rPh sb="282" eb="284">
      <t>ゲンショウ</t>
    </rPh>
    <rPh sb="286" eb="288">
      <t>ヨテイ</t>
    </rPh>
    <rPh sb="293" eb="295">
      <t>リョウキン</t>
    </rPh>
    <rPh sb="295" eb="297">
      <t>カイシュウ</t>
    </rPh>
    <rPh sb="297" eb="298">
      <t>リツ</t>
    </rPh>
    <rPh sb="305" eb="307">
      <t>ウワマワ</t>
    </rPh>
    <rPh sb="312" eb="314">
      <t>キュウスイ</t>
    </rPh>
    <rPh sb="315" eb="316">
      <t>カカ</t>
    </rPh>
    <rPh sb="317" eb="319">
      <t>ヒヨウ</t>
    </rPh>
    <rPh sb="320" eb="322">
      <t>キュウスイ</t>
    </rPh>
    <rPh sb="322" eb="324">
      <t>シュウエキ</t>
    </rPh>
    <rPh sb="325" eb="326">
      <t>オギナ</t>
    </rPh>
    <rPh sb="338" eb="340">
      <t>キュウスイ</t>
    </rPh>
    <rPh sb="340" eb="342">
      <t>ゲンカ</t>
    </rPh>
    <rPh sb="344" eb="346">
      <t>ユウシュウ</t>
    </rPh>
    <rPh sb="346" eb="348">
      <t>スイリョウ</t>
    </rPh>
    <rPh sb="354" eb="355">
      <t>タイ</t>
    </rPh>
    <rPh sb="360" eb="362">
      <t>ヒヨウ</t>
    </rPh>
    <rPh sb="371" eb="372">
      <t>アラワ</t>
    </rPh>
    <rPh sb="373" eb="375">
      <t>シヒョウ</t>
    </rPh>
    <rPh sb="378" eb="379">
      <t>オオ</t>
    </rPh>
    <rPh sb="381" eb="383">
      <t>ゾウカ</t>
    </rPh>
    <rPh sb="389" eb="391">
      <t>シセツ</t>
    </rPh>
    <rPh sb="391" eb="393">
      <t>リヨウ</t>
    </rPh>
    <rPh sb="393" eb="394">
      <t>リツ</t>
    </rPh>
    <rPh sb="398" eb="400">
      <t>スウネン</t>
    </rPh>
    <rPh sb="406" eb="407">
      <t>ダイ</t>
    </rPh>
    <rPh sb="408" eb="410">
      <t>スイイ</t>
    </rPh>
    <rPh sb="415" eb="416">
      <t>オオ</t>
    </rPh>
    <rPh sb="418" eb="420">
      <t>ヘンドウ</t>
    </rPh>
    <rPh sb="421" eb="422">
      <t>ミ</t>
    </rPh>
    <rPh sb="428" eb="431">
      <t>ユウシュウリツ</t>
    </rPh>
    <rPh sb="437" eb="440">
      <t>ゼンネンド</t>
    </rPh>
    <rPh sb="441" eb="442">
      <t>クラ</t>
    </rPh>
    <rPh sb="449" eb="451">
      <t>ジョウショウ</t>
    </rPh>
    <rPh sb="458" eb="460">
      <t>コンゴ</t>
    </rPh>
    <rPh sb="461" eb="462">
      <t>サラ</t>
    </rPh>
    <rPh sb="464" eb="466">
      <t>ゾウカ</t>
    </rPh>
    <rPh sb="467" eb="469">
      <t>メザ</t>
    </rPh>
    <rPh sb="472" eb="474">
      <t>カンロ</t>
    </rPh>
    <rPh sb="475" eb="477">
      <t>コウシン</t>
    </rPh>
    <rPh sb="478" eb="480">
      <t>ハイスイ</t>
    </rPh>
    <rPh sb="480" eb="482">
      <t>ブンセキ</t>
    </rPh>
    <rPh sb="483" eb="484">
      <t>スス</t>
    </rPh>
    <rPh sb="489" eb="491">
      <t>ゼンタイ</t>
    </rPh>
    <rPh sb="491" eb="492">
      <t>テキ</t>
    </rPh>
    <rPh sb="493" eb="494">
      <t>カク</t>
    </rPh>
    <rPh sb="494" eb="496">
      <t>シヒョウ</t>
    </rPh>
    <rPh sb="506" eb="508">
      <t>リョウコウ</t>
    </rPh>
    <rPh sb="516" eb="518">
      <t>キュウスイ</t>
    </rPh>
    <rPh sb="518" eb="520">
      <t>シュウエキ</t>
    </rPh>
    <rPh sb="521" eb="524">
      <t>ゼンネンド</t>
    </rPh>
    <rPh sb="526" eb="528">
      <t>ゲンショウ</t>
    </rPh>
    <rPh sb="530" eb="532">
      <t>ヒトリ</t>
    </rPh>
    <rPh sb="532" eb="533">
      <t>ア</t>
    </rPh>
    <rPh sb="536" eb="538">
      <t>キュウスイ</t>
    </rPh>
    <rPh sb="538" eb="539">
      <t>リョウ</t>
    </rPh>
    <rPh sb="540" eb="542">
      <t>ゲンショウ</t>
    </rPh>
    <rPh sb="551" eb="553">
      <t>イッパン</t>
    </rPh>
    <rPh sb="553" eb="555">
      <t>カテイ</t>
    </rPh>
    <rPh sb="556" eb="558">
      <t>シヨウ</t>
    </rPh>
    <rPh sb="565" eb="567">
      <t>フキュウ</t>
    </rPh>
    <rPh sb="592" eb="593">
      <t>ナド</t>
    </rPh>
    <rPh sb="598" eb="599">
      <t>オオ</t>
    </rPh>
    <rPh sb="601" eb="603">
      <t>エイキョウ</t>
    </rPh>
    <rPh sb="609" eb="610">
      <t>カンガ</t>
    </rPh>
    <rPh sb="615" eb="617">
      <t>コンゴ</t>
    </rPh>
    <rPh sb="618" eb="620">
      <t>ヒヨウ</t>
    </rPh>
    <rPh sb="620" eb="621">
      <t>タイ</t>
    </rPh>
    <rPh sb="621" eb="623">
      <t>コウカ</t>
    </rPh>
    <rPh sb="629" eb="631">
      <t>コウシン</t>
    </rPh>
    <rPh sb="632" eb="634">
      <t>ヒヨウ</t>
    </rPh>
    <rPh sb="635" eb="637">
      <t>ジュウブン</t>
    </rPh>
    <rPh sb="637" eb="639">
      <t>コウリョ</t>
    </rPh>
    <rPh sb="641" eb="643">
      <t>ジギョウ</t>
    </rPh>
    <rPh sb="643" eb="645">
      <t>ウンエイ</t>
    </rPh>
    <rPh sb="646" eb="647">
      <t>オコナ</t>
    </rPh>
    <rPh sb="649" eb="651">
      <t>ケイエイ</t>
    </rPh>
    <rPh sb="652" eb="654">
      <t>ケンゼン</t>
    </rPh>
    <rPh sb="654" eb="655">
      <t>セイ</t>
    </rPh>
    <rPh sb="656" eb="658">
      <t>コウリツ</t>
    </rPh>
    <rPh sb="658" eb="659">
      <t>セイ</t>
    </rPh>
    <rPh sb="660" eb="662">
      <t>メザ</t>
    </rPh>
    <phoneticPr fontId="7"/>
  </si>
  <si>
    <t>①有形固定資産減価償却率は、数値が100％に近いほど、保有資産が法定耐用年数に近づいていることを示しており、将来の施設の更新等の必要性を推測することができるとされている。本市としても毎年若干ではあるが数値が増加している。今後は現状の把握、将来の分析を行い更新計画の平準化や見直しを図りながらしっかりと老朽施設の更新等を実施していく。②管路経年化率は、法定耐用年数を超えた管路延長の割合を表す指標で、管路の老朽化度合を示している。数値が高い場合は、法定耐用年数を経過した管路を多く保有しており、管路の更新等の必要性を推測するとこができるものだが、本市においては、類似団体とも比較してもわかるように、以前1％台である。③管路更新率も同様に1％台を推移している。今後も更新等の財源確保や経営に与える影響を十分踏まえながら、耐震化も考慮した、強靭で持続可能な施設づくりを進めていく。</t>
    <rPh sb="1" eb="3">
      <t>ユウケイ</t>
    </rPh>
    <rPh sb="3" eb="5">
      <t>コテイ</t>
    </rPh>
    <rPh sb="5" eb="7">
      <t>シサン</t>
    </rPh>
    <rPh sb="7" eb="9">
      <t>ゲンカ</t>
    </rPh>
    <rPh sb="9" eb="11">
      <t>ショウキャク</t>
    </rPh>
    <rPh sb="11" eb="12">
      <t>リツ</t>
    </rPh>
    <rPh sb="14" eb="16">
      <t>スウチ</t>
    </rPh>
    <rPh sb="22" eb="23">
      <t>チカ</t>
    </rPh>
    <rPh sb="27" eb="29">
      <t>ホユウ</t>
    </rPh>
    <rPh sb="29" eb="31">
      <t>シサン</t>
    </rPh>
    <rPh sb="32" eb="34">
      <t>ホウテイ</t>
    </rPh>
    <rPh sb="34" eb="36">
      <t>タイヨウ</t>
    </rPh>
    <rPh sb="36" eb="38">
      <t>ネンスウ</t>
    </rPh>
    <rPh sb="39" eb="40">
      <t>チカ</t>
    </rPh>
    <rPh sb="48" eb="49">
      <t>シメ</t>
    </rPh>
    <rPh sb="54" eb="56">
      <t>ショウライ</t>
    </rPh>
    <rPh sb="57" eb="59">
      <t>シセツ</t>
    </rPh>
    <rPh sb="60" eb="62">
      <t>コウシン</t>
    </rPh>
    <rPh sb="62" eb="63">
      <t>ナド</t>
    </rPh>
    <rPh sb="64" eb="66">
      <t>ヒツヨウ</t>
    </rPh>
    <rPh sb="66" eb="67">
      <t>セイ</t>
    </rPh>
    <rPh sb="68" eb="70">
      <t>スイソク</t>
    </rPh>
    <rPh sb="85" eb="87">
      <t>ホンシ</t>
    </rPh>
    <rPh sb="91" eb="93">
      <t>マイトシ</t>
    </rPh>
    <rPh sb="93" eb="95">
      <t>ジャッカン</t>
    </rPh>
    <rPh sb="100" eb="102">
      <t>スウチ</t>
    </rPh>
    <rPh sb="103" eb="105">
      <t>ゾウカ</t>
    </rPh>
    <rPh sb="110" eb="112">
      <t>コンゴ</t>
    </rPh>
    <rPh sb="113" eb="115">
      <t>ゲンジョウ</t>
    </rPh>
    <rPh sb="116" eb="118">
      <t>ハアク</t>
    </rPh>
    <rPh sb="119" eb="121">
      <t>ショウライ</t>
    </rPh>
    <rPh sb="122" eb="124">
      <t>ブンセキ</t>
    </rPh>
    <rPh sb="125" eb="126">
      <t>オコナ</t>
    </rPh>
    <rPh sb="127" eb="129">
      <t>コウシン</t>
    </rPh>
    <rPh sb="129" eb="131">
      <t>ケイカク</t>
    </rPh>
    <rPh sb="132" eb="135">
      <t>ヘイジュンカ</t>
    </rPh>
    <rPh sb="136" eb="138">
      <t>ミナオ</t>
    </rPh>
    <rPh sb="140" eb="141">
      <t>ハカ</t>
    </rPh>
    <rPh sb="150" eb="152">
      <t>ロウキュウ</t>
    </rPh>
    <rPh sb="152" eb="154">
      <t>シセツ</t>
    </rPh>
    <rPh sb="155" eb="157">
      <t>コウシン</t>
    </rPh>
    <rPh sb="157" eb="158">
      <t>ナド</t>
    </rPh>
    <rPh sb="159" eb="161">
      <t>ジッシ</t>
    </rPh>
    <rPh sb="167" eb="169">
      <t>カンロ</t>
    </rPh>
    <rPh sb="169" eb="172">
      <t>ケイネンカ</t>
    </rPh>
    <rPh sb="172" eb="173">
      <t>リツ</t>
    </rPh>
    <rPh sb="175" eb="181">
      <t>ホウテイタイヨウネンスウ</t>
    </rPh>
    <rPh sb="182" eb="183">
      <t>コ</t>
    </rPh>
    <rPh sb="185" eb="187">
      <t>カンロ</t>
    </rPh>
    <rPh sb="187" eb="189">
      <t>エンチョウ</t>
    </rPh>
    <rPh sb="190" eb="192">
      <t>ワリアイ</t>
    </rPh>
    <rPh sb="193" eb="194">
      <t>アラワ</t>
    </rPh>
    <rPh sb="195" eb="197">
      <t>シヒョウ</t>
    </rPh>
    <rPh sb="199" eb="201">
      <t>カンロ</t>
    </rPh>
    <rPh sb="202" eb="204">
      <t>ロウキュウ</t>
    </rPh>
    <rPh sb="204" eb="205">
      <t>カ</t>
    </rPh>
    <rPh sb="205" eb="207">
      <t>ドア</t>
    </rPh>
    <rPh sb="208" eb="209">
      <t>シメ</t>
    </rPh>
    <rPh sb="214" eb="216">
      <t>スウチ</t>
    </rPh>
    <rPh sb="217" eb="218">
      <t>タカ</t>
    </rPh>
    <rPh sb="219" eb="221">
      <t>バアイ</t>
    </rPh>
    <rPh sb="223" eb="225">
      <t>ホウテイ</t>
    </rPh>
    <rPh sb="225" eb="227">
      <t>タイヨウ</t>
    </rPh>
    <rPh sb="227" eb="229">
      <t>ネンスウ</t>
    </rPh>
    <rPh sb="230" eb="232">
      <t>ケイカ</t>
    </rPh>
    <rPh sb="234" eb="236">
      <t>カンロ</t>
    </rPh>
    <rPh sb="237" eb="238">
      <t>オオ</t>
    </rPh>
    <rPh sb="239" eb="241">
      <t>ホユウ</t>
    </rPh>
    <rPh sb="246" eb="248">
      <t>カンロ</t>
    </rPh>
    <rPh sb="249" eb="251">
      <t>コウシン</t>
    </rPh>
    <rPh sb="251" eb="252">
      <t>トウ</t>
    </rPh>
    <rPh sb="314" eb="316">
      <t>ドウヨウ</t>
    </rPh>
    <rPh sb="319" eb="320">
      <t>ダイ</t>
    </rPh>
    <rPh sb="321" eb="323">
      <t>スイイ</t>
    </rPh>
    <rPh sb="358" eb="361">
      <t>タイシンカ</t>
    </rPh>
    <rPh sb="362" eb="364">
      <t>コウリョ</t>
    </rPh>
    <rPh sb="367" eb="369">
      <t>キョウジン</t>
    </rPh>
    <rPh sb="370" eb="372">
      <t>ジゾク</t>
    </rPh>
    <rPh sb="372" eb="374">
      <t>カノウ</t>
    </rPh>
    <rPh sb="375" eb="377">
      <t>シセツ</t>
    </rPh>
    <rPh sb="381" eb="382">
      <t>スス</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</si>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</sst>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1.05</c:v>
                </c:pt>
                <c:pt idx="2">
                  <c:v>1.08</c:v>
                </c:pt>
                <c:pt idx="3">
                  <c:v>1.02</c:v>
                </c:pt>
                <c:pt idx="4">
                  <c:v>1.1599999999999999</c:v>
                </c:pt>
              </c:numCache>
            </c:numRef>
          </c:val>
          <c:extLst xmlns:c16r2="http://schemas.microsoft.com/office/drawing/2015/06/chart">
            <c:ext xmlns:c16="http://schemas.microsoft.com/office/drawing/2014/chart" uri="{C3380CC4-5D6E-409C-BE32-E72D297353CC}">
              <c16:uniqueId val="{00000000-96F2-4814-B8BC-BB86EB12C686}"/>
            </c:ext>
          </c:extLst>
        </c:ser>
        <c:dLbls>
          <c:showLegendKey val="0"/>
          <c:showVal val="0"/>
          <c:showCatName val="0"/>
          <c:showSerName val="0"/>
          <c:showPercent val="0"/>
          <c:showBubbleSize val="0"/>
        </c:dLbls>
        <c:gapWidth val="150"/>
        <c:axId val="47207936"/>
        <c:axId val="47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96F2-4814-B8BC-BB86EB12C686}"/>
            </c:ext>
          </c:extLst>
        </c:ser>
        <c:dLbls>
          <c:showLegendKey val="0"/>
          <c:showVal val="0"/>
          <c:showCatName val="0"/>
          <c:showSerName val="0"/>
          <c:showPercent val="0"/>
          <c:showBubbleSize val="0"/>
        </c:dLbls>
        <c:marker val="1"/>
        <c:smooth val="0"/>
        <c:axId val="47207936"/>
        <c:axId val="47209856"/>
      </c:lineChart>
      <c:dateAx>
        <c:axId val="47207936"/>
        <c:scaling>
          <c:orientation val="minMax"/>
        </c:scaling>
        <c:delete val="1"/>
        <c:axPos val="b"/>
        <c:numFmt formatCode="ge" sourceLinked="1"/>
        <c:majorTickMark val="none"/>
        <c:minorTickMark val="none"/>
        <c:tickLblPos val="none"/>
        <c:crossAx val="47209856"/>
        <c:crosses val="autoZero"/>
        <c:auto val="1"/>
        <c:lblOffset val="100"/>
        <c:baseTimeUnit val="years"/>
      </c:dateAx>
      <c:valAx>
        <c:axId val="47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73.64</c:v>
                </c:pt>
                <c:pt idx="1">
                  <c:v>74.319999999999993</c:v>
                </c:pt>
                <c:pt idx="2">
                  <c:v>73.569999999999993</c:v>
                </c:pt>
                <c:pt idx="3">
                  <c:v>75.040000000000006</c:v>
                </c:pt>
                <c:pt idx="4">
                  <c:v>73.08</c:v>
                </c:pt>
              </c:numCache>
            </c:numRef>
          </c:val>
          <c:extLst xmlns:c16r2="http://schemas.microsoft.com/office/drawing/2015/06/chart">
            <c:ext xmlns:c16="http://schemas.microsoft.com/office/drawing/2014/chart" uri="{C3380CC4-5D6E-409C-BE32-E72D297353CC}">
              <c16:uniqueId val="{00000000-6B59-42BD-B59B-ABF0504376D6}"/>
            </c:ext>
          </c:extLst>
        </c:ser>
        <c:dLbls>
          <c:showLegendKey val="0"/>
          <c:showVal val="0"/>
          <c:showCatName val="0"/>
          <c:showSerName val="0"/>
          <c:showPercent val="0"/>
          <c:showBubbleSize val="0"/>
        </c:dLbls>
        <c:gapWidth val="150"/>
        <c:axId val="47514752"/>
        <c:axId val="47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6B59-42BD-B59B-ABF0504376D6}"/>
            </c:ext>
          </c:extLst>
        </c:ser>
        <c:dLbls>
          <c:showLegendKey val="0"/>
          <c:showVal val="0"/>
          <c:showCatName val="0"/>
          <c:showSerName val="0"/>
          <c:showPercent val="0"/>
          <c:showBubbleSize val="0"/>
        </c:dLbls>
        <c:marker val="1"/>
        <c:smooth val="0"/>
        <c:axId val="47514752"/>
        <c:axId val="47516672"/>
      </c:lineChart>
      <c:dateAx>
        <c:axId val="47514752"/>
        <c:scaling>
          <c:orientation val="minMax"/>
        </c:scaling>
        <c:delete val="1"/>
        <c:axPos val="b"/>
        <c:numFmt formatCode="ge" sourceLinked="1"/>
        <c:majorTickMark val="none"/>
        <c:minorTickMark val="none"/>
        <c:tickLblPos val="none"/>
        <c:crossAx val="47516672"/>
        <c:crosses val="autoZero"/>
        <c:auto val="1"/>
        <c:lblOffset val="100"/>
        <c:baseTimeUnit val="years"/>
      </c:dateAx>
      <c:valAx>
        <c:axId val="47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97.33</c:v>
                </c:pt>
                <c:pt idx="1">
                  <c:v>96.4</c:v>
                </c:pt>
                <c:pt idx="2">
                  <c:v>96.55</c:v>
                </c:pt>
                <c:pt idx="3">
                  <c:v>96.35</c:v>
                </c:pt>
                <c:pt idx="4">
                  <c:v>96.42</c:v>
                </c:pt>
              </c:numCache>
            </c:numRef>
          </c:val>
          <c:extLst xmlns:c16r2="http://schemas.microsoft.com/office/drawing/2015/06/chart">
            <c:ext xmlns:c16="http://schemas.microsoft.com/office/drawing/2014/chart" uri="{C3380CC4-5D6E-409C-BE32-E72D297353CC}">
              <c16:uniqueId val="{00000000-C417-4273-A40B-245B2B5C781D}"/>
            </c:ext>
          </c:extLst>
        </c:ser>
        <c:dLbls>
          <c:showLegendKey val="0"/>
          <c:showVal val="0"/>
          <c:showCatName val="0"/>
          <c:showSerName val="0"/>
          <c:showPercent val="0"/>
          <c:showBubbleSize val="0"/>
        </c:dLbls>
        <c:gapWidth val="150"/>
        <c:axId val="47539712"/>
        <c:axId val="47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C417-4273-A40B-245B2B5C781D}"/>
            </c:ext>
          </c:extLst>
        </c:ser>
        <c:dLbls>
          <c:showLegendKey val="0"/>
          <c:showVal val="0"/>
          <c:showCatName val="0"/>
          <c:showSerName val="0"/>
          <c:showPercent val="0"/>
          <c:showBubbleSize val="0"/>
        </c:dLbls>
        <c:marker val="1"/>
        <c:smooth val="0"/>
        <c:axId val="47539712"/>
        <c:axId val="47541632"/>
      </c:lineChart>
      <c:dateAx>
        <c:axId val="47539712"/>
        <c:scaling>
          <c:orientation val="minMax"/>
        </c:scaling>
        <c:delete val="1"/>
        <c:axPos val="b"/>
        <c:numFmt formatCode="ge" sourceLinked="1"/>
        <c:majorTickMark val="none"/>
        <c:minorTickMark val="none"/>
        <c:tickLblPos val="none"/>
        <c:crossAx val="47541632"/>
        <c:crosses val="autoZero"/>
        <c:auto val="1"/>
        <c:lblOffset val="100"/>
        <c:baseTimeUnit val="years"/>
      </c:dateAx>
      <c:valAx>
        <c:axId val="4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114.85</c:v>
                </c:pt>
                <c:pt idx="1">
                  <c:v>109.87</c:v>
                </c:pt>
                <c:pt idx="2">
                  <c:v>114.68</c:v>
                </c:pt>
                <c:pt idx="3">
                  <c:v>117.27</c:v>
                </c:pt>
                <c:pt idx="4">
                  <c:v>103.82</c:v>
                </c:pt>
              </c:numCache>
            </c:numRef>
          </c:val>
          <c:extLst xmlns:c16r2="http://schemas.microsoft.com/office/drawing/2015/06/chart">
            <c:ext xmlns:c16="http://schemas.microsoft.com/office/drawing/2014/chart" uri="{C3380CC4-5D6E-409C-BE32-E72D297353CC}">
              <c16:uniqueId val="{00000000-DA08-46ED-88EF-53C9C448A13B}"/>
            </c:ext>
          </c:extLst>
        </c:ser>
        <c:dLbls>
          <c:showLegendKey val="0"/>
          <c:showVal val="0"/>
          <c:showCatName val="0"/>
          <c:showSerName val="0"/>
          <c:showPercent val="0"/>
          <c:showBubbleSize val="0"/>
        </c:dLbls>
        <c:gapWidth val="150"/>
        <c:axId val="47232896"/>
        <c:axId val="472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DA08-46ED-88EF-53C9C448A13B}"/>
            </c:ext>
          </c:extLst>
        </c:ser>
        <c:dLbls>
          <c:showLegendKey val="0"/>
          <c:showVal val="0"/>
          <c:showCatName val="0"/>
          <c:showSerName val="0"/>
          <c:showPercent val="0"/>
          <c:showBubbleSize val="0"/>
        </c:dLbls>
        <c:marker val="1"/>
        <c:smooth val="0"/>
        <c:axId val="47232896"/>
        <c:axId val="47235072"/>
      </c:lineChart>
      <c:dateAx>
        <c:axId val="47232896"/>
        <c:scaling>
          <c:orientation val="minMax"/>
        </c:scaling>
        <c:delete val="1"/>
        <c:axPos val="b"/>
        <c:numFmt formatCode="ge" sourceLinked="1"/>
        <c:majorTickMark val="none"/>
        <c:minorTickMark val="none"/>
        <c:tickLblPos val="none"/>
        <c:crossAx val="47235072"/>
        <c:crosses val="autoZero"/>
        <c:auto val="1"/>
        <c:lblOffset val="100"/>
        <c:baseTimeUnit val="years"/>
      </c:dateAx>
      <c:valAx>
        <c:axId val="4723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46.24</c:v>
                </c:pt>
                <c:pt idx="1">
                  <c:v>47.28</c:v>
                </c:pt>
                <c:pt idx="2">
                  <c:v>48.2</c:v>
                </c:pt>
                <c:pt idx="3">
                  <c:v>48.8</c:v>
                </c:pt>
                <c:pt idx="4">
                  <c:v>49.35</c:v>
                </c:pt>
              </c:numCache>
            </c:numRef>
          </c:val>
          <c:extLst xmlns:c16r2="http://schemas.microsoft.com/office/drawing/2015/06/chart">
            <c:ext xmlns:c16="http://schemas.microsoft.com/office/drawing/2014/chart" uri="{C3380CC4-5D6E-409C-BE32-E72D297353CC}">
              <c16:uniqueId val="{00000000-2DB8-487C-BB9D-3C08E83706E5}"/>
            </c:ext>
          </c:extLst>
        </c:ser>
        <c:dLbls>
          <c:showLegendKey val="0"/>
          <c:showVal val="0"/>
          <c:showCatName val="0"/>
          <c:showSerName val="0"/>
          <c:showPercent val="0"/>
          <c:showBubbleSize val="0"/>
        </c:dLbls>
        <c:gapWidth val="150"/>
        <c:axId val="47249664"/>
        <c:axId val="473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2DB8-487C-BB9D-3C08E83706E5}"/>
            </c:ext>
          </c:extLst>
        </c:ser>
        <c:dLbls>
          <c:showLegendKey val="0"/>
          <c:showVal val="0"/>
          <c:showCatName val="0"/>
          <c:showSerName val="0"/>
          <c:showPercent val="0"/>
          <c:showBubbleSize val="0"/>
        </c:dLbls>
        <c:marker val="1"/>
        <c:smooth val="0"/>
        <c:axId val="47249664"/>
        <c:axId val="47325568"/>
      </c:lineChart>
      <c:dateAx>
        <c:axId val="47249664"/>
        <c:scaling>
          <c:orientation val="minMax"/>
        </c:scaling>
        <c:delete val="1"/>
        <c:axPos val="b"/>
        <c:numFmt formatCode="ge" sourceLinked="1"/>
        <c:majorTickMark val="none"/>
        <c:minorTickMark val="none"/>
        <c:tickLblPos val="none"/>
        <c:crossAx val="47325568"/>
        <c:crosses val="autoZero"/>
        <c:auto val="1"/>
        <c:lblOffset val="100"/>
        <c:baseTimeUnit val="years"/>
      </c:dateAx>
      <c:valAx>
        <c:axId val="47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1.72</c:v>
                </c:pt>
                <c:pt idx="1">
                  <c:v>2.13</c:v>
                </c:pt>
                <c:pt idx="2">
                  <c:v>2.09</c:v>
                </c:pt>
                <c:pt idx="3">
                  <c:v>2.82</c:v>
                </c:pt>
                <c:pt idx="4">
                  <c:v>2.94</c:v>
                </c:pt>
              </c:numCache>
            </c:numRef>
          </c:val>
          <c:extLst xmlns:c16r2="http://schemas.microsoft.com/office/drawing/2015/06/chart">
            <c:ext xmlns:c16="http://schemas.microsoft.com/office/drawing/2014/chart" uri="{C3380CC4-5D6E-409C-BE32-E72D297353CC}">
              <c16:uniqueId val="{00000000-3E8E-42DC-85AF-273586540DEF}"/>
            </c:ext>
          </c:extLst>
        </c:ser>
        <c:dLbls>
          <c:showLegendKey val="0"/>
          <c:showVal val="0"/>
          <c:showCatName val="0"/>
          <c:showSerName val="0"/>
          <c:showPercent val="0"/>
          <c:showBubbleSize val="0"/>
        </c:dLbls>
        <c:gapWidth val="150"/>
        <c:axId val="47348352"/>
        <c:axId val="47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3E8E-42DC-85AF-273586540DEF}"/>
            </c:ext>
          </c:extLst>
        </c:ser>
        <c:dLbls>
          <c:showLegendKey val="0"/>
          <c:showVal val="0"/>
          <c:showCatName val="0"/>
          <c:showSerName val="0"/>
          <c:showPercent val="0"/>
          <c:showBubbleSize val="0"/>
        </c:dLbls>
        <c:marker val="1"/>
        <c:smooth val="0"/>
        <c:axId val="47348352"/>
        <c:axId val="47350528"/>
      </c:lineChart>
      <c:dateAx>
        <c:axId val="47348352"/>
        <c:scaling>
          <c:orientation val="minMax"/>
        </c:scaling>
        <c:delete val="1"/>
        <c:axPos val="b"/>
        <c:numFmt formatCode="ge" sourceLinked="1"/>
        <c:majorTickMark val="none"/>
        <c:minorTickMark val="none"/>
        <c:tickLblPos val="none"/>
        <c:crossAx val="47350528"/>
        <c:crosses val="autoZero"/>
        <c:auto val="1"/>
        <c:lblOffset val="100"/>
        <c:baseTimeUnit val="years"/>
      </c:dateAx>
      <c:valAx>
        <c:axId val="47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69-4C09-9441-EB96847FF60A}"/>
            </c:ext>
          </c:extLst>
        </c:ser>
        <c:dLbls>
          <c:showLegendKey val="0"/>
          <c:showVal val="0"/>
          <c:showCatName val="0"/>
          <c:showSerName val="0"/>
          <c:showPercent val="0"/>
          <c:showBubbleSize val="0"/>
        </c:dLbls>
        <c:gapWidth val="150"/>
        <c:axId val="47369216"/>
        <c:axId val="473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7D69-4C09-9441-EB96847FF60A}"/>
            </c:ext>
          </c:extLst>
        </c:ser>
        <c:dLbls>
          <c:showLegendKey val="0"/>
          <c:showVal val="0"/>
          <c:showCatName val="0"/>
          <c:showSerName val="0"/>
          <c:showPercent val="0"/>
          <c:showBubbleSize val="0"/>
        </c:dLbls>
        <c:marker val="1"/>
        <c:smooth val="0"/>
        <c:axId val="47369216"/>
        <c:axId val="47383680"/>
      </c:lineChart>
      <c:dateAx>
        <c:axId val="47369216"/>
        <c:scaling>
          <c:orientation val="minMax"/>
        </c:scaling>
        <c:delete val="1"/>
        <c:axPos val="b"/>
        <c:numFmt formatCode="ge" sourceLinked="1"/>
        <c:majorTickMark val="none"/>
        <c:minorTickMark val="none"/>
        <c:tickLblPos val="none"/>
        <c:crossAx val="47383680"/>
        <c:crosses val="autoZero"/>
        <c:auto val="1"/>
        <c:lblOffset val="100"/>
        <c:baseTimeUnit val="years"/>
      </c:dateAx>
      <c:valAx>
        <c:axId val="4738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1467.36</c:v>
                </c:pt>
                <c:pt idx="1">
                  <c:v>1412.47</c:v>
                </c:pt>
                <c:pt idx="2">
                  <c:v>1338.7</c:v>
                </c:pt>
                <c:pt idx="3">
                  <c:v>1198.81</c:v>
                </c:pt>
                <c:pt idx="4">
                  <c:v>527.29999999999995</c:v>
                </c:pt>
              </c:numCache>
            </c:numRef>
          </c:val>
          <c:extLst xmlns:c16r2="http://schemas.microsoft.com/office/drawing/2015/06/chart">
            <c:ext xmlns:c16="http://schemas.microsoft.com/office/drawing/2014/chart" uri="{C3380CC4-5D6E-409C-BE32-E72D297353CC}">
              <c16:uniqueId val="{00000000-888D-4C6B-998B-166BB9A6D988}"/>
            </c:ext>
          </c:extLst>
        </c:ser>
        <c:dLbls>
          <c:showLegendKey val="0"/>
          <c:showVal val="0"/>
          <c:showCatName val="0"/>
          <c:showSerName val="0"/>
          <c:showPercent val="0"/>
          <c:showBubbleSize val="0"/>
        </c:dLbls>
        <c:gapWidth val="150"/>
        <c:axId val="47394176"/>
        <c:axId val="473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888D-4C6B-998B-166BB9A6D988}"/>
            </c:ext>
          </c:extLst>
        </c:ser>
        <c:dLbls>
          <c:showLegendKey val="0"/>
          <c:showVal val="0"/>
          <c:showCatName val="0"/>
          <c:showSerName val="0"/>
          <c:showPercent val="0"/>
          <c:showBubbleSize val="0"/>
        </c:dLbls>
        <c:marker val="1"/>
        <c:smooth val="0"/>
        <c:axId val="47394176"/>
        <c:axId val="47396352"/>
      </c:lineChart>
      <c:dateAx>
        <c:axId val="47394176"/>
        <c:scaling>
          <c:orientation val="minMax"/>
        </c:scaling>
        <c:delete val="1"/>
        <c:axPos val="b"/>
        <c:numFmt formatCode="ge" sourceLinked="1"/>
        <c:majorTickMark val="none"/>
        <c:minorTickMark val="none"/>
        <c:tickLblPos val="none"/>
        <c:crossAx val="47396352"/>
        <c:crosses val="autoZero"/>
        <c:auto val="1"/>
        <c:lblOffset val="100"/>
        <c:baseTimeUnit val="years"/>
      </c:dateAx>
      <c:valAx>
        <c:axId val="4739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26.98</c:v>
                </c:pt>
                <c:pt idx="1">
                  <c:v>24.61</c:v>
                </c:pt>
                <c:pt idx="2">
                  <c:v>22.91</c:v>
                </c:pt>
                <c:pt idx="3">
                  <c:v>19.8</c:v>
                </c:pt>
                <c:pt idx="4">
                  <c:v>18.04</c:v>
                </c:pt>
              </c:numCache>
            </c:numRef>
          </c:val>
          <c:extLst xmlns:c16r2="http://schemas.microsoft.com/office/drawing/2015/06/chart">
            <c:ext xmlns:c16="http://schemas.microsoft.com/office/drawing/2014/chart" uri="{C3380CC4-5D6E-409C-BE32-E72D297353CC}">
              <c16:uniqueId val="{00000000-E7D1-4B41-BDDA-B7CDD88D375E}"/>
            </c:ext>
          </c:extLst>
        </c:ser>
        <c:dLbls>
          <c:showLegendKey val="0"/>
          <c:showVal val="0"/>
          <c:showCatName val="0"/>
          <c:showSerName val="0"/>
          <c:showPercent val="0"/>
          <c:showBubbleSize val="0"/>
        </c:dLbls>
        <c:gapWidth val="150"/>
        <c:axId val="47427584"/>
        <c:axId val="474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E7D1-4B41-BDDA-B7CDD88D375E}"/>
            </c:ext>
          </c:extLst>
        </c:ser>
        <c:dLbls>
          <c:showLegendKey val="0"/>
          <c:showVal val="0"/>
          <c:showCatName val="0"/>
          <c:showSerName val="0"/>
          <c:showPercent val="0"/>
          <c:showBubbleSize val="0"/>
        </c:dLbls>
        <c:marker val="1"/>
        <c:smooth val="0"/>
        <c:axId val="47427584"/>
        <c:axId val="47429504"/>
      </c:lineChart>
      <c:dateAx>
        <c:axId val="47427584"/>
        <c:scaling>
          <c:orientation val="minMax"/>
        </c:scaling>
        <c:delete val="1"/>
        <c:axPos val="b"/>
        <c:numFmt formatCode="ge" sourceLinked="1"/>
        <c:majorTickMark val="none"/>
        <c:minorTickMark val="none"/>
        <c:tickLblPos val="none"/>
        <c:crossAx val="47429504"/>
        <c:crosses val="autoZero"/>
        <c:auto val="1"/>
        <c:lblOffset val="100"/>
        <c:baseTimeUnit val="years"/>
      </c:dateAx>
      <c:valAx>
        <c:axId val="4742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111.1</c:v>
                </c:pt>
                <c:pt idx="1">
                  <c:v>105.84</c:v>
                </c:pt>
                <c:pt idx="2">
                  <c:v>111.06</c:v>
                </c:pt>
                <c:pt idx="3">
                  <c:v>113.89</c:v>
                </c:pt>
                <c:pt idx="4">
                  <c:v>100.7</c:v>
                </c:pt>
              </c:numCache>
            </c:numRef>
          </c:val>
          <c:extLst xmlns:c16r2="http://schemas.microsoft.com/office/drawing/2015/06/chart">
            <c:ext xmlns:c16="http://schemas.microsoft.com/office/drawing/2014/chart" uri="{C3380CC4-5D6E-409C-BE32-E72D297353CC}">
              <c16:uniqueId val="{00000000-3210-4286-AEE6-389EB5F2E32F}"/>
            </c:ext>
          </c:extLst>
        </c:ser>
        <c:dLbls>
          <c:showLegendKey val="0"/>
          <c:showVal val="0"/>
          <c:showCatName val="0"/>
          <c:showSerName val="0"/>
          <c:showPercent val="0"/>
          <c:showBubbleSize val="0"/>
        </c:dLbls>
        <c:gapWidth val="150"/>
        <c:axId val="47456640"/>
        <c:axId val="474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3210-4286-AEE6-389EB5F2E32F}"/>
            </c:ext>
          </c:extLst>
        </c:ser>
        <c:dLbls>
          <c:showLegendKey val="0"/>
          <c:showVal val="0"/>
          <c:showCatName val="0"/>
          <c:showSerName val="0"/>
          <c:showPercent val="0"/>
          <c:showBubbleSize val="0"/>
        </c:dLbls>
        <c:marker val="1"/>
        <c:smooth val="0"/>
        <c:axId val="47456640"/>
        <c:axId val="47458560"/>
      </c:lineChart>
      <c:dateAx>
        <c:axId val="47456640"/>
        <c:scaling>
          <c:orientation val="minMax"/>
        </c:scaling>
        <c:delete val="1"/>
        <c:axPos val="b"/>
        <c:numFmt formatCode="ge" sourceLinked="1"/>
        <c:majorTickMark val="none"/>
        <c:minorTickMark val="none"/>
        <c:tickLblPos val="none"/>
        <c:crossAx val="47458560"/>
        <c:crosses val="autoZero"/>
        <c:auto val="1"/>
        <c:lblOffset val="100"/>
        <c:baseTimeUnit val="years"/>
      </c:dateAx>
      <c:valAx>
        <c:axId val="47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169.77</c:v>
                </c:pt>
                <c:pt idx="1">
                  <c:v>178.78</c:v>
                </c:pt>
                <c:pt idx="2">
                  <c:v>166.63</c:v>
                </c:pt>
                <c:pt idx="3">
                  <c:v>163.51</c:v>
                </c:pt>
                <c:pt idx="4">
                  <c:v>181.31</c:v>
                </c:pt>
              </c:numCache>
            </c:numRef>
          </c:val>
          <c:extLst xmlns:c16r2="http://schemas.microsoft.com/office/drawing/2015/06/chart">
            <c:ext xmlns:c16="http://schemas.microsoft.com/office/drawing/2014/chart" uri="{C3380CC4-5D6E-409C-BE32-E72D297353CC}">
              <c16:uniqueId val="{00000000-F2D3-4B00-99F8-A36F6929DCB5}"/>
            </c:ext>
          </c:extLst>
        </c:ser>
        <c:dLbls>
          <c:showLegendKey val="0"/>
          <c:showVal val="0"/>
          <c:showCatName val="0"/>
          <c:showSerName val="0"/>
          <c:showPercent val="0"/>
          <c:showBubbleSize val="0"/>
        </c:dLbls>
        <c:gapWidth val="150"/>
        <c:axId val="47485696"/>
        <c:axId val="47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F2D3-4B00-99F8-A36F6929DCB5}"/>
            </c:ext>
          </c:extLst>
        </c:ser>
        <c:dLbls>
          <c:showLegendKey val="0"/>
          <c:showVal val="0"/>
          <c:showCatName val="0"/>
          <c:showSerName val="0"/>
          <c:showPercent val="0"/>
          <c:showBubbleSize val="0"/>
        </c:dLbls>
        <c:marker val="1"/>
        <c:smooth val="0"/>
        <c:axId val="47485696"/>
        <c:axId val="47487616"/>
      </c:lineChart>
      <c:dateAx>
        <c:axId val="47485696"/>
        <c:scaling>
          <c:orientation val="minMax"/>
        </c:scaling>
        <c:delete val="1"/>
        <c:axPos val="b"/>
        <c:numFmt formatCode="ge" sourceLinked="1"/>
        <c:majorTickMark val="none"/>
        <c:minorTickMark val="none"/>
        <c:tickLblPos val="none"/>
        <c:crossAx val="47487616"/>
        <c:crosses val="autoZero"/>
        <c:auto val="1"/>
        <c:lblOffset val="100"/>
        <c:baseTimeUnit val="years"/>
      </c:dateAx>
      <c:valAx>
        <c:axId val="47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115" zoomScaleNormal="115" workbookViewId="0">
      <selection activeCell="U5" sqref="U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沖縄市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119</v>
      </c>
      <c r="AE8" s="84"/>
      <c r="AF8" s="84"/>
      <c r="AG8" s="84"/>
      <c r="AH8" s="84"/>
      <c r="AI8" s="84"/>
      <c r="AJ8" s="84"/>
      <c r="AK8" s="5"/>
      <c r="AL8" s="71">
        <f>データ!$R$6</f>
        <v>141612</v>
      </c>
      <c r="AM8" s="71"/>
      <c r="AN8" s="71"/>
      <c r="AO8" s="71"/>
      <c r="AP8" s="71"/>
      <c r="AQ8" s="71"/>
      <c r="AR8" s="71"/>
      <c r="AS8" s="71"/>
      <c r="AT8" s="67">
        <f>データ!$S$6</f>
        <v>49.72</v>
      </c>
      <c r="AU8" s="68"/>
      <c r="AV8" s="68"/>
      <c r="AW8" s="68"/>
      <c r="AX8" s="68"/>
      <c r="AY8" s="68"/>
      <c r="AZ8" s="68"/>
      <c r="BA8" s="68"/>
      <c r="BB8" s="70">
        <f>データ!$T$6</f>
        <v>2848.19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88.61</v>
      </c>
      <c r="J10" s="68"/>
      <c r="K10" s="68"/>
      <c r="L10" s="68"/>
      <c r="M10" s="68"/>
      <c r="N10" s="68"/>
      <c r="O10" s="69"/>
      <c r="P10" s="70">
        <f>データ!$P$6</f>
        <v>100</v>
      </c>
      <c r="Q10" s="70"/>
      <c r="R10" s="70"/>
      <c r="S10" s="70"/>
      <c r="T10" s="70"/>
      <c r="U10" s="70"/>
      <c r="V10" s="70"/>
      <c r="W10" s="71">
        <f>データ!$Q$6</f>
        <v>2775</v>
      </c>
      <c r="X10" s="71"/>
      <c r="Y10" s="71"/>
      <c r="Z10" s="71"/>
      <c r="AA10" s="71"/>
      <c r="AB10" s="71"/>
      <c r="AC10" s="71"/>
      <c r="AD10" s="2"/>
      <c r="AE10" s="2"/>
      <c r="AF10" s="2"/>
      <c r="AG10" s="2"/>
      <c r="AH10" s="5"/>
      <c r="AI10" s="5"/>
      <c r="AJ10" s="5"/>
      <c r="AK10" s="5"/>
      <c r="AL10" s="71">
        <f>データ!$U$6</f>
        <v>141543</v>
      </c>
      <c r="AM10" s="71"/>
      <c r="AN10" s="71"/>
      <c r="AO10" s="71"/>
      <c r="AP10" s="71"/>
      <c r="AQ10" s="71"/>
      <c r="AR10" s="71"/>
      <c r="AS10" s="71"/>
      <c r="AT10" s="67">
        <f>データ!$V$6</f>
        <v>44.99</v>
      </c>
      <c r="AU10" s="68"/>
      <c r="AV10" s="68"/>
      <c r="AW10" s="68"/>
      <c r="AX10" s="68"/>
      <c r="AY10" s="68"/>
      <c r="AZ10" s="68"/>
      <c r="BA10" s="68"/>
      <c r="BB10" s="70">
        <f>データ!$W$6</f>
        <v>3146.1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ustomWidth="1"/>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472115</v>
      </c>
      <c r="D6" s="34">
        <f t="shared" si="3"/>
        <v>46</v>
      </c>
      <c r="E6" s="34">
        <f t="shared" si="3"/>
        <v>1</v>
      </c>
      <c r="F6" s="34">
        <f t="shared" si="3"/>
        <v>0</v>
      </c>
      <c r="G6" s="34">
        <f t="shared" si="3"/>
        <v>1</v>
      </c>
      <c r="H6" s="34" t="str">
        <f t="shared" si="3"/>
        <v>沖縄県　沖縄市</v>
      </c>
      <c r="I6" s="34" t="str">
        <f t="shared" si="3"/>
        <v>法適用</v>
      </c>
      <c r="J6" s="34" t="str">
        <f t="shared" si="3"/>
        <v>水道事業</v>
      </c>
      <c r="K6" s="34" t="str">
        <f t="shared" si="3"/>
        <v>末端給水事業</v>
      </c>
      <c r="L6" s="34" t="str">
        <f t="shared" si="3"/>
        <v>A3</v>
      </c>
      <c r="M6" s="34">
        <f t="shared" si="3"/>
        <v>0</v>
      </c>
      <c r="N6" s="35" t="str">
        <f t="shared" si="3"/>
        <v>-</v>
      </c>
      <c r="O6" s="35">
        <f t="shared" si="3"/>
        <v>88.61</v>
      </c>
      <c r="P6" s="35">
        <f t="shared" si="3"/>
        <v>100</v>
      </c>
      <c r="Q6" s="35">
        <f t="shared" si="3"/>
        <v>2775</v>
      </c>
      <c r="R6" s="35">
        <f t="shared" si="3"/>
        <v>141612</v>
      </c>
      <c r="S6" s="35">
        <f t="shared" si="3"/>
        <v>49.72</v>
      </c>
      <c r="T6" s="35">
        <f t="shared" si="3"/>
        <v>2848.19</v>
      </c>
      <c r="U6" s="35">
        <f t="shared" si="3"/>
        <v>141543</v>
      </c>
      <c r="V6" s="35">
        <f t="shared" si="3"/>
        <v>44.99</v>
      </c>
      <c r="W6" s="35">
        <f t="shared" si="3"/>
        <v>3146.1</v>
      </c>
      <c r="X6" s="36">
        <f>IF(X7="",NA(),X7)</f>
        <v>114.85</v>
      </c>
      <c r="Y6" s="36">
        <f t="shared" ref="Y6:AG6" si="4">IF(Y7="",NA(),Y7)</f>
        <v>109.87</v>
      </c>
      <c r="Z6" s="36">
        <f t="shared" si="4"/>
        <v>114.68</v>
      </c>
      <c r="AA6" s="36">
        <f t="shared" si="4"/>
        <v>117.27</v>
      </c>
      <c r="AB6" s="36">
        <f t="shared" si="4"/>
        <v>103.82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1467.36</v>
      </c>
      <c r="AU6" s="36">
        <f t="shared" ref="AU6:BC6" si="6">IF(AU7="",NA(),AU7)</f>
        <v>1412.47</v>
      </c>
      <c r="AV6" s="36">
        <f t="shared" si="6"/>
        <v>1338.7</v>
      </c>
      <c r="AW6" s="36">
        <f t="shared" si="6"/>
        <v>1198.81</v>
      </c>
      <c r="AX6" s="36">
        <f t="shared" si="6"/>
        <v>527.29999999999995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26.98</v>
      </c>
      <c r="BF6" s="36">
        <f t="shared" ref="BF6:BN6" si="7">IF(BF7="",NA(),BF7)</f>
        <v>24.61</v>
      </c>
      <c r="BG6" s="36">
        <f t="shared" si="7"/>
        <v>22.91</v>
      </c>
      <c r="BH6" s="36">
        <f t="shared" si="7"/>
        <v>19.8</v>
      </c>
      <c r="BI6" s="36">
        <f t="shared" si="7"/>
        <v>18.04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111.1</v>
      </c>
      <c r="BQ6" s="36">
        <f t="shared" ref="BQ6:BY6" si="8">IF(BQ7="",NA(),BQ7)</f>
        <v>105.84</v>
      </c>
      <c r="BR6" s="36">
        <f t="shared" si="8"/>
        <v>111.06</v>
      </c>
      <c r="BS6" s="36">
        <f t="shared" si="8"/>
        <v>113.89</v>
      </c>
      <c r="BT6" s="36">
        <f t="shared" si="8"/>
        <v>100.7</v>
      </c>
      <c r="BU6" s="36">
        <f t="shared" si="8"/>
        <v>100.16</v>
      </c>
      <c r="BV6" s="36">
        <f t="shared" si="8"/>
        <v>100.07</v>
      </c>
      <c r="BW6" s="36">
        <f t="shared" si="8"/>
        <v>106.22</v>
      </c>
      <c r="BX6" s="36">
        <f t="shared" si="8"/>
        <v>106.69</v>
      </c>
      <c r="BY6" s="36">
        <f t="shared" si="8"/>
        <v>106.52</v>
      </c>
      <c r="BZ6" s="35" t="str">
        <f>IF(BZ7="","",IF(BZ7="-","【-】","【"&amp;SUBSTITUTE(TEXT(BZ7,"#,##0.00"),"-","△")&amp;"】"))</f>
        <v>【105.59】</v>
      </c>
      <c r="CA6" s="36">
        <f>IF(CA7="",NA(),CA7)</f>
        <v>169.77</v>
      </c>
      <c r="CB6" s="36">
        <f t="shared" ref="CB6:CJ6" si="9">IF(CB7="",NA(),CB7)</f>
        <v>178.78</v>
      </c>
      <c r="CC6" s="36">
        <f t="shared" si="9"/>
        <v>166.63</v>
      </c>
      <c r="CD6" s="36">
        <f t="shared" si="9"/>
        <v>163.51</v>
      </c>
      <c r="CE6" s="36">
        <f t="shared" si="9"/>
        <v>181.31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73.64</v>
      </c>
      <c r="CM6" s="36">
        <f t="shared" ref="CM6:CU6" si="10">IF(CM7="",NA(),CM7)</f>
        <v>74.319999999999993</v>
      </c>
      <c r="CN6" s="36">
        <f t="shared" si="10"/>
        <v>73.569999999999993</v>
      </c>
      <c r="CO6" s="36">
        <f t="shared" si="10"/>
        <v>75.040000000000006</v>
      </c>
      <c r="CP6" s="36">
        <f t="shared" si="10"/>
        <v>73.08</v>
      </c>
      <c r="CQ6" s="36">
        <f t="shared" si="10"/>
        <v>62.5</v>
      </c>
      <c r="CR6" s="36">
        <f t="shared" si="10"/>
        <v>62.45</v>
      </c>
      <c r="CS6" s="36">
        <f t="shared" si="10"/>
        <v>62.12</v>
      </c>
      <c r="CT6" s="36">
        <f t="shared" si="10"/>
        <v>62.26</v>
      </c>
      <c r="CU6" s="36">
        <f t="shared" si="10"/>
        <v>62.1</v>
      </c>
      <c r="CV6" s="35" t="str">
        <f>IF(CV7="","",IF(CV7="-","【-】","【"&amp;SUBSTITUTE(TEXT(CV7,"#,##0.00"),"-","△")&amp;"】"))</f>
        <v>【59.94】</v>
      </c>
      <c r="CW6" s="36">
        <f>IF(CW7="",NA(),CW7)</f>
        <v>97.33</v>
      </c>
      <c r="CX6" s="36">
        <f t="shared" ref="CX6:DF6" si="11">IF(CX7="",NA(),CX7)</f>
        <v>96.4</v>
      </c>
      <c r="CY6" s="36">
        <f t="shared" si="11"/>
        <v>96.55</v>
      </c>
      <c r="CZ6" s="36">
        <f t="shared" si="11"/>
        <v>96.35</v>
      </c>
      <c r="DA6" s="36">
        <f t="shared" si="11"/>
        <v>96.42</v>
      </c>
      <c r="DB6" s="36">
        <f t="shared" si="11"/>
        <v>89.62</v>
      </c>
      <c r="DC6" s="36">
        <f t="shared" si="11"/>
        <v>89.76</v>
      </c>
      <c r="DD6" s="36">
        <f t="shared" si="11"/>
        <v>89.45</v>
      </c>
      <c r="DE6" s="36">
        <f t="shared" si="11"/>
        <v>89.5</v>
      </c>
      <c r="DF6" s="36">
        <f t="shared" si="11"/>
        <v>89.52</v>
      </c>
      <c r="DG6" s="35" t="str">
        <f>IF(DG7="","",IF(DG7="-","【-】","【"&amp;SUBSTITUTE(TEXT(DG7,"#,##0.00"),"-","△")&amp;"】"))</f>
        <v>【90.22】</v>
      </c>
      <c r="DH6" s="36">
        <f>IF(DH7="",NA(),DH7)</f>
        <v>46.24</v>
      </c>
      <c r="DI6" s="36">
        <f t="shared" ref="DI6:DQ6" si="12">IF(DI7="",NA(),DI7)</f>
        <v>47.28</v>
      </c>
      <c r="DJ6" s="36">
        <f t="shared" si="12"/>
        <v>48.2</v>
      </c>
      <c r="DK6" s="36">
        <f t="shared" si="12"/>
        <v>48.8</v>
      </c>
      <c r="DL6" s="36">
        <f t="shared" si="12"/>
        <v>49.35</v>
      </c>
      <c r="DM6" s="36">
        <f t="shared" si="12"/>
        <v>40.21</v>
      </c>
      <c r="DN6" s="36">
        <f t="shared" si="12"/>
        <v>41.12</v>
      </c>
      <c r="DO6" s="36">
        <f t="shared" si="12"/>
        <v>44.91</v>
      </c>
      <c r="DP6" s="36">
        <f t="shared" si="12"/>
        <v>45.89</v>
      </c>
      <c r="DQ6" s="36">
        <f t="shared" si="12"/>
        <v>46.58</v>
      </c>
      <c r="DR6" s="35" t="str">
        <f>IF(DR7="","",IF(DR7="-","【-】","【"&amp;SUBSTITUTE(TEXT(DR7,"#,##0.00"),"-","△")&amp;"】"))</f>
        <v>【47.91】</v>
      </c>
      <c r="DS6" s="36">
        <f>IF(DS7="",NA(),DS7)</f>
        <v>1.72</v>
      </c>
      <c r="DT6" s="36">
        <f t="shared" ref="DT6:EB6" si="13">IF(DT7="",NA(),DT7)</f>
        <v>2.13</v>
      </c>
      <c r="DU6" s="36">
        <f t="shared" si="13"/>
        <v>2.09</v>
      </c>
      <c r="DV6" s="36">
        <f t="shared" si="13"/>
        <v>2.82</v>
      </c>
      <c r="DW6" s="36">
        <f t="shared" si="13"/>
        <v>2.94</v>
      </c>
      <c r="DX6" s="36">
        <f t="shared" si="13"/>
        <v>10.19</v>
      </c>
      <c r="DY6" s="36">
        <f t="shared" si="13"/>
        <v>10.9</v>
      </c>
      <c r="DZ6" s="36">
        <f t="shared" si="13"/>
        <v>12.03</v>
      </c>
      <c r="EA6" s="36">
        <f t="shared" si="13"/>
        <v>13.14</v>
      </c>
      <c r="EB6" s="36">
        <f t="shared" si="13"/>
        <v>14.45</v>
      </c>
      <c r="EC6" s="35" t="str">
        <f>IF(EC7="","",IF(EC7="-","【-】","【"&amp;SUBSTITUTE(TEXT(EC7,"#,##0.00"),"-","△")&amp;"】"))</f>
        <v>【15.00】</v>
      </c>
      <c r="ED6" s="36">
        <f>IF(ED7="",NA(),ED7)</f>
        <v>0.28999999999999998</v>
      </c>
      <c r="EE6" s="36">
        <f t="shared" ref="EE6:EM6" si="14">IF(EE7="",NA(),EE7)</f>
        <v>1.05</v>
      </c>
      <c r="EF6" s="36">
        <f t="shared" si="14"/>
        <v>1.08</v>
      </c>
      <c r="EG6" s="36">
        <f t="shared" si="14"/>
        <v>1.02</v>
      </c>
      <c r="EH6" s="36">
        <f t="shared" si="14"/>
        <v>1.1599999999999999</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472115</v>
      </c>
      <c r="D7" s="38">
        <v>46</v>
      </c>
      <c r="E7" s="38">
        <v>1</v>
      </c>
      <c r="F7" s="38">
        <v>0</v>
      </c>
      <c r="G7" s="38">
        <v>1</v>
      </c>
      <c r="H7" s="38" t="s">
        <v>105</v>
      </c>
      <c r="I7" s="38" t="s">
        <v>106</v>
      </c>
      <c r="J7" s="38" t="s">
        <v>107</v>
      </c>
      <c r="K7" s="38" t="s">
        <v>108</v>
      </c>
      <c r="L7" s="38" t="s">
        <v>109</v>
      </c>
      <c r="M7" s="38"/>
      <c r="N7" s="39" t="s">
        <v>110</v>
      </c>
      <c r="O7" s="39">
        <v>88.61</v>
      </c>
      <c r="P7" s="39">
        <v>100</v>
      </c>
      <c r="Q7" s="39">
        <v>2775</v>
      </c>
      <c r="R7" s="39">
        <v>141612</v>
      </c>
      <c r="S7" s="39">
        <v>49.72</v>
      </c>
      <c r="T7" s="39">
        <v>2848.19</v>
      </c>
      <c r="U7" s="39">
        <v>141543</v>
      </c>
      <c r="V7" s="39">
        <v>44.99</v>
      </c>
      <c r="W7" s="39">
        <v>3146.1</v>
      </c>
      <c r="X7" s="39">
        <v>114.85</v>
      </c>
      <c r="Y7" s="39">
        <v>109.87</v>
      </c>
      <c r="Z7" s="39">
        <v>114.68</v>
      </c>
      <c r="AA7" s="39">
        <v>117.27</v>
      </c>
      <c r="AB7" s="39">
        <v>103.82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1467.36</v>
      </c>
      <c r="AU7" s="39">
        <v>1412.47</v>
      </c>
      <c r="AV7" s="39">
        <v>1338.7</v>
      </c>
      <c r="AW7" s="39">
        <v>1198.81</v>
      </c>
      <c r="AX7" s="39">
        <v>527.29999999999995</v>
      </c>
      <c r="AY7" s="39">
        <v>633.30999999999995</v>
      </c>
      <c r="AZ7" s="39">
        <v>648.09</v>
      </c>
      <c r="BA7" s="39">
        <v>344.19</v>
      </c>
      <c r="BB7" s="39">
        <v>352.05</v>
      </c>
      <c r="BC7" s="39">
        <v>349.04</v>
      </c>
      <c r="BD7" s="39">
        <v>262.87</v>
      </c>
      <c r="BE7" s="39">
        <v>26.98</v>
      </c>
      <c r="BF7" s="39">
        <v>24.61</v>
      </c>
      <c r="BG7" s="39">
        <v>22.91</v>
      </c>
      <c r="BH7" s="39">
        <v>19.8</v>
      </c>
      <c r="BI7" s="39">
        <v>18.04</v>
      </c>
      <c r="BJ7" s="39">
        <v>257.41000000000003</v>
      </c>
      <c r="BK7" s="39">
        <v>253.86</v>
      </c>
      <c r="BL7" s="39">
        <v>252.09</v>
      </c>
      <c r="BM7" s="39">
        <v>250.76</v>
      </c>
      <c r="BN7" s="39">
        <v>254.54</v>
      </c>
      <c r="BO7" s="39">
        <v>270.87</v>
      </c>
      <c r="BP7" s="39">
        <v>111.1</v>
      </c>
      <c r="BQ7" s="39">
        <v>105.84</v>
      </c>
      <c r="BR7" s="39">
        <v>111.06</v>
      </c>
      <c r="BS7" s="39">
        <v>113.89</v>
      </c>
      <c r="BT7" s="39">
        <v>100.7</v>
      </c>
      <c r="BU7" s="39">
        <v>100.16</v>
      </c>
      <c r="BV7" s="39">
        <v>100.07</v>
      </c>
      <c r="BW7" s="39">
        <v>106.22</v>
      </c>
      <c r="BX7" s="39">
        <v>106.69</v>
      </c>
      <c r="BY7" s="39">
        <v>106.52</v>
      </c>
      <c r="BZ7" s="39">
        <v>105.59</v>
      </c>
      <c r="CA7" s="39">
        <v>169.77</v>
      </c>
      <c r="CB7" s="39">
        <v>178.78</v>
      </c>
      <c r="CC7" s="39">
        <v>166.63</v>
      </c>
      <c r="CD7" s="39">
        <v>163.51</v>
      </c>
      <c r="CE7" s="39">
        <v>181.31</v>
      </c>
      <c r="CF7" s="39">
        <v>166.17</v>
      </c>
      <c r="CG7" s="39">
        <v>164.93</v>
      </c>
      <c r="CH7" s="39">
        <v>155.22999999999999</v>
      </c>
      <c r="CI7" s="39">
        <v>154.91999999999999</v>
      </c>
      <c r="CJ7" s="39">
        <v>155.80000000000001</v>
      </c>
      <c r="CK7" s="39">
        <v>163.27000000000001</v>
      </c>
      <c r="CL7" s="39">
        <v>73.64</v>
      </c>
      <c r="CM7" s="39">
        <v>74.319999999999993</v>
      </c>
      <c r="CN7" s="39">
        <v>73.569999999999993</v>
      </c>
      <c r="CO7" s="39">
        <v>75.040000000000006</v>
      </c>
      <c r="CP7" s="39">
        <v>73.08</v>
      </c>
      <c r="CQ7" s="39">
        <v>62.5</v>
      </c>
      <c r="CR7" s="39">
        <v>62.45</v>
      </c>
      <c r="CS7" s="39">
        <v>62.12</v>
      </c>
      <c r="CT7" s="39">
        <v>62.26</v>
      </c>
      <c r="CU7" s="39">
        <v>62.1</v>
      </c>
      <c r="CV7" s="39">
        <v>59.94</v>
      </c>
      <c r="CW7" s="39">
        <v>97.33</v>
      </c>
      <c r="CX7" s="39">
        <v>96.4</v>
      </c>
      <c r="CY7" s="39">
        <v>96.55</v>
      </c>
      <c r="CZ7" s="39">
        <v>96.35</v>
      </c>
      <c r="DA7" s="39">
        <v>96.42</v>
      </c>
      <c r="DB7" s="39">
        <v>89.62</v>
      </c>
      <c r="DC7" s="39">
        <v>89.76</v>
      </c>
      <c r="DD7" s="39">
        <v>89.45</v>
      </c>
      <c r="DE7" s="39">
        <v>89.5</v>
      </c>
      <c r="DF7" s="39">
        <v>89.52</v>
      </c>
      <c r="DG7" s="39">
        <v>90.22</v>
      </c>
      <c r="DH7" s="39">
        <v>46.24</v>
      </c>
      <c r="DI7" s="39">
        <v>47.28</v>
      </c>
      <c r="DJ7" s="39">
        <v>48.2</v>
      </c>
      <c r="DK7" s="39">
        <v>48.8</v>
      </c>
      <c r="DL7" s="39">
        <v>49.35</v>
      </c>
      <c r="DM7" s="39">
        <v>40.21</v>
      </c>
      <c r="DN7" s="39">
        <v>41.12</v>
      </c>
      <c r="DO7" s="39">
        <v>44.91</v>
      </c>
      <c r="DP7" s="39">
        <v>45.89</v>
      </c>
      <c r="DQ7" s="39">
        <v>46.58</v>
      </c>
      <c r="DR7" s="39">
        <v>47.91</v>
      </c>
      <c r="DS7" s="39">
        <v>1.72</v>
      </c>
      <c r="DT7" s="39">
        <v>2.13</v>
      </c>
      <c r="DU7" s="39">
        <v>2.09</v>
      </c>
      <c r="DV7" s="39">
        <v>2.82</v>
      </c>
      <c r="DW7" s="39">
        <v>2.94</v>
      </c>
      <c r="DX7" s="39">
        <v>10.19</v>
      </c>
      <c r="DY7" s="39">
        <v>10.9</v>
      </c>
      <c r="DZ7" s="39">
        <v>12.03</v>
      </c>
      <c r="EA7" s="39">
        <v>13.14</v>
      </c>
      <c r="EB7" s="39">
        <v>14.45</v>
      </c>
      <c r="EC7" s="39">
        <v>15</v>
      </c>
      <c r="ED7" s="39">
        <v>0.28999999999999998</v>
      </c>
      <c r="EE7" s="39">
        <v>1.05</v>
      </c>
      <c r="EF7" s="39">
        <v>1.08</v>
      </c>
      <c r="EG7" s="39">
        <v>1.02</v>
      </c>
      <c r="EH7" s="39">
        <v>1.1599999999999999</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2018-03-01T04:44:10Z</cp:lastPrinted>
  <dcterms:created xsi:type="dcterms:W3CDTF">2017-12-25T01:38:57Z</dcterms:created>
  <dcterms:modified xsi:type="dcterms:W3CDTF">2018-03-01T04:44:12Z</dcterms:modified>
  <cp:category/>
</cp:coreProperties>
</file>