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<sst xmlns="http://schemas.openxmlformats.org/spreadsheetml/2006/main" count="240" uniqueCount="126">
  <si>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</si>
  <si>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</si>
  <si>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</si>
  <si>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</si>
  <si>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</si>
  <si>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</si>
  <si>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</si>
  <si>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</si>
  <si>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</si>
  <si>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</si>
  <si>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</si>
  <si>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</si>
  <si>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</si>
  <si>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</si>
  <si>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</si>
  <si>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</si>
  <si>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</si>
  <si>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</si>
  <si>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</si>
  <si>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</si>
  <si>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</si>
  <si>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</si>
  <si>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</si>
  <si>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</si>
  <si>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</si>
  <si>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</si>
  <si>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</si>
  <si>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</si>
  <si>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</si>
  <si>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</si>
  <si>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</si>
  <si>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</si>
  <si>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</si>
  <si>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</si>
  <si>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</si>
  <si>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</si>
  <si>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</si>
  <si>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</si>
  <si>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</si>
  <si>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</si>
  <si>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</si>
  <si>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</si>
  <si>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</si>
  <si>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</si>
  <si>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</si>
  <si>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</si>
  <si>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</si>
  <si>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</si>
  <si>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</si>
  <si>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</si>
  <si>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</si>
  <si>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</si>
  <si>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</si>
  <si>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</si>
  <si>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</si>
  <si>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</si>
  <si>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</si>
  <si>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</si>
  <si>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</si>
  <si>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</si>
  <si>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</si>
  <si>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</si>
  <si>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</si>
  <si>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</si>
  <si>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</si>
  <si>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</si>
  <si>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</si>
  <si>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</si>
  <si>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</si>
  <si>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</si>
  <si>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</si>
  <si>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</si>
  <si>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</si>
  <si>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</si>
  <si>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</si>
  <si>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</si>
  <si>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</si>
  <si>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</si>
  <si>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</si>
  <si>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</si>
  <si>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</si>
  <si>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</si>
  <si>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</si>
  <si>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</si>
  <si>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</si>
  <si>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</si>
  <si>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</si>
  <si>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</si>
  <si>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</si>
  <si>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</si>
  <si>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</si>
  <si>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</si>
  <si>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</si>
  <si>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</si>
  <si>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</si>
  <si>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</si>
  <si>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</si>
  <si>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</si>
  <si>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</si>
  <si>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</si>
  <si>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</si>
  <si>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</si>
  <si>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</si>
  <si>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</si>
  <si>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</si>
  <si>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</si>
  <si>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</si>
  <si>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</si>
  <si>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</si>
  <si>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</si>
  <si>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石垣市</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</si>
  <si>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</si>
  <si>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</si>
  <si>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</si>
  <si>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</si>
  <si>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</si>
  <si>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</si>
  <si>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</si>
  <si>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</si>
  <si>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</si>
  <si>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</si>
  <si>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</si>
  <si>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③管渠改善率は、当該年度に更新した管渠延長の割合を表しています。当該指標は、管渠の更新ペースや状況を把握することが出来ます。</t>
    <rPh sb="2" eb="4">
      <t>カンキョ</t>
    </rPh>
    <rPh sb="4" eb="7">
      <t>カイゼンリツ</t>
    </rPh>
    <rPh sb="9" eb="11">
      <t>トウガイ</t>
    </rPh>
    <rPh sb="11" eb="13">
      <t>ネンド</t>
    </rPh>
    <rPh sb="14" eb="16">
      <t>コウシン</t>
    </rPh>
    <rPh sb="18" eb="20">
      <t>カンキョ</t>
    </rPh>
    <rPh sb="20" eb="22">
      <t>エンチョウ</t>
    </rPh>
    <rPh sb="23" eb="25">
      <t>ワリアイ</t>
    </rPh>
    <rPh sb="26" eb="27">
      <t>アラワ</t>
    </rPh>
    <rPh sb="33" eb="35">
      <t>トウガイ</t>
    </rPh>
    <rPh sb="35" eb="37">
      <t>シヒョウ</t>
    </rPh>
    <rPh sb="39" eb="41">
      <t>カンキョ</t>
    </rPh>
    <rPh sb="42" eb="44">
      <t>コウシン</t>
    </rPh>
    <rPh sb="48" eb="50">
      <t>ジョウキョウ</t>
    </rPh>
    <rPh sb="51" eb="53">
      <t>ハアク</t>
    </rPh>
    <rPh sb="58" eb="60">
      <t>デキ</t>
    </rPh>
    <phoneticPr fontId="4"/>
  </si>
  <si>
    <r>
      <t>　</t>
    </r>
    <r>
      <rPr>
        <sz val="7"/>
        <color theme="1"/>
        <rFont val="ＭＳ ゴシック"/>
        <family val="3"/>
        <charset val="128"/>
      </rPr>
      <t>①収益的収支比率は、単年度の収支が黒字であることを示す100%以上であることが必要とされています。当該指標は、料金収入や一般会計からの繰入金等の総収入で、総費用(人件費+動力費+薬品費+維持管理費等)に地方債償還金(借金)を加えた費用をどの程度補っているかを示しています。本市は、過去4年は60%台で推移し平成28年度は、50%台に落ち込んでいます。その年度には、ポンプ場の新設及び浄化センター内汚泥施設の増設が始まりました。また、毎年管渠の整備を行っていますのでこのような状態は当面続きます。これを改善するには、水洗化の更なる向上、使用料の定期的な改定が必要です。
　④企業債残高対事業規模比率は、使用料収入に対する地方債残高(借金)の割合の事で地方債残高の規模を表しています。平均値と比較して本市は、著しく高規模で推移しています。これは、整備継続中であるので当面続きます。解消するには、定期的な使用料の改定が必要です。
　⑤経費回収率は、使用料で回収すべき経費(維持管理費等)を、どの程度使用料で補っているかを表していて、100%以上であることが求められています。本市は、各年度で平均値より著しく低いことがわかります。これは、汚水処理に係る費用が使用料以外の収入(一般会計からの繰入=税金)により補われていることがわかります。要因としては、供用開始から16年経過しているにも関わらず、水洗化率が55%程度(全国平均では約82%。経営努力として85%程度)、使用料収入が低い(全国人口規模別平均では約2,600円/20㎥･月。)ことが上げられます。これを解消するには、適正な使用料収入(必要最低限の経営努力として、3,000円/20㎥･月を求められています)の確保、汚水処理費(維持管理費+地方債等利息+地方債償還金)の削減が必要となります。
　⑥汚水処理原価は、有収水量(使用料となる汚水量)1㎥当たりの汚水を処理した費用で、資本費(地方債元利償還額+地方債取扱諸費等)と維持管理費を含めた汚水処理に係る指標のことで、本市は、平成25年度から高くなっています。原因は中継ポンプ場の新設、浄化センター内汚泥施設の増設があります。下水道は事業は、流入汚水量や発生汚泥量の増加により先行投資を行いますので過大施設とは言い切れません。
　⑦施設利用率は、施設や設備が遊休施設となっていないか施設の利用状況や適正規模を判断する指標で、本市は、平均値と比較して低いが年々微増しています。更なる水洗化率を進め利用効率を高め、有収水量の増加を図り使用料収入を確保し、投下した資本を回収する必要があります。
　⑧水洗化率は、現在処理区域内人口のうち、実際に水洗化便所を設置して汚水を処理している人口の割合のことで、一般的に100%となっていることが望ましいとされています。本市は、50%台で推移しています。原因として毎年管渠整備を行い供用開始地区が増加するため、水洗化率が伸びないものと思量します。啓発活動を行っていますが、供用開始区域内の市民の水洗化への改造義務の意識も低いように思われます。</t>
    </r>
    <rPh sb="2" eb="5">
      <t>シュウエキテキ</t>
    </rPh>
    <rPh sb="5" eb="7">
      <t>シュウシ</t>
    </rPh>
    <rPh sb="7" eb="9">
      <t>ヒリツ</t>
    </rPh>
    <rPh sb="11" eb="14">
      <t>タンネンド</t>
    </rPh>
    <rPh sb="15" eb="17">
      <t>シュウシ</t>
    </rPh>
    <rPh sb="18" eb="20">
      <t>クロジ</t>
    </rPh>
    <rPh sb="26" eb="27">
      <t>シメ</t>
    </rPh>
    <rPh sb="32" eb="34">
      <t>イジョウ</t>
    </rPh>
    <rPh sb="40" eb="42">
      <t>ヒツヨウ</t>
    </rPh>
    <rPh sb="50" eb="52">
      <t>トウガイ</t>
    </rPh>
    <rPh sb="52" eb="54">
      <t>シヒョウ</t>
    </rPh>
    <rPh sb="56" eb="58">
      <t>リョウキン</t>
    </rPh>
    <rPh sb="58" eb="60">
      <t>シュウニュウ</t>
    </rPh>
    <rPh sb="61" eb="63">
      <t>イッパン</t>
    </rPh>
    <rPh sb="63" eb="65">
      <t>カイケイ</t>
    </rPh>
    <rPh sb="68" eb="69">
      <t>ク</t>
    </rPh>
    <rPh sb="69" eb="70">
      <t>イ</t>
    </rPh>
    <rPh sb="70" eb="71">
      <t>キン</t>
    </rPh>
    <rPh sb="71" eb="72">
      <t>トウ</t>
    </rPh>
    <rPh sb="73" eb="74">
      <t>ソウ</t>
    </rPh>
    <rPh sb="74" eb="75">
      <t>オサム</t>
    </rPh>
    <rPh sb="75" eb="76">
      <t>イリ</t>
    </rPh>
    <rPh sb="78" eb="81">
      <t>ソウヒヨウ</t>
    </rPh>
    <rPh sb="82" eb="85">
      <t>ジンケンヒ</t>
    </rPh>
    <rPh sb="86" eb="89">
      <t>ドウリョクヒ</t>
    </rPh>
    <rPh sb="90" eb="92">
      <t>ヤクヒン</t>
    </rPh>
    <rPh sb="92" eb="93">
      <t>ヒ</t>
    </rPh>
    <rPh sb="94" eb="96">
      <t>イジ</t>
    </rPh>
    <rPh sb="96" eb="99">
      <t>カンリヒ</t>
    </rPh>
    <rPh sb="99" eb="100">
      <t>トウ</t>
    </rPh>
    <rPh sb="102" eb="105">
      <t>チホウサイ</t>
    </rPh>
    <rPh sb="105" eb="108">
      <t>ショウカンキン</t>
    </rPh>
    <rPh sb="109" eb="111">
      <t>シャッキン</t>
    </rPh>
    <rPh sb="113" eb="114">
      <t>クワ</t>
    </rPh>
    <rPh sb="116" eb="118">
      <t>ヒヨウ</t>
    </rPh>
    <rPh sb="121" eb="123">
      <t>テイド</t>
    </rPh>
    <rPh sb="123" eb="124">
      <t>オギナ</t>
    </rPh>
    <rPh sb="130" eb="131">
      <t>シメ</t>
    </rPh>
    <rPh sb="137" eb="139">
      <t>ホンシ</t>
    </rPh>
    <rPh sb="141" eb="143">
      <t>カコ</t>
    </rPh>
    <rPh sb="144" eb="145">
      <t>ネン</t>
    </rPh>
    <rPh sb="149" eb="150">
      <t>ダイ</t>
    </rPh>
    <rPh sb="151" eb="153">
      <t>スイイ</t>
    </rPh>
    <rPh sb="154" eb="156">
      <t>ヘイセイ</t>
    </rPh>
    <rPh sb="158" eb="160">
      <t>ネンド</t>
    </rPh>
    <rPh sb="165" eb="166">
      <t>ダイ</t>
    </rPh>
    <rPh sb="167" eb="168">
      <t>オ</t>
    </rPh>
    <rPh sb="169" eb="170">
      <t>コ</t>
    </rPh>
    <rPh sb="178" eb="180">
      <t>ネンド</t>
    </rPh>
    <rPh sb="186" eb="187">
      <t>ジョウ</t>
    </rPh>
    <rPh sb="188" eb="190">
      <t>シンセツ</t>
    </rPh>
    <rPh sb="190" eb="191">
      <t>オヨ</t>
    </rPh>
    <rPh sb="192" eb="194">
      <t>ジョウカ</t>
    </rPh>
    <rPh sb="198" eb="199">
      <t>ナイ</t>
    </rPh>
    <rPh sb="199" eb="201">
      <t>オデイ</t>
    </rPh>
    <rPh sb="201" eb="203">
      <t>シセツ</t>
    </rPh>
    <rPh sb="204" eb="206">
      <t>ゾウセツ</t>
    </rPh>
    <rPh sb="207" eb="208">
      <t>ハジ</t>
    </rPh>
    <rPh sb="217" eb="219">
      <t>マイトシ</t>
    </rPh>
    <rPh sb="219" eb="221">
      <t>カンキョ</t>
    </rPh>
    <rPh sb="222" eb="224">
      <t>セイビ</t>
    </rPh>
    <rPh sb="225" eb="226">
      <t>オコナ</t>
    </rPh>
    <rPh sb="238" eb="240">
      <t>ジョウタイ</t>
    </rPh>
    <rPh sb="241" eb="243">
      <t>トウメン</t>
    </rPh>
    <rPh sb="243" eb="244">
      <t>ツヅ</t>
    </rPh>
    <rPh sb="251" eb="253">
      <t>カイゼン</t>
    </rPh>
    <rPh sb="258" eb="261">
      <t>スイセンカ</t>
    </rPh>
    <rPh sb="262" eb="263">
      <t>サラ</t>
    </rPh>
    <rPh sb="265" eb="267">
      <t>コウジョウ</t>
    </rPh>
    <rPh sb="268" eb="271">
      <t>シヨウリョウ</t>
    </rPh>
    <rPh sb="272" eb="275">
      <t>テイキテキ</t>
    </rPh>
    <rPh sb="276" eb="278">
      <t>カイテイ</t>
    </rPh>
    <rPh sb="279" eb="281">
      <t>ヒツヨウ</t>
    </rPh>
    <rPh sb="287" eb="290">
      <t>キギョウサイ</t>
    </rPh>
    <rPh sb="290" eb="292">
      <t>ザンダカ</t>
    </rPh>
    <rPh sb="292" eb="293">
      <t>タイ</t>
    </rPh>
    <rPh sb="293" eb="295">
      <t>ジギョウ</t>
    </rPh>
    <rPh sb="295" eb="297">
      <t>キボ</t>
    </rPh>
    <rPh sb="297" eb="299">
      <t>ヒリツ</t>
    </rPh>
    <rPh sb="301" eb="304">
      <t>シヨウリョウ</t>
    </rPh>
    <rPh sb="304" eb="306">
      <t>シュウニュウ</t>
    </rPh>
    <rPh sb="307" eb="308">
      <t>タイ</t>
    </rPh>
    <rPh sb="310" eb="313">
      <t>チホウサイ</t>
    </rPh>
    <rPh sb="313" eb="315">
      <t>ザンダカ</t>
    </rPh>
    <rPh sb="316" eb="318">
      <t>シャッキン</t>
    </rPh>
    <rPh sb="320" eb="322">
      <t>ワリアイ</t>
    </rPh>
    <rPh sb="323" eb="324">
      <t>コト</t>
    </rPh>
    <rPh sb="325" eb="328">
      <t>チホウサイ</t>
    </rPh>
    <rPh sb="328" eb="330">
      <t>ザンダカ</t>
    </rPh>
    <rPh sb="331" eb="333">
      <t>キボ</t>
    </rPh>
    <rPh sb="334" eb="335">
      <t>アラワ</t>
    </rPh>
    <rPh sb="341" eb="344">
      <t>ヘイキンチ</t>
    </rPh>
    <rPh sb="345" eb="347">
      <t>ヒカク</t>
    </rPh>
    <rPh sb="349" eb="351">
      <t>ホンシ</t>
    </rPh>
    <rPh sb="353" eb="354">
      <t>イチジル</t>
    </rPh>
    <rPh sb="356" eb="357">
      <t>タカ</t>
    </rPh>
    <rPh sb="357" eb="359">
      <t>キボ</t>
    </rPh>
    <rPh sb="360" eb="362">
      <t>スイイ</t>
    </rPh>
    <rPh sb="372" eb="374">
      <t>セイビ</t>
    </rPh>
    <rPh sb="374" eb="377">
      <t>ケイゾクチュウ</t>
    </rPh>
    <rPh sb="382" eb="384">
      <t>トウメン</t>
    </rPh>
    <rPh sb="384" eb="385">
      <t>ツヅ</t>
    </rPh>
    <rPh sb="389" eb="391">
      <t>カイショウ</t>
    </rPh>
    <rPh sb="396" eb="399">
      <t>テイキテキ</t>
    </rPh>
    <rPh sb="400" eb="403">
      <t>シヨウリョウ</t>
    </rPh>
    <rPh sb="404" eb="406">
      <t>カイテイ</t>
    </rPh>
    <rPh sb="407" eb="409">
      <t>ヒツヨウ</t>
    </rPh>
    <rPh sb="415" eb="417">
      <t>ケイヒ</t>
    </rPh>
    <rPh sb="417" eb="420">
      <t>カイシュウリツ</t>
    </rPh>
    <rPh sb="422" eb="425">
      <t>シヨウリョウ</t>
    </rPh>
    <rPh sb="426" eb="428">
      <t>カイシュウ</t>
    </rPh>
    <rPh sb="431" eb="433">
      <t>ケイヒ</t>
    </rPh>
    <rPh sb="434" eb="436">
      <t>イジ</t>
    </rPh>
    <rPh sb="436" eb="439">
      <t>カンリヒ</t>
    </rPh>
    <rPh sb="439" eb="440">
      <t>トウ</t>
    </rPh>
    <rPh sb="445" eb="447">
      <t>テイド</t>
    </rPh>
    <rPh sb="447" eb="450">
      <t>シヨウリョウ</t>
    </rPh>
    <rPh sb="451" eb="452">
      <t>オギナ</t>
    </rPh>
    <rPh sb="458" eb="459">
      <t>アラワ</t>
    </rPh>
    <rPh sb="468" eb="470">
      <t>イジョウ</t>
    </rPh>
    <rPh sb="476" eb="477">
      <t>モト</t>
    </rPh>
    <rPh sb="485" eb="487">
      <t>ホンシ</t>
    </rPh>
    <rPh sb="489" eb="492">
      <t>カクネンド</t>
    </rPh>
    <rPh sb="493" eb="496">
      <t>ヘイキンチ</t>
    </rPh>
    <rPh sb="498" eb="499">
      <t>イチジル</t>
    </rPh>
    <rPh sb="501" eb="502">
      <t>ヒク</t>
    </rPh>
    <rPh sb="516" eb="520">
      <t>オスイショリ</t>
    </rPh>
    <rPh sb="521" eb="522">
      <t>カカ</t>
    </rPh>
    <rPh sb="523" eb="525">
      <t>ヒヨウ</t>
    </rPh>
    <rPh sb="526" eb="531">
      <t>シヨウリョウイガイ</t>
    </rPh>
    <rPh sb="532" eb="534">
      <t>シュウニュウ</t>
    </rPh>
    <rPh sb="535" eb="537">
      <t>イッパン</t>
    </rPh>
    <rPh sb="537" eb="539">
      <t>カイケイ</t>
    </rPh>
    <rPh sb="542" eb="543">
      <t>ク</t>
    </rPh>
    <rPh sb="543" eb="544">
      <t>イ</t>
    </rPh>
    <rPh sb="545" eb="547">
      <t>ゼイキン</t>
    </rPh>
    <rPh sb="551" eb="552">
      <t>オギナ</t>
    </rPh>
    <rPh sb="566" eb="568">
      <t>ヨウイン</t>
    </rPh>
    <rPh sb="573" eb="575">
      <t>キョウヨウ</t>
    </rPh>
    <rPh sb="575" eb="577">
      <t>カイシ</t>
    </rPh>
    <rPh sb="581" eb="582">
      <t>ネン</t>
    </rPh>
    <rPh sb="582" eb="584">
      <t>ケイカ</t>
    </rPh>
    <rPh sb="590" eb="591">
      <t>カカ</t>
    </rPh>
    <rPh sb="595" eb="598">
      <t>スイセンカ</t>
    </rPh>
    <rPh sb="598" eb="599">
      <t>リツ</t>
    </rPh>
    <rPh sb="603" eb="605">
      <t>テイド</t>
    </rPh>
    <rPh sb="606" eb="608">
      <t>ゼンコク</t>
    </rPh>
    <rPh sb="608" eb="610">
      <t>ヘイキン</t>
    </rPh>
    <rPh sb="612" eb="613">
      <t>ヤク</t>
    </rPh>
    <rPh sb="617" eb="619">
      <t>ケイエイ</t>
    </rPh>
    <rPh sb="619" eb="621">
      <t>ドリョク</t>
    </rPh>
    <rPh sb="627" eb="629">
      <t>テイド</t>
    </rPh>
    <rPh sb="631" eb="634">
      <t>シヨウリョウ</t>
    </rPh>
    <rPh sb="634" eb="636">
      <t>シュウニュウ</t>
    </rPh>
    <rPh sb="637" eb="638">
      <t>ヒク</t>
    </rPh>
    <rPh sb="640" eb="642">
      <t>ゼンコク</t>
    </rPh>
    <rPh sb="642" eb="644">
      <t>ジンコウ</t>
    </rPh>
    <rPh sb="644" eb="647">
      <t>キボベツ</t>
    </rPh>
    <rPh sb="647" eb="649">
      <t>ヘイキン</t>
    </rPh>
    <rPh sb="651" eb="652">
      <t>ヤク</t>
    </rPh>
    <rPh sb="657" eb="658">
      <t>エン</t>
    </rPh>
    <rPh sb="663" eb="664">
      <t>ツキ</t>
    </rPh>
    <rPh sb="669" eb="670">
      <t>ア</t>
    </rPh>
    <rPh sb="679" eb="681">
      <t>カイショウ</t>
    </rPh>
    <rPh sb="686" eb="688">
      <t>テキセイ</t>
    </rPh>
    <rPh sb="689" eb="692">
      <t>シヨウリョウ</t>
    </rPh>
    <rPh sb="692" eb="694">
      <t>シュウニュウ</t>
    </rPh>
    <rPh sb="695" eb="697">
      <t>ヒツヨウ</t>
    </rPh>
    <rPh sb="697" eb="700">
      <t>サイテイゲン</t>
    </rPh>
    <rPh sb="701" eb="703">
      <t>ケイエイ</t>
    </rPh>
    <rPh sb="703" eb="705">
      <t>ドリョク</t>
    </rPh>
    <rPh sb="714" eb="715">
      <t>エン</t>
    </rPh>
    <rPh sb="720" eb="721">
      <t>ツキ</t>
    </rPh>
    <rPh sb="722" eb="723">
      <t>モト</t>
    </rPh>
    <rPh sb="732" eb="734">
      <t>カクホ</t>
    </rPh>
    <rPh sb="735" eb="737">
      <t>オスイ</t>
    </rPh>
    <rPh sb="737" eb="740">
      <t>ショリヒ</t>
    </rPh>
    <rPh sb="741" eb="743">
      <t>イジ</t>
    </rPh>
    <rPh sb="743" eb="746">
      <t>カンリヒ</t>
    </rPh>
    <rPh sb="747" eb="750">
      <t>チホウサイ</t>
    </rPh>
    <rPh sb="750" eb="751">
      <t>トウ</t>
    </rPh>
    <rPh sb="751" eb="753">
      <t>リソク</t>
    </rPh>
    <rPh sb="754" eb="757">
      <t>チホウサイ</t>
    </rPh>
    <rPh sb="757" eb="760">
      <t>ショウカンキン</t>
    </rPh>
    <rPh sb="762" eb="764">
      <t>サクゲン</t>
    </rPh>
    <rPh sb="765" eb="767">
      <t>ヒツヨウ</t>
    </rPh>
    <rPh sb="776" eb="778">
      <t>オスイ</t>
    </rPh>
    <rPh sb="778" eb="780">
      <t>ショリ</t>
    </rPh>
    <rPh sb="780" eb="782">
      <t>ゲンカ</t>
    </rPh>
    <rPh sb="784" eb="788">
      <t>ユウシュウスイリョウ</t>
    </rPh>
    <rPh sb="789" eb="792">
      <t>シヨウリョウ</t>
    </rPh>
    <rPh sb="795" eb="798">
      <t>オスイリョウ</t>
    </rPh>
    <rPh sb="801" eb="802">
      <t>ア</t>
    </rPh>
    <rPh sb="805" eb="807">
      <t>オスイ</t>
    </rPh>
    <rPh sb="808" eb="810">
      <t>ショリ</t>
    </rPh>
    <rPh sb="812" eb="814">
      <t>ヒヨウ</t>
    </rPh>
    <rPh sb="816" eb="819">
      <t>シホンヒ</t>
    </rPh>
    <rPh sb="820" eb="823">
      <t>チホウサイ</t>
    </rPh>
    <rPh sb="823" eb="825">
      <t>ガンリ</t>
    </rPh>
    <rPh sb="825" eb="828">
      <t>ショウカンガク</t>
    </rPh>
    <rPh sb="829" eb="832">
      <t>チホウサイ</t>
    </rPh>
    <rPh sb="839" eb="841">
      <t>イジ</t>
    </rPh>
    <rPh sb="841" eb="844">
      <t>カンリヒ</t>
    </rPh>
    <rPh sb="845" eb="846">
      <t>フク</t>
    </rPh>
    <rPh sb="848" eb="850">
      <t>オスイ</t>
    </rPh>
    <rPh sb="850" eb="852">
      <t>ショリ</t>
    </rPh>
    <rPh sb="853" eb="854">
      <t>カカ</t>
    </rPh>
    <rPh sb="855" eb="857">
      <t>シヒョウ</t>
    </rPh>
    <rPh sb="862" eb="864">
      <t>ホンシ</t>
    </rPh>
    <rPh sb="866" eb="868">
      <t>ヘイセイ</t>
    </rPh>
    <rPh sb="870" eb="872">
      <t>ネンド</t>
    </rPh>
    <rPh sb="883" eb="885">
      <t>ゲンイン</t>
    </rPh>
    <rPh sb="886" eb="888">
      <t>チュウケイ</t>
    </rPh>
    <rPh sb="891" eb="892">
      <t>ジョウ</t>
    </rPh>
    <rPh sb="893" eb="895">
      <t>シンセツ</t>
    </rPh>
    <rPh sb="896" eb="898">
      <t>ジョウカ</t>
    </rPh>
    <rPh sb="902" eb="903">
      <t>ナイ</t>
    </rPh>
    <rPh sb="903" eb="905">
      <t>オデイ</t>
    </rPh>
    <rPh sb="905" eb="907">
      <t>シセツ</t>
    </rPh>
    <rPh sb="908" eb="910">
      <t>ゾウセツ</t>
    </rPh>
    <rPh sb="916" eb="919">
      <t>ゲスイドウ</t>
    </rPh>
    <rPh sb="920" eb="922">
      <t>ジギョウ</t>
    </rPh>
    <rPh sb="924" eb="926">
      <t>リュウニュウ</t>
    </rPh>
    <rPh sb="926" eb="928">
      <t>オスイ</t>
    </rPh>
    <rPh sb="928" eb="929">
      <t>リョウ</t>
    </rPh>
    <rPh sb="930" eb="932">
      <t>ハッセイ</t>
    </rPh>
    <rPh sb="932" eb="935">
      <t>オデイリョウ</t>
    </rPh>
    <rPh sb="936" eb="938">
      <t>ゾウカ</t>
    </rPh>
    <rPh sb="941" eb="943">
      <t>センコウ</t>
    </rPh>
    <rPh sb="943" eb="945">
      <t>トウシ</t>
    </rPh>
    <rPh sb="946" eb="947">
      <t>オコナ</t>
    </rPh>
    <rPh sb="952" eb="954">
      <t>カダイ</t>
    </rPh>
    <rPh sb="954" eb="956">
      <t>シセツ</t>
    </rPh>
    <rPh sb="958" eb="959">
      <t>イ</t>
    </rPh>
    <rPh sb="960" eb="961">
      <t>キ</t>
    </rPh>
    <rPh sb="969" eb="971">
      <t>シセツ</t>
    </rPh>
    <rPh sb="971" eb="974">
      <t>リヨウリツ</t>
    </rPh>
    <rPh sb="976" eb="978">
      <t>シセツ</t>
    </rPh>
    <rPh sb="979" eb="981">
      <t>セツビ</t>
    </rPh>
    <rPh sb="982" eb="984">
      <t>ユウキュウ</t>
    </rPh>
    <rPh sb="984" eb="986">
      <t>シセツ</t>
    </rPh>
    <rPh sb="994" eb="996">
      <t>シセツ</t>
    </rPh>
    <rPh sb="997" eb="1001">
      <t>リヨウジョウキョウ</t>
    </rPh>
    <rPh sb="1002" eb="1004">
      <t>テキセイ</t>
    </rPh>
    <rPh sb="1004" eb="1006">
      <t>キボ</t>
    </rPh>
    <rPh sb="1007" eb="1009">
      <t>ハンダン</t>
    </rPh>
    <rPh sb="1011" eb="1013">
      <t>シヒョウ</t>
    </rPh>
    <rPh sb="1015" eb="1017">
      <t>ホンシ</t>
    </rPh>
    <rPh sb="1019" eb="1022">
      <t>ヘイキンチ</t>
    </rPh>
    <rPh sb="1023" eb="1025">
      <t>ヒカク</t>
    </rPh>
    <rPh sb="1027" eb="1028">
      <t>ヒク</t>
    </rPh>
    <rPh sb="1030" eb="1032">
      <t>ネンネン</t>
    </rPh>
    <rPh sb="1032" eb="1034">
      <t>ビゾウ</t>
    </rPh>
    <rPh sb="1040" eb="1041">
      <t>サラ</t>
    </rPh>
    <rPh sb="1043" eb="1046">
      <t>スイセンカ</t>
    </rPh>
    <rPh sb="1046" eb="1047">
      <t>リツ</t>
    </rPh>
    <rPh sb="1048" eb="1049">
      <t>スス</t>
    </rPh>
    <rPh sb="1050" eb="1052">
      <t>リヨウ</t>
    </rPh>
    <rPh sb="1052" eb="1054">
      <t>コウリツ</t>
    </rPh>
    <rPh sb="1055" eb="1056">
      <t>タカ</t>
    </rPh>
    <rPh sb="1058" eb="1062">
      <t>ユウシュウスイリョウ</t>
    </rPh>
    <rPh sb="1063" eb="1065">
      <t>ゾウカ</t>
    </rPh>
    <rPh sb="1066" eb="1067">
      <t>ハカ</t>
    </rPh>
    <rPh sb="1068" eb="1071">
      <t>シヨウリョウ</t>
    </rPh>
    <rPh sb="1071" eb="1073">
      <t>シュウニュウ</t>
    </rPh>
    <rPh sb="1074" eb="1076">
      <t>カクホ</t>
    </rPh>
    <rPh sb="1078" eb="1080">
      <t>トウカ</t>
    </rPh>
    <rPh sb="1082" eb="1084">
      <t>シホン</t>
    </rPh>
    <rPh sb="1085" eb="1087">
      <t>カイシュウ</t>
    </rPh>
    <rPh sb="1089" eb="1091">
      <t>ヒツヨウ</t>
    </rPh>
    <rPh sb="1100" eb="1103">
      <t>スイセンカ</t>
    </rPh>
    <rPh sb="1103" eb="1104">
      <t>リツ</t>
    </rPh>
    <rPh sb="1106" eb="1108">
      <t>ゲンザイ</t>
    </rPh>
    <rPh sb="1108" eb="1110">
      <t>ショリ</t>
    </rPh>
    <rPh sb="1110" eb="1113">
      <t>クイキナイ</t>
    </rPh>
    <rPh sb="1113" eb="1115">
      <t>ジンコウ</t>
    </rPh>
    <rPh sb="1119" eb="1121">
      <t>ジッサイ</t>
    </rPh>
    <rPh sb="1122" eb="1124">
      <t>スイセン</t>
    </rPh>
    <rPh sb="1124" eb="1125">
      <t>カ</t>
    </rPh>
    <rPh sb="1125" eb="1127">
      <t>ベンジョ</t>
    </rPh>
    <rPh sb="1128" eb="1130">
      <t>セッチ</t>
    </rPh>
    <rPh sb="1132" eb="1134">
      <t>オスイ</t>
    </rPh>
    <rPh sb="1135" eb="1137">
      <t>ショリ</t>
    </rPh>
    <rPh sb="1141" eb="1143">
      <t>ジンコウ</t>
    </rPh>
    <rPh sb="1144" eb="1146">
      <t>ワリアイ</t>
    </rPh>
    <rPh sb="1151" eb="1154">
      <t>イッパンテキ</t>
    </rPh>
    <rPh sb="1168" eb="1169">
      <t>ノゾ</t>
    </rPh>
    <rPh sb="1180" eb="1182">
      <t>ホンシ</t>
    </rPh>
    <rPh sb="1187" eb="1188">
      <t>ダイ</t>
    </rPh>
    <rPh sb="1189" eb="1191">
      <t>スイイ</t>
    </rPh>
    <rPh sb="1197" eb="1199">
      <t>ゲンイン</t>
    </rPh>
    <rPh sb="1202" eb="1204">
      <t>マイトシ</t>
    </rPh>
    <rPh sb="1204" eb="1206">
      <t>カンキョ</t>
    </rPh>
    <rPh sb="1206" eb="1208">
      <t>セイビ</t>
    </rPh>
    <rPh sb="1209" eb="1210">
      <t>オコナ</t>
    </rPh>
    <rPh sb="1211" eb="1213">
      <t>キョウヨウ</t>
    </rPh>
    <rPh sb="1213" eb="1215">
      <t>カイシ</t>
    </rPh>
    <rPh sb="1215" eb="1217">
      <t>チク</t>
    </rPh>
    <rPh sb="1218" eb="1220">
      <t>ゾウカ</t>
    </rPh>
    <rPh sb="1225" eb="1228">
      <t>スイセンカ</t>
    </rPh>
    <rPh sb="1228" eb="1229">
      <t>リツ</t>
    </rPh>
    <rPh sb="1230" eb="1231">
      <t>ノ</t>
    </rPh>
    <rPh sb="1237" eb="1239">
      <t>シリョウ</t>
    </rPh>
    <rPh sb="1243" eb="1245">
      <t>ケイハツ</t>
    </rPh>
    <rPh sb="1245" eb="1247">
      <t>カツドウ</t>
    </rPh>
    <rPh sb="1248" eb="1249">
      <t>オコナ</t>
    </rPh>
    <rPh sb="1256" eb="1258">
      <t>キョウヨウ</t>
    </rPh>
    <rPh sb="1258" eb="1260">
      <t>カイシ</t>
    </rPh>
    <rPh sb="1260" eb="1263">
      <t>クイキナイ</t>
    </rPh>
    <rPh sb="1264" eb="1266">
      <t>シミン</t>
    </rPh>
    <rPh sb="1267" eb="1269">
      <t>スイセン</t>
    </rPh>
    <rPh sb="1269" eb="1270">
      <t>カ</t>
    </rPh>
    <rPh sb="1272" eb="1274">
      <t>カイゾウ</t>
    </rPh>
    <rPh sb="1274" eb="1276">
      <t>ギム</t>
    </rPh>
    <rPh sb="1277" eb="1279">
      <t>イシキ</t>
    </rPh>
    <rPh sb="1280" eb="1281">
      <t>ヒク</t>
    </rPh>
    <rPh sb="1285" eb="1286">
      <t>オモ</t>
    </rPh>
    <phoneticPr fontId="4"/>
  </si>
  <si>
    <r>
      <t>　</t>
    </r>
    <r>
      <rPr>
        <sz val="8"/>
        <color theme="1"/>
        <rFont val="ＭＳ ゴシック"/>
        <family val="3"/>
        <charset val="128"/>
      </rPr>
      <t>本市の公共下水道事業の経営の健全性・効率性については、供用開始から16年経過していますが使用料の改定がないまま現在に至っています。下水道事業は、事業の性質上先行投資を行います。今現在も建設中です。その為、経費回収率が著しく低く汚水処理原価は平均値と比較すると1.6倍強有ります。収益的収支、企業債残高対事業規模が一向に減額しません。原因については、分析欄に各々記載していますが、経営を圧迫していることがこれらより見て取れます。管渠整備に対して水洗化が追いついていません。施設利用率が意外と高いのは、水洗化率が約54%にもかかわらず大口需要家が影響しているように思われます。水洗化人口を増加させるため、無利子無利息の融資、接続補助を実施していますが、伸び悩んでいます。
　下水道施設は、文化のバロメーターとも言われ、快適な生活環境の向上や公共用水域の水質保全をも、目的としています。その施設が利用されないと言うことは、観光立市都市を目指す本市としては残念な思いです。
　下水道経営には、使用料の定期的な改定が必要です。その為には、市民の下水道への理解が不可欠です。又行政は、経費の抑制を図り、計画変更、整備方法についても再検討を行う必要が経営ではあるように思われます。</t>
    </r>
    <rPh sb="1" eb="3">
      <t>ホンシ</t>
    </rPh>
    <rPh sb="4" eb="6">
      <t>コウキョウ</t>
    </rPh>
    <rPh sb="6" eb="9">
      <t>ゲスイドウ</t>
    </rPh>
    <rPh sb="9" eb="11">
      <t>ジギョウ</t>
    </rPh>
    <rPh sb="12" eb="14">
      <t>ケイエイ</t>
    </rPh>
    <rPh sb="15" eb="18">
      <t>ケンゼンセイ</t>
    </rPh>
    <rPh sb="19" eb="22">
      <t>コウリツセイ</t>
    </rPh>
    <rPh sb="28" eb="30">
      <t>キョウヨウ</t>
    </rPh>
    <rPh sb="30" eb="32">
      <t>カイシ</t>
    </rPh>
    <rPh sb="36" eb="37">
      <t>ネン</t>
    </rPh>
    <rPh sb="37" eb="39">
      <t>ケイカ</t>
    </rPh>
    <rPh sb="45" eb="48">
      <t>シヨウリョウ</t>
    </rPh>
    <rPh sb="49" eb="51">
      <t>カイテイ</t>
    </rPh>
    <rPh sb="56" eb="58">
      <t>ゲンザイ</t>
    </rPh>
    <rPh sb="59" eb="60">
      <t>イタ</t>
    </rPh>
    <rPh sb="66" eb="69">
      <t>ゲスイドウ</t>
    </rPh>
    <rPh sb="69" eb="71">
      <t>ジギョウ</t>
    </rPh>
    <rPh sb="73" eb="75">
      <t>ジギョウ</t>
    </rPh>
    <rPh sb="76" eb="79">
      <t>セイシツジョウ</t>
    </rPh>
    <rPh sb="79" eb="81">
      <t>センコウ</t>
    </rPh>
    <rPh sb="81" eb="83">
      <t>トウシ</t>
    </rPh>
    <rPh sb="84" eb="85">
      <t>オコナ</t>
    </rPh>
    <rPh sb="89" eb="90">
      <t>イマ</t>
    </rPh>
    <rPh sb="90" eb="92">
      <t>ゲンザイ</t>
    </rPh>
    <rPh sb="93" eb="96">
      <t>ケンセツチュウ</t>
    </rPh>
    <rPh sb="101" eb="102">
      <t>タメ</t>
    </rPh>
    <rPh sb="103" eb="105">
      <t>ケイヒ</t>
    </rPh>
    <rPh sb="105" eb="108">
      <t>カイシュウリツ</t>
    </rPh>
    <rPh sb="109" eb="110">
      <t>イチジル</t>
    </rPh>
    <rPh sb="112" eb="113">
      <t>ヒク</t>
    </rPh>
    <rPh sb="114" eb="116">
      <t>オスイ</t>
    </rPh>
    <rPh sb="116" eb="118">
      <t>ショリ</t>
    </rPh>
    <rPh sb="118" eb="120">
      <t>ゲンカ</t>
    </rPh>
    <rPh sb="121" eb="124">
      <t>ヘイキンチ</t>
    </rPh>
    <rPh sb="125" eb="127">
      <t>ヒカク</t>
    </rPh>
    <rPh sb="133" eb="134">
      <t>バイ</t>
    </rPh>
    <rPh sb="134" eb="135">
      <t>キョウ</t>
    </rPh>
    <rPh sb="135" eb="136">
      <t>ア</t>
    </rPh>
    <rPh sb="140" eb="143">
      <t>シュウエキテキ</t>
    </rPh>
    <rPh sb="143" eb="145">
      <t>シュウシ</t>
    </rPh>
    <rPh sb="146" eb="149">
      <t>キギョウサイ</t>
    </rPh>
    <rPh sb="149" eb="151">
      <t>ザンダカ</t>
    </rPh>
    <rPh sb="151" eb="152">
      <t>タイ</t>
    </rPh>
    <rPh sb="152" eb="154">
      <t>ジギョウ</t>
    </rPh>
    <rPh sb="154" eb="156">
      <t>キボ</t>
    </rPh>
    <rPh sb="157" eb="159">
      <t>イッコウ</t>
    </rPh>
    <rPh sb="160" eb="162">
      <t>ゲンガク</t>
    </rPh>
    <rPh sb="167" eb="169">
      <t>ゲンイン</t>
    </rPh>
    <rPh sb="175" eb="177">
      <t>ブンセキ</t>
    </rPh>
    <rPh sb="177" eb="178">
      <t>ラン</t>
    </rPh>
    <rPh sb="179" eb="181">
      <t>オノオノ</t>
    </rPh>
    <rPh sb="181" eb="183">
      <t>キサイ</t>
    </rPh>
    <rPh sb="190" eb="192">
      <t>ケイエイ</t>
    </rPh>
    <rPh sb="193" eb="195">
      <t>アッパク</t>
    </rPh>
    <rPh sb="207" eb="208">
      <t>ミ</t>
    </rPh>
    <rPh sb="209" eb="210">
      <t>ト</t>
    </rPh>
    <rPh sb="214" eb="216">
      <t>カンキョ</t>
    </rPh>
    <rPh sb="216" eb="218">
      <t>セイビ</t>
    </rPh>
    <rPh sb="219" eb="220">
      <t>タイ</t>
    </rPh>
    <rPh sb="222" eb="225">
      <t>スイセンカ</t>
    </rPh>
    <rPh sb="226" eb="227">
      <t>オ</t>
    </rPh>
    <rPh sb="236" eb="238">
      <t>シセツ</t>
    </rPh>
    <rPh sb="238" eb="241">
      <t>リヨウリツ</t>
    </rPh>
    <rPh sb="242" eb="244">
      <t>イガイ</t>
    </rPh>
    <rPh sb="245" eb="246">
      <t>タカ</t>
    </rPh>
    <rPh sb="250" eb="253">
      <t>スイセンカ</t>
    </rPh>
    <rPh sb="253" eb="254">
      <t>リツ</t>
    </rPh>
    <rPh sb="255" eb="256">
      <t>ヤク</t>
    </rPh>
    <rPh sb="266" eb="268">
      <t>オオグチ</t>
    </rPh>
    <rPh sb="268" eb="271">
      <t>ジュヨウカ</t>
    </rPh>
    <rPh sb="272" eb="274">
      <t>エイキョウ</t>
    </rPh>
    <rPh sb="281" eb="282">
      <t>オモ</t>
    </rPh>
    <rPh sb="287" eb="289">
      <t>スイセン</t>
    </rPh>
    <rPh sb="289" eb="290">
      <t>カ</t>
    </rPh>
    <rPh sb="290" eb="292">
      <t>ジンコウ</t>
    </rPh>
    <rPh sb="293" eb="295">
      <t>ゾウカ</t>
    </rPh>
    <rPh sb="301" eb="304">
      <t>ムリシ</t>
    </rPh>
    <rPh sb="304" eb="307">
      <t>ムリソク</t>
    </rPh>
    <rPh sb="308" eb="310">
      <t>ユウシ</t>
    </rPh>
    <rPh sb="311" eb="313">
      <t>セツゾク</t>
    </rPh>
    <rPh sb="313" eb="315">
      <t>ホジョ</t>
    </rPh>
    <rPh sb="316" eb="318">
      <t>ジッシ</t>
    </rPh>
    <rPh sb="325" eb="326">
      <t>ノ</t>
    </rPh>
    <rPh sb="327" eb="328">
      <t>ナヤ</t>
    </rPh>
    <rPh sb="336" eb="339">
      <t>ゲスイドウ</t>
    </rPh>
    <rPh sb="339" eb="341">
      <t>シセツ</t>
    </rPh>
    <rPh sb="343" eb="345">
      <t>ブンカ</t>
    </rPh>
    <rPh sb="354" eb="355">
      <t>イ</t>
    </rPh>
    <rPh sb="358" eb="360">
      <t>カイテキ</t>
    </rPh>
    <rPh sb="361" eb="365">
      <t>セイカツカンキョウ</t>
    </rPh>
    <rPh sb="366" eb="368">
      <t>コウジョウ</t>
    </rPh>
    <rPh sb="369" eb="372">
      <t>コウキョウヨウ</t>
    </rPh>
    <rPh sb="372" eb="374">
      <t>スイイキ</t>
    </rPh>
    <rPh sb="375" eb="377">
      <t>スイシツ</t>
    </rPh>
    <rPh sb="377" eb="379">
      <t>ホゼン</t>
    </rPh>
    <rPh sb="382" eb="384">
      <t>モクテキ</t>
    </rPh>
    <rPh sb="393" eb="395">
      <t>シセツ</t>
    </rPh>
    <rPh sb="396" eb="398">
      <t>リヨウ</t>
    </rPh>
    <rPh sb="403" eb="404">
      <t>イ</t>
    </rPh>
    <rPh sb="409" eb="411">
      <t>カンコウ</t>
    </rPh>
    <rPh sb="411" eb="413">
      <t>リッシ</t>
    </rPh>
    <rPh sb="413" eb="415">
      <t>トシ</t>
    </rPh>
    <rPh sb="416" eb="418">
      <t>メザ</t>
    </rPh>
    <rPh sb="419" eb="421">
      <t>ホンシ</t>
    </rPh>
    <rPh sb="425" eb="427">
      <t>ザンネン</t>
    </rPh>
    <rPh sb="428" eb="429">
      <t>オモ</t>
    </rPh>
    <rPh sb="435" eb="438">
      <t>ゲスイドウ</t>
    </rPh>
    <rPh sb="438" eb="440">
      <t>ケイエイ</t>
    </rPh>
    <rPh sb="443" eb="446">
      <t>シヨウリョウ</t>
    </rPh>
    <rPh sb="447" eb="450">
      <t>テイキテキ</t>
    </rPh>
    <rPh sb="451" eb="453">
      <t>カイテイ</t>
    </rPh>
    <rPh sb="454" eb="456">
      <t>ヒツヨウ</t>
    </rPh>
    <rPh sb="461" eb="462">
      <t>タメ</t>
    </rPh>
    <rPh sb="465" eb="467">
      <t>シミン</t>
    </rPh>
    <rPh sb="468" eb="471">
      <t>ゲスイドウ</t>
    </rPh>
    <rPh sb="473" eb="475">
      <t>リカイ</t>
    </rPh>
    <rPh sb="476" eb="479">
      <t>フカケツ</t>
    </rPh>
    <rPh sb="482" eb="483">
      <t>マタ</t>
    </rPh>
    <rPh sb="483" eb="485">
      <t>ギョウセイ</t>
    </rPh>
    <rPh sb="487" eb="489">
      <t>ケイヒ</t>
    </rPh>
    <rPh sb="490" eb="492">
      <t>ヨクセイ</t>
    </rPh>
    <rPh sb="493" eb="494">
      <t>ハカ</t>
    </rPh>
    <rPh sb="496" eb="498">
      <t>ケイカク</t>
    </rPh>
    <rPh sb="498" eb="500">
      <t>ヘンコウ</t>
    </rPh>
    <rPh sb="501" eb="503">
      <t>セイビ</t>
    </rPh>
    <rPh sb="503" eb="505">
      <t>ホウホウ</t>
    </rPh>
    <rPh sb="510" eb="513">
      <t>サイケントウ</t>
    </rPh>
    <rPh sb="514" eb="515">
      <t>オコナ</t>
    </rPh>
    <rPh sb="516" eb="518">
      <t>ヒツヨウ</t>
    </rPh>
    <rPh sb="519" eb="521">
      <t>ケイエイ</t>
    </rPh>
    <rPh sb="528" eb="529">
      <t>オモ</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</si>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</sst>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7"/>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3.7</c:v>
                </c:pt>
                <c:pt idx="1">
                  <c:v>9.09</c:v>
                </c:pt>
                <c:pt idx="2">
                  <c:v>4.92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C68-4E49-96EC-DB916A4BC4FF}"/>
            </c:ext>
          </c:extLst>
        </c:ser>
        <c:dLbls>
          <c:showLegendKey val="0"/>
          <c:showVal val="0"/>
          <c:showCatName val="0"/>
          <c:showSerName val="0"/>
          <c:showPercent val="0"/>
          <c:showBubbleSize val="0"/>
        </c:dLbls>
        <c:gapWidth val="150"/>
        <c:axId val="102575104"/>
        <c:axId val="1025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0.16</c:v>
                </c:pt>
                <c:pt idx="4">
                  <c:v>0.19</c:v>
                </c:pt>
              </c:numCache>
            </c:numRef>
          </c:val>
          <c:smooth val="0"/>
          <c:extLst xmlns:c16r2="http://schemas.microsoft.com/office/drawing/2015/06/chart">
            <c:ext xmlns:c16="http://schemas.microsoft.com/office/drawing/2014/chart" uri="{C3380CC4-5D6E-409C-BE32-E72D297353CC}">
              <c16:uniqueId val="{00000001-CC68-4E49-96EC-DB916A4BC4FF}"/>
            </c:ext>
          </c:extLst>
        </c:ser>
        <c:dLbls>
          <c:showLegendKey val="0"/>
          <c:showVal val="0"/>
          <c:showCatName val="0"/>
          <c:showSerName val="0"/>
          <c:showPercent val="0"/>
          <c:showBubbleSize val="0"/>
        </c:dLbls>
        <c:marker val="1"/>
        <c:smooth val="0"/>
        <c:axId val="102575104"/>
        <c:axId val="102585472"/>
      </c:lineChart>
      <c:dateAx>
        <c:axId val="102575104"/>
        <c:scaling>
          <c:orientation val="minMax"/>
        </c:scaling>
        <c:delete val="1"/>
        <c:axPos val="b"/>
        <c:numFmt formatCode="ge" sourceLinked="1"/>
        <c:majorTickMark val="none"/>
        <c:minorTickMark val="none"/>
        <c:tickLblPos val="none"/>
        <c:crossAx val="102585472"/>
        <c:crosses val="autoZero"/>
        <c:auto val="1"/>
        <c:lblOffset val="100"/>
        <c:baseTimeUnit val="years"/>
      </c:dateAx>
      <c:valAx>
        <c:axId val="1025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31.44</c:v>
                </c:pt>
                <c:pt idx="1">
                  <c:v>33.270000000000003</c:v>
                </c:pt>
                <c:pt idx="2">
                  <c:v>34.19</c:v>
                </c:pt>
                <c:pt idx="3">
                  <c:v>35.89</c:v>
                </c:pt>
                <c:pt idx="4">
                  <c:v>38.11</c:v>
                </c:pt>
              </c:numCache>
            </c:numRef>
          </c:val>
          <c:extLst xmlns:c16r2="http://schemas.microsoft.com/office/drawing/2015/06/chart">
            <c:ext xmlns:c16="http://schemas.microsoft.com/office/drawing/2014/chart" uri="{C3380CC4-5D6E-409C-BE32-E72D297353CC}">
              <c16:uniqueId val="{00000000-EAB6-44B1-912D-BC2172093183}"/>
            </c:ext>
          </c:extLst>
        </c:ser>
        <c:dLbls>
          <c:showLegendKey val="0"/>
          <c:showVal val="0"/>
          <c:showCatName val="0"/>
          <c:showSerName val="0"/>
          <c:showPercent val="0"/>
          <c:showBubbleSize val="0"/>
        </c:dLbls>
        <c:gapWidth val="150"/>
        <c:axId val="108186240"/>
        <c:axId val="1081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49.75</c:v>
                </c:pt>
                <c:pt idx="4">
                  <c:v>51.05</c:v>
                </c:pt>
              </c:numCache>
            </c:numRef>
          </c:val>
          <c:smooth val="0"/>
          <c:extLst xmlns:c16r2="http://schemas.microsoft.com/office/drawing/2015/06/chart">
            <c:ext xmlns:c16="http://schemas.microsoft.com/office/drawing/2014/chart" uri="{C3380CC4-5D6E-409C-BE32-E72D297353CC}">
              <c16:uniqueId val="{00000001-EAB6-44B1-912D-BC2172093183}"/>
            </c:ext>
          </c:extLst>
        </c:ser>
        <c:dLbls>
          <c:showLegendKey val="0"/>
          <c:showVal val="0"/>
          <c:showCatName val="0"/>
          <c:showSerName val="0"/>
          <c:showPercent val="0"/>
          <c:showBubbleSize val="0"/>
        </c:dLbls>
        <c:marker val="1"/>
        <c:smooth val="0"/>
        <c:axId val="108186240"/>
        <c:axId val="108192512"/>
      </c:lineChart>
      <c:dateAx>
        <c:axId val="108186240"/>
        <c:scaling>
          <c:orientation val="minMax"/>
        </c:scaling>
        <c:delete val="1"/>
        <c:axPos val="b"/>
        <c:numFmt formatCode="ge" sourceLinked="1"/>
        <c:majorTickMark val="none"/>
        <c:minorTickMark val="none"/>
        <c:tickLblPos val="none"/>
        <c:crossAx val="108192512"/>
        <c:crosses val="autoZero"/>
        <c:auto val="1"/>
        <c:lblOffset val="100"/>
        <c:baseTimeUnit val="years"/>
      </c:dateAx>
      <c:valAx>
        <c:axId val="1081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52.11</c:v>
                </c:pt>
                <c:pt idx="1">
                  <c:v>52.33</c:v>
                </c:pt>
                <c:pt idx="2">
                  <c:v>51.97</c:v>
                </c:pt>
                <c:pt idx="3">
                  <c:v>52.79</c:v>
                </c:pt>
                <c:pt idx="4">
                  <c:v>54.58</c:v>
                </c:pt>
              </c:numCache>
            </c:numRef>
          </c:val>
          <c:extLst xmlns:c16r2="http://schemas.microsoft.com/office/drawing/2015/06/chart">
            <c:ext xmlns:c16="http://schemas.microsoft.com/office/drawing/2014/chart" uri="{C3380CC4-5D6E-409C-BE32-E72D297353CC}">
              <c16:uniqueId val="{00000000-76C0-4AAB-948E-1861597C601F}"/>
            </c:ext>
          </c:extLst>
        </c:ser>
        <c:dLbls>
          <c:showLegendKey val="0"/>
          <c:showVal val="0"/>
          <c:showCatName val="0"/>
          <c:showSerName val="0"/>
          <c:showPercent val="0"/>
          <c:showBubbleSize val="0"/>
        </c:dLbls>
        <c:gapWidth val="150"/>
        <c:axId val="108510208"/>
        <c:axId val="10851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87.85</c:v>
                </c:pt>
                <c:pt idx="4">
                  <c:v>87.52</c:v>
                </c:pt>
              </c:numCache>
            </c:numRef>
          </c:val>
          <c:smooth val="0"/>
          <c:extLst xmlns:c16r2="http://schemas.microsoft.com/office/drawing/2015/06/chart">
            <c:ext xmlns:c16="http://schemas.microsoft.com/office/drawing/2014/chart" uri="{C3380CC4-5D6E-409C-BE32-E72D297353CC}">
              <c16:uniqueId val="{00000001-76C0-4AAB-948E-1861597C601F}"/>
            </c:ext>
          </c:extLst>
        </c:ser>
        <c:dLbls>
          <c:showLegendKey val="0"/>
          <c:showVal val="0"/>
          <c:showCatName val="0"/>
          <c:showSerName val="0"/>
          <c:showPercent val="0"/>
          <c:showBubbleSize val="0"/>
        </c:dLbls>
        <c:marker val="1"/>
        <c:smooth val="0"/>
        <c:axId val="108510208"/>
        <c:axId val="108516480"/>
      </c:lineChart>
      <c:dateAx>
        <c:axId val="108510208"/>
        <c:scaling>
          <c:orientation val="minMax"/>
        </c:scaling>
        <c:delete val="1"/>
        <c:axPos val="b"/>
        <c:numFmt formatCode="ge" sourceLinked="1"/>
        <c:majorTickMark val="none"/>
        <c:minorTickMark val="none"/>
        <c:tickLblPos val="none"/>
        <c:crossAx val="108516480"/>
        <c:crosses val="autoZero"/>
        <c:auto val="1"/>
        <c:lblOffset val="100"/>
        <c:baseTimeUnit val="years"/>
      </c:dateAx>
      <c:valAx>
        <c:axId val="10851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67.849999999999994</c:v>
                </c:pt>
                <c:pt idx="1">
                  <c:v>60.98</c:v>
                </c:pt>
                <c:pt idx="2">
                  <c:v>61.06</c:v>
                </c:pt>
                <c:pt idx="3">
                  <c:v>62.3</c:v>
                </c:pt>
                <c:pt idx="4">
                  <c:v>58.41</c:v>
                </c:pt>
              </c:numCache>
            </c:numRef>
          </c:val>
          <c:extLst xmlns:c16r2="http://schemas.microsoft.com/office/drawing/2015/06/chart">
            <c:ext xmlns:c16="http://schemas.microsoft.com/office/drawing/2014/chart" uri="{C3380CC4-5D6E-409C-BE32-E72D297353CC}">
              <c16:uniqueId val="{00000000-B802-4F36-B8B7-355EF45CE3A5}"/>
            </c:ext>
          </c:extLst>
        </c:ser>
        <c:dLbls>
          <c:showLegendKey val="0"/>
          <c:showVal val="0"/>
          <c:showCatName val="0"/>
          <c:showSerName val="0"/>
          <c:showPercent val="0"/>
          <c:showBubbleSize val="0"/>
        </c:dLbls>
        <c:gapWidth val="150"/>
        <c:axId val="102620544"/>
        <c:axId val="1026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02-4F36-B8B7-355EF45CE3A5}"/>
            </c:ext>
          </c:extLst>
        </c:ser>
        <c:dLbls>
          <c:showLegendKey val="0"/>
          <c:showVal val="0"/>
          <c:showCatName val="0"/>
          <c:showSerName val="0"/>
          <c:showPercent val="0"/>
          <c:showBubbleSize val="0"/>
        </c:dLbls>
        <c:marker val="1"/>
        <c:smooth val="0"/>
        <c:axId val="102620544"/>
        <c:axId val="102622720"/>
      </c:lineChart>
      <c:dateAx>
        <c:axId val="102620544"/>
        <c:scaling>
          <c:orientation val="minMax"/>
        </c:scaling>
        <c:delete val="1"/>
        <c:axPos val="b"/>
        <c:numFmt formatCode="ge" sourceLinked="1"/>
        <c:majorTickMark val="none"/>
        <c:minorTickMark val="none"/>
        <c:tickLblPos val="none"/>
        <c:crossAx val="102622720"/>
        <c:crosses val="autoZero"/>
        <c:auto val="1"/>
        <c:lblOffset val="100"/>
        <c:baseTimeUnit val="years"/>
      </c:dateAx>
      <c:valAx>
        <c:axId val="1026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47-4137-A3E8-B8D7149CFEF8}"/>
            </c:ext>
          </c:extLst>
        </c:ser>
        <c:dLbls>
          <c:showLegendKey val="0"/>
          <c:showVal val="0"/>
          <c:showCatName val="0"/>
          <c:showSerName val="0"/>
          <c:showPercent val="0"/>
          <c:showBubbleSize val="0"/>
        </c:dLbls>
        <c:gapWidth val="150"/>
        <c:axId val="105623552"/>
        <c:axId val="1056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47-4137-A3E8-B8D7149CFEF8}"/>
            </c:ext>
          </c:extLst>
        </c:ser>
        <c:dLbls>
          <c:showLegendKey val="0"/>
          <c:showVal val="0"/>
          <c:showCatName val="0"/>
          <c:showSerName val="0"/>
          <c:showPercent val="0"/>
          <c:showBubbleSize val="0"/>
        </c:dLbls>
        <c:marker val="1"/>
        <c:smooth val="0"/>
        <c:axId val="105623552"/>
        <c:axId val="105625472"/>
      </c:lineChart>
      <c:dateAx>
        <c:axId val="105623552"/>
        <c:scaling>
          <c:orientation val="minMax"/>
        </c:scaling>
        <c:delete val="1"/>
        <c:axPos val="b"/>
        <c:numFmt formatCode="ge" sourceLinked="1"/>
        <c:majorTickMark val="none"/>
        <c:minorTickMark val="none"/>
        <c:tickLblPos val="none"/>
        <c:crossAx val="105625472"/>
        <c:crosses val="autoZero"/>
        <c:auto val="1"/>
        <c:lblOffset val="100"/>
        <c:baseTimeUnit val="years"/>
      </c:dateAx>
      <c:valAx>
        <c:axId val="1056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44-4BB2-B2F4-233AEF7F2F09}"/>
            </c:ext>
          </c:extLst>
        </c:ser>
        <c:dLbls>
          <c:showLegendKey val="0"/>
          <c:showVal val="0"/>
          <c:showCatName val="0"/>
          <c:showSerName val="0"/>
          <c:showPercent val="0"/>
          <c:showBubbleSize val="0"/>
        </c:dLbls>
        <c:gapWidth val="150"/>
        <c:axId val="106316160"/>
        <c:axId val="10631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44-4BB2-B2F4-233AEF7F2F09}"/>
            </c:ext>
          </c:extLst>
        </c:ser>
        <c:dLbls>
          <c:showLegendKey val="0"/>
          <c:showVal val="0"/>
          <c:showCatName val="0"/>
          <c:showSerName val="0"/>
          <c:showPercent val="0"/>
          <c:showBubbleSize val="0"/>
        </c:dLbls>
        <c:marker val="1"/>
        <c:smooth val="0"/>
        <c:axId val="106316160"/>
        <c:axId val="106318080"/>
      </c:lineChart>
      <c:dateAx>
        <c:axId val="106316160"/>
        <c:scaling>
          <c:orientation val="minMax"/>
        </c:scaling>
        <c:delete val="1"/>
        <c:axPos val="b"/>
        <c:numFmt formatCode="ge" sourceLinked="1"/>
        <c:majorTickMark val="none"/>
        <c:minorTickMark val="none"/>
        <c:tickLblPos val="none"/>
        <c:crossAx val="106318080"/>
        <c:crosses val="autoZero"/>
        <c:auto val="1"/>
        <c:lblOffset val="100"/>
        <c:baseTimeUnit val="years"/>
      </c:dateAx>
      <c:valAx>
        <c:axId val="1063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25-4BC3-BB8A-4B0626BA1BD3}"/>
            </c:ext>
          </c:extLst>
        </c:ser>
        <c:dLbls>
          <c:showLegendKey val="0"/>
          <c:showVal val="0"/>
          <c:showCatName val="0"/>
          <c:showSerName val="0"/>
          <c:showPercent val="0"/>
          <c:showBubbleSize val="0"/>
        </c:dLbls>
        <c:gapWidth val="150"/>
        <c:axId val="107680896"/>
        <c:axId val="10768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25-4BC3-BB8A-4B0626BA1BD3}"/>
            </c:ext>
          </c:extLst>
        </c:ser>
        <c:dLbls>
          <c:showLegendKey val="0"/>
          <c:showVal val="0"/>
          <c:showCatName val="0"/>
          <c:showSerName val="0"/>
          <c:showPercent val="0"/>
          <c:showBubbleSize val="0"/>
        </c:dLbls>
        <c:marker val="1"/>
        <c:smooth val="0"/>
        <c:axId val="107680896"/>
        <c:axId val="107682816"/>
      </c:lineChart>
      <c:dateAx>
        <c:axId val="107680896"/>
        <c:scaling>
          <c:orientation val="minMax"/>
        </c:scaling>
        <c:delete val="1"/>
        <c:axPos val="b"/>
        <c:numFmt formatCode="ge" sourceLinked="1"/>
        <c:majorTickMark val="none"/>
        <c:minorTickMark val="none"/>
        <c:tickLblPos val="none"/>
        <c:crossAx val="107682816"/>
        <c:crosses val="autoZero"/>
        <c:auto val="1"/>
        <c:lblOffset val="100"/>
        <c:baseTimeUnit val="years"/>
      </c:dateAx>
      <c:valAx>
        <c:axId val="10768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D2-454F-9DF3-FB0BD08D4C64}"/>
            </c:ext>
          </c:extLst>
        </c:ser>
        <c:dLbls>
          <c:showLegendKey val="0"/>
          <c:showVal val="0"/>
          <c:showCatName val="0"/>
          <c:showSerName val="0"/>
          <c:showPercent val="0"/>
          <c:showBubbleSize val="0"/>
        </c:dLbls>
        <c:gapWidth val="150"/>
        <c:axId val="107714048"/>
        <c:axId val="1077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D2-454F-9DF3-FB0BD08D4C64}"/>
            </c:ext>
          </c:extLst>
        </c:ser>
        <c:dLbls>
          <c:showLegendKey val="0"/>
          <c:showVal val="0"/>
          <c:showCatName val="0"/>
          <c:showSerName val="0"/>
          <c:showPercent val="0"/>
          <c:showBubbleSize val="0"/>
        </c:dLbls>
        <c:marker val="1"/>
        <c:smooth val="0"/>
        <c:axId val="107714048"/>
        <c:axId val="107715968"/>
      </c:lineChart>
      <c:dateAx>
        <c:axId val="107714048"/>
        <c:scaling>
          <c:orientation val="minMax"/>
        </c:scaling>
        <c:delete val="1"/>
        <c:axPos val="b"/>
        <c:numFmt formatCode="ge" sourceLinked="1"/>
        <c:majorTickMark val="none"/>
        <c:minorTickMark val="none"/>
        <c:tickLblPos val="none"/>
        <c:crossAx val="107715968"/>
        <c:crosses val="autoZero"/>
        <c:auto val="1"/>
        <c:lblOffset val="100"/>
        <c:baseTimeUnit val="years"/>
      </c:dateAx>
      <c:valAx>
        <c:axId val="1077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4606.33</c:v>
                </c:pt>
                <c:pt idx="1">
                  <c:v>4491.6499999999996</c:v>
                </c:pt>
                <c:pt idx="2">
                  <c:v>4615.38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31C-4C5E-8F57-B550C57C6FA4}"/>
            </c:ext>
          </c:extLst>
        </c:ser>
        <c:dLbls>
          <c:showLegendKey val="0"/>
          <c:showVal val="0"/>
          <c:showCatName val="0"/>
          <c:showSerName val="0"/>
          <c:showPercent val="0"/>
          <c:showBubbleSize val="0"/>
        </c:dLbls>
        <c:gapWidth val="150"/>
        <c:axId val="107767680"/>
        <c:axId val="1077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1018.27</c:v>
                </c:pt>
                <c:pt idx="4">
                  <c:v>1120.55</c:v>
                </c:pt>
              </c:numCache>
            </c:numRef>
          </c:val>
          <c:smooth val="0"/>
          <c:extLst xmlns:c16r2="http://schemas.microsoft.com/office/drawing/2015/06/chart">
            <c:ext xmlns:c16="http://schemas.microsoft.com/office/drawing/2014/chart" uri="{C3380CC4-5D6E-409C-BE32-E72D297353CC}">
              <c16:uniqueId val="{00000001-E31C-4C5E-8F57-B550C57C6FA4}"/>
            </c:ext>
          </c:extLst>
        </c:ser>
        <c:dLbls>
          <c:showLegendKey val="0"/>
          <c:showVal val="0"/>
          <c:showCatName val="0"/>
          <c:showSerName val="0"/>
          <c:showPercent val="0"/>
          <c:showBubbleSize val="0"/>
        </c:dLbls>
        <c:marker val="1"/>
        <c:smooth val="0"/>
        <c:axId val="107767680"/>
        <c:axId val="107773952"/>
      </c:lineChart>
      <c:dateAx>
        <c:axId val="107767680"/>
        <c:scaling>
          <c:orientation val="minMax"/>
        </c:scaling>
        <c:delete val="1"/>
        <c:axPos val="b"/>
        <c:numFmt formatCode="ge" sourceLinked="1"/>
        <c:majorTickMark val="none"/>
        <c:minorTickMark val="none"/>
        <c:tickLblPos val="none"/>
        <c:crossAx val="107773952"/>
        <c:crosses val="autoZero"/>
        <c:auto val="1"/>
        <c:lblOffset val="100"/>
        <c:baseTimeUnit val="years"/>
      </c:dateAx>
      <c:valAx>
        <c:axId val="1077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28.38</c:v>
                </c:pt>
                <c:pt idx="1">
                  <c:v>30</c:v>
                </c:pt>
                <c:pt idx="2">
                  <c:v>29.61</c:v>
                </c:pt>
                <c:pt idx="3">
                  <c:v>28.54</c:v>
                </c:pt>
                <c:pt idx="4">
                  <c:v>27</c:v>
                </c:pt>
              </c:numCache>
            </c:numRef>
          </c:val>
          <c:extLst xmlns:c16r2="http://schemas.microsoft.com/office/drawing/2015/06/chart">
            <c:ext xmlns:c16="http://schemas.microsoft.com/office/drawing/2014/chart" uri="{C3380CC4-5D6E-409C-BE32-E72D297353CC}">
              <c16:uniqueId val="{00000000-0209-4E8C-923B-46FC40BE83D5}"/>
            </c:ext>
          </c:extLst>
        </c:ser>
        <c:dLbls>
          <c:showLegendKey val="0"/>
          <c:showVal val="0"/>
          <c:showCatName val="0"/>
          <c:showSerName val="0"/>
          <c:showPercent val="0"/>
          <c:showBubbleSize val="0"/>
        </c:dLbls>
        <c:gapWidth val="150"/>
        <c:axId val="107788544"/>
        <c:axId val="1077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71.569999999999993</c:v>
                </c:pt>
                <c:pt idx="4">
                  <c:v>73.28</c:v>
                </c:pt>
              </c:numCache>
            </c:numRef>
          </c:val>
          <c:smooth val="0"/>
          <c:extLst xmlns:c16r2="http://schemas.microsoft.com/office/drawing/2015/06/chart">
            <c:ext xmlns:c16="http://schemas.microsoft.com/office/drawing/2014/chart" uri="{C3380CC4-5D6E-409C-BE32-E72D297353CC}">
              <c16:uniqueId val="{00000001-0209-4E8C-923B-46FC40BE83D5}"/>
            </c:ext>
          </c:extLst>
        </c:ser>
        <c:dLbls>
          <c:showLegendKey val="0"/>
          <c:showVal val="0"/>
          <c:showCatName val="0"/>
          <c:showSerName val="0"/>
          <c:showPercent val="0"/>
          <c:showBubbleSize val="0"/>
        </c:dLbls>
        <c:marker val="1"/>
        <c:smooth val="0"/>
        <c:axId val="107788544"/>
        <c:axId val="107790720"/>
      </c:lineChart>
      <c:dateAx>
        <c:axId val="107788544"/>
        <c:scaling>
          <c:orientation val="minMax"/>
        </c:scaling>
        <c:delete val="1"/>
        <c:axPos val="b"/>
        <c:numFmt formatCode="ge" sourceLinked="1"/>
        <c:majorTickMark val="none"/>
        <c:minorTickMark val="none"/>
        <c:tickLblPos val="none"/>
        <c:crossAx val="107790720"/>
        <c:crosses val="autoZero"/>
        <c:auto val="1"/>
        <c:lblOffset val="100"/>
        <c:baseTimeUnit val="years"/>
      </c:dateAx>
      <c:valAx>
        <c:axId val="1077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314.51</c:v>
                </c:pt>
                <c:pt idx="1">
                  <c:v>298.19</c:v>
                </c:pt>
                <c:pt idx="2">
                  <c:v>310.77</c:v>
                </c:pt>
                <c:pt idx="3">
                  <c:v>322.20999999999998</c:v>
                </c:pt>
                <c:pt idx="4">
                  <c:v>348.68</c:v>
                </c:pt>
              </c:numCache>
            </c:numRef>
          </c:val>
          <c:extLst xmlns:c16r2="http://schemas.microsoft.com/office/drawing/2015/06/chart">
            <c:ext xmlns:c16="http://schemas.microsoft.com/office/drawing/2014/chart" uri="{C3380CC4-5D6E-409C-BE32-E72D297353CC}">
              <c16:uniqueId val="{00000000-B533-4CCC-ABCE-7801AA3E63FD}"/>
            </c:ext>
          </c:extLst>
        </c:ser>
        <c:dLbls>
          <c:showLegendKey val="0"/>
          <c:showVal val="0"/>
          <c:showCatName val="0"/>
          <c:showSerName val="0"/>
          <c:showPercent val="0"/>
          <c:showBubbleSize val="0"/>
        </c:dLbls>
        <c:gapWidth val="150"/>
        <c:axId val="108148992"/>
        <c:axId val="1081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195.88</c:v>
                </c:pt>
                <c:pt idx="4">
                  <c:v>193.1</c:v>
                </c:pt>
              </c:numCache>
            </c:numRef>
          </c:val>
          <c:smooth val="0"/>
          <c:extLst xmlns:c16r2="http://schemas.microsoft.com/office/drawing/2015/06/chart">
            <c:ext xmlns:c16="http://schemas.microsoft.com/office/drawing/2014/chart" uri="{C3380CC4-5D6E-409C-BE32-E72D297353CC}">
              <c16:uniqueId val="{00000001-B533-4CCC-ABCE-7801AA3E63FD}"/>
            </c:ext>
          </c:extLst>
        </c:ser>
        <c:dLbls>
          <c:showLegendKey val="0"/>
          <c:showVal val="0"/>
          <c:showCatName val="0"/>
          <c:showSerName val="0"/>
          <c:showPercent val="0"/>
          <c:showBubbleSize val="0"/>
        </c:dLbls>
        <c:marker val="1"/>
        <c:smooth val="0"/>
        <c:axId val="108148992"/>
        <c:axId val="108167552"/>
      </c:lineChart>
      <c:dateAx>
        <c:axId val="108148992"/>
        <c:scaling>
          <c:orientation val="minMax"/>
        </c:scaling>
        <c:delete val="1"/>
        <c:axPos val="b"/>
        <c:numFmt formatCode="ge" sourceLinked="1"/>
        <c:majorTickMark val="none"/>
        <c:minorTickMark val="none"/>
        <c:tickLblPos val="none"/>
        <c:crossAx val="108167552"/>
        <c:crosses val="autoZero"/>
        <c:auto val="1"/>
        <c:lblOffset val="100"/>
        <c:baseTimeUnit val="years"/>
      </c:dateAx>
      <c:valAx>
        <c:axId val="1081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130" zoomScaleNormal="13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石垣市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125</v>
      </c>
      <c r="AE8" s="49"/>
      <c r="AF8" s="49"/>
      <c r="AG8" s="49"/>
      <c r="AH8" s="49"/>
      <c r="AI8" s="49"/>
      <c r="AJ8" s="49"/>
      <c r="AK8" s="4"/>
      <c r="AL8" s="50">
        <f>データ!S6</f>
        <v>49270</v>
      </c>
      <c r="AM8" s="50"/>
      <c r="AN8" s="50"/>
      <c r="AO8" s="50"/>
      <c r="AP8" s="50"/>
      <c r="AQ8" s="50"/>
      <c r="AR8" s="50"/>
      <c r="AS8" s="50"/>
      <c r="AT8" s="45">
        <f>データ!T6</f>
        <v>229.34</v>
      </c>
      <c r="AU8" s="45"/>
      <c r="AV8" s="45"/>
      <c r="AW8" s="45"/>
      <c r="AX8" s="45"/>
      <c r="AY8" s="45"/>
      <c r="AZ8" s="45"/>
      <c r="BA8" s="45"/>
      <c r="BB8" s="45">
        <f>データ!U6</f>
        <v>214.83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30.81</v>
      </c>
      <c r="Q10" s="45"/>
      <c r="R10" s="45"/>
      <c r="S10" s="45"/>
      <c r="T10" s="45"/>
      <c r="U10" s="45"/>
      <c r="V10" s="45"/>
      <c r="W10" s="45">
        <f>データ!Q6</f>
        <v>102.23</v>
      </c>
      <c r="X10" s="45"/>
      <c r="Y10" s="45"/>
      <c r="Z10" s="45"/>
      <c r="AA10" s="45"/>
      <c r="AB10" s="45"/>
      <c r="AC10" s="45"/>
      <c r="AD10" s="50">
        <f>データ!R6</f>
        <v>1404</v>
      </c>
      <c r="AE10" s="50"/>
      <c r="AF10" s="50"/>
      <c r="AG10" s="50"/>
      <c r="AH10" s="50"/>
      <c r="AI10" s="50"/>
      <c r="AJ10" s="50"/>
      <c r="AK10" s="2"/>
      <c r="AL10" s="50">
        <f>データ!V6</f>
        <v>14906</v>
      </c>
      <c r="AM10" s="50"/>
      <c r="AN10" s="50"/>
      <c r="AO10" s="50"/>
      <c r="AP10" s="50"/>
      <c r="AQ10" s="50"/>
      <c r="AR10" s="50"/>
      <c r="AS10" s="50"/>
      <c r="AT10" s="45">
        <f>データ!W6</f>
        <v>2.27</v>
      </c>
      <c r="AU10" s="45"/>
      <c r="AV10" s="45"/>
      <c r="AW10" s="45"/>
      <c r="AX10" s="45"/>
      <c r="AY10" s="45"/>
      <c r="AZ10" s="45"/>
      <c r="BA10" s="45"/>
      <c r="BB10" s="45">
        <f>データ!X6</f>
        <v>6566.52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0"/>
      <c r="BN33" s="70"/>
      <c r="BO33" s="70"/>
      <c r="BP33" s="70"/>
      <c r="BQ33" s="70"/>
      <c r="BR33" s="70"/>
      <c r="BS33" s="70"/>
      <c r="BT33" s="70"/>
      <c r="BU33" s="70"/>
      <c r="BV33" s="70"/>
      <c r="BW33" s="70"/>
      <c r="BX33" s="70"/>
      <c r="BY33" s="70"/>
      <c r="BZ33" s="71"/>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2"/>
      <c r="BM34" s="70"/>
      <c r="BN34" s="70"/>
      <c r="BO34" s="70"/>
      <c r="BP34" s="70"/>
      <c r="BQ34" s="70"/>
      <c r="BR34" s="70"/>
      <c r="BS34" s="70"/>
      <c r="BT34" s="70"/>
      <c r="BU34" s="70"/>
      <c r="BV34" s="70"/>
      <c r="BW34" s="70"/>
      <c r="BX34" s="70"/>
      <c r="BY34" s="70"/>
      <c r="BZ34" s="71"/>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2"/>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2"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2"/>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2"/>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2"/>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2"/>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2"/>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2"/>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2"/>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2"/>
      <c r="BM55" s="70"/>
      <c r="BN55" s="70"/>
      <c r="BO55" s="70"/>
      <c r="BP55" s="70"/>
      <c r="BQ55" s="70"/>
      <c r="BR55" s="70"/>
      <c r="BS55" s="70"/>
      <c r="BT55" s="70"/>
      <c r="BU55" s="70"/>
      <c r="BV55" s="70"/>
      <c r="BW55" s="70"/>
      <c r="BX55" s="70"/>
      <c r="BY55" s="70"/>
      <c r="BZ55" s="71"/>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2"/>
      <c r="BM56" s="70"/>
      <c r="BN56" s="70"/>
      <c r="BO56" s="70"/>
      <c r="BP56" s="70"/>
      <c r="BQ56" s="70"/>
      <c r="BR56" s="70"/>
      <c r="BS56" s="70"/>
      <c r="BT56" s="70"/>
      <c r="BU56" s="70"/>
      <c r="BV56" s="70"/>
      <c r="BW56" s="70"/>
      <c r="BX56" s="70"/>
      <c r="BY56" s="70"/>
      <c r="BZ56" s="71"/>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2"/>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2"/>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2"/>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2"/>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2"/>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2"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2"/>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2"/>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2"/>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2"/>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2"/>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2"/>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2"/>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2"/>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2"/>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2"/>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2"/>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2"/>
      <c r="BM78" s="70"/>
      <c r="BN78" s="70"/>
      <c r="BO78" s="70"/>
      <c r="BP78" s="70"/>
      <c r="BQ78" s="70"/>
      <c r="BR78" s="70"/>
      <c r="BS78" s="70"/>
      <c r="BT78" s="70"/>
      <c r="BU78" s="70"/>
      <c r="BV78" s="70"/>
      <c r="BW78" s="70"/>
      <c r="BX78" s="70"/>
      <c r="BY78" s="70"/>
      <c r="BZ78" s="71"/>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2"/>
      <c r="BM79" s="70"/>
      <c r="BN79" s="70"/>
      <c r="BO79" s="70"/>
      <c r="BP79" s="70"/>
      <c r="BQ79" s="70"/>
      <c r="BR79" s="70"/>
      <c r="BS79" s="70"/>
      <c r="BT79" s="70"/>
      <c r="BU79" s="70"/>
      <c r="BV79" s="70"/>
      <c r="BW79" s="70"/>
      <c r="BX79" s="70"/>
      <c r="BY79" s="70"/>
      <c r="BZ79" s="71"/>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2"/>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2"/>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ustomWidth="1"/>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8" t="s">
        <v>66</v>
      </c>
      <c r="I3" s="79"/>
      <c r="J3" s="79"/>
      <c r="K3" s="79"/>
      <c r="L3" s="79"/>
      <c r="M3" s="79"/>
      <c r="N3" s="79"/>
      <c r="O3" s="79"/>
      <c r="P3" s="79"/>
      <c r="Q3" s="79"/>
      <c r="R3" s="79"/>
      <c r="S3" s="79"/>
      <c r="T3" s="79"/>
      <c r="U3" s="79"/>
      <c r="V3" s="79"/>
      <c r="W3" s="79"/>
      <c r="X3" s="80"/>
      <c r="Y3" s="84" t="s">
        <v>67</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28" t="s">
        <v>69</v>
      </c>
      <c r="B4" s="30"/>
      <c r="C4" s="30"/>
      <c r="D4" s="30"/>
      <c r="E4" s="30"/>
      <c r="F4" s="30"/>
      <c r="G4" s="30"/>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472077</v>
      </c>
      <c r="D6" s="33">
        <f t="shared" si="3"/>
        <v>47</v>
      </c>
      <c r="E6" s="33">
        <f t="shared" si="3"/>
        <v>17</v>
      </c>
      <c r="F6" s="33">
        <f t="shared" si="3"/>
        <v>1</v>
      </c>
      <c r="G6" s="33">
        <f t="shared" si="3"/>
        <v>0</v>
      </c>
      <c r="H6" s="33" t="str">
        <f t="shared" si="3"/>
        <v>沖縄県　石垣市</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30.81</v>
      </c>
      <c r="Q6" s="34">
        <f t="shared" si="3"/>
        <v>102.23</v>
      </c>
      <c r="R6" s="34">
        <f t="shared" si="3"/>
        <v>1404</v>
      </c>
      <c r="S6" s="34">
        <f t="shared" si="3"/>
        <v>49270</v>
      </c>
      <c r="T6" s="34">
        <f t="shared" si="3"/>
        <v>229.34</v>
      </c>
      <c r="U6" s="34">
        <f t="shared" si="3"/>
        <v>214.83</v>
      </c>
      <c r="V6" s="34">
        <f t="shared" si="3"/>
        <v>14906</v>
      </c>
      <c r="W6" s="34">
        <f t="shared" si="3"/>
        <v>2.27</v>
      </c>
      <c r="X6" s="34">
        <f t="shared" si="3"/>
        <v>6566.52</v>
      </c>
      <c r="Y6" s="35">
        <f>IF(Y7="",NA(),Y7)</f>
        <v>67.849999999999994</v>
      </c>
      <c r="Z6" s="35">
        <f t="shared" ref="Z6:AH6" si="4">IF(Z7="",NA(),Z7)</f>
        <v>60.98</v>
      </c>
      <c r="AA6" s="35">
        <f t="shared" si="4"/>
        <v>61.06</v>
      </c>
      <c r="AB6" s="35">
        <f t="shared" si="4"/>
        <v>62.3</v>
      </c>
      <c r="AC6" s="35">
        <f t="shared" si="4"/>
        <v>58.41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4606.33</v>
      </c>
      <c r="BG6" s="35">
        <f t="shared" ref="BG6:BO6" si="7">IF(BG7="",NA(),BG7)</f>
        <v>4491.6499999999996</v>
      </c>
      <c r="BH6" s="35">
        <f t="shared" si="7"/>
        <v>4615.38</v>
      </c>
      <c r="BI6" s="34">
        <f t="shared" si="7"/>
        <v>0</v>
      </c>
      <c r="BJ6" s="34">
        <f t="shared" si="7"/>
        <v>0</v>
      </c>
      <c r="BK6" s="35">
        <f t="shared" si="7"/>
        <v>1707.82</v>
      </c>
      <c r="BL6" s="35">
        <f t="shared" si="7"/>
        <v>1853.46</v>
      </c>
      <c r="BM6" s="35">
        <f t="shared" si="7"/>
        <v>1847.13</v>
      </c>
      <c r="BN6" s="35">
        <f t="shared" si="7"/>
        <v>1018.27</v>
      </c>
      <c r="BO6" s="35">
        <f t="shared" si="7"/>
        <v>1120.55</v>
      </c>
      <c r="BP6" s="34" t="str">
        <f>IF(BP7="","",IF(BP7="-","【-】","【"&amp;SUBSTITUTE(TEXT(BP7,"#,##0.00"),"-","△")&amp;"】"))</f>
        <v>【728.30】</v>
      </c>
      <c r="BQ6" s="35">
        <f>IF(BQ7="",NA(),BQ7)</f>
        <v>28.38</v>
      </c>
      <c r="BR6" s="35">
        <f t="shared" ref="BR6:BZ6" si="8">IF(BR7="",NA(),BR7)</f>
        <v>30</v>
      </c>
      <c r="BS6" s="35">
        <f t="shared" si="8"/>
        <v>29.61</v>
      </c>
      <c r="BT6" s="35">
        <f t="shared" si="8"/>
        <v>28.54</v>
      </c>
      <c r="BU6" s="35">
        <f t="shared" si="8"/>
        <v>27</v>
      </c>
      <c r="BV6" s="35">
        <f t="shared" si="8"/>
        <v>48.1</v>
      </c>
      <c r="BW6" s="35">
        <f t="shared" si="8"/>
        <v>45.22</v>
      </c>
      <c r="BX6" s="35">
        <f t="shared" si="8"/>
        <v>42.22</v>
      </c>
      <c r="BY6" s="35">
        <f t="shared" si="8"/>
        <v>71.569999999999993</v>
      </c>
      <c r="BZ6" s="35">
        <f t="shared" si="8"/>
        <v>73.28</v>
      </c>
      <c r="CA6" s="34" t="str">
        <f>IF(CA7="","",IF(CA7="-","【-】","【"&amp;SUBSTITUTE(TEXT(CA7,"#,##0.00"),"-","△")&amp;"】"))</f>
        <v>【100.04】</v>
      </c>
      <c r="CB6" s="35">
        <f>IF(CB7="",NA(),CB7)</f>
        <v>314.51</v>
      </c>
      <c r="CC6" s="35">
        <f t="shared" ref="CC6:CK6" si="9">IF(CC7="",NA(),CC7)</f>
        <v>298.19</v>
      </c>
      <c r="CD6" s="35">
        <f t="shared" si="9"/>
        <v>310.77</v>
      </c>
      <c r="CE6" s="35">
        <f t="shared" si="9"/>
        <v>322.20999999999998</v>
      </c>
      <c r="CF6" s="35">
        <f t="shared" si="9"/>
        <v>348.68</v>
      </c>
      <c r="CG6" s="35">
        <f t="shared" si="9"/>
        <v>275.68</v>
      </c>
      <c r="CH6" s="35">
        <f t="shared" si="9"/>
        <v>290.39999999999998</v>
      </c>
      <c r="CI6" s="35">
        <f t="shared" si="9"/>
        <v>300.07</v>
      </c>
      <c r="CJ6" s="35">
        <f t="shared" si="9"/>
        <v>195.88</v>
      </c>
      <c r="CK6" s="35">
        <f t="shared" si="9"/>
        <v>193.1</v>
      </c>
      <c r="CL6" s="34" t="str">
        <f>IF(CL7="","",IF(CL7="-","【-】","【"&amp;SUBSTITUTE(TEXT(CL7,"#,##0.00"),"-","△")&amp;"】"))</f>
        <v>【137.82】</v>
      </c>
      <c r="CM6" s="35">
        <f>IF(CM7="",NA(),CM7)</f>
        <v>31.44</v>
      </c>
      <c r="CN6" s="35">
        <f t="shared" ref="CN6:CV6" si="10">IF(CN7="",NA(),CN7)</f>
        <v>33.270000000000003</v>
      </c>
      <c r="CO6" s="35">
        <f t="shared" si="10"/>
        <v>34.19</v>
      </c>
      <c r="CP6" s="35">
        <f t="shared" si="10"/>
        <v>35.89</v>
      </c>
      <c r="CQ6" s="35">
        <f t="shared" si="10"/>
        <v>38.11</v>
      </c>
      <c r="CR6" s="35">
        <f t="shared" si="10"/>
        <v>45.25</v>
      </c>
      <c r="CS6" s="35">
        <f t="shared" si="10"/>
        <v>37.36</v>
      </c>
      <c r="CT6" s="35">
        <f t="shared" si="10"/>
        <v>42.07</v>
      </c>
      <c r="CU6" s="35">
        <f t="shared" si="10"/>
        <v>49.75</v>
      </c>
      <c r="CV6" s="35">
        <f t="shared" si="10"/>
        <v>51.05</v>
      </c>
      <c r="CW6" s="34" t="str">
        <f>IF(CW7="","",IF(CW7="-","【-】","【"&amp;SUBSTITUTE(TEXT(CW7,"#,##0.00"),"-","△")&amp;"】"))</f>
        <v>【60.09】</v>
      </c>
      <c r="CX6" s="35">
        <f>IF(CX7="",NA(),CX7)</f>
        <v>52.11</v>
      </c>
      <c r="CY6" s="35">
        <f t="shared" ref="CY6:DG6" si="11">IF(CY7="",NA(),CY7)</f>
        <v>52.33</v>
      </c>
      <c r="CZ6" s="35">
        <f t="shared" si="11"/>
        <v>51.97</v>
      </c>
      <c r="DA6" s="35">
        <f t="shared" si="11"/>
        <v>52.79</v>
      </c>
      <c r="DB6" s="35">
        <f t="shared" si="11"/>
        <v>54.58</v>
      </c>
      <c r="DC6" s="35">
        <f t="shared" si="11"/>
        <v>68.540000000000006</v>
      </c>
      <c r="DD6" s="35">
        <f t="shared" si="11"/>
        <v>61.85</v>
      </c>
      <c r="DE6" s="35">
        <f t="shared" si="11"/>
        <v>63.92</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3.7</v>
      </c>
      <c r="EF6" s="35">
        <f t="shared" ref="EF6:EN6" si="14">IF(EF7="",NA(),EF7)</f>
        <v>9.09</v>
      </c>
      <c r="EG6" s="35">
        <f t="shared" si="14"/>
        <v>4.92</v>
      </c>
      <c r="EH6" s="34">
        <f t="shared" si="14"/>
        <v>0</v>
      </c>
      <c r="EI6" s="34">
        <f t="shared" si="14"/>
        <v>0</v>
      </c>
      <c r="EJ6" s="35">
        <f t="shared" si="14"/>
        <v>0.28999999999999998</v>
      </c>
      <c r="EK6" s="35">
        <f t="shared" si="14"/>
        <v>0.74</v>
      </c>
      <c r="EL6" s="35">
        <f t="shared" si="14"/>
        <v>0.57999999999999996</v>
      </c>
      <c r="EM6" s="35">
        <f t="shared" si="14"/>
        <v>0.16</v>
      </c>
      <c r="EN6" s="35">
        <f t="shared" si="14"/>
        <v>0.19</v>
      </c>
      <c r="EO6" s="34" t="str">
        <f>IF(EO7="","",IF(EO7="-","【-】","【"&amp;SUBSTITUTE(TEXT(EO7,"#,##0.00"),"-","△")&amp;"】"))</f>
        <v>【0.27】</v>
      </c>
    </row>
    <row r="7" spans="1:145" s="36" customFormat="1">
      <c r="A7" s="28"/>
      <c r="B7" s="37">
        <v>2016</v>
      </c>
      <c r="C7" s="37">
        <v>472077</v>
      </c>
      <c r="D7" s="37">
        <v>47</v>
      </c>
      <c r="E7" s="37">
        <v>17</v>
      </c>
      <c r="F7" s="37">
        <v>1</v>
      </c>
      <c r="G7" s="37">
        <v>0</v>
      </c>
      <c r="H7" s="37" t="s">
        <v>110</v>
      </c>
      <c r="I7" s="37" t="s">
        <v>111</v>
      </c>
      <c r="J7" s="37" t="s">
        <v>112</v>
      </c>
      <c r="K7" s="37" t="s">
        <v>113</v>
      </c>
      <c r="L7" s="37" t="s">
        <v>114</v>
      </c>
      <c r="M7" s="37"/>
      <c r="N7" s="38" t="s">
        <v>115</v>
      </c>
      <c r="O7" s="38" t="s">
        <v>116</v>
      </c>
      <c r="P7" s="38">
        <v>30.81</v>
      </c>
      <c r="Q7" s="38">
        <v>102.23</v>
      </c>
      <c r="R7" s="38">
        <v>1404</v>
      </c>
      <c r="S7" s="38">
        <v>49270</v>
      </c>
      <c r="T7" s="38">
        <v>229.34</v>
      </c>
      <c r="U7" s="38">
        <v>214.83</v>
      </c>
      <c r="V7" s="38">
        <v>14906</v>
      </c>
      <c r="W7" s="38">
        <v>2.27</v>
      </c>
      <c r="X7" s="38">
        <v>6566.52</v>
      </c>
      <c r="Y7" s="38">
        <v>67.849999999999994</v>
      </c>
      <c r="Z7" s="38">
        <v>60.98</v>
      </c>
      <c r="AA7" s="38">
        <v>61.06</v>
      </c>
      <c r="AB7" s="38">
        <v>62.3</v>
      </c>
      <c r="AC7" s="38">
        <v>58.41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4606.33</v>
      </c>
      <c r="BG7" s="38">
        <v>4491.6499999999996</v>
      </c>
      <c r="BH7" s="38">
        <v>4615.38</v>
      </c>
      <c r="BI7" s="38">
        <v>0</v>
      </c>
      <c r="BJ7" s="38">
        <v>0</v>
      </c>
      <c r="BK7" s="38">
        <v>1707.82</v>
      </c>
      <c r="BL7" s="38">
        <v>1853.46</v>
      </c>
      <c r="BM7" s="38">
        <v>1847.13</v>
      </c>
      <c r="BN7" s="38">
        <v>1018.27</v>
      </c>
      <c r="BO7" s="38">
        <v>1120.55</v>
      </c>
      <c r="BP7" s="38">
        <v>728.3</v>
      </c>
      <c r="BQ7" s="38">
        <v>28.38</v>
      </c>
      <c r="BR7" s="38">
        <v>30</v>
      </c>
      <c r="BS7" s="38">
        <v>29.61</v>
      </c>
      <c r="BT7" s="38">
        <v>28.54</v>
      </c>
      <c r="BU7" s="38">
        <v>27</v>
      </c>
      <c r="BV7" s="38">
        <v>48.1</v>
      </c>
      <c r="BW7" s="38">
        <v>45.22</v>
      </c>
      <c r="BX7" s="38">
        <v>42.22</v>
      </c>
      <c r="BY7" s="38">
        <v>71.569999999999993</v>
      </c>
      <c r="BZ7" s="38">
        <v>73.28</v>
      </c>
      <c r="CA7" s="38">
        <v>100.04</v>
      </c>
      <c r="CB7" s="38">
        <v>314.51</v>
      </c>
      <c r="CC7" s="38">
        <v>298.19</v>
      </c>
      <c r="CD7" s="38">
        <v>310.77</v>
      </c>
      <c r="CE7" s="38">
        <v>322.20999999999998</v>
      </c>
      <c r="CF7" s="38">
        <v>348.68</v>
      </c>
      <c r="CG7" s="38">
        <v>275.68</v>
      </c>
      <c r="CH7" s="38">
        <v>290.39999999999998</v>
      </c>
      <c r="CI7" s="38">
        <v>300.07</v>
      </c>
      <c r="CJ7" s="38">
        <v>195.88</v>
      </c>
      <c r="CK7" s="38">
        <v>193.1</v>
      </c>
      <c r="CL7" s="38">
        <v>137.82</v>
      </c>
      <c r="CM7" s="38">
        <v>31.44</v>
      </c>
      <c r="CN7" s="38">
        <v>33.270000000000003</v>
      </c>
      <c r="CO7" s="38">
        <v>34.19</v>
      </c>
      <c r="CP7" s="38">
        <v>35.89</v>
      </c>
      <c r="CQ7" s="38">
        <v>38.11</v>
      </c>
      <c r="CR7" s="38">
        <v>45.25</v>
      </c>
      <c r="CS7" s="38">
        <v>37.36</v>
      </c>
      <c r="CT7" s="38">
        <v>42.07</v>
      </c>
      <c r="CU7" s="38">
        <v>49.75</v>
      </c>
      <c r="CV7" s="38">
        <v>51.05</v>
      </c>
      <c r="CW7" s="38">
        <v>60.09</v>
      </c>
      <c r="CX7" s="38">
        <v>52.11</v>
      </c>
      <c r="CY7" s="38">
        <v>52.33</v>
      </c>
      <c r="CZ7" s="38">
        <v>51.97</v>
      </c>
      <c r="DA7" s="38">
        <v>52.79</v>
      </c>
      <c r="DB7" s="38">
        <v>54.58</v>
      </c>
      <c r="DC7" s="38">
        <v>68.540000000000006</v>
      </c>
      <c r="DD7" s="38">
        <v>61.85</v>
      </c>
      <c r="DE7" s="38">
        <v>63.92</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3.7</v>
      </c>
      <c r="EF7" s="38">
        <v>9.09</v>
      </c>
      <c r="EG7" s="38">
        <v>4.92</v>
      </c>
      <c r="EH7" s="38">
        <v>0</v>
      </c>
      <c r="EI7" s="38">
        <v>0</v>
      </c>
      <c r="EJ7" s="38">
        <v>0.28999999999999998</v>
      </c>
      <c r="EK7" s="38">
        <v>0.74</v>
      </c>
      <c r="EL7" s="38">
        <v>0.57999999999999996</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2018-02-09T08:40:28Z</cp:lastPrinted>
  <dcterms:created xsi:type="dcterms:W3CDTF">2017-12-25T02:13:57Z</dcterms:created>
  <dcterms:modified xsi:type="dcterms:W3CDTF">2018-02-22T01:03:42Z</dcterms:modified>
  <cp:category/>
</cp:coreProperties>
</file>