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etomi\Desktop\【①②2.17、③2.19〆切】公営企業に係る「経営比較分析表」の分析等について\【差替え】経営比較分析表の補足事項について\【差替え】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<sst xmlns="http://schemas.openxmlformats.org/spreadsheetml/2006/main" count="221" uniqueCount="111">
  <si>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</si>
  <si>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</si>
  <si>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</si>
  <si>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</si>
  <si>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</si>
  <si>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</si>
  <si>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</si>
  <si>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</si>
  <si>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</si>
  <si>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</si>
  <si>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</si>
  <si>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</si>
  <si>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</si>
  <si>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</si>
  <si>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</si>
  <si>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</si>
  <si>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</si>
  <si>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</si>
  <si>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</si>
  <si>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</si>
  <si>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</si>
  <si>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</si>
  <si>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</si>
  <si>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</si>
  <si>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</si>
  <si>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</si>
  <si>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</si>
  <si>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</si>
  <si>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</si>
  <si>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</si>
  <si>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</si>
  <si>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</si>
  <si>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</si>
  <si>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</si>
  <si>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</si>
  <si>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</si>
  <si>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</si>
  <si>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</si>
  <si>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</si>
  <si>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</si>
  <si>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</si>
  <si>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</si>
  <si>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</si>
  <si>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</si>
  <si>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</si>
  <si>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</si>
  <si>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</si>
  <si>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</si>
  <si>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</si>
  <si>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</si>
  <si>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</si>
  <si>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</si>
  <si>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</si>
  <si>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</si>
  <si>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</si>
  <si>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</si>
  <si>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</si>
  <si>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</si>
  <si>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</si>
  <si>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</si>
  <si>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</si>
  <si>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</si>
  <si>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</si>
  <si>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</si>
  <si>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</si>
  <si>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</si>
  <si>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</si>
  <si>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</si>
  <si>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</si>
  <si>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</si>
  <si>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</si>
  <si>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</si>
  <si>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</si>
  <si>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</si>
  <si>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</si>
  <si>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</si>
  <si>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</si>
  <si>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</si>
  <si>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</si>
  <si>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</si>
  <si>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</si>
  <si>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</si>
  <si>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</si>
  <si>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</si>
  <si>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</si>
  <si>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</si>
  <si>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</si>
  <si>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</si>
  <si>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</si>
  <si>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</si>
  <si>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</si>
  <si>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</si>
  <si>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</si>
  <si>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</si>
  <si>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</si>
  <si>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</si>
  <si>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竹富町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</si>
  <si>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</si>
  <si>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</si>
  <si>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</si>
  <si>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</si>
  <si>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</si>
  <si>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</si>
  <si>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</si>
  <si>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</si>
  <si>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</si>
  <si>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</si>
  <si>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</si>
  <si>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③管渠改善率は更新時期をむかえていないこともあり、0％で推移しているため類似団体平均値より低くなっている、今後の更新・改築に備え財源の確保が必要である。</t>
    <rPh sb="1" eb="2">
      <t>カン</t>
    </rPh>
    <rPh sb="2" eb="3">
      <t>キョ</t>
    </rPh>
    <rPh sb="3" eb="5">
      <t>カイゼン</t>
    </rPh>
    <rPh sb="5" eb="6">
      <t>リツ</t>
    </rPh>
    <rPh sb="7" eb="9">
      <t>コウシン</t>
    </rPh>
    <rPh sb="9" eb="11">
      <t>ジキ</t>
    </rPh>
    <rPh sb="28" eb="30">
      <t>スイイ</t>
    </rPh>
    <rPh sb="36" eb="38">
      <t>ルイジ</t>
    </rPh>
    <rPh sb="38" eb="40">
      <t>ダンタイ</t>
    </rPh>
    <rPh sb="40" eb="43">
      <t>ヘイキンチ</t>
    </rPh>
    <rPh sb="45" eb="46">
      <t>ヒク</t>
    </rPh>
    <rPh sb="53" eb="55">
      <t>コンゴ</t>
    </rPh>
    <rPh sb="56" eb="58">
      <t>コウシン</t>
    </rPh>
    <rPh sb="59" eb="61">
      <t>カイチク</t>
    </rPh>
    <rPh sb="62" eb="63">
      <t>ソナ</t>
    </rPh>
    <rPh sb="64" eb="66">
      <t>ザイゲン</t>
    </rPh>
    <rPh sb="67" eb="69">
      <t>カクホ</t>
    </rPh>
    <rPh sb="70" eb="72">
      <t>ヒツヨウ</t>
    </rPh>
    <phoneticPr fontId="4"/>
  </si>
  <si>
    <t>①収益的収支比率は一般会計繰入金を含めているため100％以上で黒字となっている、今後は独立採算を目指し経営改善に向け取組んでいく。　　　　　　　　　　　　　　　　　④企業債残高対事業規模比率については、類似団体平均値より企業債残高が小額であるが施設等の更新時期をむかえていないために過ぎないと考えられる。　　　　　　　　　　　　　　　　　　　　　⑤経費回収率は100％以上であるが修繕等により汚水処理費が増えると赤字となってしまうため、適正な使用料収入の確保及び汚水処理費の削減が必要である。　　　　　　　　　　　　　　　　　　　　⑥汚水処理原価は類似団体に比べ効率的な汚水処理が実施されている。　　　　　　　　　　　　　　⑦施設利用率は類似団体と比較しても高く、適切な施設規模である。　　　　　　　　　　　　　　　⑧水洗化率は100％となっており、汚水処理が適切に行われている。</t>
    <rPh sb="1" eb="4">
      <t>シュウエキテキ</t>
    </rPh>
    <rPh sb="4" eb="6">
      <t>シュウシ</t>
    </rPh>
    <rPh sb="6" eb="8">
      <t>ヒリツ</t>
    </rPh>
    <rPh sb="9" eb="11">
      <t>イッパン</t>
    </rPh>
    <rPh sb="11" eb="13">
      <t>カイケイ</t>
    </rPh>
    <rPh sb="13" eb="15">
      <t>クリイレ</t>
    </rPh>
    <rPh sb="15" eb="16">
      <t>キン</t>
    </rPh>
    <rPh sb="17" eb="18">
      <t>フク</t>
    </rPh>
    <rPh sb="28" eb="30">
      <t>イジョウ</t>
    </rPh>
    <rPh sb="31" eb="33">
      <t>クロジ</t>
    </rPh>
    <rPh sb="40" eb="42">
      <t>コンゴ</t>
    </rPh>
    <rPh sb="43" eb="45">
      <t>ドクリツ</t>
    </rPh>
    <rPh sb="45" eb="47">
      <t>サイサン</t>
    </rPh>
    <rPh sb="48" eb="50">
      <t>メザ</t>
    </rPh>
    <rPh sb="51" eb="53">
      <t>ケイエイ</t>
    </rPh>
    <rPh sb="53" eb="55">
      <t>カイゼン</t>
    </rPh>
    <rPh sb="56" eb="57">
      <t>ム</t>
    </rPh>
    <rPh sb="58" eb="60">
      <t>トリク</t>
    </rPh>
    <rPh sb="83" eb="85">
      <t>キギョウ</t>
    </rPh>
    <rPh sb="85" eb="86">
      <t>サイ</t>
    </rPh>
    <rPh sb="86" eb="88">
      <t>ザンダカ</t>
    </rPh>
    <rPh sb="88" eb="89">
      <t>タイ</t>
    </rPh>
    <rPh sb="89" eb="91">
      <t>ジギョウ</t>
    </rPh>
    <rPh sb="91" eb="93">
      <t>キボ</t>
    </rPh>
    <rPh sb="93" eb="95">
      <t>ヒリツ</t>
    </rPh>
    <rPh sb="101" eb="103">
      <t>ルイジ</t>
    </rPh>
    <rPh sb="103" eb="105">
      <t>ダンタイ</t>
    </rPh>
    <rPh sb="105" eb="108">
      <t>ヘイキンチ</t>
    </rPh>
    <rPh sb="110" eb="112">
      <t>キギョウ</t>
    </rPh>
    <rPh sb="112" eb="113">
      <t>サイ</t>
    </rPh>
    <rPh sb="113" eb="115">
      <t>ザンダカ</t>
    </rPh>
    <rPh sb="116" eb="118">
      <t>ショウガク</t>
    </rPh>
    <rPh sb="122" eb="124">
      <t>シセツ</t>
    </rPh>
    <rPh sb="124" eb="125">
      <t>トウ</t>
    </rPh>
    <rPh sb="126" eb="128">
      <t>コウシン</t>
    </rPh>
    <rPh sb="128" eb="130">
      <t>ジキ</t>
    </rPh>
    <rPh sb="141" eb="142">
      <t>ス</t>
    </rPh>
    <rPh sb="146" eb="147">
      <t>カンガ</t>
    </rPh>
    <rPh sb="174" eb="176">
      <t>ケイヒ</t>
    </rPh>
    <rPh sb="176" eb="178">
      <t>カイシュウ</t>
    </rPh>
    <rPh sb="178" eb="179">
      <t>リツ</t>
    </rPh>
    <rPh sb="184" eb="186">
      <t>イジョウ</t>
    </rPh>
    <rPh sb="190" eb="192">
      <t>シュウゼン</t>
    </rPh>
    <rPh sb="192" eb="193">
      <t>トウ</t>
    </rPh>
    <rPh sb="196" eb="198">
      <t>オスイ</t>
    </rPh>
    <rPh sb="198" eb="200">
      <t>ショリ</t>
    </rPh>
    <rPh sb="200" eb="201">
      <t>ヒ</t>
    </rPh>
    <rPh sb="202" eb="203">
      <t>フ</t>
    </rPh>
    <rPh sb="206" eb="208">
      <t>アカジ</t>
    </rPh>
    <rPh sb="218" eb="220">
      <t>テキセイ</t>
    </rPh>
    <rPh sb="221" eb="223">
      <t>シヨウ</t>
    </rPh>
    <rPh sb="223" eb="224">
      <t>リョウ</t>
    </rPh>
    <rPh sb="224" eb="226">
      <t>シュウニュウ</t>
    </rPh>
    <rPh sb="227" eb="229">
      <t>カクホ</t>
    </rPh>
    <rPh sb="229" eb="230">
      <t>オヨ</t>
    </rPh>
    <rPh sb="231" eb="233">
      <t>オスイ</t>
    </rPh>
    <rPh sb="233" eb="235">
      <t>ショリ</t>
    </rPh>
    <rPh sb="235" eb="236">
      <t>ヒ</t>
    </rPh>
    <rPh sb="237" eb="239">
      <t>サクゲン</t>
    </rPh>
    <rPh sb="240" eb="242">
      <t>ヒツヨウ</t>
    </rPh>
    <rPh sb="267" eb="269">
      <t>オスイ</t>
    </rPh>
    <rPh sb="269" eb="271">
      <t>ショリ</t>
    </rPh>
    <rPh sb="271" eb="273">
      <t>ゲンカ</t>
    </rPh>
    <rPh sb="274" eb="276">
      <t>ルイジ</t>
    </rPh>
    <rPh sb="276" eb="278">
      <t>ダンタイ</t>
    </rPh>
    <rPh sb="279" eb="280">
      <t>クラ</t>
    </rPh>
    <rPh sb="281" eb="284">
      <t>コウリツテキ</t>
    </rPh>
    <rPh sb="285" eb="287">
      <t>オスイ</t>
    </rPh>
    <rPh sb="287" eb="289">
      <t>ショリ</t>
    </rPh>
    <rPh sb="290" eb="292">
      <t>ジッシ</t>
    </rPh>
    <rPh sb="313" eb="315">
      <t>シセツ</t>
    </rPh>
    <rPh sb="315" eb="318">
      <t>リヨウリツ</t>
    </rPh>
    <rPh sb="319" eb="321">
      <t>ルイジ</t>
    </rPh>
    <rPh sb="321" eb="323">
      <t>ダンタイ</t>
    </rPh>
    <rPh sb="324" eb="326">
      <t>ヒカク</t>
    </rPh>
    <rPh sb="329" eb="330">
      <t>タカ</t>
    </rPh>
    <rPh sb="332" eb="334">
      <t>テキセツ</t>
    </rPh>
    <rPh sb="335" eb="337">
      <t>シセツ</t>
    </rPh>
    <rPh sb="337" eb="339">
      <t>キボ</t>
    </rPh>
    <rPh sb="359" eb="360">
      <t>スイ</t>
    </rPh>
    <rPh sb="360" eb="361">
      <t>セン</t>
    </rPh>
    <rPh sb="361" eb="362">
      <t>カ</t>
    </rPh>
    <rPh sb="362" eb="363">
      <t>リツ</t>
    </rPh>
    <rPh sb="375" eb="377">
      <t>オスイ</t>
    </rPh>
    <rPh sb="377" eb="379">
      <t>ショリ</t>
    </rPh>
    <rPh sb="380" eb="382">
      <t>テキセツ</t>
    </rPh>
    <rPh sb="383" eb="384">
      <t>オコナ</t>
    </rPh>
    <phoneticPr fontId="4"/>
  </si>
  <si>
    <t>経営の健全性・効率性については、H26年度の収益的収支比率、経費回収率は共に100％以上で黒字となっている、今後は独立採算を目指し一般会計繰入金をなくせるように汚水処理費の削減や使用料金の見直しについて検討していきたい。　　　　　　　老朽化の状況については、平成14年度供用開始のため更新時期をむかえていないが、後年の更新に備え更新計画を策定し、計画的な更新・改築を行うことにより費用平準化を図っていきたい。</t>
    <rPh sb="0" eb="2">
      <t>ケイエイ</t>
    </rPh>
    <rPh sb="3" eb="6">
      <t>ケンゼンセイ</t>
    </rPh>
    <rPh sb="7" eb="10">
      <t>コウリツセイ</t>
    </rPh>
    <rPh sb="19" eb="21">
      <t>ネンド</t>
    </rPh>
    <rPh sb="22" eb="24">
      <t>シュウエキ</t>
    </rPh>
    <rPh sb="24" eb="25">
      <t>テキ</t>
    </rPh>
    <rPh sb="25" eb="27">
      <t>シュウシ</t>
    </rPh>
    <rPh sb="27" eb="29">
      <t>ヒリツ</t>
    </rPh>
    <rPh sb="30" eb="32">
      <t>ケイヒ</t>
    </rPh>
    <rPh sb="32" eb="34">
      <t>カイシュウ</t>
    </rPh>
    <rPh sb="34" eb="35">
      <t>リツ</t>
    </rPh>
    <rPh sb="36" eb="37">
      <t>トモ</t>
    </rPh>
    <rPh sb="42" eb="44">
      <t>イジョウ</t>
    </rPh>
    <rPh sb="45" eb="47">
      <t>クロジ</t>
    </rPh>
    <rPh sb="54" eb="56">
      <t>コンゴ</t>
    </rPh>
    <rPh sb="57" eb="59">
      <t>ドクリツ</t>
    </rPh>
    <rPh sb="59" eb="61">
      <t>サイサン</t>
    </rPh>
    <rPh sb="62" eb="64">
      <t>メザ</t>
    </rPh>
    <rPh sb="65" eb="67">
      <t>イッパン</t>
    </rPh>
    <rPh sb="67" eb="69">
      <t>カイケイ</t>
    </rPh>
    <rPh sb="69" eb="71">
      <t>クリイレ</t>
    </rPh>
    <rPh sb="71" eb="72">
      <t>キン</t>
    </rPh>
    <rPh sb="80" eb="82">
      <t>オスイ</t>
    </rPh>
    <rPh sb="82" eb="84">
      <t>ショリ</t>
    </rPh>
    <rPh sb="84" eb="85">
      <t>ヒ</t>
    </rPh>
    <rPh sb="86" eb="88">
      <t>サクゲン</t>
    </rPh>
    <rPh sb="89" eb="91">
      <t>シヨウ</t>
    </rPh>
    <rPh sb="91" eb="93">
      <t>リョウキン</t>
    </rPh>
    <rPh sb="94" eb="96">
      <t>ミナオ</t>
    </rPh>
    <rPh sb="101" eb="103">
      <t>ケントウ</t>
    </rPh>
    <rPh sb="117" eb="120">
      <t>ロウキュウカ</t>
    </rPh>
    <rPh sb="121" eb="123">
      <t>ジョウキョウ</t>
    </rPh>
    <rPh sb="129" eb="131">
      <t>ヘイセイ</t>
    </rPh>
    <rPh sb="133" eb="135">
      <t>ネンド</t>
    </rPh>
    <rPh sb="135" eb="137">
      <t>キョウヨウ</t>
    </rPh>
    <rPh sb="137" eb="139">
      <t>カイシ</t>
    </rPh>
    <rPh sb="142" eb="144">
      <t>コウシン</t>
    </rPh>
    <rPh sb="144" eb="146">
      <t>ジキ</t>
    </rPh>
    <rPh sb="156" eb="158">
      <t>コウネン</t>
    </rPh>
    <rPh sb="159" eb="161">
      <t>コウシン</t>
    </rPh>
    <rPh sb="162" eb="163">
      <t>ソナ</t>
    </rPh>
    <rPh sb="164" eb="166">
      <t>コウシン</t>
    </rPh>
    <rPh sb="166" eb="168">
      <t>ケイカク</t>
    </rPh>
    <rPh sb="169" eb="171">
      <t>サクテイ</t>
    </rPh>
    <rPh sb="173" eb="176">
      <t>ケイカクテキ</t>
    </rPh>
    <rPh sb="177" eb="179">
      <t>コウシン</t>
    </rPh>
    <rPh sb="180" eb="182">
      <t>カイチク</t>
    </rPh>
    <rPh sb="183" eb="184">
      <t>オコナ</t>
    </rPh>
    <rPh sb="190" eb="192">
      <t>ヒヨウ</t>
    </rPh>
    <rPh sb="192" eb="195">
      <t>ヘイジュンカ</t>
    </rPh>
    <rPh sb="196" eb="19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</si>
</sst>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208168"/>
        <c:axId val="9820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98208168"/>
        <c:axId val="98208552"/>
      </c:lineChart>
      <c:dateAx>
        <c:axId val="98208168"/>
        <c:scaling>
          <c:orientation val="minMax"/>
        </c:scaling>
        <c:delete val="1"/>
        <c:axPos val="b"/>
        <c:numFmt formatCode="ge" sourceLinked="1"/>
        <c:majorTickMark val="none"/>
        <c:minorTickMark val="none"/>
        <c:tickLblPos val="none"/>
        <c:crossAx val="98208552"/>
        <c:crosses val="autoZero"/>
        <c:auto val="1"/>
        <c:lblOffset val="100"/>
        <c:baseTimeUnit val="years"/>
      </c:dateAx>
      <c:valAx>
        <c:axId val="9820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80.33</c:v>
                </c:pt>
                <c:pt idx="1">
                  <c:v>81.97</c:v>
                </c:pt>
                <c:pt idx="2">
                  <c:v>59.02</c:v>
                </c:pt>
                <c:pt idx="3">
                  <c:v>53.55</c:v>
                </c:pt>
                <c:pt idx="4">
                  <c:v>62.84</c:v>
                </c:pt>
              </c:numCache>
            </c:numRef>
          </c:val>
        </c:ser>
        <c:dLbls>
          <c:showLegendKey val="0"/>
          <c:showVal val="0"/>
          <c:showCatName val="0"/>
          <c:showSerName val="0"/>
          <c:showPercent val="0"/>
          <c:showBubbleSize val="0"/>
        </c:dLbls>
        <c:gapWidth val="150"/>
        <c:axId val="219889552"/>
        <c:axId val="21988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19889552"/>
        <c:axId val="219889944"/>
      </c:lineChart>
      <c:dateAx>
        <c:axId val="219889552"/>
        <c:scaling>
          <c:orientation val="minMax"/>
        </c:scaling>
        <c:delete val="1"/>
        <c:axPos val="b"/>
        <c:numFmt formatCode="ge" sourceLinked="1"/>
        <c:majorTickMark val="none"/>
        <c:minorTickMark val="none"/>
        <c:tickLblPos val="none"/>
        <c:crossAx val="219889944"/>
        <c:crosses val="autoZero"/>
        <c:auto val="1"/>
        <c:lblOffset val="100"/>
        <c:baseTimeUnit val="years"/>
      </c:dateAx>
      <c:valAx>
        <c:axId val="2198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19891120"/>
        <c:axId val="16642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19891120"/>
        <c:axId val="166424488"/>
      </c:lineChart>
      <c:dateAx>
        <c:axId val="219891120"/>
        <c:scaling>
          <c:orientation val="minMax"/>
        </c:scaling>
        <c:delete val="1"/>
        <c:axPos val="b"/>
        <c:numFmt formatCode="ge" sourceLinked="1"/>
        <c:majorTickMark val="none"/>
        <c:minorTickMark val="none"/>
        <c:tickLblPos val="none"/>
        <c:crossAx val="166424488"/>
        <c:crosses val="autoZero"/>
        <c:auto val="1"/>
        <c:lblOffset val="100"/>
        <c:baseTimeUnit val="years"/>
      </c:dateAx>
      <c:valAx>
        <c:axId val="16642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76.400000000000006</c:v>
                </c:pt>
                <c:pt idx="1">
                  <c:v>92.62</c:v>
                </c:pt>
                <c:pt idx="2">
                  <c:v>110.17</c:v>
                </c:pt>
                <c:pt idx="3">
                  <c:v>77.36</c:v>
                </c:pt>
                <c:pt idx="4">
                  <c:v>117.27</c:v>
                </c:pt>
              </c:numCache>
            </c:numRef>
          </c:val>
        </c:ser>
        <c:dLbls>
          <c:showLegendKey val="0"/>
          <c:showVal val="0"/>
          <c:showCatName val="0"/>
          <c:showSerName val="0"/>
          <c:showPercent val="0"/>
          <c:showBubbleSize val="0"/>
        </c:dLbls>
        <c:gapWidth val="150"/>
        <c:axId val="165716976"/>
        <c:axId val="16614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16976"/>
        <c:axId val="166146040"/>
      </c:lineChart>
      <c:dateAx>
        <c:axId val="165716976"/>
        <c:scaling>
          <c:orientation val="minMax"/>
        </c:scaling>
        <c:delete val="1"/>
        <c:axPos val="b"/>
        <c:numFmt formatCode="ge" sourceLinked="1"/>
        <c:majorTickMark val="none"/>
        <c:minorTickMark val="none"/>
        <c:tickLblPos val="none"/>
        <c:crossAx val="166146040"/>
        <c:crosses val="autoZero"/>
        <c:auto val="1"/>
        <c:lblOffset val="100"/>
        <c:baseTimeUnit val="years"/>
      </c:dateAx>
      <c:valAx>
        <c:axId val="16614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1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143064"/>
        <c:axId val="16618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143064"/>
        <c:axId val="166186856"/>
      </c:lineChart>
      <c:dateAx>
        <c:axId val="220143064"/>
        <c:scaling>
          <c:orientation val="minMax"/>
        </c:scaling>
        <c:delete val="1"/>
        <c:axPos val="b"/>
        <c:numFmt formatCode="ge" sourceLinked="1"/>
        <c:majorTickMark val="none"/>
        <c:minorTickMark val="none"/>
        <c:tickLblPos val="none"/>
        <c:crossAx val="166186856"/>
        <c:crosses val="autoZero"/>
        <c:auto val="1"/>
        <c:lblOffset val="100"/>
        <c:baseTimeUnit val="years"/>
      </c:dateAx>
      <c:valAx>
        <c:axId val="16618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4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232624"/>
        <c:axId val="16239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32624"/>
        <c:axId val="162399088"/>
      </c:lineChart>
      <c:dateAx>
        <c:axId val="166232624"/>
        <c:scaling>
          <c:orientation val="minMax"/>
        </c:scaling>
        <c:delete val="1"/>
        <c:axPos val="b"/>
        <c:numFmt formatCode="ge" sourceLinked="1"/>
        <c:majorTickMark val="none"/>
        <c:minorTickMark val="none"/>
        <c:tickLblPos val="none"/>
        <c:crossAx val="162399088"/>
        <c:crosses val="autoZero"/>
        <c:auto val="1"/>
        <c:lblOffset val="100"/>
        <c:baseTimeUnit val="years"/>
      </c:dateAx>
      <c:valAx>
        <c:axId val="16239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3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401832"/>
        <c:axId val="16240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401832"/>
        <c:axId val="162402224"/>
      </c:lineChart>
      <c:dateAx>
        <c:axId val="162401832"/>
        <c:scaling>
          <c:orientation val="minMax"/>
        </c:scaling>
        <c:delete val="1"/>
        <c:axPos val="b"/>
        <c:numFmt formatCode="ge" sourceLinked="1"/>
        <c:majorTickMark val="none"/>
        <c:minorTickMark val="none"/>
        <c:tickLblPos val="none"/>
        <c:crossAx val="162402224"/>
        <c:crosses val="autoZero"/>
        <c:auto val="1"/>
        <c:lblOffset val="100"/>
        <c:baseTimeUnit val="years"/>
      </c:dateAx>
      <c:valAx>
        <c:axId val="16240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0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403792"/>
        <c:axId val="16240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403792"/>
        <c:axId val="162404184"/>
      </c:lineChart>
      <c:dateAx>
        <c:axId val="162403792"/>
        <c:scaling>
          <c:orientation val="minMax"/>
        </c:scaling>
        <c:delete val="1"/>
        <c:axPos val="b"/>
        <c:numFmt formatCode="ge" sourceLinked="1"/>
        <c:majorTickMark val="none"/>
        <c:minorTickMark val="none"/>
        <c:tickLblPos val="none"/>
        <c:crossAx val="162404184"/>
        <c:crosses val="autoZero"/>
        <c:auto val="1"/>
        <c:lblOffset val="100"/>
        <c:baseTimeUnit val="years"/>
      </c:dateAx>
      <c:valAx>
        <c:axId val="16240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0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292.39999999999998</c:v>
                </c:pt>
                <c:pt idx="1">
                  <c:v>267.62</c:v>
                </c:pt>
                <c:pt idx="2">
                  <c:v>252.28</c:v>
                </c:pt>
                <c:pt idx="3">
                  <c:v>238.83</c:v>
                </c:pt>
                <c:pt idx="4">
                  <c:v>208.83</c:v>
                </c:pt>
              </c:numCache>
            </c:numRef>
          </c:val>
        </c:ser>
        <c:dLbls>
          <c:showLegendKey val="0"/>
          <c:showVal val="0"/>
          <c:showCatName val="0"/>
          <c:showSerName val="0"/>
          <c:showPercent val="0"/>
          <c:showBubbleSize val="0"/>
        </c:dLbls>
        <c:gapWidth val="150"/>
        <c:axId val="162405360"/>
        <c:axId val="16240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62405360"/>
        <c:axId val="162405752"/>
      </c:lineChart>
      <c:dateAx>
        <c:axId val="162405360"/>
        <c:scaling>
          <c:orientation val="minMax"/>
        </c:scaling>
        <c:delete val="1"/>
        <c:axPos val="b"/>
        <c:numFmt formatCode="ge" sourceLinked="1"/>
        <c:majorTickMark val="none"/>
        <c:minorTickMark val="none"/>
        <c:tickLblPos val="none"/>
        <c:crossAx val="162405752"/>
        <c:crosses val="autoZero"/>
        <c:auto val="1"/>
        <c:lblOffset val="100"/>
        <c:baseTimeUnit val="years"/>
      </c:dateAx>
      <c:valAx>
        <c:axId val="16240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0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111.45</c:v>
                </c:pt>
                <c:pt idx="1">
                  <c:v>135.21</c:v>
                </c:pt>
                <c:pt idx="2">
                  <c:v>133.41</c:v>
                </c:pt>
                <c:pt idx="3">
                  <c:v>90.61</c:v>
                </c:pt>
                <c:pt idx="4">
                  <c:v>112.08</c:v>
                </c:pt>
              </c:numCache>
            </c:numRef>
          </c:val>
        </c:ser>
        <c:dLbls>
          <c:showLegendKey val="0"/>
          <c:showVal val="0"/>
          <c:showCatName val="0"/>
          <c:showSerName val="0"/>
          <c:showPercent val="0"/>
          <c:showBubbleSize val="0"/>
        </c:dLbls>
        <c:gapWidth val="150"/>
        <c:axId val="162403400"/>
        <c:axId val="1624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62403400"/>
        <c:axId val="162401440"/>
      </c:lineChart>
      <c:dateAx>
        <c:axId val="162403400"/>
        <c:scaling>
          <c:orientation val="minMax"/>
        </c:scaling>
        <c:delete val="1"/>
        <c:axPos val="b"/>
        <c:numFmt formatCode="ge" sourceLinked="1"/>
        <c:majorTickMark val="none"/>
        <c:minorTickMark val="none"/>
        <c:tickLblPos val="none"/>
        <c:crossAx val="162401440"/>
        <c:crosses val="autoZero"/>
        <c:auto val="1"/>
        <c:lblOffset val="100"/>
        <c:baseTimeUnit val="years"/>
      </c:dateAx>
      <c:valAx>
        <c:axId val="1624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0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101.74</c:v>
                </c:pt>
                <c:pt idx="1">
                  <c:v>83.86</c:v>
                </c:pt>
                <c:pt idx="2">
                  <c:v>85.73</c:v>
                </c:pt>
                <c:pt idx="3">
                  <c:v>124.97</c:v>
                </c:pt>
                <c:pt idx="4">
                  <c:v>106.38</c:v>
                </c:pt>
              </c:numCache>
            </c:numRef>
          </c:val>
        </c:ser>
        <c:dLbls>
          <c:showLegendKey val="0"/>
          <c:showVal val="0"/>
          <c:showCatName val="0"/>
          <c:showSerName val="0"/>
          <c:showPercent val="0"/>
          <c:showBubbleSize val="0"/>
        </c:dLbls>
        <c:gapWidth val="150"/>
        <c:axId val="162400264"/>
        <c:axId val="21988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62400264"/>
        <c:axId val="219888376"/>
      </c:lineChart>
      <c:dateAx>
        <c:axId val="162400264"/>
        <c:scaling>
          <c:orientation val="minMax"/>
        </c:scaling>
        <c:delete val="1"/>
        <c:axPos val="b"/>
        <c:numFmt formatCode="ge" sourceLinked="1"/>
        <c:majorTickMark val="none"/>
        <c:minorTickMark val="none"/>
        <c:tickLblPos val="none"/>
        <c:crossAx val="219888376"/>
        <c:crosses val="autoZero"/>
        <c:auto val="1"/>
        <c:lblOffset val="100"/>
        <c:baseTimeUnit val="years"/>
      </c:dateAx>
      <c:valAx>
        <c:axId val="21988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0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0" zoomScaleNormal="100" workbookViewId="0">
      <selection activeCell="BS84" sqref="BS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竹富町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4205</v>
      </c>
      <c r="AM8" s="47"/>
      <c r="AN8" s="47"/>
      <c r="AO8" s="47"/>
      <c r="AP8" s="47"/>
      <c r="AQ8" s="47"/>
      <c r="AR8" s="47"/>
      <c r="AS8" s="47"/>
      <c r="AT8" s="43">
        <f>データ!S6</f>
        <v>334.39</v>
      </c>
      <c r="AU8" s="43"/>
      <c r="AV8" s="43"/>
      <c r="AW8" s="43"/>
      <c r="AX8" s="43"/>
      <c r="AY8" s="43"/>
      <c r="AZ8" s="43"/>
      <c r="BA8" s="43"/>
      <c r="BB8" s="43">
        <f>データ!T6</f>
        <v>12.58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9.93</v>
      </c>
      <c r="Q10" s="43"/>
      <c r="R10" s="43"/>
      <c r="S10" s="43"/>
      <c r="T10" s="43"/>
      <c r="U10" s="43"/>
      <c r="V10" s="43"/>
      <c r="W10" s="43">
        <f>データ!P6</f>
        <v>100</v>
      </c>
      <c r="X10" s="43"/>
      <c r="Y10" s="43"/>
      <c r="Z10" s="43"/>
      <c r="AA10" s="43"/>
      <c r="AB10" s="43"/>
      <c r="AC10" s="43"/>
      <c r="AD10" s="47">
        <f>データ!Q6</f>
        <v>1827</v>
      </c>
      <c r="AE10" s="47"/>
      <c r="AF10" s="47"/>
      <c r="AG10" s="47"/>
      <c r="AH10" s="47"/>
      <c r="AI10" s="47"/>
      <c r="AJ10" s="47"/>
      <c r="AK10" s="2"/>
      <c r="AL10" s="47">
        <f>データ!U6</f>
        <v>406</v>
      </c>
      <c r="AM10" s="47"/>
      <c r="AN10" s="47"/>
      <c r="AO10" s="47"/>
      <c r="AP10" s="47"/>
      <c r="AQ10" s="47"/>
      <c r="AR10" s="47"/>
      <c r="AS10" s="47"/>
      <c r="AT10" s="43">
        <f>データ!V6</f>
        <v>0.5</v>
      </c>
      <c r="AU10" s="43"/>
      <c r="AV10" s="43"/>
      <c r="AW10" s="43"/>
      <c r="AX10" s="43"/>
      <c r="AY10" s="43"/>
      <c r="AZ10" s="43"/>
      <c r="BA10" s="43"/>
      <c r="BB10" s="43">
        <f>データ!W6</f>
        <v>812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473812</v>
      </c>
      <c r="D6" s="31">
        <f t="shared" si="3"/>
        <v>47</v>
      </c>
      <c r="E6" s="31">
        <f t="shared" si="3"/>
        <v>17</v>
      </c>
      <c r="F6" s="31">
        <f t="shared" si="3"/>
        <v>5</v>
      </c>
      <c r="G6" s="31">
        <f t="shared" si="3"/>
        <v>0</v>
      </c>
      <c r="H6" s="31" t="str">
        <f t="shared" si="3"/>
        <v>沖縄県　竹富町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9.93</v>
      </c>
      <c r="P6" s="32">
        <f t="shared" si="3"/>
        <v>100</v>
      </c>
      <c r="Q6" s="32">
        <f t="shared" si="3"/>
        <v>1827</v>
      </c>
      <c r="R6" s="32">
        <f t="shared" si="3"/>
        <v>4205</v>
      </c>
      <c r="S6" s="32">
        <f t="shared" si="3"/>
        <v>334.39</v>
      </c>
      <c r="T6" s="32">
        <f t="shared" si="3"/>
        <v>12.58</v>
      </c>
      <c r="U6" s="32">
        <f t="shared" si="3"/>
        <v>406</v>
      </c>
      <c r="V6" s="32">
        <f t="shared" si="3"/>
        <v>0.5</v>
      </c>
      <c r="W6" s="32">
        <f t="shared" si="3"/>
        <v>812</v>
      </c>
      <c r="X6" s="33">
        <f>IF(X7="",NA(),X7)</f>
        <v>76.400000000000006</v>
      </c>
      <c r="Y6" s="33">
        <f t="shared" ref="Y6:AG6" si="4">IF(Y7="",NA(),Y7)</f>
        <v>92.62</v>
      </c>
      <c r="Z6" s="33">
        <f t="shared" si="4"/>
        <v>110.17</v>
      </c>
      <c r="AA6" s="33">
        <f t="shared" si="4"/>
        <v>77.36</v>
      </c>
      <c r="AB6" s="33">
        <f t="shared" si="4"/>
        <v>117.27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292.39999999999998</v>
      </c>
      <c r="BF6" s="33">
        <f t="shared" ref="BF6:BN6" si="7">IF(BF7="",NA(),BF7)</f>
        <v>267.62</v>
      </c>
      <c r="BG6" s="33">
        <f t="shared" si="7"/>
        <v>252.28</v>
      </c>
      <c r="BH6" s="33">
        <f t="shared" si="7"/>
        <v>238.83</v>
      </c>
      <c r="BI6" s="33">
        <f t="shared" si="7"/>
        <v>208.83</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111.45</v>
      </c>
      <c r="BQ6" s="33">
        <f t="shared" ref="BQ6:BY6" si="8">IF(BQ7="",NA(),BQ7)</f>
        <v>135.21</v>
      </c>
      <c r="BR6" s="33">
        <f t="shared" si="8"/>
        <v>133.41</v>
      </c>
      <c r="BS6" s="33">
        <f t="shared" si="8"/>
        <v>90.61</v>
      </c>
      <c r="BT6" s="33">
        <f t="shared" si="8"/>
        <v>112.08</v>
      </c>
      <c r="BU6" s="33">
        <f t="shared" si="8"/>
        <v>43.24</v>
      </c>
      <c r="BV6" s="33">
        <f t="shared" si="8"/>
        <v>42.13</v>
      </c>
      <c r="BW6" s="33">
        <f t="shared" si="8"/>
        <v>42.48</v>
      </c>
      <c r="BX6" s="33">
        <f t="shared" si="8"/>
        <v>41.04</v>
      </c>
      <c r="BY6" s="33">
        <f t="shared" si="8"/>
        <v>41.08</v>
      </c>
      <c r="BZ6" s="32" t="str">
        <f>IF(BZ7="","",IF(BZ7="-","【-】","【"&amp;SUBSTITUTE(TEXT(BZ7,"#,##0.00"),"-","△")&amp;"】"))</f>
        <v>【51.49】</v>
      </c>
      <c r="CA6" s="33">
        <f>IF(CA7="",NA(),CA7)</f>
        <v>101.74</v>
      </c>
      <c r="CB6" s="33">
        <f t="shared" ref="CB6:CJ6" si="9">IF(CB7="",NA(),CB7)</f>
        <v>83.86</v>
      </c>
      <c r="CC6" s="33">
        <f t="shared" si="9"/>
        <v>85.73</v>
      </c>
      <c r="CD6" s="33">
        <f t="shared" si="9"/>
        <v>124.97</v>
      </c>
      <c r="CE6" s="33">
        <f t="shared" si="9"/>
        <v>106.38</v>
      </c>
      <c r="CF6" s="33">
        <f t="shared" si="9"/>
        <v>338.76</v>
      </c>
      <c r="CG6" s="33">
        <f t="shared" si="9"/>
        <v>348.41</v>
      </c>
      <c r="CH6" s="33">
        <f t="shared" si="9"/>
        <v>343.8</v>
      </c>
      <c r="CI6" s="33">
        <f t="shared" si="9"/>
        <v>357.08</v>
      </c>
      <c r="CJ6" s="33">
        <f t="shared" si="9"/>
        <v>378.08</v>
      </c>
      <c r="CK6" s="32" t="str">
        <f>IF(CK7="","",IF(CK7="-","【-】","【"&amp;SUBSTITUTE(TEXT(CK7,"#,##0.00"),"-","△")&amp;"】"))</f>
        <v>【295.10】</v>
      </c>
      <c r="CL6" s="33">
        <f>IF(CL7="",NA(),CL7)</f>
        <v>80.33</v>
      </c>
      <c r="CM6" s="33">
        <f t="shared" ref="CM6:CU6" si="10">IF(CM7="",NA(),CM7)</f>
        <v>81.97</v>
      </c>
      <c r="CN6" s="33">
        <f t="shared" si="10"/>
        <v>59.02</v>
      </c>
      <c r="CO6" s="33">
        <f t="shared" si="10"/>
        <v>53.55</v>
      </c>
      <c r="CP6" s="33">
        <f t="shared" si="10"/>
        <v>62.84</v>
      </c>
      <c r="CQ6" s="33">
        <f t="shared" si="10"/>
        <v>44.65</v>
      </c>
      <c r="CR6" s="33">
        <f t="shared" si="10"/>
        <v>46.85</v>
      </c>
      <c r="CS6" s="33">
        <f t="shared" si="10"/>
        <v>46.06</v>
      </c>
      <c r="CT6" s="33">
        <f t="shared" si="10"/>
        <v>45.95</v>
      </c>
      <c r="CU6" s="33">
        <f t="shared" si="10"/>
        <v>44.69</v>
      </c>
      <c r="CV6" s="32" t="str">
        <f>IF(CV7="","",IF(CV7="-","【-】","【"&amp;SUBSTITUTE(TEXT(CV7,"#,##0.00"),"-","△")&amp;"】"))</f>
        <v>【53.32】</v>
      </c>
      <c r="CW6" s="33">
        <f>IF(CW7="",NA(),CW7)</f>
        <v>100</v>
      </c>
      <c r="CX6" s="33">
        <f t="shared" ref="CX6:DF6" si="11">IF(CX7="",NA(),CX7)</f>
        <v>100</v>
      </c>
      <c r="CY6" s="33">
        <f t="shared" si="11"/>
        <v>100</v>
      </c>
      <c r="CZ6" s="33">
        <f t="shared" si="11"/>
        <v>100</v>
      </c>
      <c r="DA6" s="33">
        <f t="shared" si="11"/>
        <v>100</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473812</v>
      </c>
      <c r="D7" s="35">
        <v>47</v>
      </c>
      <c r="E7" s="35">
        <v>17</v>
      </c>
      <c r="F7" s="35">
        <v>5</v>
      </c>
      <c r="G7" s="35">
        <v>0</v>
      </c>
      <c r="H7" s="35" t="s">
        <v>96</v>
      </c>
      <c r="I7" s="35" t="s">
        <v>97</v>
      </c>
      <c r="J7" s="35" t="s">
        <v>98</v>
      </c>
      <c r="K7" s="35" t="s">
        <v>99</v>
      </c>
      <c r="L7" s="35" t="s">
        <v>100</v>
      </c>
      <c r="M7" s="36" t="s">
        <v>101</v>
      </c>
      <c r="N7" s="36" t="s">
        <v>102</v>
      </c>
      <c r="O7" s="36">
        <v>9.93</v>
      </c>
      <c r="P7" s="36">
        <v>100</v>
      </c>
      <c r="Q7" s="36">
        <v>1827</v>
      </c>
      <c r="R7" s="36">
        <v>4205</v>
      </c>
      <c r="S7" s="36">
        <v>334.39</v>
      </c>
      <c r="T7" s="36">
        <v>12.58</v>
      </c>
      <c r="U7" s="36">
        <v>406</v>
      </c>
      <c r="V7" s="36">
        <v>0.5</v>
      </c>
      <c r="W7" s="36">
        <v>812</v>
      </c>
      <c r="X7" s="36">
        <v>76.400000000000006</v>
      </c>
      <c r="Y7" s="36">
        <v>92.62</v>
      </c>
      <c r="Z7" s="36">
        <v>110.17</v>
      </c>
      <c r="AA7" s="36">
        <v>77.36</v>
      </c>
      <c r="AB7" s="36">
        <v>117.27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292.39999999999998</v>
      </c>
      <c r="BF7" s="36">
        <v>267.62</v>
      </c>
      <c r="BG7" s="36">
        <v>252.28</v>
      </c>
      <c r="BH7" s="36">
        <v>238.83</v>
      </c>
      <c r="BI7" s="36">
        <v>208.83</v>
      </c>
      <c r="BJ7" s="36">
        <v>1316.7</v>
      </c>
      <c r="BK7" s="36">
        <v>1224.75</v>
      </c>
      <c r="BL7" s="36">
        <v>1144.05</v>
      </c>
      <c r="BM7" s="36">
        <v>1117.1099999999999</v>
      </c>
      <c r="BN7" s="36">
        <v>1161.05</v>
      </c>
      <c r="BO7" s="36">
        <v>992.47</v>
      </c>
      <c r="BP7" s="36">
        <v>111.45</v>
      </c>
      <c r="BQ7" s="36">
        <v>135.21</v>
      </c>
      <c r="BR7" s="36">
        <v>133.41</v>
      </c>
      <c r="BS7" s="36">
        <v>90.61</v>
      </c>
      <c r="BT7" s="36">
        <v>112.08</v>
      </c>
      <c r="BU7" s="36">
        <v>43.24</v>
      </c>
      <c r="BV7" s="36">
        <v>42.13</v>
      </c>
      <c r="BW7" s="36">
        <v>42.48</v>
      </c>
      <c r="BX7" s="36">
        <v>41.04</v>
      </c>
      <c r="BY7" s="36">
        <v>41.08</v>
      </c>
      <c r="BZ7" s="36">
        <v>51.49</v>
      </c>
      <c r="CA7" s="36">
        <v>101.74</v>
      </c>
      <c r="CB7" s="36">
        <v>83.86</v>
      </c>
      <c r="CC7" s="36">
        <v>85.73</v>
      </c>
      <c r="CD7" s="36">
        <v>124.97</v>
      </c>
      <c r="CE7" s="36">
        <v>106.38</v>
      </c>
      <c r="CF7" s="36">
        <v>338.76</v>
      </c>
      <c r="CG7" s="36">
        <v>348.41</v>
      </c>
      <c r="CH7" s="36">
        <v>343.8</v>
      </c>
      <c r="CI7" s="36">
        <v>357.08</v>
      </c>
      <c r="CJ7" s="36">
        <v>378.08</v>
      </c>
      <c r="CK7" s="36">
        <v>295.10000000000002</v>
      </c>
      <c r="CL7" s="36">
        <v>80.33</v>
      </c>
      <c r="CM7" s="36">
        <v>81.97</v>
      </c>
      <c r="CN7" s="36">
        <v>59.02</v>
      </c>
      <c r="CO7" s="36">
        <v>53.55</v>
      </c>
      <c r="CP7" s="36">
        <v>62.84</v>
      </c>
      <c r="CQ7" s="36">
        <v>44.65</v>
      </c>
      <c r="CR7" s="36">
        <v>46.85</v>
      </c>
      <c r="CS7" s="36">
        <v>46.06</v>
      </c>
      <c r="CT7" s="36">
        <v>45.95</v>
      </c>
      <c r="CU7" s="36">
        <v>44.69</v>
      </c>
      <c r="CV7" s="36">
        <v>53.32</v>
      </c>
      <c r="CW7" s="36">
        <v>100</v>
      </c>
      <c r="CX7" s="36">
        <v>100</v>
      </c>
      <c r="CY7" s="36">
        <v>100</v>
      </c>
      <c r="CZ7" s="36">
        <v>100</v>
      </c>
      <c r="DA7" s="36">
        <v>100</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2016-02-03T09:19:41Z</dcterms:created>
  <dcterms:modified xsi:type="dcterms:W3CDTF">2016-02-16T07:18:25Z</dcterms:modified>
  <cp:category/>
</cp:coreProperties>
</file>