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<sst xmlns="http://schemas.openxmlformats.org/spreadsheetml/2006/main" count="234" uniqueCount="111">
  <si>
    <t>経営比較分析表</t>
    <phoneticPr fontId="5"/>
  </si>
  <si>
    <t>業務名</t>
    <rPh sb="2" eb="3">
      <t>メイ</t>
    </rPh>
    <phoneticPr fontId="5"/>
  </si>
  <si>
    <t>業種名</t>
    <rPh sb="2" eb="3">
      <t>メイ</t>
    </rPh>
    <phoneticPr fontId="5"/>
  </si>
  <si>
    <t>事業名</t>
    <phoneticPr fontId="5"/>
  </si>
  <si>
    <t>類似団体区分</t>
    <rPh sb="4" eb="6">
      <t>クブン</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</si>
  <si>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</si>
  <si>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</si>
  <si>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</si>
  <si>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</si>
  <si>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</si>
  <si>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</si>
  <si>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</si>
  <si>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</si>
  <si>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</si>
  <si>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t>有収率(％)</t>
    <rPh sb="0" eb="1">
      <t>ユウ</t>
    </rPh>
    <rPh sb="1" eb="3">
      <t>シュウリツ</t>
    </rPh>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</si>
  <si>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</si>
  <si>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処理区域内人口(人)</t>
    <rPh sb="0" eb="2">
      <t>ショリ</t>
    </rPh>
    <rPh sb="2" eb="5">
      <t>クイキナイ</t>
    </rPh>
    <phoneticPr fontId="5"/>
  </si>
  <si>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5"/>
  </si>
  <si>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5"/>
  </si>
  <si>
    <t>－</t>
    <phoneticPr fontId="5"/>
  </si>
  <si>
    <t>類似団体平均値（平均値）</t>
    <phoneticPr fontId="5"/>
  </si>
  <si>
    <t>【】</t>
    <phoneticPr fontId="5"/>
  </si>
  <si>
    <t>平成26年度全国平均</t>
    <phoneticPr fontId="5"/>
  </si>
  <si>
    <t>分析欄</t>
    <rPh sb="0" eb="2">
      <t>ブンセキ</t>
    </rPh>
    <rPh sb="2" eb="3">
      <t>ラン</t>
    </rPh>
    <phoneticPr fontId="5"/>
  </si>
  <si>
    <t>1. 経営の健全性・効率性</t>
    <phoneticPr fontId="5"/>
  </si>
  <si>
    <t>1. 経営の健全性・効率性について</t>
    <phoneticPr fontId="5"/>
  </si>
  <si>
    <t>「単年度の収支」</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</si>
  <si>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</si>
  <si>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</si>
  <si>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</si>
  <si>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</si>
  <si>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</si>
  <si>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</si>
  <si>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</si>
  <si>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「使用料対象の捕捉」</t>
    <rPh sb="1" eb="4">
      <t>シヨウリョウ</t>
    </rPh>
    <rPh sb="4" eb="6">
      <t>タイショウ</t>
    </rPh>
    <rPh sb="7" eb="9">
      <t>ホソク</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</si>
  <si>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</si>
  <si>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</si>
  <si>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</si>
  <si>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「管渠の経年化の状況」</t>
    <rPh sb="4" eb="7">
      <t>ケイネンカ</t>
    </rPh>
    <rPh sb="8" eb="10">
      <t>ジョウキョウ</t>
    </rPh>
    <phoneticPr fontId="5"/>
  </si>
  <si>
    <t>「管渠の更新投資・老朽化対策の実施状況」</t>
    <rPh sb="4" eb="6">
      <t>コウシン</t>
    </rPh>
    <rPh sb="6" eb="8">
      <t>トウシ</t>
    </rPh>
    <rPh sb="9" eb="12">
      <t>ロウキュウカ</t>
    </rPh>
    <rPh sb="12" eb="14">
      <t>タイサク</t>
    </rPh>
    <rPh sb="15" eb="17">
      <t>ジッシ</t>
    </rPh>
    <rPh sb="17" eb="19">
      <t>ジョウキョウ</t>
    </rPh>
    <phoneticPr fontId="5"/>
  </si>
  <si>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5"/>
  </si>
  <si>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5"/>
  </si>
  <si>
    <t>下水道事業(法非適用)</t>
    <rPh sb="3" eb="5">
      <t>ジギョウ</t>
    </rPh>
    <rPh sb="6" eb="7">
      <t>ホウ</t>
    </rPh>
    <rPh sb="7" eb="8">
      <t>ヒ</t>
    </rPh>
    <rPh sb="8" eb="10">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</si>
  <si>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</si>
  <si>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</si>
  <si>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</si>
  <si>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</si>
  <si>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</si>
  <si>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</si>
  <si>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</si>
  <si>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</si>
  <si>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</si>
  <si>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</si>
  <si>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</si>
  <si>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</si>
  <si>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①収益的収支比率(％)</t>
    <rPh sb="1" eb="4">
      <t>シュウエキテキ</t>
    </rPh>
    <phoneticPr fontId="5"/>
  </si>
  <si>
    <t>②累積欠損金比率(％)</t>
    <phoneticPr fontId="5"/>
  </si>
  <si>
    <t>③流動比率(％)</t>
    <rPh sb="1" eb="3">
      <t>リュウドウ</t>
    </rPh>
    <rPh sb="3" eb="5">
      <t>ヒリツ</t>
    </rPh>
    <phoneticPr fontId="5"/>
  </si>
  <si>
    <t>④企業債残高対事業規模比率(％)</t>
    <phoneticPr fontId="5"/>
  </si>
  <si>
    <t>⑤経費回収率(％)</t>
    <phoneticPr fontId="5"/>
  </si>
  <si>
    <t>⑥汚水処理原価(円)</t>
    <rPh sb="1" eb="3">
      <t>オスイ</t>
    </rPh>
    <rPh sb="3" eb="5">
      <t>ショリ</t>
    </rPh>
    <rPh sb="5" eb="7">
      <t>ゲンカ</t>
    </rPh>
    <rPh sb="8" eb="9">
      <t>エン</t>
    </rPh>
    <phoneticPr fontId="5"/>
  </si>
  <si>
    <t>⑦施設利用率(％)</t>
    <rPh sb="1" eb="3">
      <t>シセツ</t>
    </rPh>
    <rPh sb="3" eb="6">
      <t>リヨウリツ</t>
    </rPh>
    <phoneticPr fontId="5"/>
  </si>
  <si>
    <t>⑧水洗化率(％)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</si>
  <si>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</si>
  <si>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②管渠老朽化率(％)</t>
    <phoneticPr fontId="5"/>
  </si>
  <si>
    <t>③管渠改善率(％)</t>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</si>
  <si>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</si>
  <si>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</si>
  <si>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</si>
  <si>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</si>
  <si>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</si>
  <si>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</si>
  <si>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</si>
  <si>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</si>
  <si>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</si>
  <si>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有収率</t>
    <rPh sb="0" eb="1">
      <t>ユウ</t>
    </rPh>
    <rPh sb="1" eb="3">
      <t>シュウリツ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</si>
  <si>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</si>
  <si>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</si>
  <si>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</si>
  <si>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</si>
  <si>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処理区域内人口</t>
  </si>
  <si>
    <t>処理区域面積</t>
  </si>
  <si>
    <t>処理区域内人口密度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</si>
  <si>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</si>
  <si>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</si>
  <si>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</si>
  <si>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</si>
  <si>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</si>
  <si>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</si>
  <si>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</si>
  <si>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</si>
  <si>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</si>
  <si>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</si>
  <si>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</si>
  <si>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</si>
  <si>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参照用</t>
    <rPh sb="0" eb="3">
      <t>サンショウヨウ</t>
    </rPh>
    <phoneticPr fontId="5"/>
  </si>
  <si>
    <t>沖縄県　八重瀬町</t>
  </si>
  <si>
    <t>法非適用</t>
  </si>
  <si>
    <t>下水道事業</t>
  </si>
  <si>
    <t>漁業集落排水</t>
  </si>
  <si>
    <t>H3</t>
  </si>
  <si>
    <t>-</t>
  </si>
  <si>
    <t>該当数値なし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</si>
  <si>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</si>
  <si>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</si>
  <si>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</si>
  <si>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</si>
  <si>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</si>
  <si>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供用開始から間もなく新しい施設である事から「④企業債残高対事業規模比率」については、償還計画に準じ債務残高は下がるものの、類似団体平均値と比べ上回っている。「⑤経費回収率・⑦施設利用率・⑧水洗化率」については、年々伸びているものの、施設利用状況が低い事により類似団体平均値と比べ下回っている。「⑥汚水処理原価」については事業完了に伴う資本的費用の支出がなくなり、維持経費の圧縮に努めた事から類似団体平均値と比べ下回っている。</t>
    <rPh sb="0" eb="2">
      <t>キョウヨウ</t>
    </rPh>
    <rPh sb="2" eb="4">
      <t>カイシ</t>
    </rPh>
    <rPh sb="6" eb="7">
      <t>マ</t>
    </rPh>
    <rPh sb="10" eb="11">
      <t>アタラ</t>
    </rPh>
    <rPh sb="13" eb="15">
      <t>シセツ</t>
    </rPh>
    <rPh sb="18" eb="19">
      <t>コト</t>
    </rPh>
    <rPh sb="23" eb="26">
      <t>キギョウサイ</t>
    </rPh>
    <rPh sb="26" eb="28">
      <t>ザンダカ</t>
    </rPh>
    <rPh sb="28" eb="29">
      <t>タイ</t>
    </rPh>
    <rPh sb="29" eb="31">
      <t>ジギョウ</t>
    </rPh>
    <rPh sb="31" eb="33">
      <t>キボ</t>
    </rPh>
    <rPh sb="33" eb="35">
      <t>ヒリツ</t>
    </rPh>
    <rPh sb="42" eb="44">
      <t>ショウカン</t>
    </rPh>
    <rPh sb="44" eb="46">
      <t>ケイカク</t>
    </rPh>
    <rPh sb="47" eb="48">
      <t>ジュン</t>
    </rPh>
    <rPh sb="49" eb="51">
      <t>サイム</t>
    </rPh>
    <rPh sb="51" eb="53">
      <t>ザンダカ</t>
    </rPh>
    <rPh sb="54" eb="55">
      <t>サ</t>
    </rPh>
    <rPh sb="61" eb="63">
      <t>ルイジ</t>
    </rPh>
    <rPh sb="63" eb="65">
      <t>ダンタイ</t>
    </rPh>
    <rPh sb="65" eb="68">
      <t>ヘイキンチ</t>
    </rPh>
    <rPh sb="69" eb="70">
      <t>クラ</t>
    </rPh>
    <rPh sb="71" eb="73">
      <t>ウワマワ</t>
    </rPh>
    <rPh sb="80" eb="82">
      <t>ケイヒ</t>
    </rPh>
    <rPh sb="82" eb="85">
      <t>カイシュウリツ</t>
    </rPh>
    <rPh sb="87" eb="89">
      <t>シセツ</t>
    </rPh>
    <rPh sb="89" eb="92">
      <t>リヨウリツ</t>
    </rPh>
    <rPh sb="94" eb="97">
      <t>スイセンカ</t>
    </rPh>
    <rPh sb="97" eb="98">
      <t>リツ</t>
    </rPh>
    <rPh sb="105" eb="107">
      <t>ネンネン</t>
    </rPh>
    <rPh sb="107" eb="108">
      <t>ノ</t>
    </rPh>
    <rPh sb="116" eb="118">
      <t>シセツ</t>
    </rPh>
    <rPh sb="118" eb="120">
      <t>リヨウ</t>
    </rPh>
    <rPh sb="120" eb="122">
      <t>ジョウキョウ</t>
    </rPh>
    <rPh sb="123" eb="124">
      <t>ヒク</t>
    </rPh>
    <rPh sb="125" eb="126">
      <t>コト</t>
    </rPh>
    <rPh sb="129" eb="131">
      <t>ルイジ</t>
    </rPh>
    <rPh sb="131" eb="133">
      <t>ダンタイ</t>
    </rPh>
    <rPh sb="133" eb="136">
      <t>ヘイキンチ</t>
    </rPh>
    <rPh sb="137" eb="138">
      <t>クラ</t>
    </rPh>
    <rPh sb="139" eb="141">
      <t>シタマワ</t>
    </rPh>
    <rPh sb="148" eb="150">
      <t>オスイ</t>
    </rPh>
    <rPh sb="150" eb="152">
      <t>ショリ</t>
    </rPh>
    <rPh sb="152" eb="154">
      <t>ゲンカ</t>
    </rPh>
    <rPh sb="160" eb="162">
      <t>ジギョウ</t>
    </rPh>
    <rPh sb="162" eb="164">
      <t>カンリョウ</t>
    </rPh>
    <rPh sb="165" eb="166">
      <t>トモナ</t>
    </rPh>
    <rPh sb="167" eb="170">
      <t>シホンテキ</t>
    </rPh>
    <rPh sb="170" eb="172">
      <t>ヒヨウ</t>
    </rPh>
    <rPh sb="173" eb="175">
      <t>シシュツ</t>
    </rPh>
    <rPh sb="181" eb="183">
      <t>イジ</t>
    </rPh>
    <rPh sb="183" eb="185">
      <t>ケイヒ</t>
    </rPh>
    <rPh sb="186" eb="188">
      <t>アッシュク</t>
    </rPh>
    <rPh sb="189" eb="190">
      <t>ツト</t>
    </rPh>
    <rPh sb="192" eb="193">
      <t>コト</t>
    </rPh>
    <rPh sb="195" eb="197">
      <t>ルイジ</t>
    </rPh>
    <rPh sb="197" eb="199">
      <t>ダンタイ</t>
    </rPh>
    <rPh sb="199" eb="202">
      <t>ヘイキンチ</t>
    </rPh>
    <rPh sb="203" eb="204">
      <t>クラ</t>
    </rPh>
    <rPh sb="205" eb="207">
      <t>シタマワ</t>
    </rPh>
    <phoneticPr fontId="5"/>
  </si>
  <si>
    <t>類似団体平均値と比べると、比較的に新しい施設である事から老朽化対策には取り組んでない状況にある。</t>
    <rPh sb="0" eb="2">
      <t>ルイジ</t>
    </rPh>
    <rPh sb="2" eb="4">
      <t>ダンタイ</t>
    </rPh>
    <rPh sb="4" eb="7">
      <t>ヘイキンチ</t>
    </rPh>
    <rPh sb="8" eb="9">
      <t>クラ</t>
    </rPh>
    <rPh sb="13" eb="16">
      <t>ヒカクテキ</t>
    </rPh>
    <rPh sb="17" eb="18">
      <t>アタラ</t>
    </rPh>
    <rPh sb="20" eb="22">
      <t>シセツ</t>
    </rPh>
    <rPh sb="25" eb="26">
      <t>コト</t>
    </rPh>
    <rPh sb="28" eb="31">
      <t>ロウキュウカ</t>
    </rPh>
    <rPh sb="31" eb="33">
      <t>タイサク</t>
    </rPh>
    <rPh sb="35" eb="36">
      <t>ト</t>
    </rPh>
    <rPh sb="37" eb="38">
      <t>ク</t>
    </rPh>
    <rPh sb="42" eb="44">
      <t>ジョウキョウ</t>
    </rPh>
    <phoneticPr fontId="5"/>
  </si>
  <si>
    <t>全体的に施設の運営開始から間もない状況にある事から健全な経営運営に至ってない処だが、今後更に施設利用の向上・維持経費の圧縮を図り、財政強化に努める。</t>
    <rPh sb="0" eb="3">
      <t>ゼンタイテキ</t>
    </rPh>
    <rPh sb="4" eb="6">
      <t>シセツ</t>
    </rPh>
    <rPh sb="7" eb="9">
      <t>ウンエイ</t>
    </rPh>
    <rPh sb="9" eb="11">
      <t>カイシ</t>
    </rPh>
    <rPh sb="13" eb="14">
      <t>マ</t>
    </rPh>
    <rPh sb="17" eb="19">
      <t>ジョウキョウ</t>
    </rPh>
    <rPh sb="22" eb="23">
      <t>コト</t>
    </rPh>
    <rPh sb="25" eb="27">
      <t>ケンゼン</t>
    </rPh>
    <rPh sb="28" eb="30">
      <t>ケイエイ</t>
    </rPh>
    <rPh sb="30" eb="32">
      <t>ウンエイ</t>
    </rPh>
    <rPh sb="33" eb="34">
      <t>イタ</t>
    </rPh>
    <rPh sb="38" eb="39">
      <t>トコロ</t>
    </rPh>
    <rPh sb="42" eb="44">
      <t>コンゴ</t>
    </rPh>
    <rPh sb="44" eb="45">
      <t>サラ</t>
    </rPh>
    <rPh sb="46" eb="48">
      <t>シセツ</t>
    </rPh>
    <rPh sb="48" eb="50">
      <t>リヨウ</t>
    </rPh>
    <rPh sb="51" eb="53">
      <t>コウジョウ</t>
    </rPh>
    <rPh sb="54" eb="56">
      <t>イジ</t>
    </rPh>
    <rPh sb="56" eb="58">
      <t>ケイヒ</t>
    </rPh>
    <rPh sb="59" eb="61">
      <t>アッシュク</t>
    </rPh>
    <rPh sb="62" eb="63">
      <t>ハカ</t>
    </rPh>
    <rPh sb="65" eb="67">
      <t>ザイセイ</t>
    </rPh>
    <rPh sb="67" eb="69">
      <t>キョウカ</t>
    </rPh>
    <rPh sb="70" eb="71">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</si>
</sst>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6">
    <xf numFmtId="0" fontId="0" fillId="0" borderId="0">
      <alignment vertical="center"/>
    </xf>
    <xf numFmtId="38" fontId="2" fillId="0" borderId="0" applyFont="0" applyFill="0" applyBorder="0" applyAlignment="0" applyProtection="0">
      <alignment vertical="center"/>
    </xf>
    <xf numFmtId="38" fontId="16" fillId="0" borderId="0" applyFont="0" applyFill="0" applyBorder="0" applyAlignment="0" applyProtection="0"/>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8" fillId="0" borderId="0">
      <alignment vertical="center"/>
    </xf>
    <xf numFmtId="0" fontId="17" fillId="0" borderId="0"/>
    <xf numFmtId="0" fontId="18" fillId="0" borderId="0">
      <alignment vertical="center"/>
    </xf>
    <xf numFmtId="0" fontId="2" fillId="0" borderId="0">
      <alignment vertical="center"/>
    </xf>
    <xf numFmtId="0" fontId="17" fillId="0" borderId="0"/>
    <xf numFmtId="0" fontId="19" fillId="0" borderId="0"/>
    <xf numFmtId="0" fontId="20" fillId="0" borderId="0">
      <alignment vertical="center"/>
    </xf>
    <xf numFmtId="0" fontId="14" fillId="0" borderId="0">
      <alignment vertical="center"/>
    </xf>
    <xf numFmtId="0" fontId="17" fillId="0" borderId="0">
      <alignment vertical="center"/>
    </xf>
    <xf numFmtId="0" fontId="17" fillId="0" borderId="0"/>
    <xf numFmtId="0" fontId="18" fillId="0" borderId="0">
      <alignment vertical="center"/>
    </xf>
    <xf numFmtId="0" fontId="19" fillId="0" borderId="0"/>
    <xf numFmtId="0" fontId="21" fillId="0" borderId="0">
      <alignment vertical="center"/>
    </xf>
    <xf numFmtId="0" fontId="2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7"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9" xfId="0" applyFont="1" applyBorder="1" applyAlignment="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4" fillId="0" borderId="0" xfId="0" applyFont="1" applyBorder="1" applyAlignment="1">
      <alignment horizontal="center" vertical="center"/>
    </xf>
    <xf numFmtId="0" fontId="3"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177" fontId="6" fillId="0" borderId="2" xfId="0" applyNumberFormat="1" applyFont="1" applyBorder="1" applyAlignment="1" applyProtection="1">
      <alignment horizontal="center" vertical="center"/>
      <protection hidden="1"/>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protection hidden="1"/>
    </xf>
    <xf numFmtId="176" fontId="6" fillId="0" borderId="2" xfId="0" applyNumberFormat="1" applyFont="1" applyBorder="1" applyAlignment="1" applyProtection="1">
      <alignment horizontal="center" vertical="center"/>
      <protection hidden="1"/>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6" fillId="0" borderId="6"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6">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3 3" xfId="24"/>
    <cellStyle name="標準 2 3 4" xfId="21"/>
    <cellStyle name="標準 2 4" xfId="10"/>
    <cellStyle name="標準 2 5" xfId="23"/>
    <cellStyle name="標準 2 6" xfId="20"/>
    <cellStyle name="標準 2_【重要】（県）指数表_書式まとめ" xfId="11"/>
    <cellStyle name="標準 3" xfId="12"/>
    <cellStyle name="標準 3 2" xfId="13"/>
    <cellStyle name="標準 3 2 2" xfId="14"/>
    <cellStyle name="標準 3 3" xfId="15"/>
    <cellStyle name="標準 4" xfId="16"/>
    <cellStyle name="標準 4 2" xfId="25"/>
    <cellStyle name="標準 4 3" xfId="22"/>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95876224"/>
        <c:axId val="9587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0.4</c:v>
                </c:pt>
                <c:pt idx="2">
                  <c:v>0.36</c:v>
                </c:pt>
                <c:pt idx="3">
                  <c:v>0.25</c:v>
                </c:pt>
                <c:pt idx="4">
                  <c:v>0.31</c:v>
                </c:pt>
              </c:numCache>
            </c:numRef>
          </c:val>
          <c:smooth val="0"/>
        </c:ser>
        <c:dLbls>
          <c:showLegendKey val="0"/>
          <c:showVal val="0"/>
          <c:showCatName val="0"/>
          <c:showSerName val="0"/>
          <c:showPercent val="0"/>
          <c:showBubbleSize val="0"/>
        </c:dLbls>
        <c:marker val="1"/>
        <c:smooth val="0"/>
        <c:axId val="95876224"/>
        <c:axId val="95878144"/>
      </c:lineChart>
      <c:dateAx>
        <c:axId val="95876224"/>
        <c:scaling>
          <c:orientation val="minMax"/>
        </c:scaling>
        <c:delete val="1"/>
        <c:axPos val="b"/>
        <c:numFmt formatCode="ge" sourceLinked="1"/>
        <c:majorTickMark val="none"/>
        <c:minorTickMark val="none"/>
        <c:tickLblPos val="none"/>
        <c:crossAx val="95878144"/>
        <c:crosses val="autoZero"/>
        <c:auto val="1"/>
        <c:lblOffset val="100"/>
        <c:baseTimeUnit val="years"/>
      </c:dateAx>
      <c:valAx>
        <c:axId val="9587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7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11.08</c:v>
                </c:pt>
                <c:pt idx="2">
                  <c:v>14.29</c:v>
                </c:pt>
                <c:pt idx="3">
                  <c:v>15.31</c:v>
                </c:pt>
                <c:pt idx="4">
                  <c:v>27.84</c:v>
                </c:pt>
              </c:numCache>
            </c:numRef>
          </c:val>
        </c:ser>
        <c:dLbls>
          <c:showLegendKey val="0"/>
          <c:showVal val="0"/>
          <c:showCatName val="0"/>
          <c:showSerName val="0"/>
          <c:showPercent val="0"/>
          <c:showBubbleSize val="0"/>
        </c:dLbls>
        <c:gapWidth val="150"/>
        <c:axId val="102065664"/>
        <c:axId val="10206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32.04</c:v>
                </c:pt>
                <c:pt idx="2">
                  <c:v>33.81</c:v>
                </c:pt>
                <c:pt idx="3">
                  <c:v>31.37</c:v>
                </c:pt>
                <c:pt idx="4">
                  <c:v>29.86</c:v>
                </c:pt>
              </c:numCache>
            </c:numRef>
          </c:val>
          <c:smooth val="0"/>
        </c:ser>
        <c:dLbls>
          <c:showLegendKey val="0"/>
          <c:showVal val="0"/>
          <c:showCatName val="0"/>
          <c:showSerName val="0"/>
          <c:showPercent val="0"/>
          <c:showBubbleSize val="0"/>
        </c:dLbls>
        <c:marker val="1"/>
        <c:smooth val="0"/>
        <c:axId val="102065664"/>
        <c:axId val="102067584"/>
      </c:lineChart>
      <c:dateAx>
        <c:axId val="102065664"/>
        <c:scaling>
          <c:orientation val="minMax"/>
        </c:scaling>
        <c:delete val="1"/>
        <c:axPos val="b"/>
        <c:numFmt formatCode="ge" sourceLinked="1"/>
        <c:majorTickMark val="none"/>
        <c:minorTickMark val="none"/>
        <c:tickLblPos val="none"/>
        <c:crossAx val="102067584"/>
        <c:crosses val="autoZero"/>
        <c:auto val="1"/>
        <c:lblOffset val="100"/>
        <c:baseTimeUnit val="years"/>
      </c:dateAx>
      <c:valAx>
        <c:axId val="10206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6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19.96</c:v>
                </c:pt>
                <c:pt idx="2">
                  <c:v>24.4</c:v>
                </c:pt>
                <c:pt idx="3">
                  <c:v>28.03</c:v>
                </c:pt>
                <c:pt idx="4">
                  <c:v>38.78</c:v>
                </c:pt>
              </c:numCache>
            </c:numRef>
          </c:val>
        </c:ser>
        <c:dLbls>
          <c:showLegendKey val="0"/>
          <c:showVal val="0"/>
          <c:showCatName val="0"/>
          <c:showSerName val="0"/>
          <c:showPercent val="0"/>
          <c:showBubbleSize val="0"/>
        </c:dLbls>
        <c:gapWidth val="150"/>
        <c:axId val="102098048"/>
        <c:axId val="10209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68.86</c:v>
                </c:pt>
                <c:pt idx="2">
                  <c:v>68.7</c:v>
                </c:pt>
                <c:pt idx="3">
                  <c:v>67.38</c:v>
                </c:pt>
                <c:pt idx="4">
                  <c:v>65.95</c:v>
                </c:pt>
              </c:numCache>
            </c:numRef>
          </c:val>
          <c:smooth val="0"/>
        </c:ser>
        <c:dLbls>
          <c:showLegendKey val="0"/>
          <c:showVal val="0"/>
          <c:showCatName val="0"/>
          <c:showSerName val="0"/>
          <c:showPercent val="0"/>
          <c:showBubbleSize val="0"/>
        </c:dLbls>
        <c:marker val="1"/>
        <c:smooth val="0"/>
        <c:axId val="102098048"/>
        <c:axId val="102099968"/>
      </c:lineChart>
      <c:dateAx>
        <c:axId val="102098048"/>
        <c:scaling>
          <c:orientation val="minMax"/>
        </c:scaling>
        <c:delete val="1"/>
        <c:axPos val="b"/>
        <c:numFmt formatCode="ge" sourceLinked="1"/>
        <c:majorTickMark val="none"/>
        <c:minorTickMark val="none"/>
        <c:tickLblPos val="none"/>
        <c:crossAx val="102099968"/>
        <c:crosses val="autoZero"/>
        <c:auto val="1"/>
        <c:lblOffset val="100"/>
        <c:baseTimeUnit val="years"/>
      </c:dateAx>
      <c:valAx>
        <c:axId val="10209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9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97.89</c:v>
                </c:pt>
                <c:pt idx="2">
                  <c:v>112.1</c:v>
                </c:pt>
                <c:pt idx="3">
                  <c:v>59.69</c:v>
                </c:pt>
                <c:pt idx="4">
                  <c:v>58.3</c:v>
                </c:pt>
              </c:numCache>
            </c:numRef>
          </c:val>
        </c:ser>
        <c:dLbls>
          <c:showLegendKey val="0"/>
          <c:showVal val="0"/>
          <c:showCatName val="0"/>
          <c:showSerName val="0"/>
          <c:showPercent val="0"/>
          <c:showBubbleSize val="0"/>
        </c:dLbls>
        <c:gapWidth val="150"/>
        <c:axId val="95912704"/>
        <c:axId val="9591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912704"/>
        <c:axId val="95914624"/>
      </c:lineChart>
      <c:dateAx>
        <c:axId val="95912704"/>
        <c:scaling>
          <c:orientation val="minMax"/>
        </c:scaling>
        <c:delete val="1"/>
        <c:axPos val="b"/>
        <c:numFmt formatCode="ge" sourceLinked="1"/>
        <c:majorTickMark val="none"/>
        <c:minorTickMark val="none"/>
        <c:tickLblPos val="none"/>
        <c:crossAx val="95914624"/>
        <c:crosses val="autoZero"/>
        <c:auto val="1"/>
        <c:lblOffset val="100"/>
        <c:baseTimeUnit val="years"/>
      </c:dateAx>
      <c:valAx>
        <c:axId val="9591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1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670080"/>
        <c:axId val="9667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670080"/>
        <c:axId val="96672000"/>
      </c:lineChart>
      <c:dateAx>
        <c:axId val="96670080"/>
        <c:scaling>
          <c:orientation val="minMax"/>
        </c:scaling>
        <c:delete val="1"/>
        <c:axPos val="b"/>
        <c:numFmt formatCode="ge" sourceLinked="1"/>
        <c:majorTickMark val="none"/>
        <c:minorTickMark val="none"/>
        <c:tickLblPos val="none"/>
        <c:crossAx val="96672000"/>
        <c:crosses val="autoZero"/>
        <c:auto val="1"/>
        <c:lblOffset val="100"/>
        <c:baseTimeUnit val="years"/>
      </c:dateAx>
      <c:valAx>
        <c:axId val="9667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7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727040"/>
        <c:axId val="9672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727040"/>
        <c:axId val="96728960"/>
      </c:lineChart>
      <c:dateAx>
        <c:axId val="96727040"/>
        <c:scaling>
          <c:orientation val="minMax"/>
        </c:scaling>
        <c:delete val="1"/>
        <c:axPos val="b"/>
        <c:numFmt formatCode="ge" sourceLinked="1"/>
        <c:majorTickMark val="none"/>
        <c:minorTickMark val="none"/>
        <c:tickLblPos val="none"/>
        <c:crossAx val="96728960"/>
        <c:crosses val="autoZero"/>
        <c:auto val="1"/>
        <c:lblOffset val="100"/>
        <c:baseTimeUnit val="years"/>
      </c:dateAx>
      <c:valAx>
        <c:axId val="9672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2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505856"/>
        <c:axId val="9650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505856"/>
        <c:axId val="96507776"/>
      </c:lineChart>
      <c:dateAx>
        <c:axId val="96505856"/>
        <c:scaling>
          <c:orientation val="minMax"/>
        </c:scaling>
        <c:delete val="1"/>
        <c:axPos val="b"/>
        <c:numFmt formatCode="ge" sourceLinked="1"/>
        <c:majorTickMark val="none"/>
        <c:minorTickMark val="none"/>
        <c:tickLblPos val="none"/>
        <c:crossAx val="96507776"/>
        <c:crosses val="autoZero"/>
        <c:auto val="1"/>
        <c:lblOffset val="100"/>
        <c:baseTimeUnit val="years"/>
      </c:dateAx>
      <c:valAx>
        <c:axId val="9650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0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538624"/>
        <c:axId val="9654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538624"/>
        <c:axId val="96540544"/>
      </c:lineChart>
      <c:dateAx>
        <c:axId val="96538624"/>
        <c:scaling>
          <c:orientation val="minMax"/>
        </c:scaling>
        <c:delete val="1"/>
        <c:axPos val="b"/>
        <c:numFmt formatCode="ge" sourceLinked="1"/>
        <c:majorTickMark val="none"/>
        <c:minorTickMark val="none"/>
        <c:tickLblPos val="none"/>
        <c:crossAx val="96540544"/>
        <c:crosses val="autoZero"/>
        <c:auto val="1"/>
        <c:lblOffset val="100"/>
        <c:baseTimeUnit val="years"/>
      </c:dateAx>
      <c:valAx>
        <c:axId val="9654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3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8369.43</c:v>
                </c:pt>
                <c:pt idx="2">
                  <c:v>4203.68</c:v>
                </c:pt>
                <c:pt idx="3">
                  <c:v>3390.79</c:v>
                </c:pt>
                <c:pt idx="4">
                  <c:v>2391.79</c:v>
                </c:pt>
              </c:numCache>
            </c:numRef>
          </c:val>
        </c:ser>
        <c:dLbls>
          <c:showLegendKey val="0"/>
          <c:showVal val="0"/>
          <c:showCatName val="0"/>
          <c:showSerName val="0"/>
          <c:showPercent val="0"/>
          <c:showBubbleSize val="0"/>
        </c:dLbls>
        <c:gapWidth val="150"/>
        <c:axId val="96550272"/>
        <c:axId val="9657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1723.1</c:v>
                </c:pt>
                <c:pt idx="2">
                  <c:v>1665.33</c:v>
                </c:pt>
                <c:pt idx="3">
                  <c:v>1716.47</c:v>
                </c:pt>
                <c:pt idx="4">
                  <c:v>1741.94</c:v>
                </c:pt>
              </c:numCache>
            </c:numRef>
          </c:val>
          <c:smooth val="0"/>
        </c:ser>
        <c:dLbls>
          <c:showLegendKey val="0"/>
          <c:showVal val="0"/>
          <c:showCatName val="0"/>
          <c:showSerName val="0"/>
          <c:showPercent val="0"/>
          <c:showBubbleSize val="0"/>
        </c:dLbls>
        <c:marker val="1"/>
        <c:smooth val="0"/>
        <c:axId val="96550272"/>
        <c:axId val="96577024"/>
      </c:lineChart>
      <c:dateAx>
        <c:axId val="96550272"/>
        <c:scaling>
          <c:orientation val="minMax"/>
        </c:scaling>
        <c:delete val="1"/>
        <c:axPos val="b"/>
        <c:numFmt formatCode="ge" sourceLinked="1"/>
        <c:majorTickMark val="none"/>
        <c:minorTickMark val="none"/>
        <c:tickLblPos val="none"/>
        <c:crossAx val="96577024"/>
        <c:crosses val="autoZero"/>
        <c:auto val="1"/>
        <c:lblOffset val="100"/>
        <c:baseTimeUnit val="years"/>
      </c:dateAx>
      <c:valAx>
        <c:axId val="9657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5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6.47</c:v>
                </c:pt>
                <c:pt idx="2">
                  <c:v>16.739999999999998</c:v>
                </c:pt>
                <c:pt idx="3">
                  <c:v>21.33</c:v>
                </c:pt>
                <c:pt idx="4">
                  <c:v>27.44</c:v>
                </c:pt>
              </c:numCache>
            </c:numRef>
          </c:val>
        </c:ser>
        <c:dLbls>
          <c:showLegendKey val="0"/>
          <c:showVal val="0"/>
          <c:showCatName val="0"/>
          <c:showSerName val="0"/>
          <c:showPercent val="0"/>
          <c:showBubbleSize val="0"/>
        </c:dLbls>
        <c:gapWidth val="150"/>
        <c:axId val="96754304"/>
        <c:axId val="9676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35.909999999999997</c:v>
                </c:pt>
                <c:pt idx="2">
                  <c:v>37.92</c:v>
                </c:pt>
                <c:pt idx="3">
                  <c:v>35.049999999999997</c:v>
                </c:pt>
                <c:pt idx="4">
                  <c:v>33.86</c:v>
                </c:pt>
              </c:numCache>
            </c:numRef>
          </c:val>
          <c:smooth val="0"/>
        </c:ser>
        <c:dLbls>
          <c:showLegendKey val="0"/>
          <c:showVal val="0"/>
          <c:showCatName val="0"/>
          <c:showSerName val="0"/>
          <c:showPercent val="0"/>
          <c:showBubbleSize val="0"/>
        </c:dLbls>
        <c:marker val="1"/>
        <c:smooth val="0"/>
        <c:axId val="96754304"/>
        <c:axId val="96760576"/>
      </c:lineChart>
      <c:dateAx>
        <c:axId val="96754304"/>
        <c:scaling>
          <c:orientation val="minMax"/>
        </c:scaling>
        <c:delete val="1"/>
        <c:axPos val="b"/>
        <c:numFmt formatCode="ge" sourceLinked="1"/>
        <c:majorTickMark val="none"/>
        <c:minorTickMark val="none"/>
        <c:tickLblPos val="none"/>
        <c:crossAx val="96760576"/>
        <c:crosses val="autoZero"/>
        <c:auto val="1"/>
        <c:lblOffset val="100"/>
        <c:baseTimeUnit val="years"/>
      </c:dateAx>
      <c:valAx>
        <c:axId val="9676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5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959</c:v>
                </c:pt>
                <c:pt idx="2">
                  <c:v>416.4</c:v>
                </c:pt>
                <c:pt idx="3">
                  <c:v>334.97</c:v>
                </c:pt>
                <c:pt idx="4">
                  <c:v>255.6</c:v>
                </c:pt>
              </c:numCache>
            </c:numRef>
          </c:val>
        </c:ser>
        <c:dLbls>
          <c:showLegendKey val="0"/>
          <c:showVal val="0"/>
          <c:showCatName val="0"/>
          <c:showSerName val="0"/>
          <c:showPercent val="0"/>
          <c:showBubbleSize val="0"/>
        </c:dLbls>
        <c:gapWidth val="150"/>
        <c:axId val="96786304"/>
        <c:axId val="10203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459.38</c:v>
                </c:pt>
                <c:pt idx="2">
                  <c:v>438.71</c:v>
                </c:pt>
                <c:pt idx="3">
                  <c:v>463.38</c:v>
                </c:pt>
                <c:pt idx="4">
                  <c:v>510.15</c:v>
                </c:pt>
              </c:numCache>
            </c:numRef>
          </c:val>
          <c:smooth val="0"/>
        </c:ser>
        <c:dLbls>
          <c:showLegendKey val="0"/>
          <c:showVal val="0"/>
          <c:showCatName val="0"/>
          <c:showSerName val="0"/>
          <c:showPercent val="0"/>
          <c:showBubbleSize val="0"/>
        </c:dLbls>
        <c:marker val="1"/>
        <c:smooth val="0"/>
        <c:axId val="96786304"/>
        <c:axId val="102039552"/>
      </c:lineChart>
      <c:dateAx>
        <c:axId val="96786304"/>
        <c:scaling>
          <c:orientation val="minMax"/>
        </c:scaling>
        <c:delete val="1"/>
        <c:axPos val="b"/>
        <c:numFmt formatCode="ge" sourceLinked="1"/>
        <c:majorTickMark val="none"/>
        <c:minorTickMark val="none"/>
        <c:tickLblPos val="none"/>
        <c:crossAx val="102039552"/>
        <c:crosses val="autoZero"/>
        <c:auto val="1"/>
        <c:lblOffset val="100"/>
        <c:baseTimeUnit val="years"/>
      </c:dateAx>
      <c:valAx>
        <c:axId val="10203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8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 zoomScaleNormal="100" workbookViewId="0">
      <selection activeCell="AP6" sqref="AP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八重瀬町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H3</v>
      </c>
      <c r="X8" s="46"/>
      <c r="Y8" s="46"/>
      <c r="Z8" s="46"/>
      <c r="AA8" s="46"/>
      <c r="AB8" s="46"/>
      <c r="AC8" s="46"/>
      <c r="AD8" s="3"/>
      <c r="AE8" s="3"/>
      <c r="AF8" s="3"/>
      <c r="AG8" s="3"/>
      <c r="AH8" s="3"/>
      <c r="AI8" s="3"/>
      <c r="AJ8" s="3"/>
      <c r="AK8" s="3"/>
      <c r="AL8" s="47">
        <f>データ!R6</f>
        <v>29496</v>
      </c>
      <c r="AM8" s="47"/>
      <c r="AN8" s="47"/>
      <c r="AO8" s="47"/>
      <c r="AP8" s="47"/>
      <c r="AQ8" s="47"/>
      <c r="AR8" s="47"/>
      <c r="AS8" s="47"/>
      <c r="AT8" s="43">
        <f>データ!S6</f>
        <v>26.96</v>
      </c>
      <c r="AU8" s="43"/>
      <c r="AV8" s="43"/>
      <c r="AW8" s="43"/>
      <c r="AX8" s="43"/>
      <c r="AY8" s="43"/>
      <c r="AZ8" s="43"/>
      <c r="BA8" s="43"/>
      <c r="BB8" s="43">
        <f>データ!T6</f>
        <v>1094.07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6.71</v>
      </c>
      <c r="Q10" s="43"/>
      <c r="R10" s="43"/>
      <c r="S10" s="43"/>
      <c r="T10" s="43"/>
      <c r="U10" s="43"/>
      <c r="V10" s="43"/>
      <c r="W10" s="43">
        <f>データ!P6</f>
        <v>95.45</v>
      </c>
      <c r="X10" s="43"/>
      <c r="Y10" s="43"/>
      <c r="Z10" s="43"/>
      <c r="AA10" s="43"/>
      <c r="AB10" s="43"/>
      <c r="AC10" s="43"/>
      <c r="AD10" s="47">
        <f>データ!Q6</f>
        <v>1361</v>
      </c>
      <c r="AE10" s="47"/>
      <c r="AF10" s="47"/>
      <c r="AG10" s="47"/>
      <c r="AH10" s="47"/>
      <c r="AI10" s="47"/>
      <c r="AJ10" s="47"/>
      <c r="AK10" s="2"/>
      <c r="AL10" s="47">
        <f>データ!U6</f>
        <v>1983</v>
      </c>
      <c r="AM10" s="47"/>
      <c r="AN10" s="47"/>
      <c r="AO10" s="47"/>
      <c r="AP10" s="47"/>
      <c r="AQ10" s="47"/>
      <c r="AR10" s="47"/>
      <c r="AS10" s="47"/>
      <c r="AT10" s="43">
        <f>データ!V6</f>
        <v>0.23</v>
      </c>
      <c r="AU10" s="43"/>
      <c r="AV10" s="43"/>
      <c r="AW10" s="43"/>
      <c r="AX10" s="43"/>
      <c r="AY10" s="43"/>
      <c r="AZ10" s="43"/>
      <c r="BA10" s="43"/>
      <c r="BB10" s="43">
        <f>データ!W6</f>
        <v>8621.74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C79:T80"/>
    <mergeCell ref="W79:AN80"/>
    <mergeCell ref="AQ79:BH80"/>
    <mergeCell ref="BL66:BZ82"/>
    <mergeCell ref="BL45:BZ46"/>
    <mergeCell ref="C56:P57"/>
    <mergeCell ref="R56:AE57"/>
    <mergeCell ref="AG56:AT57"/>
    <mergeCell ref="AV56:BI57"/>
    <mergeCell ref="B60:BJ61"/>
    <mergeCell ref="BL47:BZ63"/>
    <mergeCell ref="BL11:BZ13"/>
    <mergeCell ref="B14:BJ15"/>
    <mergeCell ref="BL14:BZ15"/>
    <mergeCell ref="C34:P35"/>
    <mergeCell ref="R34:AE35"/>
    <mergeCell ref="AG34:AT35"/>
    <mergeCell ref="AV34:BI35"/>
    <mergeCell ref="BL16:BZ44"/>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473626</v>
      </c>
      <c r="D6" s="31">
        <f t="shared" si="3"/>
        <v>47</v>
      </c>
      <c r="E6" s="31">
        <f t="shared" si="3"/>
        <v>17</v>
      </c>
      <c r="F6" s="31">
        <f t="shared" si="3"/>
        <v>6</v>
      </c>
      <c r="G6" s="31">
        <f t="shared" si="3"/>
        <v>0</v>
      </c>
      <c r="H6" s="31" t="str">
        <f t="shared" si="3"/>
        <v>沖縄県　八重瀬町</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6.71</v>
      </c>
      <c r="P6" s="32">
        <f t="shared" si="3"/>
        <v>95.45</v>
      </c>
      <c r="Q6" s="32">
        <f t="shared" si="3"/>
        <v>1361</v>
      </c>
      <c r="R6" s="32">
        <f t="shared" si="3"/>
        <v>29496</v>
      </c>
      <c r="S6" s="32">
        <f t="shared" si="3"/>
        <v>26.96</v>
      </c>
      <c r="T6" s="32">
        <f t="shared" si="3"/>
        <v>1094.07</v>
      </c>
      <c r="U6" s="32">
        <f t="shared" si="3"/>
        <v>1983</v>
      </c>
      <c r="V6" s="32">
        <f t="shared" si="3"/>
        <v>0.23</v>
      </c>
      <c r="W6" s="32">
        <f t="shared" si="3"/>
        <v>8621.74</v>
      </c>
      <c r="X6" s="33" t="str">
        <f>IF(X7="",NA(),X7)</f>
        <v>-</v>
      </c>
      <c r="Y6" s="33">
        <f t="shared" ref="Y6:AG6" si="4">IF(Y7="",NA(),Y7)</f>
        <v>97.89</v>
      </c>
      <c r="Z6" s="33">
        <f t="shared" si="4"/>
        <v>112.1</v>
      </c>
      <c r="AA6" s="33">
        <f t="shared" si="4"/>
        <v>59.69</v>
      </c>
      <c r="AB6" s="33">
        <f t="shared" si="4"/>
        <v>58.3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t="str">
        <f>IF(BE7="",NA(),BE7)</f>
        <v>-</v>
      </c>
      <c r="BF6" s="33">
        <f t="shared" ref="BF6:BN6" si="7">IF(BF7="",NA(),BF7)</f>
        <v>8369.43</v>
      </c>
      <c r="BG6" s="33">
        <f t="shared" si="7"/>
        <v>4203.68</v>
      </c>
      <c r="BH6" s="33">
        <f t="shared" si="7"/>
        <v>3390.79</v>
      </c>
      <c r="BI6" s="33">
        <f t="shared" si="7"/>
        <v>2391.79</v>
      </c>
      <c r="BJ6" s="33" t="str">
        <f t="shared" si="7"/>
        <v>-</v>
      </c>
      <c r="BK6" s="33">
        <f t="shared" si="7"/>
        <v>1723.1</v>
      </c>
      <c r="BL6" s="33">
        <f t="shared" si="7"/>
        <v>1665.33</v>
      </c>
      <c r="BM6" s="33">
        <f t="shared" si="7"/>
        <v>1716.47</v>
      </c>
      <c r="BN6" s="33">
        <f t="shared" si="7"/>
        <v>1741.94</v>
      </c>
      <c r="BO6" s="32" t="str">
        <f>IF(BO7="","",IF(BO7="-","【-】","【"&amp;SUBSTITUTE(TEXT(BO7,"#,##0.00"),"-","△")&amp;"】"))</f>
        <v>【1,078.58】</v>
      </c>
      <c r="BP6" s="33" t="str">
        <f>IF(BP7="",NA(),BP7)</f>
        <v>-</v>
      </c>
      <c r="BQ6" s="33">
        <f t="shared" ref="BQ6:BY6" si="8">IF(BQ7="",NA(),BQ7)</f>
        <v>6.47</v>
      </c>
      <c r="BR6" s="33">
        <f t="shared" si="8"/>
        <v>16.739999999999998</v>
      </c>
      <c r="BS6" s="33">
        <f t="shared" si="8"/>
        <v>21.33</v>
      </c>
      <c r="BT6" s="33">
        <f t="shared" si="8"/>
        <v>27.44</v>
      </c>
      <c r="BU6" s="33" t="str">
        <f t="shared" si="8"/>
        <v>-</v>
      </c>
      <c r="BV6" s="33">
        <f t="shared" si="8"/>
        <v>35.909999999999997</v>
      </c>
      <c r="BW6" s="33">
        <f t="shared" si="8"/>
        <v>37.92</v>
      </c>
      <c r="BX6" s="33">
        <f t="shared" si="8"/>
        <v>35.049999999999997</v>
      </c>
      <c r="BY6" s="33">
        <f t="shared" si="8"/>
        <v>33.86</v>
      </c>
      <c r="BZ6" s="32" t="str">
        <f>IF(BZ7="","",IF(BZ7="-","【-】","【"&amp;SUBSTITUTE(TEXT(BZ7,"#,##0.00"),"-","△")&amp;"】"))</f>
        <v>【40.39】</v>
      </c>
      <c r="CA6" s="33" t="str">
        <f>IF(CA7="",NA(),CA7)</f>
        <v>-</v>
      </c>
      <c r="CB6" s="33">
        <f t="shared" ref="CB6:CJ6" si="9">IF(CB7="",NA(),CB7)</f>
        <v>959</v>
      </c>
      <c r="CC6" s="33">
        <f t="shared" si="9"/>
        <v>416.4</v>
      </c>
      <c r="CD6" s="33">
        <f t="shared" si="9"/>
        <v>334.97</v>
      </c>
      <c r="CE6" s="33">
        <f t="shared" si="9"/>
        <v>255.6</v>
      </c>
      <c r="CF6" s="33" t="str">
        <f t="shared" si="9"/>
        <v>-</v>
      </c>
      <c r="CG6" s="33">
        <f t="shared" si="9"/>
        <v>459.38</v>
      </c>
      <c r="CH6" s="33">
        <f t="shared" si="9"/>
        <v>438.71</v>
      </c>
      <c r="CI6" s="33">
        <f t="shared" si="9"/>
        <v>463.38</v>
      </c>
      <c r="CJ6" s="33">
        <f t="shared" si="9"/>
        <v>510.15</v>
      </c>
      <c r="CK6" s="32" t="str">
        <f>IF(CK7="","",IF(CK7="-","【-】","【"&amp;SUBSTITUTE(TEXT(CK7,"#,##0.00"),"-","△")&amp;"】"))</f>
        <v>【419.50】</v>
      </c>
      <c r="CL6" s="33" t="str">
        <f>IF(CL7="",NA(),CL7)</f>
        <v>-</v>
      </c>
      <c r="CM6" s="33">
        <f t="shared" ref="CM6:CU6" si="10">IF(CM7="",NA(),CM7)</f>
        <v>11.08</v>
      </c>
      <c r="CN6" s="33">
        <f t="shared" si="10"/>
        <v>14.29</v>
      </c>
      <c r="CO6" s="33">
        <f t="shared" si="10"/>
        <v>15.31</v>
      </c>
      <c r="CP6" s="33">
        <f t="shared" si="10"/>
        <v>27.84</v>
      </c>
      <c r="CQ6" s="33" t="str">
        <f t="shared" si="10"/>
        <v>-</v>
      </c>
      <c r="CR6" s="33">
        <f t="shared" si="10"/>
        <v>32.04</v>
      </c>
      <c r="CS6" s="33">
        <f t="shared" si="10"/>
        <v>33.81</v>
      </c>
      <c r="CT6" s="33">
        <f t="shared" si="10"/>
        <v>31.37</v>
      </c>
      <c r="CU6" s="33">
        <f t="shared" si="10"/>
        <v>29.86</v>
      </c>
      <c r="CV6" s="32" t="str">
        <f>IF(CV7="","",IF(CV7="-","【-】","【"&amp;SUBSTITUTE(TEXT(CV7,"#,##0.00"),"-","△")&amp;"】"))</f>
        <v>【35.64】</v>
      </c>
      <c r="CW6" s="33" t="str">
        <f>IF(CW7="",NA(),CW7)</f>
        <v>-</v>
      </c>
      <c r="CX6" s="33">
        <f t="shared" ref="CX6:DF6" si="11">IF(CX7="",NA(),CX7)</f>
        <v>19.96</v>
      </c>
      <c r="CY6" s="33">
        <f t="shared" si="11"/>
        <v>24.4</v>
      </c>
      <c r="CZ6" s="33">
        <f t="shared" si="11"/>
        <v>28.03</v>
      </c>
      <c r="DA6" s="33">
        <f t="shared" si="11"/>
        <v>38.78</v>
      </c>
      <c r="DB6" s="33" t="str">
        <f t="shared" si="11"/>
        <v>-</v>
      </c>
      <c r="DC6" s="33">
        <f t="shared" si="11"/>
        <v>68.86</v>
      </c>
      <c r="DD6" s="33">
        <f t="shared" si="11"/>
        <v>68.7</v>
      </c>
      <c r="DE6" s="33">
        <f t="shared" si="11"/>
        <v>67.38</v>
      </c>
      <c r="DF6" s="33">
        <f t="shared" si="11"/>
        <v>65.95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2">
        <f t="shared" ref="EE6:EM6" si="14">IF(EE7="",NA(),EE7)</f>
        <v>0</v>
      </c>
      <c r="EF6" s="32">
        <f t="shared" si="14"/>
        <v>0</v>
      </c>
      <c r="EG6" s="32">
        <f t="shared" si="14"/>
        <v>0</v>
      </c>
      <c r="EH6" s="32">
        <f t="shared" si="14"/>
        <v>0</v>
      </c>
      <c r="EI6" s="33" t="str">
        <f t="shared" si="14"/>
        <v>-</v>
      </c>
      <c r="EJ6" s="33">
        <f t="shared" si="14"/>
        <v>0.4</v>
      </c>
      <c r="EK6" s="33">
        <f t="shared" si="14"/>
        <v>0.36</v>
      </c>
      <c r="EL6" s="33">
        <f t="shared" si="14"/>
        <v>0.25</v>
      </c>
      <c r="EM6" s="33">
        <f t="shared" si="14"/>
        <v>0.31</v>
      </c>
      <c r="EN6" s="32" t="str">
        <f>IF(EN7="","",IF(EN7="-","【-】","【"&amp;SUBSTITUTE(TEXT(EN7,"#,##0.00"),"-","△")&amp;"】"))</f>
        <v>【0.14】</v>
      </c>
    </row>
    <row r="7" spans="1:144" s="34" customFormat="1">
      <c r="A7" s="26"/>
      <c r="B7" s="35">
        <v>2014</v>
      </c>
      <c r="C7" s="35">
        <v>473626</v>
      </c>
      <c r="D7" s="35">
        <v>47</v>
      </c>
      <c r="E7" s="35">
        <v>17</v>
      </c>
      <c r="F7" s="35">
        <v>6</v>
      </c>
      <c r="G7" s="35">
        <v>0</v>
      </c>
      <c r="H7" s="35" t="s">
        <v>96</v>
      </c>
      <c r="I7" s="35" t="s">
        <v>97</v>
      </c>
      <c r="J7" s="35" t="s">
        <v>98</v>
      </c>
      <c r="K7" s="35" t="s">
        <v>99</v>
      </c>
      <c r="L7" s="35" t="s">
        <v>100</v>
      </c>
      <c r="M7" s="36" t="s">
        <v>101</v>
      </c>
      <c r="N7" s="36" t="s">
        <v>102</v>
      </c>
      <c r="O7" s="36">
        <v>6.71</v>
      </c>
      <c r="P7" s="36">
        <v>95.45</v>
      </c>
      <c r="Q7" s="36">
        <v>1361</v>
      </c>
      <c r="R7" s="36">
        <v>29496</v>
      </c>
      <c r="S7" s="36">
        <v>26.96</v>
      </c>
      <c r="T7" s="36">
        <v>1094.07</v>
      </c>
      <c r="U7" s="36">
        <v>1983</v>
      </c>
      <c r="V7" s="36">
        <v>0.23</v>
      </c>
      <c r="W7" s="36">
        <v>8621.74</v>
      </c>
      <c r="X7" s="36" t="s">
        <v>101</v>
      </c>
      <c r="Y7" s="36">
        <v>97.89</v>
      </c>
      <c r="Z7" s="36">
        <v>112.1</v>
      </c>
      <c r="AA7" s="36">
        <v>59.69</v>
      </c>
      <c r="AB7" s="36">
        <v>58.3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t="s">
        <v>101</v>
      </c>
      <c r="BF7" s="36">
        <v>8369.43</v>
      </c>
      <c r="BG7" s="36">
        <v>4203.68</v>
      </c>
      <c r="BH7" s="36">
        <v>3390.79</v>
      </c>
      <c r="BI7" s="36">
        <v>2391.79</v>
      </c>
      <c r="BJ7" s="36" t="s">
        <v>101</v>
      </c>
      <c r="BK7" s="36">
        <v>1723.1</v>
      </c>
      <c r="BL7" s="36">
        <v>1665.33</v>
      </c>
      <c r="BM7" s="36">
        <v>1716.47</v>
      </c>
      <c r="BN7" s="36">
        <v>1741.94</v>
      </c>
      <c r="BO7" s="36">
        <v>1078.58</v>
      </c>
      <c r="BP7" s="36" t="s">
        <v>101</v>
      </c>
      <c r="BQ7" s="36">
        <v>6.47</v>
      </c>
      <c r="BR7" s="36">
        <v>16.739999999999998</v>
      </c>
      <c r="BS7" s="36">
        <v>21.33</v>
      </c>
      <c r="BT7" s="36">
        <v>27.44</v>
      </c>
      <c r="BU7" s="36" t="s">
        <v>101</v>
      </c>
      <c r="BV7" s="36">
        <v>35.909999999999997</v>
      </c>
      <c r="BW7" s="36">
        <v>37.92</v>
      </c>
      <c r="BX7" s="36">
        <v>35.049999999999997</v>
      </c>
      <c r="BY7" s="36">
        <v>33.86</v>
      </c>
      <c r="BZ7" s="36">
        <v>40.39</v>
      </c>
      <c r="CA7" s="36" t="s">
        <v>101</v>
      </c>
      <c r="CB7" s="36">
        <v>959</v>
      </c>
      <c r="CC7" s="36">
        <v>416.4</v>
      </c>
      <c r="CD7" s="36">
        <v>334.97</v>
      </c>
      <c r="CE7" s="36">
        <v>255.6</v>
      </c>
      <c r="CF7" s="36" t="s">
        <v>101</v>
      </c>
      <c r="CG7" s="36">
        <v>459.38</v>
      </c>
      <c r="CH7" s="36">
        <v>438.71</v>
      </c>
      <c r="CI7" s="36">
        <v>463.38</v>
      </c>
      <c r="CJ7" s="36">
        <v>510.15</v>
      </c>
      <c r="CK7" s="36">
        <v>419.5</v>
      </c>
      <c r="CL7" s="36" t="s">
        <v>101</v>
      </c>
      <c r="CM7" s="36">
        <v>11.08</v>
      </c>
      <c r="CN7" s="36">
        <v>14.29</v>
      </c>
      <c r="CO7" s="36">
        <v>15.31</v>
      </c>
      <c r="CP7" s="36">
        <v>27.84</v>
      </c>
      <c r="CQ7" s="36" t="s">
        <v>101</v>
      </c>
      <c r="CR7" s="36">
        <v>32.04</v>
      </c>
      <c r="CS7" s="36">
        <v>33.81</v>
      </c>
      <c r="CT7" s="36">
        <v>31.37</v>
      </c>
      <c r="CU7" s="36">
        <v>29.86</v>
      </c>
      <c r="CV7" s="36">
        <v>35.64</v>
      </c>
      <c r="CW7" s="36" t="s">
        <v>101</v>
      </c>
      <c r="CX7" s="36">
        <v>19.96</v>
      </c>
      <c r="CY7" s="36">
        <v>24.4</v>
      </c>
      <c r="CZ7" s="36">
        <v>28.03</v>
      </c>
      <c r="DA7" s="36">
        <v>38.78</v>
      </c>
      <c r="DB7" s="36" t="s">
        <v>101</v>
      </c>
      <c r="DC7" s="36">
        <v>68.86</v>
      </c>
      <c r="DD7" s="36">
        <v>68.7</v>
      </c>
      <c r="DE7" s="36">
        <v>67.38</v>
      </c>
      <c r="DF7" s="36">
        <v>65.95</v>
      </c>
      <c r="DG7" s="36">
        <v>77</v>
      </c>
      <c r="DH7" s="36"/>
      <c r="DI7" s="36"/>
      <c r="DJ7" s="36"/>
      <c r="DK7" s="36"/>
      <c r="DL7" s="36"/>
      <c r="DM7" s="36"/>
      <c r="DN7" s="36"/>
      <c r="DO7" s="36"/>
      <c r="DP7" s="36"/>
      <c r="DQ7" s="36"/>
      <c r="DR7" s="36"/>
      <c r="DS7" s="36"/>
      <c r="DT7" s="36"/>
      <c r="DU7" s="36"/>
      <c r="DV7" s="36"/>
      <c r="DW7" s="36"/>
      <c r="DX7" s="36"/>
      <c r="DY7" s="36"/>
      <c r="DZ7" s="36"/>
      <c r="EA7" s="36"/>
      <c r="EB7" s="36"/>
      <c r="EC7" s="36"/>
      <c r="ED7" s="36" t="s">
        <v>101</v>
      </c>
      <c r="EE7" s="36">
        <v>0</v>
      </c>
      <c r="EF7" s="36">
        <v>0</v>
      </c>
      <c r="EG7" s="36">
        <v>0</v>
      </c>
      <c r="EH7" s="36">
        <v>0</v>
      </c>
      <c r="EI7" s="36" t="s">
        <v>101</v>
      </c>
      <c r="EJ7" s="36">
        <v>0.4</v>
      </c>
      <c r="EK7" s="36">
        <v>0.36</v>
      </c>
      <c r="EL7" s="36">
        <v>0.25</v>
      </c>
      <c r="EM7" s="36">
        <v>0.31</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yaese</cp:lastModifiedBy>
  <dcterms:created xsi:type="dcterms:W3CDTF">2016-02-03T09:21:56Z</dcterms:created>
  <dcterms:modified xsi:type="dcterms:W3CDTF">2016-02-17T08:47:22Z</dcterms:modified>
</cp:coreProperties>
</file>