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<sst xmlns="http://schemas.openxmlformats.org/spreadsheetml/2006/main" count="226" uniqueCount="111">
  <si>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</si>
  <si>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</si>
  <si>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</si>
  <si>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</si>
  <si>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</si>
  <si>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</si>
  <si>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</si>
  <si>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</si>
  <si>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</si>
  <si>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</si>
  <si>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</si>
  <si>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</si>
  <si>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</si>
  <si>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</si>
  <si>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</si>
  <si>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</si>
  <si>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</si>
  <si>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</si>
  <si>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</si>
  <si>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</si>
  <si>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</si>
  <si>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</si>
  <si>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</si>
  <si>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</si>
  <si>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</si>
  <si>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</si>
  <si>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</si>
  <si>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</si>
  <si>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</si>
  <si>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</si>
  <si>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</si>
  <si>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</si>
  <si>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</si>
  <si>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</si>
  <si>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</si>
  <si>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</si>
  <si>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</si>
  <si>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</si>
  <si>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</si>
  <si>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</si>
  <si>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</si>
  <si>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</si>
  <si>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</si>
  <si>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</si>
  <si>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</si>
  <si>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</si>
  <si>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</si>
  <si>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</si>
  <si>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</si>
  <si>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</si>
  <si>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</si>
  <si>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</si>
  <si>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</si>
  <si>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</si>
  <si>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</si>
  <si>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</si>
  <si>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</si>
  <si>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</si>
  <si>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</si>
  <si>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</si>
  <si>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</si>
  <si>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</si>
  <si>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</si>
  <si>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</si>
  <si>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</si>
  <si>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</si>
  <si>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</si>
  <si>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</si>
  <si>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</si>
  <si>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</si>
  <si>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</si>
  <si>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</si>
  <si>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</si>
  <si>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</si>
  <si>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</si>
  <si>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</si>
  <si>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</si>
  <si>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</si>
  <si>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</si>
  <si>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</si>
  <si>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</si>
  <si>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</si>
  <si>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</si>
  <si>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</si>
  <si>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</si>
  <si>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</si>
  <si>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</si>
  <si>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</si>
  <si>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</si>
  <si>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</si>
  <si>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</si>
  <si>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</si>
  <si>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</si>
  <si>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</si>
  <si>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</si>
  <si>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</si>
  <si>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北中城村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</si>
  <si>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</si>
  <si>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</si>
  <si>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</si>
  <si>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</si>
  <si>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</si>
  <si>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</si>
  <si>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</si>
  <si>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</si>
  <si>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</si>
  <si>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</si>
  <si>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</si>
  <si>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比率は前年度と比較して約70％前後で推移している。未普及解消のための面整備が途上であり、整備にかける投資（起債）が継続することから、今後も同様な値で推移していくと見込まれる。料金収入はH26年度までで約28％増加し、他会計繰入金は約10％減少しているが依然高額なものである。総収益に占める割合は料金収入が約49％、他会計繰入金が約51％と他会計繰入金の依存度が非常に高くなっている。
④未普及解消のための面整備が途上であり、整備にかける投資が今後も継続することから、企業債残高は現状値をほぼ推移していくものと見込まれる。全国平均値と比較した場合の値は高いが、類似団体平均値と比較した場合はやや低いことから、投資規模は適切な範囲と考えられる。
⑤消費増税以外での料金改定はこれまでに行われていない。比率は全国・類似団体平均値を下回っており、十分な料金水準とはいえない。
⑥全国平均値と比較した場合やや高めだが、類似団体平均値と比較した場合は低い値となっている。有収水量の増加を図るため水洗化率の向上に努める必要がある。
⑦流域関連公共下水道であり処理場を有していないため該当値なし。
⑧全国・類似団体平均値を下回っており、水洗化率の向上を図る取組（普及促進員による各戸訪問等の啓蒙活動）の強化が必要である。</t>
    <rPh sb="1" eb="3">
      <t>ヒリツ</t>
    </rPh>
    <rPh sb="4" eb="7">
      <t>ゼンネンド</t>
    </rPh>
    <rPh sb="8" eb="10">
      <t>ヒカク</t>
    </rPh>
    <rPh sb="12" eb="13">
      <t>ヤク</t>
    </rPh>
    <rPh sb="16" eb="18">
      <t>ゼンゴ</t>
    </rPh>
    <rPh sb="19" eb="21">
      <t>スイイ</t>
    </rPh>
    <rPh sb="26" eb="29">
      <t>ミフキュウ</t>
    </rPh>
    <rPh sb="29" eb="31">
      <t>カイショウ</t>
    </rPh>
    <rPh sb="35" eb="36">
      <t>メン</t>
    </rPh>
    <rPh sb="36" eb="38">
      <t>セイビ</t>
    </rPh>
    <rPh sb="39" eb="41">
      <t>トジョウ</t>
    </rPh>
    <rPh sb="45" eb="47">
      <t>セイビ</t>
    </rPh>
    <rPh sb="51" eb="53">
      <t>トウシ</t>
    </rPh>
    <rPh sb="54" eb="56">
      <t>キサイ</t>
    </rPh>
    <rPh sb="58" eb="60">
      <t>ケイゾク</t>
    </rPh>
    <rPh sb="67" eb="69">
      <t>コンゴ</t>
    </rPh>
    <rPh sb="70" eb="72">
      <t>ドウヨウ</t>
    </rPh>
    <rPh sb="73" eb="74">
      <t>アタイ</t>
    </rPh>
    <rPh sb="75" eb="77">
      <t>スイイ</t>
    </rPh>
    <rPh sb="82" eb="84">
      <t>ミコ</t>
    </rPh>
    <rPh sb="88" eb="90">
      <t>リョウキン</t>
    </rPh>
    <rPh sb="90" eb="92">
      <t>シュウニュウ</t>
    </rPh>
    <rPh sb="96" eb="97">
      <t>ネン</t>
    </rPh>
    <rPh sb="97" eb="98">
      <t>ド</t>
    </rPh>
    <rPh sb="101" eb="102">
      <t>ヤク</t>
    </rPh>
    <rPh sb="105" eb="107">
      <t>ゾウカ</t>
    </rPh>
    <rPh sb="109" eb="110">
      <t>タ</t>
    </rPh>
    <rPh sb="110" eb="112">
      <t>カイケイ</t>
    </rPh>
    <rPh sb="112" eb="114">
      <t>クリイレ</t>
    </rPh>
    <rPh sb="114" eb="115">
      <t>キン</t>
    </rPh>
    <rPh sb="116" eb="117">
      <t>ヤク</t>
    </rPh>
    <rPh sb="120" eb="122">
      <t>ゲンショウ</t>
    </rPh>
    <rPh sb="127" eb="129">
      <t>イゼン</t>
    </rPh>
    <rPh sb="129" eb="131">
      <t>コウガク</t>
    </rPh>
    <rPh sb="138" eb="141">
      <t>ソウシュウエキ</t>
    </rPh>
    <rPh sb="142" eb="143">
      <t>シ</t>
    </rPh>
    <rPh sb="145" eb="147">
      <t>ワリアイ</t>
    </rPh>
    <rPh sb="148" eb="150">
      <t>リョウキン</t>
    </rPh>
    <rPh sb="150" eb="152">
      <t>シュウニュウ</t>
    </rPh>
    <rPh sb="153" eb="154">
      <t>ヤク</t>
    </rPh>
    <rPh sb="158" eb="159">
      <t>タ</t>
    </rPh>
    <rPh sb="159" eb="161">
      <t>カイケイ</t>
    </rPh>
    <rPh sb="161" eb="163">
      <t>クリイレ</t>
    </rPh>
    <rPh sb="163" eb="164">
      <t>キン</t>
    </rPh>
    <rPh sb="165" eb="166">
      <t>ヤク</t>
    </rPh>
    <rPh sb="170" eb="171">
      <t>タ</t>
    </rPh>
    <rPh sb="171" eb="173">
      <t>カイケイ</t>
    </rPh>
    <rPh sb="173" eb="175">
      <t>クリイレ</t>
    </rPh>
    <rPh sb="175" eb="176">
      <t>キン</t>
    </rPh>
    <rPh sb="177" eb="180">
      <t>イゾンド</t>
    </rPh>
    <rPh sb="181" eb="183">
      <t>ヒジョウ</t>
    </rPh>
    <rPh sb="184" eb="185">
      <t>タカ</t>
    </rPh>
    <rPh sb="194" eb="197">
      <t>ミフキュウ</t>
    </rPh>
    <rPh sb="197" eb="199">
      <t>カイショウ</t>
    </rPh>
    <rPh sb="203" eb="204">
      <t>メン</t>
    </rPh>
    <rPh sb="204" eb="206">
      <t>セイビ</t>
    </rPh>
    <rPh sb="207" eb="209">
      <t>トジョウ</t>
    </rPh>
    <rPh sb="213" eb="215">
      <t>セイビ</t>
    </rPh>
    <rPh sb="219" eb="221">
      <t>トウシ</t>
    </rPh>
    <rPh sb="222" eb="224">
      <t>コンゴ</t>
    </rPh>
    <rPh sb="225" eb="227">
      <t>ケイゾク</t>
    </rPh>
    <rPh sb="234" eb="236">
      <t>キギョウ</t>
    </rPh>
    <rPh sb="236" eb="237">
      <t>サイ</t>
    </rPh>
    <rPh sb="237" eb="239">
      <t>ザンダカ</t>
    </rPh>
    <rPh sb="240" eb="242">
      <t>ゲンジョウ</t>
    </rPh>
    <rPh sb="242" eb="243">
      <t>チ</t>
    </rPh>
    <rPh sb="246" eb="248">
      <t>スイイ</t>
    </rPh>
    <rPh sb="255" eb="257">
      <t>ミコ</t>
    </rPh>
    <rPh sb="261" eb="263">
      <t>ゼンコク</t>
    </rPh>
    <rPh sb="263" eb="266">
      <t>ヘイキンチ</t>
    </rPh>
    <rPh sb="267" eb="269">
      <t>ヒカク</t>
    </rPh>
    <rPh sb="271" eb="273">
      <t>バアイ</t>
    </rPh>
    <rPh sb="274" eb="275">
      <t>アタイ</t>
    </rPh>
    <rPh sb="276" eb="277">
      <t>タカ</t>
    </rPh>
    <rPh sb="280" eb="282">
      <t>ルイジ</t>
    </rPh>
    <rPh sb="282" eb="284">
      <t>ダンタイ</t>
    </rPh>
    <rPh sb="284" eb="287">
      <t>ヘイキンチ</t>
    </rPh>
    <rPh sb="288" eb="290">
      <t>ヒカク</t>
    </rPh>
    <rPh sb="292" eb="294">
      <t>バアイ</t>
    </rPh>
    <rPh sb="297" eb="298">
      <t>ヒク</t>
    </rPh>
    <rPh sb="304" eb="306">
      <t>トウシ</t>
    </rPh>
    <rPh sb="306" eb="308">
      <t>キボ</t>
    </rPh>
    <rPh sb="309" eb="311">
      <t>テキセツ</t>
    </rPh>
    <rPh sb="312" eb="314">
      <t>ハンイ</t>
    </rPh>
    <rPh sb="315" eb="316">
      <t>カンガ</t>
    </rPh>
    <rPh sb="544" eb="546">
      <t>キョウカ</t>
    </rPh>
    <rPh sb="547" eb="549">
      <t>ヒツヨウ</t>
    </rPh>
    <phoneticPr fontId="4"/>
  </si>
  <si>
    <t>・耐用年数を経過し改築更新が必要な管渠がまだないことから数値は0となっている。ただし、将来的に必ず発生してくるものであるため、今後の財源確保や財政運営に与える影響を踏まえながら事業の計画・運営に取り組む必要がある。</t>
    <rPh sb="1" eb="3">
      <t>タイヨウ</t>
    </rPh>
    <rPh sb="3" eb="5">
      <t>ネンスウ</t>
    </rPh>
    <rPh sb="6" eb="8">
      <t>ケイカ</t>
    </rPh>
    <rPh sb="9" eb="11">
      <t>カイチク</t>
    </rPh>
    <rPh sb="11" eb="13">
      <t>コウシン</t>
    </rPh>
    <rPh sb="14" eb="16">
      <t>ヒツヨウ</t>
    </rPh>
    <rPh sb="17" eb="19">
      <t>カンキョ</t>
    </rPh>
    <rPh sb="28" eb="30">
      <t>スウチ</t>
    </rPh>
    <rPh sb="43" eb="46">
      <t>ショウライテキ</t>
    </rPh>
    <rPh sb="47" eb="48">
      <t>カナラ</t>
    </rPh>
    <rPh sb="49" eb="51">
      <t>ハッセイ</t>
    </rPh>
    <rPh sb="63" eb="65">
      <t>コンゴ</t>
    </rPh>
    <rPh sb="66" eb="68">
      <t>ザイゲン</t>
    </rPh>
    <rPh sb="68" eb="70">
      <t>カクホ</t>
    </rPh>
    <rPh sb="71" eb="73">
      <t>ザイセイ</t>
    </rPh>
    <rPh sb="73" eb="75">
      <t>ウンエイ</t>
    </rPh>
    <rPh sb="76" eb="77">
      <t>アタ</t>
    </rPh>
    <rPh sb="79" eb="81">
      <t>エイキョウ</t>
    </rPh>
    <rPh sb="82" eb="83">
      <t>フ</t>
    </rPh>
    <rPh sb="88" eb="90">
      <t>ジギョウ</t>
    </rPh>
    <rPh sb="91" eb="93">
      <t>ケイカク</t>
    </rPh>
    <rPh sb="94" eb="96">
      <t>ウンエイ</t>
    </rPh>
    <rPh sb="97" eb="98">
      <t>ト</t>
    </rPh>
    <rPh sb="99" eb="100">
      <t>ク</t>
    </rPh>
    <rPh sb="101" eb="103">
      <t>ヒツヨウ</t>
    </rPh>
    <phoneticPr fontId="4"/>
  </si>
  <si>
    <t>適正な使用料収入確保のための料金水準適正化の検討、水洗化率向上のための普及啓蒙活動の強化、公債費抑制のための起債事業の厳選などを実施し、他会計繰入金の依存度を下げる必要がある。しかしながら、料金水準については住民の理解を得ることや、議会の議決を得るために他市町村と比較して高額な設定にすることは難しい。また、未普及解消のための面整備も途上であり整備にかける投資がこれからも継続していくことから、これらのバランスをとりながらの財政運営（経営）となるため、今後大きな経営改善は厳しいものと考えられるが、可能な取組を実施していく。</t>
    <rPh sb="0" eb="2">
      <t>テキセイ</t>
    </rPh>
    <rPh sb="3" eb="5">
      <t>シヨウ</t>
    </rPh>
    <rPh sb="5" eb="6">
      <t>リョウ</t>
    </rPh>
    <rPh sb="6" eb="8">
      <t>シュウニュウ</t>
    </rPh>
    <rPh sb="8" eb="10">
      <t>カクホ</t>
    </rPh>
    <rPh sb="14" eb="16">
      <t>リョウキン</t>
    </rPh>
    <rPh sb="16" eb="18">
      <t>スイジュン</t>
    </rPh>
    <rPh sb="18" eb="21">
      <t>テキセイカ</t>
    </rPh>
    <rPh sb="22" eb="24">
      <t>ケントウ</t>
    </rPh>
    <rPh sb="25" eb="28">
      <t>スイセンカ</t>
    </rPh>
    <rPh sb="28" eb="29">
      <t>リツ</t>
    </rPh>
    <rPh sb="29" eb="31">
      <t>コウジョウ</t>
    </rPh>
    <rPh sb="35" eb="37">
      <t>フキュウ</t>
    </rPh>
    <rPh sb="37" eb="39">
      <t>ケイモウ</t>
    </rPh>
    <rPh sb="39" eb="41">
      <t>カツドウ</t>
    </rPh>
    <rPh sb="42" eb="44">
      <t>キョウカ</t>
    </rPh>
    <rPh sb="45" eb="47">
      <t>コウサイ</t>
    </rPh>
    <rPh sb="47" eb="48">
      <t>ヒ</t>
    </rPh>
    <rPh sb="48" eb="50">
      <t>ヨクセイ</t>
    </rPh>
    <rPh sb="54" eb="56">
      <t>キサイ</t>
    </rPh>
    <rPh sb="56" eb="58">
      <t>ジギョウ</t>
    </rPh>
    <rPh sb="59" eb="61">
      <t>ゲンセン</t>
    </rPh>
    <rPh sb="64" eb="66">
      <t>ジッシ</t>
    </rPh>
    <rPh sb="68" eb="69">
      <t>タ</t>
    </rPh>
    <rPh sb="69" eb="71">
      <t>カイケイ</t>
    </rPh>
    <rPh sb="71" eb="73">
      <t>クリイレ</t>
    </rPh>
    <rPh sb="73" eb="74">
      <t>キン</t>
    </rPh>
    <rPh sb="75" eb="78">
      <t>イゾンド</t>
    </rPh>
    <rPh sb="79" eb="80">
      <t>サ</t>
    </rPh>
    <rPh sb="82" eb="84">
      <t>ヒツヨウ</t>
    </rPh>
    <rPh sb="95" eb="97">
      <t>リョウキン</t>
    </rPh>
    <rPh sb="97" eb="99">
      <t>スイジュン</t>
    </rPh>
    <rPh sb="104" eb="106">
      <t>ジュウミン</t>
    </rPh>
    <rPh sb="107" eb="109">
      <t>リカイ</t>
    </rPh>
    <rPh sb="110" eb="111">
      <t>エ</t>
    </rPh>
    <rPh sb="116" eb="118">
      <t>ギカイ</t>
    </rPh>
    <rPh sb="119" eb="121">
      <t>ギケツ</t>
    </rPh>
    <rPh sb="122" eb="123">
      <t>エ</t>
    </rPh>
    <rPh sb="127" eb="128">
      <t>タ</t>
    </rPh>
    <rPh sb="128" eb="131">
      <t>シチョウソン</t>
    </rPh>
    <rPh sb="132" eb="134">
      <t>ヒカク</t>
    </rPh>
    <rPh sb="136" eb="138">
      <t>コウガク</t>
    </rPh>
    <rPh sb="139" eb="141">
      <t>セッテイ</t>
    </rPh>
    <rPh sb="147" eb="148">
      <t>ムズカ</t>
    </rPh>
    <rPh sb="154" eb="157">
      <t>ミフキュウ</t>
    </rPh>
    <rPh sb="157" eb="159">
      <t>カイショウ</t>
    </rPh>
    <rPh sb="163" eb="164">
      <t>メン</t>
    </rPh>
    <rPh sb="164" eb="166">
      <t>セイビ</t>
    </rPh>
    <rPh sb="167" eb="169">
      <t>トジョウ</t>
    </rPh>
    <rPh sb="172" eb="174">
      <t>セイビ</t>
    </rPh>
    <rPh sb="178" eb="180">
      <t>トウシ</t>
    </rPh>
    <rPh sb="186" eb="188">
      <t>ケイゾク</t>
    </rPh>
    <rPh sb="212" eb="214">
      <t>ザイセイ</t>
    </rPh>
    <rPh sb="214" eb="216">
      <t>ウンエイ</t>
    </rPh>
    <rPh sb="217" eb="219">
      <t>ケイエイ</t>
    </rPh>
    <rPh sb="226" eb="228">
      <t>コンゴ</t>
    </rPh>
    <rPh sb="228" eb="229">
      <t>オオ</t>
    </rPh>
    <rPh sb="231" eb="233">
      <t>ケイエイ</t>
    </rPh>
    <rPh sb="233" eb="235">
      <t>カイゼン</t>
    </rPh>
    <rPh sb="236" eb="237">
      <t>キビ</t>
    </rPh>
    <rPh sb="242" eb="243">
      <t>カンガ</t>
    </rPh>
    <rPh sb="249" eb="251">
      <t>カノウ</t>
    </rPh>
    <rPh sb="252" eb="254">
      <t>トリクミ</t>
    </rPh>
    <rPh sb="255" eb="25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</si>
</sst>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79744"/>
        <c:axId val="840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7.0000000000000007E-2</c:v>
                </c:pt>
                <c:pt idx="3" formatCode="#,##0.00;&quot;△&quot;#,##0.00;&quot;-&quot;">
                  <c:v>7.0000000000000007E-2</c:v>
                </c:pt>
                <c:pt idx="4" formatCode="#,##0.00;&quot;△&quot;#,##0.00;&quot;-&quot;">
                  <c:v>0.04</c:v>
                </c:pt>
              </c:numCache>
            </c:numRef>
          </c:val>
          <c:smooth val="0"/>
        </c:ser>
        <c:dLbls>
          <c:showLegendKey val="0"/>
          <c:showVal val="0"/>
          <c:showCatName val="0"/>
          <c:showSerName val="0"/>
          <c:showPercent val="0"/>
          <c:showBubbleSize val="0"/>
        </c:dLbls>
        <c:marker val="1"/>
        <c:smooth val="0"/>
        <c:axId val="84079744"/>
        <c:axId val="84081664"/>
      </c:lineChart>
      <c:dateAx>
        <c:axId val="84079744"/>
        <c:scaling>
          <c:orientation val="minMax"/>
        </c:scaling>
        <c:delete val="1"/>
        <c:axPos val="b"/>
        <c:numFmt formatCode="ge" sourceLinked="1"/>
        <c:majorTickMark val="none"/>
        <c:minorTickMark val="none"/>
        <c:tickLblPos val="none"/>
        <c:crossAx val="84081664"/>
        <c:crosses val="autoZero"/>
        <c:auto val="1"/>
        <c:lblOffset val="100"/>
        <c:baseTimeUnit val="years"/>
      </c:dateAx>
      <c:valAx>
        <c:axId val="840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753216"/>
        <c:axId val="1037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49.29</c:v>
                </c:pt>
                <c:pt idx="3">
                  <c:v>55.81</c:v>
                </c:pt>
                <c:pt idx="4">
                  <c:v>54.44</c:v>
                </c:pt>
              </c:numCache>
            </c:numRef>
          </c:val>
          <c:smooth val="0"/>
        </c:ser>
        <c:dLbls>
          <c:showLegendKey val="0"/>
          <c:showVal val="0"/>
          <c:showCatName val="0"/>
          <c:showSerName val="0"/>
          <c:showPercent val="0"/>
          <c:showBubbleSize val="0"/>
        </c:dLbls>
        <c:marker val="1"/>
        <c:smooth val="0"/>
        <c:axId val="103753216"/>
        <c:axId val="103755136"/>
      </c:lineChart>
      <c:dateAx>
        <c:axId val="103753216"/>
        <c:scaling>
          <c:orientation val="minMax"/>
        </c:scaling>
        <c:delete val="1"/>
        <c:axPos val="b"/>
        <c:numFmt formatCode="ge" sourceLinked="1"/>
        <c:majorTickMark val="none"/>
        <c:minorTickMark val="none"/>
        <c:tickLblPos val="none"/>
        <c:crossAx val="103755136"/>
        <c:crosses val="autoZero"/>
        <c:auto val="1"/>
        <c:lblOffset val="100"/>
        <c:baseTimeUnit val="years"/>
      </c:dateAx>
      <c:valAx>
        <c:axId val="1037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40.11</c:v>
                </c:pt>
                <c:pt idx="1">
                  <c:v>42.64</c:v>
                </c:pt>
                <c:pt idx="2">
                  <c:v>46.87</c:v>
                </c:pt>
                <c:pt idx="3">
                  <c:v>51.11</c:v>
                </c:pt>
                <c:pt idx="4">
                  <c:v>53.37</c:v>
                </c:pt>
              </c:numCache>
            </c:numRef>
          </c:val>
        </c:ser>
        <c:dLbls>
          <c:showLegendKey val="0"/>
          <c:showVal val="0"/>
          <c:showCatName val="0"/>
          <c:showSerName val="0"/>
          <c:showPercent val="0"/>
          <c:showBubbleSize val="0"/>
        </c:dLbls>
        <c:gapWidth val="150"/>
        <c:axId val="103801984"/>
        <c:axId val="103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84.31</c:v>
                </c:pt>
                <c:pt idx="3">
                  <c:v>84.41</c:v>
                </c:pt>
                <c:pt idx="4">
                  <c:v>84.2</c:v>
                </c:pt>
              </c:numCache>
            </c:numRef>
          </c:val>
          <c:smooth val="0"/>
        </c:ser>
        <c:dLbls>
          <c:showLegendKey val="0"/>
          <c:showVal val="0"/>
          <c:showCatName val="0"/>
          <c:showSerName val="0"/>
          <c:showPercent val="0"/>
          <c:showBubbleSize val="0"/>
        </c:dLbls>
        <c:marker val="1"/>
        <c:smooth val="0"/>
        <c:axId val="103801984"/>
        <c:axId val="103803904"/>
      </c:lineChart>
      <c:dateAx>
        <c:axId val="103801984"/>
        <c:scaling>
          <c:orientation val="minMax"/>
        </c:scaling>
        <c:delete val="1"/>
        <c:axPos val="b"/>
        <c:numFmt formatCode="ge" sourceLinked="1"/>
        <c:majorTickMark val="none"/>
        <c:minorTickMark val="none"/>
        <c:tickLblPos val="none"/>
        <c:crossAx val="103803904"/>
        <c:crosses val="autoZero"/>
        <c:auto val="1"/>
        <c:lblOffset val="100"/>
        <c:baseTimeUnit val="years"/>
      </c:dateAx>
      <c:valAx>
        <c:axId val="103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71.459999999999994</c:v>
                </c:pt>
                <c:pt idx="1">
                  <c:v>68.069999999999993</c:v>
                </c:pt>
                <c:pt idx="2">
                  <c:v>70.39</c:v>
                </c:pt>
                <c:pt idx="3">
                  <c:v>68.849999999999994</c:v>
                </c:pt>
                <c:pt idx="4">
                  <c:v>70.91</c:v>
                </c:pt>
              </c:numCache>
            </c:numRef>
          </c:val>
        </c:ser>
        <c:dLbls>
          <c:showLegendKey val="0"/>
          <c:showVal val="0"/>
          <c:showCatName val="0"/>
          <c:showSerName val="0"/>
          <c:showPercent val="0"/>
          <c:showBubbleSize val="0"/>
        </c:dLbls>
        <c:gapWidth val="150"/>
        <c:axId val="84321024"/>
        <c:axId val="843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21024"/>
        <c:axId val="84322944"/>
      </c:lineChart>
      <c:dateAx>
        <c:axId val="84321024"/>
        <c:scaling>
          <c:orientation val="minMax"/>
        </c:scaling>
        <c:delete val="1"/>
        <c:axPos val="b"/>
        <c:numFmt formatCode="ge" sourceLinked="1"/>
        <c:majorTickMark val="none"/>
        <c:minorTickMark val="none"/>
        <c:tickLblPos val="none"/>
        <c:crossAx val="84322944"/>
        <c:crosses val="autoZero"/>
        <c:auto val="1"/>
        <c:lblOffset val="100"/>
        <c:baseTimeUnit val="years"/>
      </c:dateAx>
      <c:valAx>
        <c:axId val="843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72320"/>
        <c:axId val="856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72320"/>
        <c:axId val="85674240"/>
      </c:lineChart>
      <c:dateAx>
        <c:axId val="85672320"/>
        <c:scaling>
          <c:orientation val="minMax"/>
        </c:scaling>
        <c:delete val="1"/>
        <c:axPos val="b"/>
        <c:numFmt formatCode="ge" sourceLinked="1"/>
        <c:majorTickMark val="none"/>
        <c:minorTickMark val="none"/>
        <c:tickLblPos val="none"/>
        <c:crossAx val="85674240"/>
        <c:crosses val="autoZero"/>
        <c:auto val="1"/>
        <c:lblOffset val="100"/>
        <c:baseTimeUnit val="years"/>
      </c:dateAx>
      <c:valAx>
        <c:axId val="85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12896"/>
        <c:axId val="85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12896"/>
        <c:axId val="85714816"/>
      </c:lineChart>
      <c:dateAx>
        <c:axId val="85712896"/>
        <c:scaling>
          <c:orientation val="minMax"/>
        </c:scaling>
        <c:delete val="1"/>
        <c:axPos val="b"/>
        <c:numFmt formatCode="ge" sourceLinked="1"/>
        <c:majorTickMark val="none"/>
        <c:minorTickMark val="none"/>
        <c:tickLblPos val="none"/>
        <c:crossAx val="85714816"/>
        <c:crosses val="autoZero"/>
        <c:auto val="1"/>
        <c:lblOffset val="100"/>
        <c:baseTimeUnit val="years"/>
      </c:dateAx>
      <c:valAx>
        <c:axId val="85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19392"/>
        <c:axId val="85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19392"/>
        <c:axId val="85821312"/>
      </c:lineChart>
      <c:dateAx>
        <c:axId val="85819392"/>
        <c:scaling>
          <c:orientation val="minMax"/>
        </c:scaling>
        <c:delete val="1"/>
        <c:axPos val="b"/>
        <c:numFmt formatCode="ge" sourceLinked="1"/>
        <c:majorTickMark val="none"/>
        <c:minorTickMark val="none"/>
        <c:tickLblPos val="none"/>
        <c:crossAx val="85821312"/>
        <c:crosses val="autoZero"/>
        <c:auto val="1"/>
        <c:lblOffset val="100"/>
        <c:baseTimeUnit val="years"/>
      </c:dateAx>
      <c:valAx>
        <c:axId val="85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31040"/>
        <c:axId val="85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31040"/>
        <c:axId val="85865984"/>
      </c:lineChart>
      <c:dateAx>
        <c:axId val="85831040"/>
        <c:scaling>
          <c:orientation val="minMax"/>
        </c:scaling>
        <c:delete val="1"/>
        <c:axPos val="b"/>
        <c:numFmt formatCode="ge" sourceLinked="1"/>
        <c:majorTickMark val="none"/>
        <c:minorTickMark val="none"/>
        <c:tickLblPos val="none"/>
        <c:crossAx val="85865984"/>
        <c:crosses val="autoZero"/>
        <c:auto val="1"/>
        <c:lblOffset val="100"/>
        <c:baseTimeUnit val="years"/>
      </c:dateAx>
      <c:valAx>
        <c:axId val="85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1353.52</c:v>
                </c:pt>
                <c:pt idx="1">
                  <c:v>1310.85</c:v>
                </c:pt>
                <c:pt idx="2">
                  <c:v>1137.49</c:v>
                </c:pt>
                <c:pt idx="3">
                  <c:v>1141.32</c:v>
                </c:pt>
                <c:pt idx="4">
                  <c:v>1079.5899999999999</c:v>
                </c:pt>
              </c:numCache>
            </c:numRef>
          </c:val>
        </c:ser>
        <c:dLbls>
          <c:showLegendKey val="0"/>
          <c:showVal val="0"/>
          <c:showCatName val="0"/>
          <c:showSerName val="0"/>
          <c:showPercent val="0"/>
          <c:showBubbleSize val="0"/>
        </c:dLbls>
        <c:gapWidth val="150"/>
        <c:axId val="85883904"/>
        <c:axId val="859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1309.43</c:v>
                </c:pt>
                <c:pt idx="3">
                  <c:v>1209.95</c:v>
                </c:pt>
                <c:pt idx="4">
                  <c:v>1136.5</c:v>
                </c:pt>
              </c:numCache>
            </c:numRef>
          </c:val>
          <c:smooth val="0"/>
        </c:ser>
        <c:dLbls>
          <c:showLegendKey val="0"/>
          <c:showVal val="0"/>
          <c:showCatName val="0"/>
          <c:showSerName val="0"/>
          <c:showPercent val="0"/>
          <c:showBubbleSize val="0"/>
        </c:dLbls>
        <c:marker val="1"/>
        <c:smooth val="0"/>
        <c:axId val="85883904"/>
        <c:axId val="85906560"/>
      </c:lineChart>
      <c:dateAx>
        <c:axId val="85883904"/>
        <c:scaling>
          <c:orientation val="minMax"/>
        </c:scaling>
        <c:delete val="1"/>
        <c:axPos val="b"/>
        <c:numFmt formatCode="ge" sourceLinked="1"/>
        <c:majorTickMark val="none"/>
        <c:minorTickMark val="none"/>
        <c:tickLblPos val="none"/>
        <c:crossAx val="85906560"/>
        <c:crosses val="autoZero"/>
        <c:auto val="1"/>
        <c:lblOffset val="100"/>
        <c:baseTimeUnit val="years"/>
      </c:dateAx>
      <c:valAx>
        <c:axId val="859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51.22</c:v>
                </c:pt>
                <c:pt idx="1">
                  <c:v>51.29</c:v>
                </c:pt>
                <c:pt idx="2">
                  <c:v>50.57</c:v>
                </c:pt>
                <c:pt idx="3">
                  <c:v>50.69</c:v>
                </c:pt>
                <c:pt idx="4">
                  <c:v>53.59</c:v>
                </c:pt>
              </c:numCache>
            </c:numRef>
          </c:val>
        </c:ser>
        <c:dLbls>
          <c:showLegendKey val="0"/>
          <c:showVal val="0"/>
          <c:showCatName val="0"/>
          <c:showSerName val="0"/>
          <c:showPercent val="0"/>
          <c:showBubbleSize val="0"/>
        </c:dLbls>
        <c:gapWidth val="150"/>
        <c:axId val="86264448"/>
        <c:axId val="862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67.59</c:v>
                </c:pt>
                <c:pt idx="3">
                  <c:v>69.48</c:v>
                </c:pt>
                <c:pt idx="4">
                  <c:v>71.650000000000006</c:v>
                </c:pt>
              </c:numCache>
            </c:numRef>
          </c:val>
          <c:smooth val="0"/>
        </c:ser>
        <c:dLbls>
          <c:showLegendKey val="0"/>
          <c:showVal val="0"/>
          <c:showCatName val="0"/>
          <c:showSerName val="0"/>
          <c:showPercent val="0"/>
          <c:showBubbleSize val="0"/>
        </c:dLbls>
        <c:marker val="1"/>
        <c:smooth val="0"/>
        <c:axId val="86264448"/>
        <c:axId val="86274816"/>
      </c:lineChart>
      <c:dateAx>
        <c:axId val="86264448"/>
        <c:scaling>
          <c:orientation val="minMax"/>
        </c:scaling>
        <c:delete val="1"/>
        <c:axPos val="b"/>
        <c:numFmt formatCode="ge" sourceLinked="1"/>
        <c:majorTickMark val="none"/>
        <c:minorTickMark val="none"/>
        <c:tickLblPos val="none"/>
        <c:crossAx val="86274816"/>
        <c:crosses val="autoZero"/>
        <c:auto val="1"/>
        <c:lblOffset val="100"/>
        <c:baseTimeUnit val="years"/>
      </c:dateAx>
      <c:valAx>
        <c:axId val="862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86296448"/>
        <c:axId val="86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251.88</c:v>
                </c:pt>
                <c:pt idx="3">
                  <c:v>220.67</c:v>
                </c:pt>
                <c:pt idx="4">
                  <c:v>217.82</c:v>
                </c:pt>
              </c:numCache>
            </c:numRef>
          </c:val>
          <c:smooth val="0"/>
        </c:ser>
        <c:dLbls>
          <c:showLegendKey val="0"/>
          <c:showVal val="0"/>
          <c:showCatName val="0"/>
          <c:showSerName val="0"/>
          <c:showPercent val="0"/>
          <c:showBubbleSize val="0"/>
        </c:dLbls>
        <c:marker val="1"/>
        <c:smooth val="0"/>
        <c:axId val="86296448"/>
        <c:axId val="86302720"/>
      </c:lineChart>
      <c:dateAx>
        <c:axId val="86296448"/>
        <c:scaling>
          <c:orientation val="minMax"/>
        </c:scaling>
        <c:delete val="1"/>
        <c:axPos val="b"/>
        <c:numFmt formatCode="ge" sourceLinked="1"/>
        <c:majorTickMark val="none"/>
        <c:minorTickMark val="none"/>
        <c:tickLblPos val="none"/>
        <c:crossAx val="86302720"/>
        <c:crosses val="autoZero"/>
        <c:auto val="1"/>
        <c:lblOffset val="100"/>
        <c:baseTimeUnit val="years"/>
      </c:dateAx>
      <c:valAx>
        <c:axId val="86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北中城村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16932</v>
      </c>
      <c r="AM8" s="64"/>
      <c r="AN8" s="64"/>
      <c r="AO8" s="64"/>
      <c r="AP8" s="64"/>
      <c r="AQ8" s="64"/>
      <c r="AR8" s="64"/>
      <c r="AS8" s="64"/>
      <c r="AT8" s="63">
        <f>データ!S6</f>
        <v>11.54</v>
      </c>
      <c r="AU8" s="63"/>
      <c r="AV8" s="63"/>
      <c r="AW8" s="63"/>
      <c r="AX8" s="63"/>
      <c r="AY8" s="63"/>
      <c r="AZ8" s="63"/>
      <c r="BA8" s="63"/>
      <c r="BB8" s="63">
        <f>データ!T6</f>
        <v>1467.24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56.94</v>
      </c>
      <c r="Q10" s="63"/>
      <c r="R10" s="63"/>
      <c r="S10" s="63"/>
      <c r="T10" s="63"/>
      <c r="U10" s="63"/>
      <c r="V10" s="63"/>
      <c r="W10" s="63">
        <f>データ!P6</f>
        <v>100</v>
      </c>
      <c r="X10" s="63"/>
      <c r="Y10" s="63"/>
      <c r="Z10" s="63"/>
      <c r="AA10" s="63"/>
      <c r="AB10" s="63"/>
      <c r="AC10" s="63"/>
      <c r="AD10" s="64">
        <f>データ!Q6</f>
        <v>1134</v>
      </c>
      <c r="AE10" s="64"/>
      <c r="AF10" s="64"/>
      <c r="AG10" s="64"/>
      <c r="AH10" s="64"/>
      <c r="AI10" s="64"/>
      <c r="AJ10" s="64"/>
      <c r="AK10" s="2"/>
      <c r="AL10" s="64">
        <f>データ!U6</f>
        <v>9618</v>
      </c>
      <c r="AM10" s="64"/>
      <c r="AN10" s="64"/>
      <c r="AO10" s="64"/>
      <c r="AP10" s="64"/>
      <c r="AQ10" s="64"/>
      <c r="AR10" s="64"/>
      <c r="AS10" s="64"/>
      <c r="AT10" s="63">
        <f>データ!V6</f>
        <v>3.65</v>
      </c>
      <c r="AU10" s="63"/>
      <c r="AV10" s="63"/>
      <c r="AW10" s="63"/>
      <c r="AX10" s="63"/>
      <c r="AY10" s="63"/>
      <c r="AZ10" s="63"/>
      <c r="BA10" s="63"/>
      <c r="BB10" s="63">
        <f>データ!W6</f>
        <v>2635.07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473278</v>
      </c>
      <c r="D6" s="31">
        <f t="shared" si="3"/>
        <v>47</v>
      </c>
      <c r="E6" s="31">
        <f t="shared" si="3"/>
        <v>17</v>
      </c>
      <c r="F6" s="31">
        <f t="shared" si="3"/>
        <v>1</v>
      </c>
      <c r="G6" s="31">
        <f t="shared" si="3"/>
        <v>0</v>
      </c>
      <c r="H6" s="31" t="str">
        <f t="shared" si="3"/>
        <v>沖縄県　北中城村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56.94</v>
      </c>
      <c r="P6" s="32">
        <f t="shared" si="3"/>
        <v>100</v>
      </c>
      <c r="Q6" s="32">
        <f t="shared" si="3"/>
        <v>1134</v>
      </c>
      <c r="R6" s="32">
        <f t="shared" si="3"/>
        <v>16932</v>
      </c>
      <c r="S6" s="32">
        <f t="shared" si="3"/>
        <v>11.54</v>
      </c>
      <c r="T6" s="32">
        <f t="shared" si="3"/>
        <v>1467.24</v>
      </c>
      <c r="U6" s="32">
        <f t="shared" si="3"/>
        <v>9618</v>
      </c>
      <c r="V6" s="32">
        <f t="shared" si="3"/>
        <v>3.65</v>
      </c>
      <c r="W6" s="32">
        <f t="shared" si="3"/>
        <v>2635.07</v>
      </c>
      <c r="X6" s="33">
        <f>IF(X7="",NA(),X7)</f>
        <v>71.459999999999994</v>
      </c>
      <c r="Y6" s="33">
        <f t="shared" ref="Y6:AG6" si="4">IF(Y7="",NA(),Y7)</f>
        <v>68.069999999999993</v>
      </c>
      <c r="Z6" s="33">
        <f t="shared" si="4"/>
        <v>70.39</v>
      </c>
      <c r="AA6" s="33">
        <f t="shared" si="4"/>
        <v>68.849999999999994</v>
      </c>
      <c r="AB6" s="33">
        <f t="shared" si="4"/>
        <v>70.91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1353.52</v>
      </c>
      <c r="BF6" s="33">
        <f t="shared" ref="BF6:BN6" si="7">IF(BF7="",NA(),BF7)</f>
        <v>1310.85</v>
      </c>
      <c r="BG6" s="33">
        <f t="shared" si="7"/>
        <v>1137.49</v>
      </c>
      <c r="BH6" s="33">
        <f t="shared" si="7"/>
        <v>1141.32</v>
      </c>
      <c r="BI6" s="33">
        <f t="shared" si="7"/>
        <v>1079.5899999999999</v>
      </c>
      <c r="BJ6" s="33">
        <f t="shared" si="7"/>
        <v>1897.09</v>
      </c>
      <c r="BK6" s="33">
        <f t="shared" si="7"/>
        <v>1734.34</v>
      </c>
      <c r="BL6" s="33">
        <f t="shared" si="7"/>
        <v>1309.43</v>
      </c>
      <c r="BM6" s="33">
        <f t="shared" si="7"/>
        <v>1209.95</v>
      </c>
      <c r="BN6" s="33">
        <f t="shared" si="7"/>
        <v>1136.5</v>
      </c>
      <c r="BO6" s="32" t="str">
        <f>IF(BO7="","",IF(BO7="-","【-】","【"&amp;SUBSTITUTE(TEXT(BO7,"#,##0.00"),"-","△")&amp;"】"))</f>
        <v>【776.35】</v>
      </c>
      <c r="BP6" s="33">
        <f>IF(BP7="",NA(),BP7)</f>
        <v>51.22</v>
      </c>
      <c r="BQ6" s="33">
        <f t="shared" ref="BQ6:BY6" si="8">IF(BQ7="",NA(),BQ7)</f>
        <v>51.29</v>
      </c>
      <c r="BR6" s="33">
        <f t="shared" si="8"/>
        <v>50.57</v>
      </c>
      <c r="BS6" s="33">
        <f t="shared" si="8"/>
        <v>50.69</v>
      </c>
      <c r="BT6" s="33">
        <f t="shared" si="8"/>
        <v>53.59</v>
      </c>
      <c r="BU6" s="33">
        <f t="shared" si="8"/>
        <v>55.28</v>
      </c>
      <c r="BV6" s="33">
        <f t="shared" si="8"/>
        <v>55.91</v>
      </c>
      <c r="BW6" s="33">
        <f t="shared" si="8"/>
        <v>67.59</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290.75</v>
      </c>
      <c r="CG6" s="33">
        <f t="shared" si="9"/>
        <v>284.98</v>
      </c>
      <c r="CH6" s="33">
        <f t="shared" si="9"/>
        <v>251.88</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38.97</v>
      </c>
      <c r="CR6" s="33">
        <f t="shared" si="10"/>
        <v>41.48</v>
      </c>
      <c r="CS6" s="33">
        <f t="shared" si="10"/>
        <v>49.29</v>
      </c>
      <c r="CT6" s="33">
        <f t="shared" si="10"/>
        <v>55.81</v>
      </c>
      <c r="CU6" s="33">
        <f t="shared" si="10"/>
        <v>54.44</v>
      </c>
      <c r="CV6" s="32" t="str">
        <f>IF(CV7="","",IF(CV7="-","【-】","【"&amp;SUBSTITUTE(TEXT(CV7,"#,##0.00"),"-","△")&amp;"】"))</f>
        <v>【60.35】</v>
      </c>
      <c r="CW6" s="33">
        <f>IF(CW7="",NA(),CW7)</f>
        <v>40.11</v>
      </c>
      <c r="CX6" s="33">
        <f t="shared" ref="CX6:DF6" si="11">IF(CX7="",NA(),CX7)</f>
        <v>42.64</v>
      </c>
      <c r="CY6" s="33">
        <f t="shared" si="11"/>
        <v>46.87</v>
      </c>
      <c r="CZ6" s="33">
        <f t="shared" si="11"/>
        <v>51.11</v>
      </c>
      <c r="DA6" s="33">
        <f t="shared" si="11"/>
        <v>53.37</v>
      </c>
      <c r="DB6" s="33">
        <f t="shared" si="11"/>
        <v>64.55</v>
      </c>
      <c r="DC6" s="33">
        <f t="shared" si="11"/>
        <v>65.739999999999995</v>
      </c>
      <c r="DD6" s="33">
        <f t="shared" si="11"/>
        <v>84.31</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7.0000000000000007E-2</v>
      </c>
      <c r="EL6" s="33">
        <f t="shared" si="14"/>
        <v>7.0000000000000007E-2</v>
      </c>
      <c r="EM6" s="33">
        <f t="shared" si="14"/>
        <v>0.04</v>
      </c>
      <c r="EN6" s="32" t="str">
        <f>IF(EN7="","",IF(EN7="-","【-】","【"&amp;SUBSTITUTE(TEXT(EN7,"#,##0.00"),"-","△")&amp;"】"))</f>
        <v>【0.17】</v>
      </c>
    </row>
    <row r="7" spans="1:144" s="34" customFormat="1">
      <c r="A7" s="26"/>
      <c r="B7" s="35">
        <v>2014</v>
      </c>
      <c r="C7" s="35">
        <v>473278</v>
      </c>
      <c r="D7" s="35">
        <v>47</v>
      </c>
      <c r="E7" s="35">
        <v>17</v>
      </c>
      <c r="F7" s="35">
        <v>1</v>
      </c>
      <c r="G7" s="35">
        <v>0</v>
      </c>
      <c r="H7" s="35" t="s">
        <v>96</v>
      </c>
      <c r="I7" s="35" t="s">
        <v>97</v>
      </c>
      <c r="J7" s="35" t="s">
        <v>98</v>
      </c>
      <c r="K7" s="35" t="s">
        <v>99</v>
      </c>
      <c r="L7" s="35" t="s">
        <v>100</v>
      </c>
      <c r="M7" s="36" t="s">
        <v>101</v>
      </c>
      <c r="N7" s="36" t="s">
        <v>102</v>
      </c>
      <c r="O7" s="36">
        <v>56.94</v>
      </c>
      <c r="P7" s="36">
        <v>100</v>
      </c>
      <c r="Q7" s="36">
        <v>1134</v>
      </c>
      <c r="R7" s="36">
        <v>16932</v>
      </c>
      <c r="S7" s="36">
        <v>11.54</v>
      </c>
      <c r="T7" s="36">
        <v>1467.24</v>
      </c>
      <c r="U7" s="36">
        <v>9618</v>
      </c>
      <c r="V7" s="36">
        <v>3.65</v>
      </c>
      <c r="W7" s="36">
        <v>2635.07</v>
      </c>
      <c r="X7" s="36">
        <v>71.459999999999994</v>
      </c>
      <c r="Y7" s="36">
        <v>68.069999999999993</v>
      </c>
      <c r="Z7" s="36">
        <v>70.39</v>
      </c>
      <c r="AA7" s="36">
        <v>68.849999999999994</v>
      </c>
      <c r="AB7" s="36">
        <v>70.91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1353.52</v>
      </c>
      <c r="BF7" s="36">
        <v>1310.85</v>
      </c>
      <c r="BG7" s="36">
        <v>1137.49</v>
      </c>
      <c r="BH7" s="36">
        <v>1141.32</v>
      </c>
      <c r="BI7" s="36">
        <v>1079.5899999999999</v>
      </c>
      <c r="BJ7" s="36">
        <v>1897.09</v>
      </c>
      <c r="BK7" s="36">
        <v>1734.34</v>
      </c>
      <c r="BL7" s="36">
        <v>1309.43</v>
      </c>
      <c r="BM7" s="36">
        <v>1209.95</v>
      </c>
      <c r="BN7" s="36">
        <v>1136.5</v>
      </c>
      <c r="BO7" s="36">
        <v>776.35</v>
      </c>
      <c r="BP7" s="36">
        <v>51.22</v>
      </c>
      <c r="BQ7" s="36">
        <v>51.29</v>
      </c>
      <c r="BR7" s="36">
        <v>50.57</v>
      </c>
      <c r="BS7" s="36">
        <v>50.69</v>
      </c>
      <c r="BT7" s="36">
        <v>53.59</v>
      </c>
      <c r="BU7" s="36">
        <v>55.28</v>
      </c>
      <c r="BV7" s="36">
        <v>55.91</v>
      </c>
      <c r="BW7" s="36">
        <v>67.59</v>
      </c>
      <c r="BX7" s="36">
        <v>69.48</v>
      </c>
      <c r="BY7" s="36">
        <v>71.650000000000006</v>
      </c>
      <c r="BZ7" s="36">
        <v>96.57</v>
      </c>
      <c r="CA7" s="36">
        <v>150</v>
      </c>
      <c r="CB7" s="36">
        <v>150</v>
      </c>
      <c r="CC7" s="36">
        <v>150</v>
      </c>
      <c r="CD7" s="36">
        <v>150</v>
      </c>
      <c r="CE7" s="36">
        <v>150</v>
      </c>
      <c r="CF7" s="36">
        <v>290.75</v>
      </c>
      <c r="CG7" s="36">
        <v>284.98</v>
      </c>
      <c r="CH7" s="36">
        <v>251.88</v>
      </c>
      <c r="CI7" s="36">
        <v>220.67</v>
      </c>
      <c r="CJ7" s="36">
        <v>217.82</v>
      </c>
      <c r="CK7" s="36">
        <v>142.28</v>
      </c>
      <c r="CL7" s="36" t="s">
        <v>101</v>
      </c>
      <c r="CM7" s="36" t="s">
        <v>101</v>
      </c>
      <c r="CN7" s="36" t="s">
        <v>101</v>
      </c>
      <c r="CO7" s="36" t="s">
        <v>101</v>
      </c>
      <c r="CP7" s="36" t="s">
        <v>101</v>
      </c>
      <c r="CQ7" s="36">
        <v>38.97</v>
      </c>
      <c r="CR7" s="36">
        <v>41.48</v>
      </c>
      <c r="CS7" s="36">
        <v>49.29</v>
      </c>
      <c r="CT7" s="36">
        <v>55.81</v>
      </c>
      <c r="CU7" s="36">
        <v>54.44</v>
      </c>
      <c r="CV7" s="36">
        <v>60.35</v>
      </c>
      <c r="CW7" s="36">
        <v>40.11</v>
      </c>
      <c r="CX7" s="36">
        <v>42.64</v>
      </c>
      <c r="CY7" s="36">
        <v>46.87</v>
      </c>
      <c r="CZ7" s="36">
        <v>51.11</v>
      </c>
      <c r="DA7" s="36">
        <v>53.37</v>
      </c>
      <c r="DB7" s="36">
        <v>64.55</v>
      </c>
      <c r="DC7" s="36">
        <v>65.739999999999995</v>
      </c>
      <c r="DD7" s="36">
        <v>84.31</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7.0000000000000007E-2</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2016-02-17T00:15:38Z</cp:lastPrinted>
  <dcterms:created xsi:type="dcterms:W3CDTF">2016-02-03T08:58:37Z</dcterms:created>
  <dcterms:modified xsi:type="dcterms:W3CDTF">2016-02-17T08:26:40Z</dcterms:modified>
</cp:coreProperties>
</file>