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ng1218\Desktop\"/>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<sst xmlns="http://schemas.openxmlformats.org/spreadsheetml/2006/main" count="217" uniqueCount="107">
  <si>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</si>
  <si>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</si>
  <si>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</si>
  <si>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</si>
  <si>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</si>
  <si>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</si>
  <si>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</si>
  <si>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</si>
  <si>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</si>
  <si>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</si>
  <si>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</si>
  <si>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</si>
  <si>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</si>
  <si>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</si>
  <si>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</si>
  <si>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</si>
  <si>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</si>
  <si>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</si>
  <si>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</si>
  <si>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</si>
  <si>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</si>
  <si>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</si>
  <si>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</si>
  <si>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</si>
  <si>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</si>
  <si>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</si>
  <si>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</si>
  <si>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</si>
  <si>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</si>
  <si>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</si>
  <si>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</si>
  <si>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</si>
  <si>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</si>
  <si>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</si>
  <si>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</si>
  <si>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</si>
  <si>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</si>
  <si>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</si>
  <si>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</si>
  <si>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</si>
  <si>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</si>
  <si>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</si>
  <si>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</si>
  <si>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</si>
  <si>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</si>
  <si>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</si>
  <si>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</si>
  <si>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</si>
  <si>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</si>
  <si>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</si>
  <si>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</si>
  <si>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</si>
  <si>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</si>
  <si>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</si>
  <si>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</si>
  <si>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</si>
  <si>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</si>
  <si>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</si>
  <si>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</si>
  <si>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</si>
  <si>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</si>
  <si>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</si>
  <si>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</si>
  <si>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</si>
  <si>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</si>
  <si>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</si>
  <si>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</si>
  <si>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</si>
  <si>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</si>
  <si>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</si>
  <si>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</si>
  <si>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</si>
  <si>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</si>
  <si>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</si>
  <si>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</si>
  <si>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</si>
  <si>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</si>
  <si>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</si>
  <si>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</si>
  <si>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</si>
  <si>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</si>
  <si>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</si>
  <si>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</si>
  <si>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</si>
  <si>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</si>
  <si>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</si>
  <si>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</si>
  <si>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</si>
  <si>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</si>
  <si>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</si>
  <si>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</si>
  <si>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</si>
  <si>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</si>
  <si>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北中城村</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</si>
  <si>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</si>
  <si>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</si>
  <si>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</si>
  <si>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</si>
  <si>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</si>
  <si>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</si>
  <si>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</si>
  <si>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</si>
  <si>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</si>
  <si>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</si>
  <si>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①有形固定資産減価償却率
概ね全国平均値及び類似団体平均値と同等の値となっていることから施設の老朽化は他と同様に進展している。経営の観点からは、累積減価償却額に見合った財源の確保が必要である。
②管路経年化率
全国平均値及び類似団体平均値より大幅に下回った値だが、今後は施設の老朽化を適切に判断をして更新基準を設定する。また、財源の確保も必要である。
③管路更新率
全国平均値及び類似団体平均値より下回った値だが、今後は施設の老朽化を適切に判断し更新基準を設定する。管路の長寿命化の措置、財源の確保も必要である。
</t>
    <phoneticPr fontId="4"/>
  </si>
  <si>
    <t>①経常収支比率
各年度の収支は黒字になっており比率も右肩上がりであるが、将来的な施設投資等に係る費用を確保するため、費用削減に取り組む必要がある。
②累積欠損金比率
各年度0％を達成しているが、維持管理費は増加傾向にある。
③流動比率
流動負債は各年度増減はあるが、流動資産は増加傾向にあるため安定している。
④企業債残高対給水収益比率
類似団体及び全国平均を下回っているため良好であるが、管路更新や耐震化による投資が適正に行われているか検討が必要である。
⑤料金回収率
回収率が100％を超え類似団体平均値も上回っていることから、今後も維持できるよう努める。
⑥給水原価
年々減少しているが、類似団体平均を上回っているいるため、維持管理費等の費用削減に努める必要がある。
⑦施設利用率
全国平均値及び類似団体平均値に比較して高い値である事から、施設への投資経済性は効率的に推移している。
⑧有収率
類似団体及び全国平均を上回っており安定している。</t>
    <rPh sb="1" eb="3">
      <t>ケイジョウ</t>
    </rPh>
    <rPh sb="3" eb="5">
      <t>シュウシ</t>
    </rPh>
    <rPh sb="5" eb="7">
      <t>ヒリツ</t>
    </rPh>
    <rPh sb="8" eb="11">
      <t>カクネンド</t>
    </rPh>
    <rPh sb="12" eb="14">
      <t>シュウシ</t>
    </rPh>
    <rPh sb="15" eb="17">
      <t>クロジ</t>
    </rPh>
    <rPh sb="23" eb="25">
      <t>ヒリツ</t>
    </rPh>
    <rPh sb="26" eb="28">
      <t>ミギカタ</t>
    </rPh>
    <rPh sb="28" eb="29">
      <t>ア</t>
    </rPh>
    <rPh sb="36" eb="39">
      <t>ショウライテキ</t>
    </rPh>
    <rPh sb="40" eb="42">
      <t>シセツ</t>
    </rPh>
    <rPh sb="42" eb="45">
      <t>トウシトウ</t>
    </rPh>
    <rPh sb="46" eb="47">
      <t>カカ</t>
    </rPh>
    <rPh sb="48" eb="50">
      <t>ヒヨウ</t>
    </rPh>
    <rPh sb="51" eb="53">
      <t>カクホ</t>
    </rPh>
    <rPh sb="58" eb="60">
      <t>ヒヨウ</t>
    </rPh>
    <rPh sb="60" eb="62">
      <t>サクゲン</t>
    </rPh>
    <rPh sb="63" eb="64">
      <t>ト</t>
    </rPh>
    <rPh sb="65" eb="66">
      <t>ク</t>
    </rPh>
    <rPh sb="67" eb="69">
      <t>ヒツヨウ</t>
    </rPh>
    <rPh sb="75" eb="77">
      <t>ルイセキ</t>
    </rPh>
    <rPh sb="77" eb="80">
      <t>ケッソンキン</t>
    </rPh>
    <rPh sb="80" eb="82">
      <t>ヒリツ</t>
    </rPh>
    <rPh sb="83" eb="86">
      <t>カクネンド</t>
    </rPh>
    <rPh sb="89" eb="91">
      <t>タッセイ</t>
    </rPh>
    <rPh sb="97" eb="99">
      <t>イジ</t>
    </rPh>
    <rPh sb="99" eb="102">
      <t>カンリヒ</t>
    </rPh>
    <rPh sb="103" eb="105">
      <t>ゾウカ</t>
    </rPh>
    <rPh sb="105" eb="107">
      <t>ケイコウ</t>
    </rPh>
    <rPh sb="113" eb="115">
      <t>リュウドウ</t>
    </rPh>
    <rPh sb="115" eb="117">
      <t>ヒリツ</t>
    </rPh>
    <rPh sb="118" eb="120">
      <t>リュウドウ</t>
    </rPh>
    <rPh sb="120" eb="122">
      <t>フサイ</t>
    </rPh>
    <rPh sb="123" eb="126">
      <t>カクネンド</t>
    </rPh>
    <rPh sb="126" eb="128">
      <t>ゾウゲン</t>
    </rPh>
    <rPh sb="133" eb="135">
      <t>リュウドウ</t>
    </rPh>
    <rPh sb="135" eb="137">
      <t>シサン</t>
    </rPh>
    <rPh sb="138" eb="140">
      <t>ゾウカ</t>
    </rPh>
    <rPh sb="140" eb="142">
      <t>ケイコウ</t>
    </rPh>
    <rPh sb="147" eb="149">
      <t>アンテイ</t>
    </rPh>
    <rPh sb="156" eb="158">
      <t>キギョウ</t>
    </rPh>
    <rPh sb="158" eb="159">
      <t>サイ</t>
    </rPh>
    <rPh sb="159" eb="161">
      <t>ザンダカ</t>
    </rPh>
    <rPh sb="161" eb="162">
      <t>タイ</t>
    </rPh>
    <rPh sb="162" eb="163">
      <t>キュウ</t>
    </rPh>
    <rPh sb="163" eb="164">
      <t>スイ</t>
    </rPh>
    <rPh sb="164" eb="166">
      <t>シュウエキ</t>
    </rPh>
    <rPh sb="166" eb="168">
      <t>ヒリツ</t>
    </rPh>
    <rPh sb="169" eb="171">
      <t>ルイジ</t>
    </rPh>
    <rPh sb="171" eb="173">
      <t>ダンタイ</t>
    </rPh>
    <rPh sb="173" eb="174">
      <t>オヨ</t>
    </rPh>
    <rPh sb="175" eb="177">
      <t>ゼンコク</t>
    </rPh>
    <rPh sb="177" eb="179">
      <t>ヘイキン</t>
    </rPh>
    <rPh sb="180" eb="182">
      <t>シタマワ</t>
    </rPh>
    <rPh sb="188" eb="190">
      <t>リョウコウ</t>
    </rPh>
    <rPh sb="195" eb="197">
      <t>カンロ</t>
    </rPh>
    <rPh sb="197" eb="199">
      <t>コウシン</t>
    </rPh>
    <rPh sb="200" eb="202">
      <t>タイシン</t>
    </rPh>
    <rPh sb="202" eb="203">
      <t>カ</t>
    </rPh>
    <rPh sb="206" eb="208">
      <t>トウシ</t>
    </rPh>
    <rPh sb="209" eb="211">
      <t>テキセイ</t>
    </rPh>
    <rPh sb="212" eb="213">
      <t>オコナ</t>
    </rPh>
    <rPh sb="219" eb="221">
      <t>ケントウ</t>
    </rPh>
    <rPh sb="222" eb="224">
      <t>ヒツヨウ</t>
    </rPh>
    <rPh sb="230" eb="232">
      <t>リョウキン</t>
    </rPh>
    <rPh sb="232" eb="234">
      <t>カイシュウ</t>
    </rPh>
    <rPh sb="234" eb="235">
      <t>リツ</t>
    </rPh>
    <rPh sb="236" eb="239">
      <t>カイシュウリツ</t>
    </rPh>
    <rPh sb="245" eb="246">
      <t>コ</t>
    </rPh>
    <rPh sb="247" eb="249">
      <t>ルイジ</t>
    </rPh>
    <rPh sb="249" eb="251">
      <t>ダンタイ</t>
    </rPh>
    <rPh sb="251" eb="254">
      <t>ヘイキンチ</t>
    </rPh>
    <rPh sb="255" eb="256">
      <t>ウエ</t>
    </rPh>
    <rPh sb="256" eb="257">
      <t>マワ</t>
    </rPh>
    <rPh sb="266" eb="268">
      <t>コンゴ</t>
    </rPh>
    <rPh sb="269" eb="271">
      <t>イジ</t>
    </rPh>
    <rPh sb="276" eb="277">
      <t>ツト</t>
    </rPh>
    <rPh sb="282" eb="284">
      <t>キュウスイ</t>
    </rPh>
    <rPh sb="284" eb="286">
      <t>ゲンカ</t>
    </rPh>
    <rPh sb="287" eb="289">
      <t>ネンネン</t>
    </rPh>
    <rPh sb="289" eb="291">
      <t>ゲンショウ</t>
    </rPh>
    <rPh sb="297" eb="299">
      <t>ルイジ</t>
    </rPh>
    <rPh sb="299" eb="301">
      <t>ダンタイ</t>
    </rPh>
    <rPh sb="301" eb="303">
      <t>ヘイキン</t>
    </rPh>
    <rPh sb="304" eb="306">
      <t>ウワマワ</t>
    </rPh>
    <rPh sb="315" eb="317">
      <t>イジ</t>
    </rPh>
    <rPh sb="317" eb="320">
      <t>カンリヒ</t>
    </rPh>
    <rPh sb="320" eb="321">
      <t>ナド</t>
    </rPh>
    <rPh sb="322" eb="324">
      <t>ヒヨウ</t>
    </rPh>
    <rPh sb="324" eb="326">
      <t>サクゲン</t>
    </rPh>
    <rPh sb="327" eb="328">
      <t>ツト</t>
    </rPh>
    <rPh sb="330" eb="332">
      <t>ヒツヨウ</t>
    </rPh>
    <rPh sb="396" eb="397">
      <t>ユウ</t>
    </rPh>
    <rPh sb="397" eb="398">
      <t>シュウ</t>
    </rPh>
    <rPh sb="398" eb="399">
      <t>リツ</t>
    </rPh>
    <rPh sb="400" eb="402">
      <t>ルイジ</t>
    </rPh>
    <rPh sb="402" eb="404">
      <t>ダンタイ</t>
    </rPh>
    <rPh sb="404" eb="405">
      <t>オヨ</t>
    </rPh>
    <rPh sb="406" eb="408">
      <t>ゼンコク</t>
    </rPh>
    <rPh sb="408" eb="410">
      <t>ヘイキン</t>
    </rPh>
    <rPh sb="411" eb="413">
      <t>ウワマワ</t>
    </rPh>
    <rPh sb="417" eb="419">
      <t>アンテイ</t>
    </rPh>
    <phoneticPr fontId="4"/>
  </si>
  <si>
    <t>各項目から本村の経営状態は概ね良好と判断できる。
しかし、給水収益の大幅な増収が見込めない中、老朽化又は耐震化による管路更新等の増加が予想されるため、厳しい財政状況が今後予想される。
そのため、適正な更新計画を策定し、更新に必要な財源を確保するため経費削減等に努めていく必要がある。</t>
    <rPh sb="0" eb="1">
      <t>カク</t>
    </rPh>
    <rPh sb="1" eb="3">
      <t>コウモク</t>
    </rPh>
    <rPh sb="5" eb="6">
      <t>ホン</t>
    </rPh>
    <rPh sb="6" eb="7">
      <t>ソン</t>
    </rPh>
    <rPh sb="8" eb="10">
      <t>ケイエイ</t>
    </rPh>
    <rPh sb="10" eb="12">
      <t>ジョウタイ</t>
    </rPh>
    <rPh sb="13" eb="14">
      <t>オオム</t>
    </rPh>
    <rPh sb="15" eb="17">
      <t>リョウコウ</t>
    </rPh>
    <rPh sb="18" eb="20">
      <t>ハンダン</t>
    </rPh>
    <rPh sb="29" eb="31">
      <t>キュウスイ</t>
    </rPh>
    <rPh sb="31" eb="33">
      <t>シュウエキ</t>
    </rPh>
    <rPh sb="34" eb="36">
      <t>オオハバ</t>
    </rPh>
    <rPh sb="37" eb="39">
      <t>ゾウシュウ</t>
    </rPh>
    <rPh sb="40" eb="42">
      <t>ミコ</t>
    </rPh>
    <rPh sb="45" eb="46">
      <t>ナカ</t>
    </rPh>
    <rPh sb="47" eb="50">
      <t>ロウキュウカ</t>
    </rPh>
    <rPh sb="50" eb="51">
      <t>マタ</t>
    </rPh>
    <rPh sb="52" eb="55">
      <t>タイシンカ</t>
    </rPh>
    <rPh sb="58" eb="60">
      <t>カンロ</t>
    </rPh>
    <rPh sb="60" eb="62">
      <t>コウシン</t>
    </rPh>
    <rPh sb="62" eb="63">
      <t>トウ</t>
    </rPh>
    <rPh sb="64" eb="66">
      <t>ゾウカ</t>
    </rPh>
    <rPh sb="67" eb="69">
      <t>ヨソウ</t>
    </rPh>
    <rPh sb="75" eb="76">
      <t>キビ</t>
    </rPh>
    <rPh sb="78" eb="80">
      <t>ザイセイ</t>
    </rPh>
    <rPh sb="80" eb="82">
      <t>ジョウキョウ</t>
    </rPh>
    <rPh sb="83" eb="85">
      <t>コンゴ</t>
    </rPh>
    <rPh sb="85" eb="87">
      <t>ヨソウ</t>
    </rPh>
    <rPh sb="97" eb="99">
      <t>テキセイ</t>
    </rPh>
    <rPh sb="100" eb="102">
      <t>コウシン</t>
    </rPh>
    <rPh sb="102" eb="104">
      <t>ケイカク</t>
    </rPh>
    <rPh sb="105" eb="107">
      <t>サクテイ</t>
    </rPh>
    <rPh sb="109" eb="111">
      <t>コウシン</t>
    </rPh>
    <rPh sb="112" eb="114">
      <t>ヒツヨウ</t>
    </rPh>
    <rPh sb="115" eb="117">
      <t>ザイゲン</t>
    </rPh>
    <rPh sb="118" eb="120">
      <t>カクホ</t>
    </rPh>
    <rPh sb="124" eb="126">
      <t>ケイヒ</t>
    </rPh>
    <rPh sb="126" eb="129">
      <t>サクゲントウ</t>
    </rPh>
    <rPh sb="130" eb="131">
      <t>ツト</t>
    </rPh>
    <rPh sb="135" eb="13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</si>
</sst>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quot;-&quot;">
                  <c:v>0.27</c:v>
                </c:pt>
                <c:pt idx="1">
                  <c:v>0</c:v>
                </c:pt>
                <c:pt idx="2" formatCode="#,##0.00;&quot;△&quot;#,##0.00;&quot;-&quot;">
                  <c:v>0.33</c:v>
                </c:pt>
                <c:pt idx="3" formatCode="#,##0.00;&quot;△&quot;#,##0.00;&quot;-&quot;">
                  <c:v>0.21</c:v>
                </c:pt>
                <c:pt idx="4" formatCode="#,##0.00;&quot;△&quot;#,##0.00;&quot;-&quot;">
                  <c:v>0.56000000000000005</c:v>
                </c:pt>
              </c:numCache>
            </c:numRef>
          </c:val>
        </c:ser>
        <c:dLbls>
          <c:showLegendKey val="0"/>
          <c:showVal val="0"/>
          <c:showCatName val="0"/>
          <c:showSerName val="0"/>
          <c:showPercent val="0"/>
          <c:showBubbleSize val="0"/>
        </c:dLbls>
        <c:gapWidth val="150"/>
        <c:axId val="207666664"/>
        <c:axId val="20766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207666664"/>
        <c:axId val="207668624"/>
      </c:lineChart>
      <c:dateAx>
        <c:axId val="207666664"/>
        <c:scaling>
          <c:orientation val="minMax"/>
        </c:scaling>
        <c:delete val="1"/>
        <c:axPos val="b"/>
        <c:numFmt formatCode="ge" sourceLinked="1"/>
        <c:majorTickMark val="none"/>
        <c:minorTickMark val="none"/>
        <c:tickLblPos val="none"/>
        <c:crossAx val="207668624"/>
        <c:crosses val="autoZero"/>
        <c:auto val="1"/>
        <c:lblOffset val="100"/>
        <c:baseTimeUnit val="years"/>
      </c:dateAx>
      <c:valAx>
        <c:axId val="20766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666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64.319999999999993</c:v>
                </c:pt>
                <c:pt idx="1">
                  <c:v>66</c:v>
                </c:pt>
                <c:pt idx="2">
                  <c:v>65.150000000000006</c:v>
                </c:pt>
                <c:pt idx="3">
                  <c:v>63.28</c:v>
                </c:pt>
                <c:pt idx="4">
                  <c:v>62.69</c:v>
                </c:pt>
              </c:numCache>
            </c:numRef>
          </c:val>
        </c:ser>
        <c:dLbls>
          <c:showLegendKey val="0"/>
          <c:showVal val="0"/>
          <c:showCatName val="0"/>
          <c:showSerName val="0"/>
          <c:showPercent val="0"/>
          <c:showBubbleSize val="0"/>
        </c:dLbls>
        <c:gapWidth val="150"/>
        <c:axId val="291045408"/>
        <c:axId val="291045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291045408"/>
        <c:axId val="291045800"/>
      </c:lineChart>
      <c:dateAx>
        <c:axId val="291045408"/>
        <c:scaling>
          <c:orientation val="minMax"/>
        </c:scaling>
        <c:delete val="1"/>
        <c:axPos val="b"/>
        <c:numFmt formatCode="ge" sourceLinked="1"/>
        <c:majorTickMark val="none"/>
        <c:minorTickMark val="none"/>
        <c:tickLblPos val="none"/>
        <c:crossAx val="291045800"/>
        <c:crosses val="autoZero"/>
        <c:auto val="1"/>
        <c:lblOffset val="100"/>
        <c:baseTimeUnit val="years"/>
      </c:dateAx>
      <c:valAx>
        <c:axId val="29104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04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95.22</c:v>
                </c:pt>
                <c:pt idx="1">
                  <c:v>94.7</c:v>
                </c:pt>
                <c:pt idx="2">
                  <c:v>95.57</c:v>
                </c:pt>
                <c:pt idx="3">
                  <c:v>95.59</c:v>
                </c:pt>
                <c:pt idx="4">
                  <c:v>95</c:v>
                </c:pt>
              </c:numCache>
            </c:numRef>
          </c:val>
        </c:ser>
        <c:dLbls>
          <c:showLegendKey val="0"/>
          <c:showVal val="0"/>
          <c:showCatName val="0"/>
          <c:showSerName val="0"/>
          <c:showPercent val="0"/>
          <c:showBubbleSize val="0"/>
        </c:dLbls>
        <c:gapWidth val="150"/>
        <c:axId val="303584192"/>
        <c:axId val="29104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303584192"/>
        <c:axId val="291046976"/>
      </c:lineChart>
      <c:dateAx>
        <c:axId val="303584192"/>
        <c:scaling>
          <c:orientation val="minMax"/>
        </c:scaling>
        <c:delete val="1"/>
        <c:axPos val="b"/>
        <c:numFmt formatCode="ge" sourceLinked="1"/>
        <c:majorTickMark val="none"/>
        <c:minorTickMark val="none"/>
        <c:tickLblPos val="none"/>
        <c:crossAx val="291046976"/>
        <c:crosses val="autoZero"/>
        <c:auto val="1"/>
        <c:lblOffset val="100"/>
        <c:baseTimeUnit val="years"/>
      </c:dateAx>
      <c:valAx>
        <c:axId val="29104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58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100.54</c:v>
                </c:pt>
                <c:pt idx="1">
                  <c:v>101.21</c:v>
                </c:pt>
                <c:pt idx="2">
                  <c:v>104.07</c:v>
                </c:pt>
                <c:pt idx="3">
                  <c:v>103.18</c:v>
                </c:pt>
                <c:pt idx="4">
                  <c:v>106.91</c:v>
                </c:pt>
              </c:numCache>
            </c:numRef>
          </c:val>
        </c:ser>
        <c:dLbls>
          <c:showLegendKey val="0"/>
          <c:showVal val="0"/>
          <c:showCatName val="0"/>
          <c:showSerName val="0"/>
          <c:showPercent val="0"/>
          <c:showBubbleSize val="0"/>
        </c:dLbls>
        <c:gapWidth val="150"/>
        <c:axId val="207669408"/>
        <c:axId val="20766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207669408"/>
        <c:axId val="207667056"/>
      </c:lineChart>
      <c:dateAx>
        <c:axId val="207669408"/>
        <c:scaling>
          <c:orientation val="minMax"/>
        </c:scaling>
        <c:delete val="1"/>
        <c:axPos val="b"/>
        <c:numFmt formatCode="ge" sourceLinked="1"/>
        <c:majorTickMark val="none"/>
        <c:minorTickMark val="none"/>
        <c:tickLblPos val="none"/>
        <c:crossAx val="207667056"/>
        <c:crosses val="autoZero"/>
        <c:auto val="1"/>
        <c:lblOffset val="100"/>
        <c:baseTimeUnit val="years"/>
      </c:dateAx>
      <c:valAx>
        <c:axId val="207667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766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40.799999999999997</c:v>
                </c:pt>
                <c:pt idx="1">
                  <c:v>43.1</c:v>
                </c:pt>
                <c:pt idx="2">
                  <c:v>44.86</c:v>
                </c:pt>
                <c:pt idx="3">
                  <c:v>46.4</c:v>
                </c:pt>
                <c:pt idx="4">
                  <c:v>47.51</c:v>
                </c:pt>
              </c:numCache>
            </c:numRef>
          </c:val>
        </c:ser>
        <c:dLbls>
          <c:showLegendKey val="0"/>
          <c:showVal val="0"/>
          <c:showCatName val="0"/>
          <c:showSerName val="0"/>
          <c:showPercent val="0"/>
          <c:showBubbleSize val="0"/>
        </c:dLbls>
        <c:gapWidth val="150"/>
        <c:axId val="298101704"/>
        <c:axId val="29810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298101704"/>
        <c:axId val="298102096"/>
      </c:lineChart>
      <c:dateAx>
        <c:axId val="298101704"/>
        <c:scaling>
          <c:orientation val="minMax"/>
        </c:scaling>
        <c:delete val="1"/>
        <c:axPos val="b"/>
        <c:numFmt formatCode="ge" sourceLinked="1"/>
        <c:majorTickMark val="none"/>
        <c:minorTickMark val="none"/>
        <c:tickLblPos val="none"/>
        <c:crossAx val="298102096"/>
        <c:crosses val="autoZero"/>
        <c:auto val="1"/>
        <c:lblOffset val="100"/>
        <c:baseTimeUnit val="years"/>
      </c:dateAx>
      <c:valAx>
        <c:axId val="29810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10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formatCode="#,##0.00;&quot;△&quot;#,##0.00;&quot;-&quot;">
                  <c:v>0.28999999999999998</c:v>
                </c:pt>
              </c:numCache>
            </c:numRef>
          </c:val>
        </c:ser>
        <c:dLbls>
          <c:showLegendKey val="0"/>
          <c:showVal val="0"/>
          <c:showCatName val="0"/>
          <c:showSerName val="0"/>
          <c:showPercent val="0"/>
          <c:showBubbleSize val="0"/>
        </c:dLbls>
        <c:gapWidth val="150"/>
        <c:axId val="298102488"/>
        <c:axId val="29810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298102488"/>
        <c:axId val="298101312"/>
      </c:lineChart>
      <c:dateAx>
        <c:axId val="298102488"/>
        <c:scaling>
          <c:orientation val="minMax"/>
        </c:scaling>
        <c:delete val="1"/>
        <c:axPos val="b"/>
        <c:numFmt formatCode="ge" sourceLinked="1"/>
        <c:majorTickMark val="none"/>
        <c:minorTickMark val="none"/>
        <c:tickLblPos val="none"/>
        <c:crossAx val="298101312"/>
        <c:crosses val="autoZero"/>
        <c:auto val="1"/>
        <c:lblOffset val="100"/>
        <c:baseTimeUnit val="years"/>
      </c:dateAx>
      <c:valAx>
        <c:axId val="29810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102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8100528"/>
        <c:axId val="30358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298100528"/>
        <c:axId val="303587328"/>
      </c:lineChart>
      <c:dateAx>
        <c:axId val="298100528"/>
        <c:scaling>
          <c:orientation val="minMax"/>
        </c:scaling>
        <c:delete val="1"/>
        <c:axPos val="b"/>
        <c:numFmt formatCode="ge" sourceLinked="1"/>
        <c:majorTickMark val="none"/>
        <c:minorTickMark val="none"/>
        <c:tickLblPos val="none"/>
        <c:crossAx val="303587328"/>
        <c:crosses val="autoZero"/>
        <c:auto val="1"/>
        <c:lblOffset val="100"/>
        <c:baseTimeUnit val="years"/>
      </c:dateAx>
      <c:valAx>
        <c:axId val="303587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810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1254.22</c:v>
                </c:pt>
                <c:pt idx="1">
                  <c:v>1523.01</c:v>
                </c:pt>
                <c:pt idx="2">
                  <c:v>1225.52</c:v>
                </c:pt>
                <c:pt idx="3">
                  <c:v>1506.2</c:v>
                </c:pt>
                <c:pt idx="4">
                  <c:v>1535.8</c:v>
                </c:pt>
              </c:numCache>
            </c:numRef>
          </c:val>
        </c:ser>
        <c:dLbls>
          <c:showLegendKey val="0"/>
          <c:showVal val="0"/>
          <c:showCatName val="0"/>
          <c:showSerName val="0"/>
          <c:showPercent val="0"/>
          <c:showBubbleSize val="0"/>
        </c:dLbls>
        <c:gapWidth val="150"/>
        <c:axId val="303585760"/>
        <c:axId val="303586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303585760"/>
        <c:axId val="303586152"/>
      </c:lineChart>
      <c:dateAx>
        <c:axId val="303585760"/>
        <c:scaling>
          <c:orientation val="minMax"/>
        </c:scaling>
        <c:delete val="1"/>
        <c:axPos val="b"/>
        <c:numFmt formatCode="ge" sourceLinked="1"/>
        <c:majorTickMark val="none"/>
        <c:minorTickMark val="none"/>
        <c:tickLblPos val="none"/>
        <c:crossAx val="303586152"/>
        <c:crosses val="autoZero"/>
        <c:auto val="1"/>
        <c:lblOffset val="100"/>
        <c:baseTimeUnit val="years"/>
      </c:dateAx>
      <c:valAx>
        <c:axId val="303586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358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29.59</c:v>
                </c:pt>
                <c:pt idx="1">
                  <c:v>26.42</c:v>
                </c:pt>
                <c:pt idx="2">
                  <c:v>24.57</c:v>
                </c:pt>
                <c:pt idx="3">
                  <c:v>28.96</c:v>
                </c:pt>
                <c:pt idx="4">
                  <c:v>34.17</c:v>
                </c:pt>
              </c:numCache>
            </c:numRef>
          </c:val>
        </c:ser>
        <c:dLbls>
          <c:showLegendKey val="0"/>
          <c:showVal val="0"/>
          <c:showCatName val="0"/>
          <c:showSerName val="0"/>
          <c:showPercent val="0"/>
          <c:showBubbleSize val="0"/>
        </c:dLbls>
        <c:gapWidth val="150"/>
        <c:axId val="261565840"/>
        <c:axId val="297639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261565840"/>
        <c:axId val="297639400"/>
      </c:lineChart>
      <c:dateAx>
        <c:axId val="261565840"/>
        <c:scaling>
          <c:orientation val="minMax"/>
        </c:scaling>
        <c:delete val="1"/>
        <c:axPos val="b"/>
        <c:numFmt formatCode="ge" sourceLinked="1"/>
        <c:majorTickMark val="none"/>
        <c:minorTickMark val="none"/>
        <c:tickLblPos val="none"/>
        <c:crossAx val="297639400"/>
        <c:crosses val="autoZero"/>
        <c:auto val="1"/>
        <c:lblOffset val="100"/>
        <c:baseTimeUnit val="years"/>
      </c:dateAx>
      <c:valAx>
        <c:axId val="297639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156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96.44</c:v>
                </c:pt>
                <c:pt idx="1">
                  <c:v>97.72</c:v>
                </c:pt>
                <c:pt idx="2">
                  <c:v>99.34</c:v>
                </c:pt>
                <c:pt idx="3">
                  <c:v>98.75</c:v>
                </c:pt>
                <c:pt idx="4">
                  <c:v>102.69</c:v>
                </c:pt>
              </c:numCache>
            </c:numRef>
          </c:val>
        </c:ser>
        <c:dLbls>
          <c:showLegendKey val="0"/>
          <c:showVal val="0"/>
          <c:showCatName val="0"/>
          <c:showSerName val="0"/>
          <c:showPercent val="0"/>
          <c:showBubbleSize val="0"/>
        </c:dLbls>
        <c:gapWidth val="150"/>
        <c:axId val="31927536"/>
        <c:axId val="31927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31927536"/>
        <c:axId val="31927928"/>
      </c:lineChart>
      <c:dateAx>
        <c:axId val="31927536"/>
        <c:scaling>
          <c:orientation val="minMax"/>
        </c:scaling>
        <c:delete val="1"/>
        <c:axPos val="b"/>
        <c:numFmt formatCode="ge" sourceLinked="1"/>
        <c:majorTickMark val="none"/>
        <c:minorTickMark val="none"/>
        <c:tickLblPos val="none"/>
        <c:crossAx val="31927928"/>
        <c:crosses val="autoZero"/>
        <c:auto val="1"/>
        <c:lblOffset val="100"/>
        <c:baseTimeUnit val="years"/>
      </c:dateAx>
      <c:valAx>
        <c:axId val="31927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2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200.01</c:v>
                </c:pt>
                <c:pt idx="1">
                  <c:v>199.98</c:v>
                </c:pt>
                <c:pt idx="2">
                  <c:v>197.41</c:v>
                </c:pt>
                <c:pt idx="3">
                  <c:v>198.06</c:v>
                </c:pt>
                <c:pt idx="4">
                  <c:v>189.27</c:v>
                </c:pt>
              </c:numCache>
            </c:numRef>
          </c:val>
        </c:ser>
        <c:dLbls>
          <c:showLegendKey val="0"/>
          <c:showVal val="0"/>
          <c:showCatName val="0"/>
          <c:showSerName val="0"/>
          <c:showPercent val="0"/>
          <c:showBubbleSize val="0"/>
        </c:dLbls>
        <c:gapWidth val="150"/>
        <c:axId val="31929104"/>
        <c:axId val="31929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31929104"/>
        <c:axId val="31929496"/>
      </c:lineChart>
      <c:dateAx>
        <c:axId val="31929104"/>
        <c:scaling>
          <c:orientation val="minMax"/>
        </c:scaling>
        <c:delete val="1"/>
        <c:axPos val="b"/>
        <c:numFmt formatCode="ge" sourceLinked="1"/>
        <c:majorTickMark val="none"/>
        <c:minorTickMark val="none"/>
        <c:tickLblPos val="none"/>
        <c:crossAx val="31929496"/>
        <c:crosses val="autoZero"/>
        <c:auto val="1"/>
        <c:lblOffset val="100"/>
        <c:baseTimeUnit val="years"/>
      </c:dateAx>
      <c:valAx>
        <c:axId val="31929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2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4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沖縄県　北中城村</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16932</v>
      </c>
      <c r="AJ8" s="75"/>
      <c r="AK8" s="75"/>
      <c r="AL8" s="75"/>
      <c r="AM8" s="75"/>
      <c r="AN8" s="75"/>
      <c r="AO8" s="75"/>
      <c r="AP8" s="76"/>
      <c r="AQ8" s="57">
        <f>データ!R6</f>
        <v>11.54</v>
      </c>
      <c r="AR8" s="57"/>
      <c r="AS8" s="57"/>
      <c r="AT8" s="57"/>
      <c r="AU8" s="57"/>
      <c r="AV8" s="57"/>
      <c r="AW8" s="57"/>
      <c r="AX8" s="57"/>
      <c r="AY8" s="57">
        <f>データ!S6</f>
        <v>1467.24</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93.73</v>
      </c>
      <c r="K10" s="57"/>
      <c r="L10" s="57"/>
      <c r="M10" s="57"/>
      <c r="N10" s="57"/>
      <c r="O10" s="57"/>
      <c r="P10" s="57"/>
      <c r="Q10" s="57"/>
      <c r="R10" s="57">
        <f>データ!O6</f>
        <v>100</v>
      </c>
      <c r="S10" s="57"/>
      <c r="T10" s="57"/>
      <c r="U10" s="57"/>
      <c r="V10" s="57"/>
      <c r="W10" s="57"/>
      <c r="X10" s="57"/>
      <c r="Y10" s="57"/>
      <c r="Z10" s="65">
        <f>データ!P6</f>
        <v>3142</v>
      </c>
      <c r="AA10" s="65"/>
      <c r="AB10" s="65"/>
      <c r="AC10" s="65"/>
      <c r="AD10" s="65"/>
      <c r="AE10" s="65"/>
      <c r="AF10" s="65"/>
      <c r="AG10" s="65"/>
      <c r="AH10" s="2"/>
      <c r="AI10" s="65">
        <f>データ!T6</f>
        <v>16890</v>
      </c>
      <c r="AJ10" s="65"/>
      <c r="AK10" s="65"/>
      <c r="AL10" s="65"/>
      <c r="AM10" s="65"/>
      <c r="AN10" s="65"/>
      <c r="AO10" s="65"/>
      <c r="AP10" s="65"/>
      <c r="AQ10" s="57">
        <f>データ!U6</f>
        <v>11.54</v>
      </c>
      <c r="AR10" s="57"/>
      <c r="AS10" s="57"/>
      <c r="AT10" s="57"/>
      <c r="AU10" s="57"/>
      <c r="AV10" s="57"/>
      <c r="AW10" s="57"/>
      <c r="AX10" s="57"/>
      <c r="AY10" s="57">
        <f>データ!V6</f>
        <v>1463.6</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473278</v>
      </c>
      <c r="D6" s="31">
        <f t="shared" si="3"/>
        <v>46</v>
      </c>
      <c r="E6" s="31">
        <f t="shared" si="3"/>
        <v>1</v>
      </c>
      <c r="F6" s="31">
        <f t="shared" si="3"/>
        <v>0</v>
      </c>
      <c r="G6" s="31">
        <f t="shared" si="3"/>
        <v>1</v>
      </c>
      <c r="H6" s="31" t="str">
        <f t="shared" si="3"/>
        <v>沖縄県　北中城村</v>
      </c>
      <c r="I6" s="31" t="str">
        <f t="shared" si="3"/>
        <v>法適用</v>
      </c>
      <c r="J6" s="31" t="str">
        <f t="shared" si="3"/>
        <v>水道事業</v>
      </c>
      <c r="K6" s="31" t="str">
        <f t="shared" si="3"/>
        <v>末端給水事業</v>
      </c>
      <c r="L6" s="31" t="str">
        <f t="shared" si="3"/>
        <v>A6</v>
      </c>
      <c r="M6" s="32" t="str">
        <f t="shared" si="3"/>
        <v>-</v>
      </c>
      <c r="N6" s="32">
        <f t="shared" si="3"/>
        <v>93.73</v>
      </c>
      <c r="O6" s="32">
        <f t="shared" si="3"/>
        <v>100</v>
      </c>
      <c r="P6" s="32">
        <f t="shared" si="3"/>
        <v>3142</v>
      </c>
      <c r="Q6" s="32">
        <f t="shared" si="3"/>
        <v>16932</v>
      </c>
      <c r="R6" s="32">
        <f t="shared" si="3"/>
        <v>11.54</v>
      </c>
      <c r="S6" s="32">
        <f t="shared" si="3"/>
        <v>1467.24</v>
      </c>
      <c r="T6" s="32">
        <f t="shared" si="3"/>
        <v>16890</v>
      </c>
      <c r="U6" s="32">
        <f t="shared" si="3"/>
        <v>11.54</v>
      </c>
      <c r="V6" s="32">
        <f t="shared" si="3"/>
        <v>1463.6</v>
      </c>
      <c r="W6" s="33">
        <f>IF(W7="",NA(),W7)</f>
        <v>100.54</v>
      </c>
      <c r="X6" s="33">
        <f t="shared" ref="X6:AF6" si="4">IF(X7="",NA(),X7)</f>
        <v>101.21</v>
      </c>
      <c r="Y6" s="33">
        <f t="shared" si="4"/>
        <v>104.07</v>
      </c>
      <c r="Z6" s="33">
        <f t="shared" si="4"/>
        <v>103.18</v>
      </c>
      <c r="AA6" s="33">
        <f t="shared" si="4"/>
        <v>106.91</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1254.22</v>
      </c>
      <c r="AT6" s="33">
        <f t="shared" ref="AT6:BB6" si="6">IF(AT7="",NA(),AT7)</f>
        <v>1523.01</v>
      </c>
      <c r="AU6" s="33">
        <f t="shared" si="6"/>
        <v>1225.52</v>
      </c>
      <c r="AV6" s="33">
        <f t="shared" si="6"/>
        <v>1506.2</v>
      </c>
      <c r="AW6" s="33">
        <f t="shared" si="6"/>
        <v>1535.8</v>
      </c>
      <c r="AX6" s="33">
        <f t="shared" si="6"/>
        <v>969.16</v>
      </c>
      <c r="AY6" s="33">
        <f t="shared" si="6"/>
        <v>995.5</v>
      </c>
      <c r="AZ6" s="33">
        <f t="shared" si="6"/>
        <v>915.5</v>
      </c>
      <c r="BA6" s="33">
        <f t="shared" si="6"/>
        <v>963.24</v>
      </c>
      <c r="BB6" s="33">
        <f t="shared" si="6"/>
        <v>381.53</v>
      </c>
      <c r="BC6" s="32" t="str">
        <f>IF(BC7="","",IF(BC7="-","【-】","【"&amp;SUBSTITUTE(TEXT(BC7,"#,##0.00"),"-","△")&amp;"】"))</f>
        <v>【264.16】</v>
      </c>
      <c r="BD6" s="33">
        <f>IF(BD7="",NA(),BD7)</f>
        <v>29.59</v>
      </c>
      <c r="BE6" s="33">
        <f t="shared" ref="BE6:BM6" si="7">IF(BE7="",NA(),BE7)</f>
        <v>26.42</v>
      </c>
      <c r="BF6" s="33">
        <f t="shared" si="7"/>
        <v>24.57</v>
      </c>
      <c r="BG6" s="33">
        <f t="shared" si="7"/>
        <v>28.96</v>
      </c>
      <c r="BH6" s="33">
        <f t="shared" si="7"/>
        <v>34.17</v>
      </c>
      <c r="BI6" s="33">
        <f t="shared" si="7"/>
        <v>421.66</v>
      </c>
      <c r="BJ6" s="33">
        <f t="shared" si="7"/>
        <v>414.59</v>
      </c>
      <c r="BK6" s="33">
        <f t="shared" si="7"/>
        <v>404.78</v>
      </c>
      <c r="BL6" s="33">
        <f t="shared" si="7"/>
        <v>400.38</v>
      </c>
      <c r="BM6" s="33">
        <f t="shared" si="7"/>
        <v>393.27</v>
      </c>
      <c r="BN6" s="32" t="str">
        <f>IF(BN7="","",IF(BN7="-","【-】","【"&amp;SUBSTITUTE(TEXT(BN7,"#,##0.00"),"-","△")&amp;"】"))</f>
        <v>【283.72】</v>
      </c>
      <c r="BO6" s="33">
        <f>IF(BO7="",NA(),BO7)</f>
        <v>96.44</v>
      </c>
      <c r="BP6" s="33">
        <f t="shared" ref="BP6:BX6" si="8">IF(BP7="",NA(),BP7)</f>
        <v>97.72</v>
      </c>
      <c r="BQ6" s="33">
        <f t="shared" si="8"/>
        <v>99.34</v>
      </c>
      <c r="BR6" s="33">
        <f t="shared" si="8"/>
        <v>98.75</v>
      </c>
      <c r="BS6" s="33">
        <f t="shared" si="8"/>
        <v>102.69</v>
      </c>
      <c r="BT6" s="33">
        <f t="shared" si="8"/>
        <v>99.51</v>
      </c>
      <c r="BU6" s="33">
        <f t="shared" si="8"/>
        <v>97.71</v>
      </c>
      <c r="BV6" s="33">
        <f t="shared" si="8"/>
        <v>98.07</v>
      </c>
      <c r="BW6" s="33">
        <f t="shared" si="8"/>
        <v>96.56</v>
      </c>
      <c r="BX6" s="33">
        <f t="shared" si="8"/>
        <v>100.47</v>
      </c>
      <c r="BY6" s="32" t="str">
        <f>IF(BY7="","",IF(BY7="-","【-】","【"&amp;SUBSTITUTE(TEXT(BY7,"#,##0.00"),"-","△")&amp;"】"))</f>
        <v>【104.60】</v>
      </c>
      <c r="BZ6" s="33">
        <f>IF(BZ7="",NA(),BZ7)</f>
        <v>200.01</v>
      </c>
      <c r="CA6" s="33">
        <f t="shared" ref="CA6:CI6" si="9">IF(CA7="",NA(),CA7)</f>
        <v>199.98</v>
      </c>
      <c r="CB6" s="33">
        <f t="shared" si="9"/>
        <v>197.41</v>
      </c>
      <c r="CC6" s="33">
        <f t="shared" si="9"/>
        <v>198.06</v>
      </c>
      <c r="CD6" s="33">
        <f t="shared" si="9"/>
        <v>189.27</v>
      </c>
      <c r="CE6" s="33">
        <f t="shared" si="9"/>
        <v>171.34</v>
      </c>
      <c r="CF6" s="33">
        <f t="shared" si="9"/>
        <v>173.56</v>
      </c>
      <c r="CG6" s="33">
        <f t="shared" si="9"/>
        <v>172.26</v>
      </c>
      <c r="CH6" s="33">
        <f t="shared" si="9"/>
        <v>177.14</v>
      </c>
      <c r="CI6" s="33">
        <f t="shared" si="9"/>
        <v>169.82</v>
      </c>
      <c r="CJ6" s="32" t="str">
        <f>IF(CJ7="","",IF(CJ7="-","【-】","【"&amp;SUBSTITUTE(TEXT(CJ7,"#,##0.00"),"-","△")&amp;"】"))</f>
        <v>【164.21】</v>
      </c>
      <c r="CK6" s="33">
        <f>IF(CK7="",NA(),CK7)</f>
        <v>64.319999999999993</v>
      </c>
      <c r="CL6" s="33">
        <f t="shared" ref="CL6:CT6" si="10">IF(CL7="",NA(),CL7)</f>
        <v>66</v>
      </c>
      <c r="CM6" s="33">
        <f t="shared" si="10"/>
        <v>65.150000000000006</v>
      </c>
      <c r="CN6" s="33">
        <f t="shared" si="10"/>
        <v>63.28</v>
      </c>
      <c r="CO6" s="33">
        <f t="shared" si="10"/>
        <v>62.69</v>
      </c>
      <c r="CP6" s="33">
        <f t="shared" si="10"/>
        <v>56.8</v>
      </c>
      <c r="CQ6" s="33">
        <f t="shared" si="10"/>
        <v>55.84</v>
      </c>
      <c r="CR6" s="33">
        <f t="shared" si="10"/>
        <v>55.68</v>
      </c>
      <c r="CS6" s="33">
        <f t="shared" si="10"/>
        <v>55.64</v>
      </c>
      <c r="CT6" s="33">
        <f t="shared" si="10"/>
        <v>55.13</v>
      </c>
      <c r="CU6" s="32" t="str">
        <f>IF(CU7="","",IF(CU7="-","【-】","【"&amp;SUBSTITUTE(TEXT(CU7,"#,##0.00"),"-","△")&amp;"】"))</f>
        <v>【59.80】</v>
      </c>
      <c r="CV6" s="33">
        <f>IF(CV7="",NA(),CV7)</f>
        <v>95.22</v>
      </c>
      <c r="CW6" s="33">
        <f t="shared" ref="CW6:DE6" si="11">IF(CW7="",NA(),CW7)</f>
        <v>94.7</v>
      </c>
      <c r="CX6" s="33">
        <f t="shared" si="11"/>
        <v>95.57</v>
      </c>
      <c r="CY6" s="33">
        <f t="shared" si="11"/>
        <v>95.59</v>
      </c>
      <c r="CZ6" s="33">
        <f t="shared" si="11"/>
        <v>95</v>
      </c>
      <c r="DA6" s="33">
        <f t="shared" si="11"/>
        <v>83.67</v>
      </c>
      <c r="DB6" s="33">
        <f t="shared" si="11"/>
        <v>83.11</v>
      </c>
      <c r="DC6" s="33">
        <f t="shared" si="11"/>
        <v>83.18</v>
      </c>
      <c r="DD6" s="33">
        <f t="shared" si="11"/>
        <v>83.09</v>
      </c>
      <c r="DE6" s="33">
        <f t="shared" si="11"/>
        <v>83</v>
      </c>
      <c r="DF6" s="32" t="str">
        <f>IF(DF7="","",IF(DF7="-","【-】","【"&amp;SUBSTITUTE(TEXT(DF7,"#,##0.00"),"-","△")&amp;"】"))</f>
        <v>【89.78】</v>
      </c>
      <c r="DG6" s="33">
        <f>IF(DG7="",NA(),DG7)</f>
        <v>40.799999999999997</v>
      </c>
      <c r="DH6" s="33">
        <f t="shared" ref="DH6:DP6" si="12">IF(DH7="",NA(),DH7)</f>
        <v>43.1</v>
      </c>
      <c r="DI6" s="33">
        <f t="shared" si="12"/>
        <v>44.86</v>
      </c>
      <c r="DJ6" s="33">
        <f t="shared" si="12"/>
        <v>46.4</v>
      </c>
      <c r="DK6" s="33">
        <f t="shared" si="12"/>
        <v>47.51</v>
      </c>
      <c r="DL6" s="33">
        <f t="shared" si="12"/>
        <v>36.21</v>
      </c>
      <c r="DM6" s="33">
        <f t="shared" si="12"/>
        <v>37.090000000000003</v>
      </c>
      <c r="DN6" s="33">
        <f t="shared" si="12"/>
        <v>38.07</v>
      </c>
      <c r="DO6" s="33">
        <f t="shared" si="12"/>
        <v>39.06</v>
      </c>
      <c r="DP6" s="33">
        <f t="shared" si="12"/>
        <v>46.66</v>
      </c>
      <c r="DQ6" s="32" t="str">
        <f>IF(DQ7="","",IF(DQ7="-","【-】","【"&amp;SUBSTITUTE(TEXT(DQ7,"#,##0.00"),"-","△")&amp;"】"))</f>
        <v>【46.31】</v>
      </c>
      <c r="DR6" s="32">
        <f>IF(DR7="",NA(),DR7)</f>
        <v>0</v>
      </c>
      <c r="DS6" s="32">
        <f t="shared" ref="DS6:EA6" si="13">IF(DS7="",NA(),DS7)</f>
        <v>0</v>
      </c>
      <c r="DT6" s="32">
        <f t="shared" si="13"/>
        <v>0</v>
      </c>
      <c r="DU6" s="32">
        <f t="shared" si="13"/>
        <v>0</v>
      </c>
      <c r="DV6" s="33">
        <f t="shared" si="13"/>
        <v>0.28999999999999998</v>
      </c>
      <c r="DW6" s="33">
        <f t="shared" si="13"/>
        <v>6.46</v>
      </c>
      <c r="DX6" s="33">
        <f t="shared" si="13"/>
        <v>6.63</v>
      </c>
      <c r="DY6" s="33">
        <f t="shared" si="13"/>
        <v>7.73</v>
      </c>
      <c r="DZ6" s="33">
        <f t="shared" si="13"/>
        <v>8.8699999999999992</v>
      </c>
      <c r="EA6" s="33">
        <f t="shared" si="13"/>
        <v>9.85</v>
      </c>
      <c r="EB6" s="32" t="str">
        <f>IF(EB7="","",IF(EB7="-","【-】","【"&amp;SUBSTITUTE(TEXT(EB7,"#,##0.00"),"-","△")&amp;"】"))</f>
        <v>【12.42】</v>
      </c>
      <c r="EC6" s="33">
        <f>IF(EC7="",NA(),EC7)</f>
        <v>0.27</v>
      </c>
      <c r="ED6" s="32">
        <f t="shared" ref="ED6:EL6" si="14">IF(ED7="",NA(),ED7)</f>
        <v>0</v>
      </c>
      <c r="EE6" s="33">
        <f t="shared" si="14"/>
        <v>0.33</v>
      </c>
      <c r="EF6" s="33">
        <f t="shared" si="14"/>
        <v>0.21</v>
      </c>
      <c r="EG6" s="33">
        <f t="shared" si="14"/>
        <v>0.56000000000000005</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473278</v>
      </c>
      <c r="D7" s="35">
        <v>46</v>
      </c>
      <c r="E7" s="35">
        <v>1</v>
      </c>
      <c r="F7" s="35">
        <v>0</v>
      </c>
      <c r="G7" s="35">
        <v>1</v>
      </c>
      <c r="H7" s="35" t="s">
        <v>93</v>
      </c>
      <c r="I7" s="35" t="s">
        <v>94</v>
      </c>
      <c r="J7" s="35" t="s">
        <v>95</v>
      </c>
      <c r="K7" s="35" t="s">
        <v>96</v>
      </c>
      <c r="L7" s="35" t="s">
        <v>97</v>
      </c>
      <c r="M7" s="36" t="s">
        <v>98</v>
      </c>
      <c r="N7" s="36">
        <v>93.73</v>
      </c>
      <c r="O7" s="36">
        <v>100</v>
      </c>
      <c r="P7" s="36">
        <v>3142</v>
      </c>
      <c r="Q7" s="36">
        <v>16932</v>
      </c>
      <c r="R7" s="36">
        <v>11.54</v>
      </c>
      <c r="S7" s="36">
        <v>1467.24</v>
      </c>
      <c r="T7" s="36">
        <v>16890</v>
      </c>
      <c r="U7" s="36">
        <v>11.54</v>
      </c>
      <c r="V7" s="36">
        <v>1463.6</v>
      </c>
      <c r="W7" s="36">
        <v>100.54</v>
      </c>
      <c r="X7" s="36">
        <v>101.21</v>
      </c>
      <c r="Y7" s="36">
        <v>104.07</v>
      </c>
      <c r="Z7" s="36">
        <v>103.18</v>
      </c>
      <c r="AA7" s="36">
        <v>106.91</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1254.22</v>
      </c>
      <c r="AT7" s="36">
        <v>1523.01</v>
      </c>
      <c r="AU7" s="36">
        <v>1225.52</v>
      </c>
      <c r="AV7" s="36">
        <v>1506.2</v>
      </c>
      <c r="AW7" s="36">
        <v>1535.8</v>
      </c>
      <c r="AX7" s="36">
        <v>969.16</v>
      </c>
      <c r="AY7" s="36">
        <v>995.5</v>
      </c>
      <c r="AZ7" s="36">
        <v>915.5</v>
      </c>
      <c r="BA7" s="36">
        <v>963.24</v>
      </c>
      <c r="BB7" s="36">
        <v>381.53</v>
      </c>
      <c r="BC7" s="36">
        <v>264.16000000000003</v>
      </c>
      <c r="BD7" s="36">
        <v>29.59</v>
      </c>
      <c r="BE7" s="36">
        <v>26.42</v>
      </c>
      <c r="BF7" s="36">
        <v>24.57</v>
      </c>
      <c r="BG7" s="36">
        <v>28.96</v>
      </c>
      <c r="BH7" s="36">
        <v>34.17</v>
      </c>
      <c r="BI7" s="36">
        <v>421.66</v>
      </c>
      <c r="BJ7" s="36">
        <v>414.59</v>
      </c>
      <c r="BK7" s="36">
        <v>404.78</v>
      </c>
      <c r="BL7" s="36">
        <v>400.38</v>
      </c>
      <c r="BM7" s="36">
        <v>393.27</v>
      </c>
      <c r="BN7" s="36">
        <v>283.72000000000003</v>
      </c>
      <c r="BO7" s="36">
        <v>96.44</v>
      </c>
      <c r="BP7" s="36">
        <v>97.72</v>
      </c>
      <c r="BQ7" s="36">
        <v>99.34</v>
      </c>
      <c r="BR7" s="36">
        <v>98.75</v>
      </c>
      <c r="BS7" s="36">
        <v>102.69</v>
      </c>
      <c r="BT7" s="36">
        <v>99.51</v>
      </c>
      <c r="BU7" s="36">
        <v>97.71</v>
      </c>
      <c r="BV7" s="36">
        <v>98.07</v>
      </c>
      <c r="BW7" s="36">
        <v>96.56</v>
      </c>
      <c r="BX7" s="36">
        <v>100.47</v>
      </c>
      <c r="BY7" s="36">
        <v>104.6</v>
      </c>
      <c r="BZ7" s="36">
        <v>200.01</v>
      </c>
      <c r="CA7" s="36">
        <v>199.98</v>
      </c>
      <c r="CB7" s="36">
        <v>197.41</v>
      </c>
      <c r="CC7" s="36">
        <v>198.06</v>
      </c>
      <c r="CD7" s="36">
        <v>189.27</v>
      </c>
      <c r="CE7" s="36">
        <v>171.34</v>
      </c>
      <c r="CF7" s="36">
        <v>173.56</v>
      </c>
      <c r="CG7" s="36">
        <v>172.26</v>
      </c>
      <c r="CH7" s="36">
        <v>177.14</v>
      </c>
      <c r="CI7" s="36">
        <v>169.82</v>
      </c>
      <c r="CJ7" s="36">
        <v>164.21</v>
      </c>
      <c r="CK7" s="36">
        <v>64.319999999999993</v>
      </c>
      <c r="CL7" s="36">
        <v>66</v>
      </c>
      <c r="CM7" s="36">
        <v>65.150000000000006</v>
      </c>
      <c r="CN7" s="36">
        <v>63.28</v>
      </c>
      <c r="CO7" s="36">
        <v>62.69</v>
      </c>
      <c r="CP7" s="36">
        <v>56.8</v>
      </c>
      <c r="CQ7" s="36">
        <v>55.84</v>
      </c>
      <c r="CR7" s="36">
        <v>55.68</v>
      </c>
      <c r="CS7" s="36">
        <v>55.64</v>
      </c>
      <c r="CT7" s="36">
        <v>55.13</v>
      </c>
      <c r="CU7" s="36">
        <v>59.8</v>
      </c>
      <c r="CV7" s="36">
        <v>95.22</v>
      </c>
      <c r="CW7" s="36">
        <v>94.7</v>
      </c>
      <c r="CX7" s="36">
        <v>95.57</v>
      </c>
      <c r="CY7" s="36">
        <v>95.59</v>
      </c>
      <c r="CZ7" s="36">
        <v>95</v>
      </c>
      <c r="DA7" s="36">
        <v>83.67</v>
      </c>
      <c r="DB7" s="36">
        <v>83.11</v>
      </c>
      <c r="DC7" s="36">
        <v>83.18</v>
      </c>
      <c r="DD7" s="36">
        <v>83.09</v>
      </c>
      <c r="DE7" s="36">
        <v>83</v>
      </c>
      <c r="DF7" s="36">
        <v>89.78</v>
      </c>
      <c r="DG7" s="36">
        <v>40.799999999999997</v>
      </c>
      <c r="DH7" s="36">
        <v>43.1</v>
      </c>
      <c r="DI7" s="36">
        <v>44.86</v>
      </c>
      <c r="DJ7" s="36">
        <v>46.4</v>
      </c>
      <c r="DK7" s="36">
        <v>47.51</v>
      </c>
      <c r="DL7" s="36">
        <v>36.21</v>
      </c>
      <c r="DM7" s="36">
        <v>37.090000000000003</v>
      </c>
      <c r="DN7" s="36">
        <v>38.07</v>
      </c>
      <c r="DO7" s="36">
        <v>39.06</v>
      </c>
      <c r="DP7" s="36">
        <v>46.66</v>
      </c>
      <c r="DQ7" s="36">
        <v>46.31</v>
      </c>
      <c r="DR7" s="36">
        <v>0</v>
      </c>
      <c r="DS7" s="36">
        <v>0</v>
      </c>
      <c r="DT7" s="36">
        <v>0</v>
      </c>
      <c r="DU7" s="36">
        <v>0</v>
      </c>
      <c r="DV7" s="36">
        <v>0.28999999999999998</v>
      </c>
      <c r="DW7" s="36">
        <v>6.46</v>
      </c>
      <c r="DX7" s="36">
        <v>6.63</v>
      </c>
      <c r="DY7" s="36">
        <v>7.73</v>
      </c>
      <c r="DZ7" s="36">
        <v>8.8699999999999992</v>
      </c>
      <c r="EA7" s="36">
        <v>9.85</v>
      </c>
      <c r="EB7" s="36">
        <v>12.42</v>
      </c>
      <c r="EC7" s="36">
        <v>0.27</v>
      </c>
      <c r="ED7" s="36">
        <v>0</v>
      </c>
      <c r="EE7" s="36">
        <v>0.33</v>
      </c>
      <c r="EF7" s="36">
        <v>0.21</v>
      </c>
      <c r="EG7" s="36">
        <v>0.56000000000000005</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KNG1218</cp:lastModifiedBy>
  <cp:lastPrinted>2016-02-17T07:28:35Z</cp:lastPrinted>
  <dcterms:created xsi:type="dcterms:W3CDTF">2016-01-18T04:57:42Z</dcterms:created>
  <dcterms:modified xsi:type="dcterms:W3CDTF">2016-02-17T07:43:25Z</dcterms:modified>
  <cp:category/>
</cp:coreProperties>
</file>