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金武町役場\Desktop\"/>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<sst xmlns="http://schemas.openxmlformats.org/spreadsheetml/2006/main" count="217" uniqueCount="107">
  <si>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</si>
  <si>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</si>
  <si>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</si>
  <si>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</si>
  <si>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</si>
  <si>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</si>
  <si>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</si>
  <si>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</si>
  <si>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</si>
  <si>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</si>
  <si>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</si>
  <si>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</si>
  <si>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</si>
  <si>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</si>
  <si>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</si>
  <si>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</si>
  <si>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</si>
  <si>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</si>
  <si>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</si>
  <si>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</si>
  <si>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</si>
  <si>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</si>
  <si>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</si>
  <si>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</si>
  <si>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</si>
  <si>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</si>
  <si>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</si>
  <si>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</si>
  <si>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</si>
  <si>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</si>
  <si>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</si>
  <si>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</si>
  <si>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</si>
  <si>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</si>
  <si>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</si>
  <si>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</si>
  <si>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</si>
  <si>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</si>
  <si>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</si>
  <si>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</si>
  <si>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</si>
  <si>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</si>
  <si>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</si>
  <si>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</si>
  <si>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</si>
  <si>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</si>
  <si>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</si>
  <si>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</si>
  <si>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</si>
  <si>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</si>
  <si>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</si>
  <si>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</si>
  <si>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</si>
  <si>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</si>
  <si>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</si>
  <si>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</si>
  <si>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</si>
  <si>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</si>
  <si>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</si>
  <si>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</si>
  <si>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</si>
  <si>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</si>
  <si>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</si>
  <si>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</si>
  <si>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</si>
  <si>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</si>
  <si>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</si>
  <si>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</si>
  <si>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</si>
  <si>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</si>
  <si>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</si>
  <si>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</si>
  <si>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</si>
  <si>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</si>
  <si>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</si>
  <si>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</si>
  <si>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</si>
  <si>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</si>
  <si>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</si>
  <si>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</si>
  <si>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</si>
  <si>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</si>
  <si>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</si>
  <si>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</si>
  <si>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</si>
  <si>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</si>
  <si>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</si>
  <si>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</si>
  <si>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</si>
  <si>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</si>
  <si>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</si>
  <si>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</si>
  <si>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</si>
  <si>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金武町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</si>
  <si>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</si>
  <si>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</si>
  <si>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</si>
  <si>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</si>
  <si>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</si>
  <si>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</si>
  <si>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</si>
  <si>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</si>
  <si>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</si>
  <si>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</si>
  <si>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①有形固定資産減価償却率は平成２６年度みなし償却制度の廃止におり４４．４４％であり類似団体とほぼ同率の償却率であります。②③については管路管理がされていないため未表示であります。　　　　　　　　　　</t>
    <rPh sb="1" eb="3">
      <t>ケイジョウ</t>
    </rPh>
    <rPh sb="3" eb="5">
      <t>シュウシ</t>
    </rPh>
    <rPh sb="5" eb="7">
      <t>ヒリツ</t>
    </rPh>
    <rPh sb="8" eb="10">
      <t>ヘイセイ</t>
    </rPh>
    <rPh sb="13" eb="14">
      <t>サ</t>
    </rPh>
    <rPh sb="22" eb="24">
      <t>ショウキャク</t>
    </rPh>
    <rPh sb="24" eb="26">
      <t>セイド</t>
    </rPh>
    <rPh sb="27" eb="29">
      <t>ハイシ</t>
    </rPh>
    <rPh sb="32" eb="35">
      <t>ショウヒゼイ</t>
    </rPh>
    <rPh sb="36" eb="37">
      <t>ミ</t>
    </rPh>
    <rPh sb="37" eb="39">
      <t>テンカ</t>
    </rPh>
    <rPh sb="41" eb="43">
      <t>ルイジ</t>
    </rPh>
    <rPh sb="43" eb="45">
      <t>ダンタイ</t>
    </rPh>
    <rPh sb="48" eb="50">
      <t>ドウリツ</t>
    </rPh>
    <rPh sb="51" eb="54">
      <t>ショウキャクリツ</t>
    </rPh>
    <rPh sb="67" eb="69">
      <t>カンロ</t>
    </rPh>
    <rPh sb="69" eb="71">
      <t>カンリ</t>
    </rPh>
    <rPh sb="80" eb="81">
      <t>ミ</t>
    </rPh>
    <rPh sb="81" eb="83">
      <t>ヒョウジ</t>
    </rPh>
    <phoneticPr fontId="4"/>
  </si>
  <si>
    <t>①平成２２年度以降悪化傾向にあります。平成２６年度は制度改正で単年度に限った費用や消費税未転嫁による消費税納税額の負担増（消費税率５％→８％）の影響により１００％以下となっています。　　　　　　　　　　　　　　　　②累積欠損は発生しておらず、健全経営がなされています。　　　　　　　　　　　　　　　　　　　　　　　　③流動比率は毎年１００％を越え堅調に推移しています。類似団体に比較して流動比率が大きいのは、現金に内部留保資金が多く含まれているからであります。　　　　　　　　　　　　　　　　　　　　　④企業債は平成12年度以降は起債が無いため全国平均値に比較し低く推移しています。　　　　　　　　　　　　　　　　　⑤料金回収率は平成24年度以降給水原価の増加によりやや悪化傾向にあります。　　　　　　　　　　　　　　　　　　　　　⑥給水原価が類似団体と比較し低くなっているのは、有収水量の約半分が自己水（地下水等）を使用しているためであります。　　　　　　　　　　　　　　　⑦事業全体の施設利用率は平均５１％前後であり、今後給水量が増えても十分な施設能力を有しています。　　　　　　　　　　　　　　　　　　　　　⑧有収率は毎年９０％を越え類似団体に比較し良好な数値でありますが、平成２３年度以降はやや悪化しています。　　　　　　　　　　　　　　　　　　　　　　　　　</t>
    <rPh sb="1" eb="3">
      <t>ヘイセイ</t>
    </rPh>
    <rPh sb="5" eb="9">
      <t>ネンドイコウ</t>
    </rPh>
    <rPh sb="9" eb="11">
      <t>アッカ</t>
    </rPh>
    <rPh sb="11" eb="13">
      <t>ケイコウ</t>
    </rPh>
    <rPh sb="19" eb="21">
      <t>ヘイセイ</t>
    </rPh>
    <rPh sb="23" eb="25">
      <t>ネンド</t>
    </rPh>
    <rPh sb="26" eb="28">
      <t>セイド</t>
    </rPh>
    <rPh sb="28" eb="30">
      <t>カイセイ</t>
    </rPh>
    <rPh sb="31" eb="34">
      <t>タンネンド</t>
    </rPh>
    <rPh sb="35" eb="36">
      <t>カギ</t>
    </rPh>
    <rPh sb="38" eb="40">
      <t>ヒヨウ</t>
    </rPh>
    <rPh sb="41" eb="44">
      <t>ショウヒゼイ</t>
    </rPh>
    <rPh sb="44" eb="45">
      <t>ミ</t>
    </rPh>
    <rPh sb="45" eb="47">
      <t>テンカ</t>
    </rPh>
    <rPh sb="50" eb="53">
      <t>ショウヒゼイ</t>
    </rPh>
    <rPh sb="53" eb="56">
      <t>ノウゼイガク</t>
    </rPh>
    <rPh sb="57" eb="60">
      <t>フタンゾウ</t>
    </rPh>
    <rPh sb="61" eb="64">
      <t>ショウヒゼイ</t>
    </rPh>
    <rPh sb="64" eb="65">
      <t>リツ</t>
    </rPh>
    <rPh sb="72" eb="74">
      <t>エイキョウ</t>
    </rPh>
    <rPh sb="81" eb="83">
      <t>イカ</t>
    </rPh>
    <rPh sb="108" eb="110">
      <t>ルイセキ</t>
    </rPh>
    <rPh sb="110" eb="112">
      <t>ケッソン</t>
    </rPh>
    <rPh sb="113" eb="115">
      <t>ハッセイ</t>
    </rPh>
    <rPh sb="121" eb="123">
      <t>ケンゼン</t>
    </rPh>
    <rPh sb="123" eb="125">
      <t>ケイエイ</t>
    </rPh>
    <rPh sb="159" eb="161">
      <t>リュウドウ</t>
    </rPh>
    <rPh sb="161" eb="163">
      <t>ヒリツ</t>
    </rPh>
    <rPh sb="164" eb="166">
      <t>マイトシ</t>
    </rPh>
    <rPh sb="171" eb="172">
      <t>コ</t>
    </rPh>
    <rPh sb="173" eb="175">
      <t>ケンチョウ</t>
    </rPh>
    <rPh sb="176" eb="178">
      <t>スイイ</t>
    </rPh>
    <rPh sb="184" eb="186">
      <t>ルイジ</t>
    </rPh>
    <rPh sb="186" eb="188">
      <t>ダンタイ</t>
    </rPh>
    <rPh sb="189" eb="191">
      <t>ヒカク</t>
    </rPh>
    <rPh sb="193" eb="195">
      <t>リュウドウ</t>
    </rPh>
    <rPh sb="195" eb="197">
      <t>ヒリツ</t>
    </rPh>
    <rPh sb="198" eb="199">
      <t>オオ</t>
    </rPh>
    <rPh sb="204" eb="206">
      <t>ゲンキン</t>
    </rPh>
    <rPh sb="207" eb="209">
      <t>ナイブ</t>
    </rPh>
    <rPh sb="209" eb="211">
      <t>リュウホ</t>
    </rPh>
    <rPh sb="211" eb="213">
      <t>シキン</t>
    </rPh>
    <rPh sb="214" eb="215">
      <t>オオ</t>
    </rPh>
    <rPh sb="216" eb="217">
      <t>フク</t>
    </rPh>
    <rPh sb="252" eb="255">
      <t>キギョウサイ</t>
    </rPh>
    <rPh sb="256" eb="258">
      <t>ヘイセイ</t>
    </rPh>
    <rPh sb="260" eb="262">
      <t>ネンド</t>
    </rPh>
    <rPh sb="262" eb="264">
      <t>イコウ</t>
    </rPh>
    <rPh sb="265" eb="267">
      <t>キサイ</t>
    </rPh>
    <rPh sb="268" eb="269">
      <t>ナ</t>
    </rPh>
    <rPh sb="272" eb="274">
      <t>ゼンコク</t>
    </rPh>
    <rPh sb="274" eb="277">
      <t>ヘイキンチ</t>
    </rPh>
    <rPh sb="278" eb="280">
      <t>ヒカク</t>
    </rPh>
    <rPh sb="281" eb="282">
      <t>ヒク</t>
    </rPh>
    <rPh sb="283" eb="285">
      <t>スイイ</t>
    </rPh>
    <rPh sb="309" eb="311">
      <t>リョウキン</t>
    </rPh>
    <rPh sb="311" eb="314">
      <t>カイシュウリツ</t>
    </rPh>
    <rPh sb="315" eb="317">
      <t>ヘイセイ</t>
    </rPh>
    <rPh sb="319" eb="321">
      <t>ネンド</t>
    </rPh>
    <rPh sb="321" eb="323">
      <t>イコウ</t>
    </rPh>
    <rPh sb="323" eb="327">
      <t>キュウスイゲンカ</t>
    </rPh>
    <rPh sb="328" eb="330">
      <t>ゾウカ</t>
    </rPh>
    <rPh sb="335" eb="337">
      <t>アッカ</t>
    </rPh>
    <rPh sb="337" eb="339">
      <t>ケイコウ</t>
    </rPh>
    <rPh sb="367" eb="371">
      <t>キュウスイゲンカ</t>
    </rPh>
    <rPh sb="372" eb="374">
      <t>ルイジ</t>
    </rPh>
    <rPh sb="374" eb="376">
      <t>ダンタイ</t>
    </rPh>
    <rPh sb="377" eb="379">
      <t>ヒカク</t>
    </rPh>
    <rPh sb="380" eb="381">
      <t>ヒク</t>
    </rPh>
    <rPh sb="390" eb="392">
      <t>ユウシュウ</t>
    </rPh>
    <rPh sb="392" eb="394">
      <t>スイリョウ</t>
    </rPh>
    <rPh sb="395" eb="398">
      <t>ヤクハンブン</t>
    </rPh>
    <rPh sb="399" eb="402">
      <t>ジコスイ</t>
    </rPh>
    <rPh sb="403" eb="406">
      <t>チカスイ</t>
    </rPh>
    <rPh sb="406" eb="407">
      <t>トウ</t>
    </rPh>
    <rPh sb="409" eb="411">
      <t>シヨウ</t>
    </rPh>
    <rPh sb="439" eb="441">
      <t>ジギョウ</t>
    </rPh>
    <rPh sb="441" eb="443">
      <t>ゼンタイ</t>
    </rPh>
    <rPh sb="444" eb="446">
      <t>シセツ</t>
    </rPh>
    <rPh sb="446" eb="449">
      <t>リヨウリツ</t>
    </rPh>
    <rPh sb="450" eb="452">
      <t>ヘイキン</t>
    </rPh>
    <rPh sb="455" eb="457">
      <t>ゼンゴ</t>
    </rPh>
    <rPh sb="461" eb="463">
      <t>コンゴ</t>
    </rPh>
    <rPh sb="463" eb="466">
      <t>キュウスイリョウ</t>
    </rPh>
    <rPh sb="467" eb="468">
      <t>フ</t>
    </rPh>
    <rPh sb="471" eb="473">
      <t>ジュウブン</t>
    </rPh>
    <rPh sb="474" eb="476">
      <t>シセツ</t>
    </rPh>
    <rPh sb="476" eb="478">
      <t>ノウリョク</t>
    </rPh>
    <rPh sb="479" eb="480">
      <t>ユウ</t>
    </rPh>
    <rPh sb="508" eb="509">
      <t>ユウ</t>
    </rPh>
    <rPh sb="509" eb="511">
      <t>シュウリツ</t>
    </rPh>
    <rPh sb="512" eb="514">
      <t>マイトシ</t>
    </rPh>
    <rPh sb="518" eb="519">
      <t>コ</t>
    </rPh>
    <rPh sb="520" eb="522">
      <t>ルイジ</t>
    </rPh>
    <rPh sb="522" eb="524">
      <t>ダンタイ</t>
    </rPh>
    <rPh sb="525" eb="527">
      <t>ヒカク</t>
    </rPh>
    <rPh sb="528" eb="530">
      <t>リョウコウ</t>
    </rPh>
    <rPh sb="531" eb="533">
      <t>スウチ</t>
    </rPh>
    <rPh sb="540" eb="542">
      <t>ヘイセイ</t>
    </rPh>
    <rPh sb="544" eb="546">
      <t>ネンド</t>
    </rPh>
    <rPh sb="546" eb="548">
      <t>イコウ</t>
    </rPh>
    <rPh sb="551" eb="553">
      <t>アッカ</t>
    </rPh>
    <phoneticPr fontId="4"/>
  </si>
  <si>
    <t>　安心安全な水道水の安定供給のため、管路管理等適切な施設管理を行い、計画的な老朽管の改修と新たに開発されるギンバル地区の水需要増に対応する施設整備を行ってまいります。　　　　　　　　　　　　　　　　　　　　経営面では近年悪化傾向であることから、経常収支比率の改善のため消費税転嫁、経費の削減、適正な料金改定等を実施いたします。　　　　　　　　　　　　</t>
    <rPh sb="1" eb="3">
      <t>アンシン</t>
    </rPh>
    <rPh sb="3" eb="5">
      <t>アンゼン</t>
    </rPh>
    <rPh sb="6" eb="9">
      <t>スイドウスイ</t>
    </rPh>
    <rPh sb="10" eb="12">
      <t>アンテイ</t>
    </rPh>
    <rPh sb="12" eb="14">
      <t>キョウキュウ</t>
    </rPh>
    <rPh sb="18" eb="20">
      <t>カンロ</t>
    </rPh>
    <rPh sb="20" eb="22">
      <t>カンリ</t>
    </rPh>
    <rPh sb="22" eb="23">
      <t>トウ</t>
    </rPh>
    <rPh sb="23" eb="25">
      <t>テキセツ</t>
    </rPh>
    <rPh sb="26" eb="28">
      <t>シセツ</t>
    </rPh>
    <rPh sb="28" eb="30">
      <t>カンリ</t>
    </rPh>
    <rPh sb="31" eb="32">
      <t>オコナ</t>
    </rPh>
    <rPh sb="34" eb="37">
      <t>ケイカクテキ</t>
    </rPh>
    <rPh sb="42" eb="44">
      <t>カイシュウ</t>
    </rPh>
    <rPh sb="45" eb="46">
      <t>アラ</t>
    </rPh>
    <rPh sb="48" eb="50">
      <t>カイハツ</t>
    </rPh>
    <rPh sb="57" eb="59">
      <t>チク</t>
    </rPh>
    <rPh sb="60" eb="61">
      <t>ミズ</t>
    </rPh>
    <rPh sb="61" eb="63">
      <t>ジュヨウ</t>
    </rPh>
    <rPh sb="63" eb="64">
      <t>ゾウ</t>
    </rPh>
    <rPh sb="65" eb="67">
      <t>タイオウ</t>
    </rPh>
    <rPh sb="69" eb="71">
      <t>シセツ</t>
    </rPh>
    <rPh sb="71" eb="73">
      <t>セイビ</t>
    </rPh>
    <rPh sb="74" eb="7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</si>
</sst>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413808"/>
        <c:axId val="19896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0.68</c:v>
                </c:pt>
              </c:numCache>
            </c:numRef>
          </c:val>
          <c:smooth val="0"/>
        </c:ser>
        <c:dLbls>
          <c:showLegendKey val="0"/>
          <c:showVal val="0"/>
          <c:showCatName val="0"/>
          <c:showSerName val="0"/>
          <c:showPercent val="0"/>
          <c:showBubbleSize val="0"/>
        </c:dLbls>
        <c:marker val="1"/>
        <c:smooth val="0"/>
        <c:axId val="120413808"/>
        <c:axId val="198969976"/>
      </c:lineChart>
      <c:dateAx>
        <c:axId val="120413808"/>
        <c:scaling>
          <c:orientation val="minMax"/>
        </c:scaling>
        <c:delete val="1"/>
        <c:axPos val="b"/>
        <c:numFmt formatCode="ge" sourceLinked="1"/>
        <c:majorTickMark val="none"/>
        <c:minorTickMark val="none"/>
        <c:tickLblPos val="none"/>
        <c:crossAx val="198969976"/>
        <c:crosses val="autoZero"/>
        <c:auto val="1"/>
        <c:lblOffset val="100"/>
        <c:baseTimeUnit val="years"/>
      </c:dateAx>
      <c:valAx>
        <c:axId val="1989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51.33</c:v>
                </c:pt>
                <c:pt idx="1">
                  <c:v>50.79</c:v>
                </c:pt>
                <c:pt idx="2">
                  <c:v>49.7</c:v>
                </c:pt>
                <c:pt idx="3">
                  <c:v>51.12</c:v>
                </c:pt>
                <c:pt idx="4">
                  <c:v>51.84</c:v>
                </c:pt>
              </c:numCache>
            </c:numRef>
          </c:val>
        </c:ser>
        <c:dLbls>
          <c:showLegendKey val="0"/>
          <c:showVal val="0"/>
          <c:showCatName val="0"/>
          <c:showSerName val="0"/>
          <c:showPercent val="0"/>
          <c:showBubbleSize val="0"/>
        </c:dLbls>
        <c:gapWidth val="150"/>
        <c:axId val="199581816"/>
        <c:axId val="199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53.61</c:v>
                </c:pt>
              </c:numCache>
            </c:numRef>
          </c:val>
          <c:smooth val="0"/>
        </c:ser>
        <c:dLbls>
          <c:showLegendKey val="0"/>
          <c:showVal val="0"/>
          <c:showCatName val="0"/>
          <c:showSerName val="0"/>
          <c:showPercent val="0"/>
          <c:showBubbleSize val="0"/>
        </c:dLbls>
        <c:marker val="1"/>
        <c:smooth val="0"/>
        <c:axId val="199581816"/>
        <c:axId val="199582208"/>
      </c:lineChart>
      <c:dateAx>
        <c:axId val="199581816"/>
        <c:scaling>
          <c:orientation val="minMax"/>
        </c:scaling>
        <c:delete val="1"/>
        <c:axPos val="b"/>
        <c:numFmt formatCode="ge" sourceLinked="1"/>
        <c:majorTickMark val="none"/>
        <c:minorTickMark val="none"/>
        <c:tickLblPos val="none"/>
        <c:crossAx val="199582208"/>
        <c:crosses val="autoZero"/>
        <c:auto val="1"/>
        <c:lblOffset val="100"/>
        <c:baseTimeUnit val="years"/>
      </c:dateAx>
      <c:valAx>
        <c:axId val="199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94.3</c:v>
                </c:pt>
                <c:pt idx="1">
                  <c:v>94.54</c:v>
                </c:pt>
                <c:pt idx="2">
                  <c:v>94.49</c:v>
                </c:pt>
                <c:pt idx="3">
                  <c:v>92.2</c:v>
                </c:pt>
                <c:pt idx="4">
                  <c:v>91.75</c:v>
                </c:pt>
              </c:numCache>
            </c:numRef>
          </c:val>
        </c:ser>
        <c:dLbls>
          <c:showLegendKey val="0"/>
          <c:showVal val="0"/>
          <c:showCatName val="0"/>
          <c:showSerName val="0"/>
          <c:showPercent val="0"/>
          <c:showBubbleSize val="0"/>
        </c:dLbls>
        <c:gapWidth val="150"/>
        <c:axId val="199583384"/>
        <c:axId val="1995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81.31</c:v>
                </c:pt>
              </c:numCache>
            </c:numRef>
          </c:val>
          <c:smooth val="0"/>
        </c:ser>
        <c:dLbls>
          <c:showLegendKey val="0"/>
          <c:showVal val="0"/>
          <c:showCatName val="0"/>
          <c:showSerName val="0"/>
          <c:showPercent val="0"/>
          <c:showBubbleSize val="0"/>
        </c:dLbls>
        <c:marker val="1"/>
        <c:smooth val="0"/>
        <c:axId val="199583384"/>
        <c:axId val="199583776"/>
      </c:lineChart>
      <c:dateAx>
        <c:axId val="199583384"/>
        <c:scaling>
          <c:orientation val="minMax"/>
        </c:scaling>
        <c:delete val="1"/>
        <c:axPos val="b"/>
        <c:numFmt formatCode="ge" sourceLinked="1"/>
        <c:majorTickMark val="none"/>
        <c:minorTickMark val="none"/>
        <c:tickLblPos val="none"/>
        <c:crossAx val="199583776"/>
        <c:crosses val="autoZero"/>
        <c:auto val="1"/>
        <c:lblOffset val="100"/>
        <c:baseTimeUnit val="years"/>
      </c:dateAx>
      <c:valAx>
        <c:axId val="1995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115.63</c:v>
                </c:pt>
                <c:pt idx="1">
                  <c:v>114.2</c:v>
                </c:pt>
                <c:pt idx="2">
                  <c:v>106.76</c:v>
                </c:pt>
                <c:pt idx="3">
                  <c:v>101.94</c:v>
                </c:pt>
                <c:pt idx="4">
                  <c:v>98.66</c:v>
                </c:pt>
              </c:numCache>
            </c:numRef>
          </c:val>
        </c:ser>
        <c:dLbls>
          <c:showLegendKey val="0"/>
          <c:showVal val="0"/>
          <c:showCatName val="0"/>
          <c:showSerName val="0"/>
          <c:showPercent val="0"/>
          <c:showBubbleSize val="0"/>
        </c:dLbls>
        <c:gapWidth val="150"/>
        <c:axId val="199046672"/>
        <c:axId val="19933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109.49</c:v>
                </c:pt>
              </c:numCache>
            </c:numRef>
          </c:val>
          <c:smooth val="0"/>
        </c:ser>
        <c:dLbls>
          <c:showLegendKey val="0"/>
          <c:showVal val="0"/>
          <c:showCatName val="0"/>
          <c:showSerName val="0"/>
          <c:showPercent val="0"/>
          <c:showBubbleSize val="0"/>
        </c:dLbls>
        <c:marker val="1"/>
        <c:smooth val="0"/>
        <c:axId val="199046672"/>
        <c:axId val="199331688"/>
      </c:lineChart>
      <c:dateAx>
        <c:axId val="199046672"/>
        <c:scaling>
          <c:orientation val="minMax"/>
        </c:scaling>
        <c:delete val="1"/>
        <c:axPos val="b"/>
        <c:numFmt formatCode="ge" sourceLinked="1"/>
        <c:majorTickMark val="none"/>
        <c:minorTickMark val="none"/>
        <c:tickLblPos val="none"/>
        <c:crossAx val="199331688"/>
        <c:crosses val="autoZero"/>
        <c:auto val="1"/>
        <c:lblOffset val="100"/>
        <c:baseTimeUnit val="years"/>
      </c:dateAx>
      <c:valAx>
        <c:axId val="199331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04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23.53</c:v>
                </c:pt>
                <c:pt idx="1">
                  <c:v>24.73</c:v>
                </c:pt>
                <c:pt idx="2">
                  <c:v>25.53</c:v>
                </c:pt>
                <c:pt idx="3">
                  <c:v>26.88</c:v>
                </c:pt>
                <c:pt idx="4">
                  <c:v>44.44</c:v>
                </c:pt>
              </c:numCache>
            </c:numRef>
          </c:val>
        </c:ser>
        <c:dLbls>
          <c:showLegendKey val="0"/>
          <c:showVal val="0"/>
          <c:showCatName val="0"/>
          <c:showSerName val="0"/>
          <c:showPercent val="0"/>
          <c:showBubbleSize val="0"/>
        </c:dLbls>
        <c:gapWidth val="150"/>
        <c:axId val="199356904"/>
        <c:axId val="19935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46.67</c:v>
                </c:pt>
              </c:numCache>
            </c:numRef>
          </c:val>
          <c:smooth val="0"/>
        </c:ser>
        <c:dLbls>
          <c:showLegendKey val="0"/>
          <c:showVal val="0"/>
          <c:showCatName val="0"/>
          <c:showSerName val="0"/>
          <c:showPercent val="0"/>
          <c:showBubbleSize val="0"/>
        </c:dLbls>
        <c:marker val="1"/>
        <c:smooth val="0"/>
        <c:axId val="199356904"/>
        <c:axId val="199357288"/>
      </c:lineChart>
      <c:dateAx>
        <c:axId val="199356904"/>
        <c:scaling>
          <c:orientation val="minMax"/>
        </c:scaling>
        <c:delete val="1"/>
        <c:axPos val="b"/>
        <c:numFmt formatCode="ge" sourceLinked="1"/>
        <c:majorTickMark val="none"/>
        <c:minorTickMark val="none"/>
        <c:tickLblPos val="none"/>
        <c:crossAx val="199357288"/>
        <c:crosses val="autoZero"/>
        <c:auto val="1"/>
        <c:lblOffset val="100"/>
        <c:baseTimeUnit val="years"/>
      </c:dateAx>
      <c:valAx>
        <c:axId val="19935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5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420144"/>
        <c:axId val="19942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10.029999999999999</c:v>
                </c:pt>
              </c:numCache>
            </c:numRef>
          </c:val>
          <c:smooth val="0"/>
        </c:ser>
        <c:dLbls>
          <c:showLegendKey val="0"/>
          <c:showVal val="0"/>
          <c:showCatName val="0"/>
          <c:showSerName val="0"/>
          <c:showPercent val="0"/>
          <c:showBubbleSize val="0"/>
        </c:dLbls>
        <c:marker val="1"/>
        <c:smooth val="0"/>
        <c:axId val="199420144"/>
        <c:axId val="199420528"/>
      </c:lineChart>
      <c:dateAx>
        <c:axId val="199420144"/>
        <c:scaling>
          <c:orientation val="minMax"/>
        </c:scaling>
        <c:delete val="1"/>
        <c:axPos val="b"/>
        <c:numFmt formatCode="ge" sourceLinked="1"/>
        <c:majorTickMark val="none"/>
        <c:minorTickMark val="none"/>
        <c:tickLblPos val="none"/>
        <c:crossAx val="199420528"/>
        <c:crosses val="autoZero"/>
        <c:auto val="1"/>
        <c:lblOffset val="100"/>
        <c:baseTimeUnit val="years"/>
      </c:dateAx>
      <c:valAx>
        <c:axId val="19942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182608"/>
        <c:axId val="19818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9.49</c:v>
                </c:pt>
              </c:numCache>
            </c:numRef>
          </c:val>
          <c:smooth val="0"/>
        </c:ser>
        <c:dLbls>
          <c:showLegendKey val="0"/>
          <c:showVal val="0"/>
          <c:showCatName val="0"/>
          <c:showSerName val="0"/>
          <c:showPercent val="0"/>
          <c:showBubbleSize val="0"/>
        </c:dLbls>
        <c:marker val="1"/>
        <c:smooth val="0"/>
        <c:axId val="198182608"/>
        <c:axId val="198183000"/>
      </c:lineChart>
      <c:dateAx>
        <c:axId val="198182608"/>
        <c:scaling>
          <c:orientation val="minMax"/>
        </c:scaling>
        <c:delete val="1"/>
        <c:axPos val="b"/>
        <c:numFmt formatCode="ge" sourceLinked="1"/>
        <c:majorTickMark val="none"/>
        <c:minorTickMark val="none"/>
        <c:tickLblPos val="none"/>
        <c:crossAx val="198183000"/>
        <c:crosses val="autoZero"/>
        <c:auto val="1"/>
        <c:lblOffset val="100"/>
        <c:baseTimeUnit val="years"/>
      </c:dateAx>
      <c:valAx>
        <c:axId val="198183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8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4334.63</c:v>
                </c:pt>
                <c:pt idx="1">
                  <c:v>2830.48</c:v>
                </c:pt>
                <c:pt idx="2">
                  <c:v>4974.34</c:v>
                </c:pt>
                <c:pt idx="3">
                  <c:v>2760.53</c:v>
                </c:pt>
                <c:pt idx="4">
                  <c:v>2870.93</c:v>
                </c:pt>
              </c:numCache>
            </c:numRef>
          </c:val>
        </c:ser>
        <c:dLbls>
          <c:showLegendKey val="0"/>
          <c:showVal val="0"/>
          <c:showCatName val="0"/>
          <c:showSerName val="0"/>
          <c:showPercent val="0"/>
          <c:showBubbleSize val="0"/>
        </c:dLbls>
        <c:gapWidth val="150"/>
        <c:axId val="198184176"/>
        <c:axId val="19818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406.37</c:v>
                </c:pt>
              </c:numCache>
            </c:numRef>
          </c:val>
          <c:smooth val="0"/>
        </c:ser>
        <c:dLbls>
          <c:showLegendKey val="0"/>
          <c:showVal val="0"/>
          <c:showCatName val="0"/>
          <c:showSerName val="0"/>
          <c:showPercent val="0"/>
          <c:showBubbleSize val="0"/>
        </c:dLbls>
        <c:marker val="1"/>
        <c:smooth val="0"/>
        <c:axId val="198184176"/>
        <c:axId val="198184568"/>
      </c:lineChart>
      <c:dateAx>
        <c:axId val="198184176"/>
        <c:scaling>
          <c:orientation val="minMax"/>
        </c:scaling>
        <c:delete val="1"/>
        <c:axPos val="b"/>
        <c:numFmt formatCode="ge" sourceLinked="1"/>
        <c:majorTickMark val="none"/>
        <c:minorTickMark val="none"/>
        <c:tickLblPos val="none"/>
        <c:crossAx val="198184568"/>
        <c:crosses val="autoZero"/>
        <c:auto val="1"/>
        <c:lblOffset val="100"/>
        <c:baseTimeUnit val="years"/>
      </c:dateAx>
      <c:valAx>
        <c:axId val="19818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8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115.22</c:v>
                </c:pt>
                <c:pt idx="1">
                  <c:v>109.75</c:v>
                </c:pt>
                <c:pt idx="2">
                  <c:v>106.1</c:v>
                </c:pt>
                <c:pt idx="3">
                  <c:v>97.25</c:v>
                </c:pt>
                <c:pt idx="4">
                  <c:v>105.95</c:v>
                </c:pt>
              </c:numCache>
            </c:numRef>
          </c:val>
        </c:ser>
        <c:dLbls>
          <c:showLegendKey val="0"/>
          <c:showVal val="0"/>
          <c:showCatName val="0"/>
          <c:showSerName val="0"/>
          <c:showPercent val="0"/>
          <c:showBubbleSize val="0"/>
        </c:dLbls>
        <c:gapWidth val="150"/>
        <c:axId val="198185744"/>
        <c:axId val="1981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442.54</c:v>
                </c:pt>
              </c:numCache>
            </c:numRef>
          </c:val>
          <c:smooth val="0"/>
        </c:ser>
        <c:dLbls>
          <c:showLegendKey val="0"/>
          <c:showVal val="0"/>
          <c:showCatName val="0"/>
          <c:showSerName val="0"/>
          <c:showPercent val="0"/>
          <c:showBubbleSize val="0"/>
        </c:dLbls>
        <c:marker val="1"/>
        <c:smooth val="0"/>
        <c:axId val="198185744"/>
        <c:axId val="198186136"/>
      </c:lineChart>
      <c:dateAx>
        <c:axId val="198185744"/>
        <c:scaling>
          <c:orientation val="minMax"/>
        </c:scaling>
        <c:delete val="1"/>
        <c:axPos val="b"/>
        <c:numFmt formatCode="ge" sourceLinked="1"/>
        <c:majorTickMark val="none"/>
        <c:minorTickMark val="none"/>
        <c:tickLblPos val="none"/>
        <c:crossAx val="198186136"/>
        <c:crosses val="autoZero"/>
        <c:auto val="1"/>
        <c:lblOffset val="100"/>
        <c:baseTimeUnit val="years"/>
      </c:dateAx>
      <c:valAx>
        <c:axId val="198186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8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109.62</c:v>
                </c:pt>
                <c:pt idx="1">
                  <c:v>108.78</c:v>
                </c:pt>
                <c:pt idx="2">
                  <c:v>101.92</c:v>
                </c:pt>
                <c:pt idx="3">
                  <c:v>97.66</c:v>
                </c:pt>
                <c:pt idx="4">
                  <c:v>94.3</c:v>
                </c:pt>
              </c:numCache>
            </c:numRef>
          </c:val>
        </c:ser>
        <c:dLbls>
          <c:showLegendKey val="0"/>
          <c:showVal val="0"/>
          <c:showCatName val="0"/>
          <c:showSerName val="0"/>
          <c:showPercent val="0"/>
          <c:showBubbleSize val="0"/>
        </c:dLbls>
        <c:gapWidth val="150"/>
        <c:axId val="198187312"/>
        <c:axId val="19818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98.6</c:v>
                </c:pt>
              </c:numCache>
            </c:numRef>
          </c:val>
          <c:smooth val="0"/>
        </c:ser>
        <c:dLbls>
          <c:showLegendKey val="0"/>
          <c:showVal val="0"/>
          <c:showCatName val="0"/>
          <c:showSerName val="0"/>
          <c:showPercent val="0"/>
          <c:showBubbleSize val="0"/>
        </c:dLbls>
        <c:marker val="1"/>
        <c:smooth val="0"/>
        <c:axId val="198187312"/>
        <c:axId val="198187704"/>
      </c:lineChart>
      <c:dateAx>
        <c:axId val="198187312"/>
        <c:scaling>
          <c:orientation val="minMax"/>
        </c:scaling>
        <c:delete val="1"/>
        <c:axPos val="b"/>
        <c:numFmt formatCode="ge" sourceLinked="1"/>
        <c:majorTickMark val="none"/>
        <c:minorTickMark val="none"/>
        <c:tickLblPos val="none"/>
        <c:crossAx val="198187704"/>
        <c:crosses val="autoZero"/>
        <c:auto val="1"/>
        <c:lblOffset val="100"/>
        <c:baseTimeUnit val="years"/>
      </c:dateAx>
      <c:valAx>
        <c:axId val="19818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145.44999999999999</c:v>
                </c:pt>
                <c:pt idx="1">
                  <c:v>145.82</c:v>
                </c:pt>
                <c:pt idx="2">
                  <c:v>154.66999999999999</c:v>
                </c:pt>
                <c:pt idx="3">
                  <c:v>163.24</c:v>
                </c:pt>
                <c:pt idx="4">
                  <c:v>155.97999999999999</c:v>
                </c:pt>
              </c:numCache>
            </c:numRef>
          </c:val>
        </c:ser>
        <c:dLbls>
          <c:showLegendKey val="0"/>
          <c:showVal val="0"/>
          <c:showCatName val="0"/>
          <c:showSerName val="0"/>
          <c:showPercent val="0"/>
          <c:showBubbleSize val="0"/>
        </c:dLbls>
        <c:gapWidth val="150"/>
        <c:axId val="199580248"/>
        <c:axId val="1995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181.67</c:v>
                </c:pt>
              </c:numCache>
            </c:numRef>
          </c:val>
          <c:smooth val="0"/>
        </c:ser>
        <c:dLbls>
          <c:showLegendKey val="0"/>
          <c:showVal val="0"/>
          <c:showCatName val="0"/>
          <c:showSerName val="0"/>
          <c:showPercent val="0"/>
          <c:showBubbleSize val="0"/>
        </c:dLbls>
        <c:marker val="1"/>
        <c:smooth val="0"/>
        <c:axId val="199580248"/>
        <c:axId val="199580640"/>
      </c:lineChart>
      <c:dateAx>
        <c:axId val="199580248"/>
        <c:scaling>
          <c:orientation val="minMax"/>
        </c:scaling>
        <c:delete val="1"/>
        <c:axPos val="b"/>
        <c:numFmt formatCode="ge" sourceLinked="1"/>
        <c:majorTickMark val="none"/>
        <c:minorTickMark val="none"/>
        <c:tickLblPos val="none"/>
        <c:crossAx val="199580640"/>
        <c:crosses val="autoZero"/>
        <c:auto val="1"/>
        <c:lblOffset val="100"/>
        <c:baseTimeUnit val="years"/>
      </c:dateAx>
      <c:valAx>
        <c:axId val="1995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金武町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11470</v>
      </c>
      <c r="AJ8" s="75"/>
      <c r="AK8" s="75"/>
      <c r="AL8" s="75"/>
      <c r="AM8" s="75"/>
      <c r="AN8" s="75"/>
      <c r="AO8" s="75"/>
      <c r="AP8" s="76"/>
      <c r="AQ8" s="57">
        <f>データ!R6</f>
        <v>37.840000000000003</v>
      </c>
      <c r="AR8" s="57"/>
      <c r="AS8" s="57"/>
      <c r="AT8" s="57"/>
      <c r="AU8" s="57"/>
      <c r="AV8" s="57"/>
      <c r="AW8" s="57"/>
      <c r="AX8" s="57"/>
      <c r="AY8" s="57">
        <f>データ!S6</f>
        <v>303.12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89.18</v>
      </c>
      <c r="K10" s="57"/>
      <c r="L10" s="57"/>
      <c r="M10" s="57"/>
      <c r="N10" s="57"/>
      <c r="O10" s="57"/>
      <c r="P10" s="57"/>
      <c r="Q10" s="57"/>
      <c r="R10" s="57">
        <f>データ!O6</f>
        <v>91.38</v>
      </c>
      <c r="S10" s="57"/>
      <c r="T10" s="57"/>
      <c r="U10" s="57"/>
      <c r="V10" s="57"/>
      <c r="W10" s="57"/>
      <c r="X10" s="57"/>
      <c r="Y10" s="57"/>
      <c r="Z10" s="65">
        <f>データ!P6</f>
        <v>1600</v>
      </c>
      <c r="AA10" s="65"/>
      <c r="AB10" s="65"/>
      <c r="AC10" s="65"/>
      <c r="AD10" s="65"/>
      <c r="AE10" s="65"/>
      <c r="AF10" s="65"/>
      <c r="AG10" s="65"/>
      <c r="AH10" s="2"/>
      <c r="AI10" s="65">
        <f>データ!T6</f>
        <v>10436</v>
      </c>
      <c r="AJ10" s="65"/>
      <c r="AK10" s="65"/>
      <c r="AL10" s="65"/>
      <c r="AM10" s="65"/>
      <c r="AN10" s="65"/>
      <c r="AO10" s="65"/>
      <c r="AP10" s="65"/>
      <c r="AQ10" s="57">
        <f>データ!U6</f>
        <v>14.6</v>
      </c>
      <c r="AR10" s="57"/>
      <c r="AS10" s="57"/>
      <c r="AT10" s="57"/>
      <c r="AU10" s="57"/>
      <c r="AV10" s="57"/>
      <c r="AW10" s="57"/>
      <c r="AX10" s="57"/>
      <c r="AY10" s="57">
        <f>データ!V6</f>
        <v>714.79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473146</v>
      </c>
      <c r="D6" s="31">
        <f t="shared" si="3"/>
        <v>46</v>
      </c>
      <c r="E6" s="31">
        <f t="shared" si="3"/>
        <v>1</v>
      </c>
      <c r="F6" s="31">
        <f t="shared" si="3"/>
        <v>0</v>
      </c>
      <c r="G6" s="31">
        <f t="shared" si="3"/>
        <v>1</v>
      </c>
      <c r="H6" s="31" t="str">
        <f t="shared" si="3"/>
        <v>沖縄県　金武町</v>
      </c>
      <c r="I6" s="31" t="str">
        <f t="shared" si="3"/>
        <v>法適用</v>
      </c>
      <c r="J6" s="31" t="str">
        <f t="shared" si="3"/>
        <v>水道事業</v>
      </c>
      <c r="K6" s="31" t="str">
        <f t="shared" si="3"/>
        <v>末端給水事業</v>
      </c>
      <c r="L6" s="31" t="str">
        <f t="shared" si="3"/>
        <v>A7</v>
      </c>
      <c r="M6" s="32" t="str">
        <f t="shared" si="3"/>
        <v>-</v>
      </c>
      <c r="N6" s="32">
        <f t="shared" si="3"/>
        <v>89.18</v>
      </c>
      <c r="O6" s="32">
        <f t="shared" si="3"/>
        <v>91.38</v>
      </c>
      <c r="P6" s="32">
        <f t="shared" si="3"/>
        <v>1600</v>
      </c>
      <c r="Q6" s="32">
        <f t="shared" si="3"/>
        <v>11470</v>
      </c>
      <c r="R6" s="32">
        <f t="shared" si="3"/>
        <v>37.840000000000003</v>
      </c>
      <c r="S6" s="32">
        <f t="shared" si="3"/>
        <v>303.12</v>
      </c>
      <c r="T6" s="32">
        <f t="shared" si="3"/>
        <v>10436</v>
      </c>
      <c r="U6" s="32">
        <f t="shared" si="3"/>
        <v>14.6</v>
      </c>
      <c r="V6" s="32">
        <f t="shared" si="3"/>
        <v>714.79</v>
      </c>
      <c r="W6" s="33">
        <f>IF(W7="",NA(),W7)</f>
        <v>115.63</v>
      </c>
      <c r="X6" s="33">
        <f t="shared" ref="X6:AF6" si="4">IF(X7="",NA(),X7)</f>
        <v>114.2</v>
      </c>
      <c r="Y6" s="33">
        <f t="shared" si="4"/>
        <v>106.76</v>
      </c>
      <c r="Z6" s="33">
        <f t="shared" si="4"/>
        <v>101.94</v>
      </c>
      <c r="AA6" s="33">
        <f t="shared" si="4"/>
        <v>98.66</v>
      </c>
      <c r="AB6" s="33">
        <f t="shared" si="4"/>
        <v>108.06</v>
      </c>
      <c r="AC6" s="33">
        <f t="shared" si="4"/>
        <v>104.82</v>
      </c>
      <c r="AD6" s="33">
        <f t="shared" si="4"/>
        <v>104.95</v>
      </c>
      <c r="AE6" s="33">
        <f t="shared" si="4"/>
        <v>105.53</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9.49</v>
      </c>
      <c r="AR6" s="32" t="str">
        <f>IF(AR7="","",IF(AR7="-","【-】","【"&amp;SUBSTITUTE(TEXT(AR7,"#,##0.00"),"-","△")&amp;"】"))</f>
        <v>【0.81】</v>
      </c>
      <c r="AS6" s="33">
        <f>IF(AS7="",NA(),AS7)</f>
        <v>4334.63</v>
      </c>
      <c r="AT6" s="33">
        <f t="shared" ref="AT6:BB6" si="6">IF(AT7="",NA(),AT7)</f>
        <v>2830.48</v>
      </c>
      <c r="AU6" s="33">
        <f t="shared" si="6"/>
        <v>4974.34</v>
      </c>
      <c r="AV6" s="33">
        <f t="shared" si="6"/>
        <v>2760.53</v>
      </c>
      <c r="AW6" s="33">
        <f t="shared" si="6"/>
        <v>2870.93</v>
      </c>
      <c r="AX6" s="33">
        <f t="shared" si="6"/>
        <v>1129.9100000000001</v>
      </c>
      <c r="AY6" s="33">
        <f t="shared" si="6"/>
        <v>1197.1099999999999</v>
      </c>
      <c r="AZ6" s="33">
        <f t="shared" si="6"/>
        <v>1002.64</v>
      </c>
      <c r="BA6" s="33">
        <f t="shared" si="6"/>
        <v>1164.51</v>
      </c>
      <c r="BB6" s="33">
        <f t="shared" si="6"/>
        <v>406.37</v>
      </c>
      <c r="BC6" s="32" t="str">
        <f>IF(BC7="","",IF(BC7="-","【-】","【"&amp;SUBSTITUTE(TEXT(BC7,"#,##0.00"),"-","△")&amp;"】"))</f>
        <v>【264.16】</v>
      </c>
      <c r="BD6" s="33">
        <f>IF(BD7="",NA(),BD7)</f>
        <v>115.22</v>
      </c>
      <c r="BE6" s="33">
        <f t="shared" ref="BE6:BM6" si="7">IF(BE7="",NA(),BE7)</f>
        <v>109.75</v>
      </c>
      <c r="BF6" s="33">
        <f t="shared" si="7"/>
        <v>106.1</v>
      </c>
      <c r="BG6" s="33">
        <f t="shared" si="7"/>
        <v>97.25</v>
      </c>
      <c r="BH6" s="33">
        <f t="shared" si="7"/>
        <v>105.95</v>
      </c>
      <c r="BI6" s="33">
        <f t="shared" si="7"/>
        <v>540.94000000000005</v>
      </c>
      <c r="BJ6" s="33">
        <f t="shared" si="7"/>
        <v>532.29999999999995</v>
      </c>
      <c r="BK6" s="33">
        <f t="shared" si="7"/>
        <v>520.29999999999995</v>
      </c>
      <c r="BL6" s="33">
        <f t="shared" si="7"/>
        <v>498.27</v>
      </c>
      <c r="BM6" s="33">
        <f t="shared" si="7"/>
        <v>442.54</v>
      </c>
      <c r="BN6" s="32" t="str">
        <f>IF(BN7="","",IF(BN7="-","【-】","【"&amp;SUBSTITUTE(TEXT(BN7,"#,##0.00"),"-","△")&amp;"】"))</f>
        <v>【283.72】</v>
      </c>
      <c r="BO6" s="33">
        <f>IF(BO7="",NA(),BO7)</f>
        <v>109.62</v>
      </c>
      <c r="BP6" s="33">
        <f t="shared" ref="BP6:BX6" si="8">IF(BP7="",NA(),BP7)</f>
        <v>108.78</v>
      </c>
      <c r="BQ6" s="33">
        <f t="shared" si="8"/>
        <v>101.92</v>
      </c>
      <c r="BR6" s="33">
        <f t="shared" si="8"/>
        <v>97.66</v>
      </c>
      <c r="BS6" s="33">
        <f t="shared" si="8"/>
        <v>94.3</v>
      </c>
      <c r="BT6" s="33">
        <f t="shared" si="8"/>
        <v>93.43</v>
      </c>
      <c r="BU6" s="33">
        <f t="shared" si="8"/>
        <v>90.17</v>
      </c>
      <c r="BV6" s="33">
        <f t="shared" si="8"/>
        <v>90.69</v>
      </c>
      <c r="BW6" s="33">
        <f t="shared" si="8"/>
        <v>90.64</v>
      </c>
      <c r="BX6" s="33">
        <f t="shared" si="8"/>
        <v>98.6</v>
      </c>
      <c r="BY6" s="32" t="str">
        <f>IF(BY7="","",IF(BY7="-","【-】","【"&amp;SUBSTITUTE(TEXT(BY7,"#,##0.00"),"-","△")&amp;"】"))</f>
        <v>【104.60】</v>
      </c>
      <c r="BZ6" s="33">
        <f>IF(BZ7="",NA(),BZ7)</f>
        <v>145.44999999999999</v>
      </c>
      <c r="CA6" s="33">
        <f t="shared" ref="CA6:CI6" si="9">IF(CA7="",NA(),CA7)</f>
        <v>145.82</v>
      </c>
      <c r="CB6" s="33">
        <f t="shared" si="9"/>
        <v>154.66999999999999</v>
      </c>
      <c r="CC6" s="33">
        <f t="shared" si="9"/>
        <v>163.24</v>
      </c>
      <c r="CD6" s="33">
        <f t="shared" si="9"/>
        <v>155.97999999999999</v>
      </c>
      <c r="CE6" s="33">
        <f t="shared" si="9"/>
        <v>204.24</v>
      </c>
      <c r="CF6" s="33">
        <f t="shared" si="9"/>
        <v>210.28</v>
      </c>
      <c r="CG6" s="33">
        <f t="shared" si="9"/>
        <v>211.08</v>
      </c>
      <c r="CH6" s="33">
        <f t="shared" si="9"/>
        <v>213.52</v>
      </c>
      <c r="CI6" s="33">
        <f t="shared" si="9"/>
        <v>181.67</v>
      </c>
      <c r="CJ6" s="32" t="str">
        <f>IF(CJ7="","",IF(CJ7="-","【-】","【"&amp;SUBSTITUTE(TEXT(CJ7,"#,##0.00"),"-","△")&amp;"】"))</f>
        <v>【164.21】</v>
      </c>
      <c r="CK6" s="33">
        <f>IF(CK7="",NA(),CK7)</f>
        <v>51.33</v>
      </c>
      <c r="CL6" s="33">
        <f t="shared" ref="CL6:CT6" si="10">IF(CL7="",NA(),CL7)</f>
        <v>50.79</v>
      </c>
      <c r="CM6" s="33">
        <f t="shared" si="10"/>
        <v>49.7</v>
      </c>
      <c r="CN6" s="33">
        <f t="shared" si="10"/>
        <v>51.12</v>
      </c>
      <c r="CO6" s="33">
        <f t="shared" si="10"/>
        <v>51.84</v>
      </c>
      <c r="CP6" s="33">
        <f t="shared" si="10"/>
        <v>51.05</v>
      </c>
      <c r="CQ6" s="33">
        <f t="shared" si="10"/>
        <v>50.49</v>
      </c>
      <c r="CR6" s="33">
        <f t="shared" si="10"/>
        <v>49.69</v>
      </c>
      <c r="CS6" s="33">
        <f t="shared" si="10"/>
        <v>49.77</v>
      </c>
      <c r="CT6" s="33">
        <f t="shared" si="10"/>
        <v>53.61</v>
      </c>
      <c r="CU6" s="32" t="str">
        <f>IF(CU7="","",IF(CU7="-","【-】","【"&amp;SUBSTITUTE(TEXT(CU7,"#,##0.00"),"-","△")&amp;"】"))</f>
        <v>【59.80】</v>
      </c>
      <c r="CV6" s="33">
        <f>IF(CV7="",NA(),CV7)</f>
        <v>94.3</v>
      </c>
      <c r="CW6" s="33">
        <f t="shared" ref="CW6:DE6" si="11">IF(CW7="",NA(),CW7)</f>
        <v>94.54</v>
      </c>
      <c r="CX6" s="33">
        <f t="shared" si="11"/>
        <v>94.49</v>
      </c>
      <c r="CY6" s="33">
        <f t="shared" si="11"/>
        <v>92.2</v>
      </c>
      <c r="CZ6" s="33">
        <f t="shared" si="11"/>
        <v>91.75</v>
      </c>
      <c r="DA6" s="33">
        <f t="shared" si="11"/>
        <v>80.81</v>
      </c>
      <c r="DB6" s="33">
        <f t="shared" si="11"/>
        <v>78.7</v>
      </c>
      <c r="DC6" s="33">
        <f t="shared" si="11"/>
        <v>80.010000000000005</v>
      </c>
      <c r="DD6" s="33">
        <f t="shared" si="11"/>
        <v>79.98</v>
      </c>
      <c r="DE6" s="33">
        <f t="shared" si="11"/>
        <v>81.31</v>
      </c>
      <c r="DF6" s="32" t="str">
        <f>IF(DF7="","",IF(DF7="-","【-】","【"&amp;SUBSTITUTE(TEXT(DF7,"#,##0.00"),"-","△")&amp;"】"))</f>
        <v>【89.78】</v>
      </c>
      <c r="DG6" s="33">
        <f>IF(DG7="",NA(),DG7)</f>
        <v>23.53</v>
      </c>
      <c r="DH6" s="33">
        <f t="shared" ref="DH6:DP6" si="12">IF(DH7="",NA(),DH7)</f>
        <v>24.73</v>
      </c>
      <c r="DI6" s="33">
        <f t="shared" si="12"/>
        <v>25.53</v>
      </c>
      <c r="DJ6" s="33">
        <f t="shared" si="12"/>
        <v>26.88</v>
      </c>
      <c r="DK6" s="33">
        <f t="shared" si="12"/>
        <v>44.44</v>
      </c>
      <c r="DL6" s="33">
        <f t="shared" si="12"/>
        <v>33.21</v>
      </c>
      <c r="DM6" s="33">
        <f t="shared" si="12"/>
        <v>34.24</v>
      </c>
      <c r="DN6" s="33">
        <f t="shared" si="12"/>
        <v>35.18</v>
      </c>
      <c r="DO6" s="33">
        <f t="shared" si="12"/>
        <v>36.43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0.68</v>
      </c>
      <c r="EM6" s="32" t="str">
        <f>IF(EM7="","",IF(EM7="-","【-】","【"&amp;SUBSTITUTE(TEXT(EM7,"#,##0.00"),"-","△")&amp;"】"))</f>
        <v>【0.78】</v>
      </c>
    </row>
    <row r="7" spans="1:143" s="34" customFormat="1">
      <c r="A7" s="26"/>
      <c r="B7" s="35">
        <v>2014</v>
      </c>
      <c r="C7" s="35">
        <v>473146</v>
      </c>
      <c r="D7" s="35">
        <v>46</v>
      </c>
      <c r="E7" s="35">
        <v>1</v>
      </c>
      <c r="F7" s="35">
        <v>0</v>
      </c>
      <c r="G7" s="35">
        <v>1</v>
      </c>
      <c r="H7" s="35" t="s">
        <v>93</v>
      </c>
      <c r="I7" s="35" t="s">
        <v>94</v>
      </c>
      <c r="J7" s="35" t="s">
        <v>95</v>
      </c>
      <c r="K7" s="35" t="s">
        <v>96</v>
      </c>
      <c r="L7" s="35" t="s">
        <v>97</v>
      </c>
      <c r="M7" s="36" t="s">
        <v>98</v>
      </c>
      <c r="N7" s="36">
        <v>89.18</v>
      </c>
      <c r="O7" s="36">
        <v>91.38</v>
      </c>
      <c r="P7" s="36">
        <v>1600</v>
      </c>
      <c r="Q7" s="36">
        <v>11470</v>
      </c>
      <c r="R7" s="36">
        <v>37.840000000000003</v>
      </c>
      <c r="S7" s="36">
        <v>303.12</v>
      </c>
      <c r="T7" s="36">
        <v>10436</v>
      </c>
      <c r="U7" s="36">
        <v>14.6</v>
      </c>
      <c r="V7" s="36">
        <v>714.79</v>
      </c>
      <c r="W7" s="36">
        <v>115.63</v>
      </c>
      <c r="X7" s="36">
        <v>114.2</v>
      </c>
      <c r="Y7" s="36">
        <v>106.76</v>
      </c>
      <c r="Z7" s="36">
        <v>101.94</v>
      </c>
      <c r="AA7" s="36">
        <v>98.66</v>
      </c>
      <c r="AB7" s="36">
        <v>108.06</v>
      </c>
      <c r="AC7" s="36">
        <v>104.82</v>
      </c>
      <c r="AD7" s="36">
        <v>104.95</v>
      </c>
      <c r="AE7" s="36">
        <v>105.53</v>
      </c>
      <c r="AF7" s="36">
        <v>109.49</v>
      </c>
      <c r="AG7" s="36">
        <v>113.03</v>
      </c>
      <c r="AH7" s="36">
        <v>0</v>
      </c>
      <c r="AI7" s="36">
        <v>0</v>
      </c>
      <c r="AJ7" s="36">
        <v>0</v>
      </c>
      <c r="AK7" s="36">
        <v>0</v>
      </c>
      <c r="AL7" s="36">
        <v>0</v>
      </c>
      <c r="AM7" s="36">
        <v>23.31</v>
      </c>
      <c r="AN7" s="36">
        <v>26.83</v>
      </c>
      <c r="AO7" s="36">
        <v>26.81</v>
      </c>
      <c r="AP7" s="36">
        <v>28.31</v>
      </c>
      <c r="AQ7" s="36">
        <v>9.49</v>
      </c>
      <c r="AR7" s="36">
        <v>0.81</v>
      </c>
      <c r="AS7" s="36">
        <v>4334.63</v>
      </c>
      <c r="AT7" s="36">
        <v>2830.48</v>
      </c>
      <c r="AU7" s="36">
        <v>4974.34</v>
      </c>
      <c r="AV7" s="36">
        <v>2760.53</v>
      </c>
      <c r="AW7" s="36">
        <v>2870.93</v>
      </c>
      <c r="AX7" s="36">
        <v>1129.9100000000001</v>
      </c>
      <c r="AY7" s="36">
        <v>1197.1099999999999</v>
      </c>
      <c r="AZ7" s="36">
        <v>1002.64</v>
      </c>
      <c r="BA7" s="36">
        <v>1164.51</v>
      </c>
      <c r="BB7" s="36">
        <v>406.37</v>
      </c>
      <c r="BC7" s="36">
        <v>264.16000000000003</v>
      </c>
      <c r="BD7" s="36">
        <v>115.22</v>
      </c>
      <c r="BE7" s="36">
        <v>109.75</v>
      </c>
      <c r="BF7" s="36">
        <v>106.1</v>
      </c>
      <c r="BG7" s="36">
        <v>97.25</v>
      </c>
      <c r="BH7" s="36">
        <v>105.95</v>
      </c>
      <c r="BI7" s="36">
        <v>540.94000000000005</v>
      </c>
      <c r="BJ7" s="36">
        <v>532.29999999999995</v>
      </c>
      <c r="BK7" s="36">
        <v>520.29999999999995</v>
      </c>
      <c r="BL7" s="36">
        <v>498.27</v>
      </c>
      <c r="BM7" s="36">
        <v>442.54</v>
      </c>
      <c r="BN7" s="36">
        <v>283.72000000000003</v>
      </c>
      <c r="BO7" s="36">
        <v>109.62</v>
      </c>
      <c r="BP7" s="36">
        <v>108.78</v>
      </c>
      <c r="BQ7" s="36">
        <v>101.92</v>
      </c>
      <c r="BR7" s="36">
        <v>97.66</v>
      </c>
      <c r="BS7" s="36">
        <v>94.3</v>
      </c>
      <c r="BT7" s="36">
        <v>93.43</v>
      </c>
      <c r="BU7" s="36">
        <v>90.17</v>
      </c>
      <c r="BV7" s="36">
        <v>90.69</v>
      </c>
      <c r="BW7" s="36">
        <v>90.64</v>
      </c>
      <c r="BX7" s="36">
        <v>98.6</v>
      </c>
      <c r="BY7" s="36">
        <v>104.6</v>
      </c>
      <c r="BZ7" s="36">
        <v>145.44999999999999</v>
      </c>
      <c r="CA7" s="36">
        <v>145.82</v>
      </c>
      <c r="CB7" s="36">
        <v>154.66999999999999</v>
      </c>
      <c r="CC7" s="36">
        <v>163.24</v>
      </c>
      <c r="CD7" s="36">
        <v>155.97999999999999</v>
      </c>
      <c r="CE7" s="36">
        <v>204.24</v>
      </c>
      <c r="CF7" s="36">
        <v>210.28</v>
      </c>
      <c r="CG7" s="36">
        <v>211.08</v>
      </c>
      <c r="CH7" s="36">
        <v>213.52</v>
      </c>
      <c r="CI7" s="36">
        <v>181.67</v>
      </c>
      <c r="CJ7" s="36">
        <v>164.21</v>
      </c>
      <c r="CK7" s="36">
        <v>51.33</v>
      </c>
      <c r="CL7" s="36">
        <v>50.79</v>
      </c>
      <c r="CM7" s="36">
        <v>49.7</v>
      </c>
      <c r="CN7" s="36">
        <v>51.12</v>
      </c>
      <c r="CO7" s="36">
        <v>51.84</v>
      </c>
      <c r="CP7" s="36">
        <v>51.05</v>
      </c>
      <c r="CQ7" s="36">
        <v>50.49</v>
      </c>
      <c r="CR7" s="36">
        <v>49.69</v>
      </c>
      <c r="CS7" s="36">
        <v>49.77</v>
      </c>
      <c r="CT7" s="36">
        <v>53.61</v>
      </c>
      <c r="CU7" s="36">
        <v>59.8</v>
      </c>
      <c r="CV7" s="36">
        <v>94.3</v>
      </c>
      <c r="CW7" s="36">
        <v>94.54</v>
      </c>
      <c r="CX7" s="36">
        <v>94.49</v>
      </c>
      <c r="CY7" s="36">
        <v>92.2</v>
      </c>
      <c r="CZ7" s="36">
        <v>91.75</v>
      </c>
      <c r="DA7" s="36">
        <v>80.81</v>
      </c>
      <c r="DB7" s="36">
        <v>78.7</v>
      </c>
      <c r="DC7" s="36">
        <v>80.010000000000005</v>
      </c>
      <c r="DD7" s="36">
        <v>79.98</v>
      </c>
      <c r="DE7" s="36">
        <v>81.31</v>
      </c>
      <c r="DF7" s="36">
        <v>89.78</v>
      </c>
      <c r="DG7" s="36">
        <v>23.53</v>
      </c>
      <c r="DH7" s="36">
        <v>24.73</v>
      </c>
      <c r="DI7" s="36">
        <v>25.53</v>
      </c>
      <c r="DJ7" s="36">
        <v>26.88</v>
      </c>
      <c r="DK7" s="36">
        <v>44.44</v>
      </c>
      <c r="DL7" s="36">
        <v>33.21</v>
      </c>
      <c r="DM7" s="36">
        <v>34.24</v>
      </c>
      <c r="DN7" s="36">
        <v>35.18</v>
      </c>
      <c r="DO7" s="36">
        <v>36.43</v>
      </c>
      <c r="DP7" s="36">
        <v>46.67</v>
      </c>
      <c r="DQ7" s="36">
        <v>46.31</v>
      </c>
      <c r="DR7" s="36">
        <v>0</v>
      </c>
      <c r="DS7" s="36">
        <v>0</v>
      </c>
      <c r="DT7" s="36">
        <v>0</v>
      </c>
      <c r="DU7" s="36">
        <v>0</v>
      </c>
      <c r="DV7" s="36">
        <v>0</v>
      </c>
      <c r="DW7" s="36">
        <v>6.34</v>
      </c>
      <c r="DX7" s="36">
        <v>6.81</v>
      </c>
      <c r="DY7" s="36">
        <v>8.41</v>
      </c>
      <c r="DZ7" s="36">
        <v>8.7200000000000006</v>
      </c>
      <c r="EA7" s="36">
        <v>10.029999999999999</v>
      </c>
      <c r="EB7" s="36">
        <v>12.42</v>
      </c>
      <c r="EC7" s="36">
        <v>0</v>
      </c>
      <c r="ED7" s="36">
        <v>0</v>
      </c>
      <c r="EE7" s="36">
        <v>0</v>
      </c>
      <c r="EF7" s="36">
        <v>0</v>
      </c>
      <c r="EG7" s="36">
        <v>0</v>
      </c>
      <c r="EH7" s="36">
        <v>0.81</v>
      </c>
      <c r="EI7" s="36">
        <v>0.82</v>
      </c>
      <c r="EJ7" s="36">
        <v>0.66</v>
      </c>
      <c r="EK7" s="36">
        <v>0.64</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2016-02-12T05:23:12Z</cp:lastPrinted>
  <dcterms:created xsi:type="dcterms:W3CDTF">2016-01-18T04:57:37Z</dcterms:created>
  <dcterms:modified xsi:type="dcterms:W3CDTF">2016-02-15T01:44:51Z</dcterms:modified>
  <cp:category/>
</cp:coreProperties>
</file>