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01.計画係\とぐち\ＨＰ掲載資料\"/>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<sst xmlns="http://schemas.openxmlformats.org/spreadsheetml/2006/main" count="221" uniqueCount="111">
  <si>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</si>
  <si>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</si>
  <si>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</si>
  <si>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</si>
  <si>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</si>
  <si>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</si>
  <si>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</si>
  <si>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</si>
  <si>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</si>
  <si>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</si>
  <si>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</si>
  <si>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</si>
  <si>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</si>
  <si>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</si>
  <si>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</si>
  <si>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</si>
  <si>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</si>
  <si>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</si>
  <si>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</si>
  <si>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</si>
  <si>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</si>
  <si>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</si>
  <si>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</si>
  <si>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</si>
  <si>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</si>
  <si>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</si>
  <si>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</si>
  <si>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</si>
  <si>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</si>
  <si>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</si>
  <si>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</si>
  <si>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</si>
  <si>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</si>
  <si>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</si>
  <si>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</si>
  <si>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</si>
  <si>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</si>
  <si>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</si>
  <si>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</si>
  <si>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</si>
  <si>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</si>
  <si>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</si>
  <si>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</si>
  <si>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</si>
  <si>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</si>
  <si>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</si>
  <si>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</si>
  <si>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</si>
  <si>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</si>
  <si>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</si>
  <si>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</si>
  <si>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</si>
  <si>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</si>
  <si>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</si>
  <si>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</si>
  <si>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</si>
  <si>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</si>
  <si>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</si>
  <si>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</si>
  <si>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</si>
  <si>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</si>
  <si>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</si>
  <si>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</si>
  <si>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</si>
  <si>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</si>
  <si>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</si>
  <si>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</si>
  <si>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</si>
  <si>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</si>
  <si>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</si>
  <si>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</si>
  <si>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</si>
  <si>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</si>
  <si>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</si>
  <si>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</si>
  <si>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</si>
  <si>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</si>
  <si>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</si>
  <si>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</si>
  <si>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</si>
  <si>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</si>
  <si>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</si>
  <si>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</si>
  <si>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</si>
  <si>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</si>
  <si>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</si>
  <si>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</si>
  <si>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</si>
  <si>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</si>
  <si>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</si>
  <si>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</si>
  <si>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</si>
  <si>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</si>
  <si>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</si>
  <si>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</si>
  <si>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</si>
  <si>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うるま市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</si>
  <si>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</si>
  <si>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</si>
  <si>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</si>
  <si>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</si>
  <si>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</si>
  <si>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</si>
  <si>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</si>
  <si>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</si>
  <si>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</si>
  <si>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</si>
  <si>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</si>
  <si>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単年度収支の赤字（100%未満）により更なる経営改善に向けた取組みに加え、接続率の向上による料金収入の増を目指している。　　　　　　　　　　　　　　②累積欠損金比率　　　　　　　　　　　　　　　　該当数値なし　　　　　　　　　　　　　　　　　　　　③流動比率　　　　　　　　　　　　　　　　　　　該当数値なし　　　　　　　　　　　　　　　　　　④企業債残高対給水収益比率　　　　　　　　　　　類以団体平均値より低い値を達成し良好である。しかし施設の更新及び長寿命化施策の進展状況を勘案し、随時その適正度を検討する必要がある。　　　　　　　　　　　　　　　　　⑤経費回収率　　　　　　　　　　　　　　　　　　類以団体平均値より低い値にあり、①と目標は同じである。　　　　　　　　　　　　　　　　　　　　　　　　⑥汚水処理原価　　　　　　　　　　　　　　　　　類以団体平均値より高い値にあり、①と目標は同じである。　　　　　　　　　　　　　　　　　　　　　⑦施設利用率　　　　　　　　　　　　　　　　　　類以団体平均値より低い値にあり、①と目標は同じである。　　　　　　　　　　　　　　　　　　　　　⑧水洗化率　　　　　　　　　　　　　　　　　　　類以団体平均値より低い値にあり、①と目標は同じである。　　　　　　　　　　　　　　　　　　　　　　　　　　　　　　　　　　　　　　　　　　　　　　　　　</t>
    <rPh sb="1" eb="3">
      <t>シュウエキ</t>
    </rPh>
    <rPh sb="3" eb="4">
      <t>テキ</t>
    </rPh>
    <rPh sb="4" eb="6">
      <t>シュウシ</t>
    </rPh>
    <rPh sb="6" eb="8">
      <t>ヒリツ</t>
    </rPh>
    <rPh sb="26" eb="29">
      <t>タンネンド</t>
    </rPh>
    <rPh sb="29" eb="31">
      <t>シュウシ</t>
    </rPh>
    <rPh sb="32" eb="34">
      <t>アカジ</t>
    </rPh>
    <rPh sb="39" eb="41">
      <t>ミマン</t>
    </rPh>
    <rPh sb="45" eb="46">
      <t>サラ</t>
    </rPh>
    <rPh sb="48" eb="50">
      <t>ケイエイ</t>
    </rPh>
    <rPh sb="50" eb="52">
      <t>カイゼン</t>
    </rPh>
    <rPh sb="53" eb="54">
      <t>ム</t>
    </rPh>
    <rPh sb="56" eb="57">
      <t>ト</t>
    </rPh>
    <rPh sb="57" eb="58">
      <t>ク</t>
    </rPh>
    <rPh sb="60" eb="61">
      <t>クワ</t>
    </rPh>
    <rPh sb="63" eb="65">
      <t>セツゾク</t>
    </rPh>
    <rPh sb="65" eb="66">
      <t>リツ</t>
    </rPh>
    <rPh sb="67" eb="69">
      <t>コウジョウ</t>
    </rPh>
    <rPh sb="72" eb="74">
      <t>リョウキン</t>
    </rPh>
    <rPh sb="74" eb="76">
      <t>シュウニュウ</t>
    </rPh>
    <rPh sb="77" eb="78">
      <t>ゾウ</t>
    </rPh>
    <rPh sb="79" eb="81">
      <t>メザ</t>
    </rPh>
    <rPh sb="101" eb="103">
      <t>ルイセキ</t>
    </rPh>
    <rPh sb="103" eb="105">
      <t>ケッソン</t>
    </rPh>
    <rPh sb="105" eb="106">
      <t>キン</t>
    </rPh>
    <rPh sb="106" eb="108">
      <t>ヒリツ</t>
    </rPh>
    <rPh sb="124" eb="126">
      <t>ガイトウ</t>
    </rPh>
    <rPh sb="126" eb="128">
      <t>スウチ</t>
    </rPh>
    <rPh sb="151" eb="153">
      <t>リュウドウ</t>
    </rPh>
    <rPh sb="153" eb="155">
      <t>ヒリツ</t>
    </rPh>
    <rPh sb="174" eb="176">
      <t>ガイトウ</t>
    </rPh>
    <rPh sb="176" eb="178">
      <t>スウチ</t>
    </rPh>
    <rPh sb="199" eb="202">
      <t>キギョウサイ</t>
    </rPh>
    <rPh sb="202" eb="204">
      <t>ザンダカ</t>
    </rPh>
    <rPh sb="204" eb="205">
      <t>タイ</t>
    </rPh>
    <rPh sb="205" eb="207">
      <t>キュウスイ</t>
    </rPh>
    <rPh sb="207" eb="209">
      <t>シュウエキ</t>
    </rPh>
    <rPh sb="209" eb="211">
      <t>ヒリツ</t>
    </rPh>
    <rPh sb="222" eb="223">
      <t>ルイ</t>
    </rPh>
    <rPh sb="223" eb="224">
      <t>イ</t>
    </rPh>
    <rPh sb="224" eb="226">
      <t>ダンタイ</t>
    </rPh>
    <rPh sb="226" eb="228">
      <t>ヘイキン</t>
    </rPh>
    <rPh sb="228" eb="229">
      <t>チ</t>
    </rPh>
    <rPh sb="231" eb="232">
      <t>ヒク</t>
    </rPh>
    <rPh sb="233" eb="234">
      <t>アタイ</t>
    </rPh>
    <rPh sb="235" eb="237">
      <t>タッセイ</t>
    </rPh>
    <rPh sb="238" eb="240">
      <t>リョウコウ</t>
    </rPh>
    <rPh sb="247" eb="249">
      <t>シセツ</t>
    </rPh>
    <rPh sb="250" eb="252">
      <t>コウシン</t>
    </rPh>
    <rPh sb="252" eb="253">
      <t>オヨ</t>
    </rPh>
    <rPh sb="254" eb="257">
      <t>チョウジュミョウ</t>
    </rPh>
    <rPh sb="257" eb="258">
      <t>カ</t>
    </rPh>
    <rPh sb="258" eb="260">
      <t>シサク</t>
    </rPh>
    <rPh sb="261" eb="263">
      <t>シンテン</t>
    </rPh>
    <rPh sb="263" eb="265">
      <t>ジョウキョウ</t>
    </rPh>
    <rPh sb="266" eb="268">
      <t>カンアン</t>
    </rPh>
    <rPh sb="270" eb="272">
      <t>ズイジ</t>
    </rPh>
    <rPh sb="274" eb="276">
      <t>テキセイ</t>
    </rPh>
    <rPh sb="276" eb="277">
      <t>ド</t>
    </rPh>
    <rPh sb="278" eb="280">
      <t>ケントウ</t>
    </rPh>
    <rPh sb="282" eb="284">
      <t>ヒツヨウ</t>
    </rPh>
    <rPh sb="306" eb="308">
      <t>ケイヒ</t>
    </rPh>
    <rPh sb="308" eb="310">
      <t>カイシュウ</t>
    </rPh>
    <rPh sb="310" eb="311">
      <t>リツ</t>
    </rPh>
    <rPh sb="338" eb="339">
      <t>ヒク</t>
    </rPh>
    <rPh sb="340" eb="341">
      <t>アタイ</t>
    </rPh>
    <rPh sb="347" eb="349">
      <t>モクヒョウ</t>
    </rPh>
    <rPh sb="350" eb="351">
      <t>オナ</t>
    </rPh>
    <rPh sb="381" eb="383">
      <t>オスイ</t>
    </rPh>
    <rPh sb="383" eb="385">
      <t>ショリ</t>
    </rPh>
    <rPh sb="385" eb="387">
      <t>ゲンカ</t>
    </rPh>
    <rPh sb="404" eb="405">
      <t>ルイ</t>
    </rPh>
    <rPh sb="405" eb="406">
      <t>イ</t>
    </rPh>
    <rPh sb="406" eb="408">
      <t>ダンタイ</t>
    </rPh>
    <rPh sb="408" eb="410">
      <t>ヘイキン</t>
    </rPh>
    <rPh sb="410" eb="411">
      <t>チ</t>
    </rPh>
    <rPh sb="413" eb="414">
      <t>タカ</t>
    </rPh>
    <rPh sb="415" eb="416">
      <t>アタイ</t>
    </rPh>
    <rPh sb="422" eb="424">
      <t>モクヒョウ</t>
    </rPh>
    <rPh sb="425" eb="426">
      <t>オナ</t>
    </rPh>
    <rPh sb="453" eb="455">
      <t>シセツ</t>
    </rPh>
    <rPh sb="455" eb="457">
      <t>リヨウ</t>
    </rPh>
    <rPh sb="457" eb="458">
      <t>リツ</t>
    </rPh>
    <rPh sb="485" eb="486">
      <t>ヒク</t>
    </rPh>
    <rPh sb="525" eb="528">
      <t>スイセンカ</t>
    </rPh>
    <rPh sb="528" eb="529">
      <t>リツ</t>
    </rPh>
    <phoneticPr fontId="4"/>
  </si>
  <si>
    <t>①有形固定資産減価償却率　　　　　　　　　　　　該当数値なし　　　　　　　　　　　　　　　　　　②管渠老朽化率　　　　　　　　　　　　　　　　　該当数値なし　　　　　　　　　　　　　　　　　　③管渠改善率　　　　　　　　　　　　　　　　　　　類以団体平均値より低い値にあるが、施設の更新及び長寿命化施策の進展状況を勘案し、随時その適正度を検討する必要がある。　　</t>
    <rPh sb="1" eb="3">
      <t>ユウケイ</t>
    </rPh>
    <rPh sb="3" eb="5">
      <t>コテイ</t>
    </rPh>
    <rPh sb="5" eb="7">
      <t>シサン</t>
    </rPh>
    <rPh sb="7" eb="9">
      <t>ゲンカ</t>
    </rPh>
    <rPh sb="9" eb="11">
      <t>ショウキャク</t>
    </rPh>
    <rPh sb="11" eb="12">
      <t>リツ</t>
    </rPh>
    <rPh sb="24" eb="26">
      <t>ガイトウ</t>
    </rPh>
    <rPh sb="26" eb="28">
      <t>スウチ</t>
    </rPh>
    <rPh sb="49" eb="50">
      <t>カン</t>
    </rPh>
    <rPh sb="51" eb="54">
      <t>ロウキュウカ</t>
    </rPh>
    <rPh sb="54" eb="55">
      <t>リツ</t>
    </rPh>
    <rPh sb="72" eb="74">
      <t>ガイトウ</t>
    </rPh>
    <rPh sb="74" eb="76">
      <t>スウチ</t>
    </rPh>
    <rPh sb="97" eb="98">
      <t>カン</t>
    </rPh>
    <rPh sb="99" eb="101">
      <t>カイゼン</t>
    </rPh>
    <rPh sb="101" eb="102">
      <t>リツ</t>
    </rPh>
    <rPh sb="121" eb="122">
      <t>ルイ</t>
    </rPh>
    <rPh sb="122" eb="123">
      <t>イ</t>
    </rPh>
    <rPh sb="123" eb="125">
      <t>ダンタイ</t>
    </rPh>
    <rPh sb="125" eb="127">
      <t>ヘイキン</t>
    </rPh>
    <rPh sb="127" eb="128">
      <t>チ</t>
    </rPh>
    <rPh sb="130" eb="131">
      <t>ヒク</t>
    </rPh>
    <rPh sb="132" eb="133">
      <t>アタイ</t>
    </rPh>
    <phoneticPr fontId="4"/>
  </si>
  <si>
    <t>市としては、水洗化率の向上で、使用料収入を上げるため継続して、未接続世帯への個別訪問を行い、パンフレット等を配布し汚水処理施設への接続を促し、接続率の向上を図って参ります。又、施設老朽化に対する更新の措置については、管路を含めて汚水処理施設全体が対象となることから、農業集落排水施設の機能診断調査及び最適整備構想策定業務を今年度中に作成し、最適な維持管理計画の策定を行うことが肝要である。</t>
    <rPh sb="0" eb="1">
      <t>シ</t>
    </rPh>
    <rPh sb="6" eb="9">
      <t>スイセンカ</t>
    </rPh>
    <rPh sb="9" eb="10">
      <t>リツ</t>
    </rPh>
    <rPh sb="11" eb="13">
      <t>コウジョウ</t>
    </rPh>
    <rPh sb="15" eb="17">
      <t>シヨウ</t>
    </rPh>
    <rPh sb="17" eb="18">
      <t>リョウ</t>
    </rPh>
    <rPh sb="18" eb="20">
      <t>シュウニュウ</t>
    </rPh>
    <rPh sb="21" eb="22">
      <t>ア</t>
    </rPh>
    <rPh sb="26" eb="28">
      <t>ケイゾク</t>
    </rPh>
    <rPh sb="31" eb="34">
      <t>ミセツゾク</t>
    </rPh>
    <rPh sb="34" eb="36">
      <t>セタイ</t>
    </rPh>
    <rPh sb="38" eb="40">
      <t>コベツ</t>
    </rPh>
    <rPh sb="40" eb="42">
      <t>ホウモン</t>
    </rPh>
    <rPh sb="43" eb="44">
      <t>オコナ</t>
    </rPh>
    <rPh sb="52" eb="53">
      <t>トウ</t>
    </rPh>
    <rPh sb="54" eb="56">
      <t>ハイフ</t>
    </rPh>
    <rPh sb="57" eb="59">
      <t>オスイ</t>
    </rPh>
    <rPh sb="59" eb="61">
      <t>ショリ</t>
    </rPh>
    <rPh sb="61" eb="63">
      <t>シセツ</t>
    </rPh>
    <rPh sb="65" eb="67">
      <t>セツゾク</t>
    </rPh>
    <rPh sb="68" eb="69">
      <t>ウナガ</t>
    </rPh>
    <rPh sb="71" eb="73">
      <t>セツゾク</t>
    </rPh>
    <rPh sb="73" eb="74">
      <t>リツ</t>
    </rPh>
    <rPh sb="75" eb="77">
      <t>コウジョウ</t>
    </rPh>
    <rPh sb="78" eb="79">
      <t>ハカ</t>
    </rPh>
    <rPh sb="81" eb="82">
      <t>マイ</t>
    </rPh>
    <rPh sb="86" eb="87">
      <t>マタ</t>
    </rPh>
    <rPh sb="88" eb="90">
      <t>シセツ</t>
    </rPh>
    <rPh sb="90" eb="93">
      <t>ロウキュウカ</t>
    </rPh>
    <rPh sb="94" eb="95">
      <t>タイ</t>
    </rPh>
    <rPh sb="97" eb="99">
      <t>コウシン</t>
    </rPh>
    <rPh sb="100" eb="102">
      <t>ソチ</t>
    </rPh>
    <rPh sb="108" eb="110">
      <t>カンロ</t>
    </rPh>
    <rPh sb="111" eb="112">
      <t>フク</t>
    </rPh>
    <rPh sb="114" eb="116">
      <t>オスイ</t>
    </rPh>
    <rPh sb="116" eb="118">
      <t>ショリ</t>
    </rPh>
    <rPh sb="118" eb="120">
      <t>シセツ</t>
    </rPh>
    <rPh sb="120" eb="122">
      <t>ゼンタイ</t>
    </rPh>
    <rPh sb="123" eb="125">
      <t>タイショウ</t>
    </rPh>
    <rPh sb="188" eb="190">
      <t>カンヨウ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</si>
</sst>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352720"/>
        <c:axId val="16735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67352720"/>
        <c:axId val="167353104"/>
      </c:lineChart>
      <c:dateAx>
        <c:axId val="167352720"/>
        <c:scaling>
          <c:orientation val="minMax"/>
        </c:scaling>
        <c:delete val="1"/>
        <c:axPos val="b"/>
        <c:numFmt formatCode="ge" sourceLinked="1"/>
        <c:majorTickMark val="none"/>
        <c:minorTickMark val="none"/>
        <c:tickLblPos val="none"/>
        <c:crossAx val="167353104"/>
        <c:crosses val="autoZero"/>
        <c:auto val="1"/>
        <c:lblOffset val="100"/>
        <c:baseTimeUnit val="years"/>
      </c:dateAx>
      <c:valAx>
        <c:axId val="16735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5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16.18</c:v>
                </c:pt>
                <c:pt idx="1">
                  <c:v>17.84</c:v>
                </c:pt>
                <c:pt idx="2">
                  <c:v>18.670000000000002</c:v>
                </c:pt>
                <c:pt idx="3">
                  <c:v>17.43</c:v>
                </c:pt>
                <c:pt idx="4">
                  <c:v>17.010000000000002</c:v>
                </c:pt>
              </c:numCache>
            </c:numRef>
          </c:val>
        </c:ser>
        <c:dLbls>
          <c:showLegendKey val="0"/>
          <c:showVal val="0"/>
          <c:showCatName val="0"/>
          <c:showSerName val="0"/>
          <c:showPercent val="0"/>
          <c:showBubbleSize val="0"/>
        </c:dLbls>
        <c:gapWidth val="150"/>
        <c:axId val="275697184"/>
        <c:axId val="27569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75697184"/>
        <c:axId val="275697576"/>
      </c:lineChart>
      <c:dateAx>
        <c:axId val="275697184"/>
        <c:scaling>
          <c:orientation val="minMax"/>
        </c:scaling>
        <c:delete val="1"/>
        <c:axPos val="b"/>
        <c:numFmt formatCode="ge" sourceLinked="1"/>
        <c:majorTickMark val="none"/>
        <c:minorTickMark val="none"/>
        <c:tickLblPos val="none"/>
        <c:crossAx val="275697576"/>
        <c:crosses val="autoZero"/>
        <c:auto val="1"/>
        <c:lblOffset val="100"/>
        <c:baseTimeUnit val="years"/>
      </c:dateAx>
      <c:valAx>
        <c:axId val="27569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47.06</c:v>
                </c:pt>
                <c:pt idx="1">
                  <c:v>50.37</c:v>
                </c:pt>
                <c:pt idx="2">
                  <c:v>52.2</c:v>
                </c:pt>
                <c:pt idx="3">
                  <c:v>54.38</c:v>
                </c:pt>
                <c:pt idx="4">
                  <c:v>25.62</c:v>
                </c:pt>
              </c:numCache>
            </c:numRef>
          </c:val>
        </c:ser>
        <c:dLbls>
          <c:showLegendKey val="0"/>
          <c:showVal val="0"/>
          <c:showCatName val="0"/>
          <c:showSerName val="0"/>
          <c:showPercent val="0"/>
          <c:showBubbleSize val="0"/>
        </c:dLbls>
        <c:gapWidth val="150"/>
        <c:axId val="275698752"/>
        <c:axId val="27569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75698752"/>
        <c:axId val="275699144"/>
      </c:lineChart>
      <c:dateAx>
        <c:axId val="275698752"/>
        <c:scaling>
          <c:orientation val="minMax"/>
        </c:scaling>
        <c:delete val="1"/>
        <c:axPos val="b"/>
        <c:numFmt formatCode="ge" sourceLinked="1"/>
        <c:majorTickMark val="none"/>
        <c:minorTickMark val="none"/>
        <c:tickLblPos val="none"/>
        <c:crossAx val="275699144"/>
        <c:crosses val="autoZero"/>
        <c:auto val="1"/>
        <c:lblOffset val="100"/>
        <c:baseTimeUnit val="years"/>
      </c:dateAx>
      <c:valAx>
        <c:axId val="27569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87.45</c:v>
                </c:pt>
                <c:pt idx="1">
                  <c:v>84.16</c:v>
                </c:pt>
                <c:pt idx="2">
                  <c:v>84.51</c:v>
                </c:pt>
                <c:pt idx="3">
                  <c:v>88.3</c:v>
                </c:pt>
                <c:pt idx="4">
                  <c:v>91.68</c:v>
                </c:pt>
              </c:numCache>
            </c:numRef>
          </c:val>
        </c:ser>
        <c:dLbls>
          <c:showLegendKey val="0"/>
          <c:showVal val="0"/>
          <c:showCatName val="0"/>
          <c:showSerName val="0"/>
          <c:showPercent val="0"/>
          <c:showBubbleSize val="0"/>
        </c:dLbls>
        <c:gapWidth val="150"/>
        <c:axId val="274949008"/>
        <c:axId val="27494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949008"/>
        <c:axId val="274949904"/>
      </c:lineChart>
      <c:dateAx>
        <c:axId val="274949008"/>
        <c:scaling>
          <c:orientation val="minMax"/>
        </c:scaling>
        <c:delete val="1"/>
        <c:axPos val="b"/>
        <c:numFmt formatCode="ge" sourceLinked="1"/>
        <c:majorTickMark val="none"/>
        <c:minorTickMark val="none"/>
        <c:tickLblPos val="none"/>
        <c:crossAx val="274949904"/>
        <c:crosses val="autoZero"/>
        <c:auto val="1"/>
        <c:lblOffset val="100"/>
        <c:baseTimeUnit val="years"/>
      </c:dateAx>
      <c:valAx>
        <c:axId val="27494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4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736968"/>
        <c:axId val="27495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736968"/>
        <c:axId val="274959056"/>
      </c:lineChart>
      <c:dateAx>
        <c:axId val="274736968"/>
        <c:scaling>
          <c:orientation val="minMax"/>
        </c:scaling>
        <c:delete val="1"/>
        <c:axPos val="b"/>
        <c:numFmt formatCode="ge" sourceLinked="1"/>
        <c:majorTickMark val="none"/>
        <c:minorTickMark val="none"/>
        <c:tickLblPos val="none"/>
        <c:crossAx val="274959056"/>
        <c:crosses val="autoZero"/>
        <c:auto val="1"/>
        <c:lblOffset val="100"/>
        <c:baseTimeUnit val="years"/>
      </c:dateAx>
      <c:valAx>
        <c:axId val="27495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7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355448"/>
        <c:axId val="2753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355448"/>
        <c:axId val="275355840"/>
      </c:lineChart>
      <c:dateAx>
        <c:axId val="275355448"/>
        <c:scaling>
          <c:orientation val="minMax"/>
        </c:scaling>
        <c:delete val="1"/>
        <c:axPos val="b"/>
        <c:numFmt formatCode="ge" sourceLinked="1"/>
        <c:majorTickMark val="none"/>
        <c:minorTickMark val="none"/>
        <c:tickLblPos val="none"/>
        <c:crossAx val="275355840"/>
        <c:crosses val="autoZero"/>
        <c:auto val="1"/>
        <c:lblOffset val="100"/>
        <c:baseTimeUnit val="years"/>
      </c:dateAx>
      <c:valAx>
        <c:axId val="2753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5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357016"/>
        <c:axId val="2753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357016"/>
        <c:axId val="275357408"/>
      </c:lineChart>
      <c:dateAx>
        <c:axId val="275357016"/>
        <c:scaling>
          <c:orientation val="minMax"/>
        </c:scaling>
        <c:delete val="1"/>
        <c:axPos val="b"/>
        <c:numFmt formatCode="ge" sourceLinked="1"/>
        <c:majorTickMark val="none"/>
        <c:minorTickMark val="none"/>
        <c:tickLblPos val="none"/>
        <c:crossAx val="275357408"/>
        <c:crosses val="autoZero"/>
        <c:auto val="1"/>
        <c:lblOffset val="100"/>
        <c:baseTimeUnit val="years"/>
      </c:dateAx>
      <c:valAx>
        <c:axId val="2753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5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358584"/>
        <c:axId val="2753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358584"/>
        <c:axId val="275358976"/>
      </c:lineChart>
      <c:dateAx>
        <c:axId val="275358584"/>
        <c:scaling>
          <c:orientation val="minMax"/>
        </c:scaling>
        <c:delete val="1"/>
        <c:axPos val="b"/>
        <c:numFmt formatCode="ge" sourceLinked="1"/>
        <c:majorTickMark val="none"/>
        <c:minorTickMark val="none"/>
        <c:tickLblPos val="none"/>
        <c:crossAx val="275358976"/>
        <c:crosses val="autoZero"/>
        <c:auto val="1"/>
        <c:lblOffset val="100"/>
        <c:baseTimeUnit val="years"/>
      </c:dateAx>
      <c:valAx>
        <c:axId val="2753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5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111.24</c:v>
                </c:pt>
                <c:pt idx="1">
                  <c:v>107.51</c:v>
                </c:pt>
                <c:pt idx="2">
                  <c:v>100.74</c:v>
                </c:pt>
                <c:pt idx="3">
                  <c:v>143.19999999999999</c:v>
                </c:pt>
                <c:pt idx="4">
                  <c:v>138.18</c:v>
                </c:pt>
              </c:numCache>
            </c:numRef>
          </c:val>
        </c:ser>
        <c:dLbls>
          <c:showLegendKey val="0"/>
          <c:showVal val="0"/>
          <c:showCatName val="0"/>
          <c:showSerName val="0"/>
          <c:showPercent val="0"/>
          <c:showBubbleSize val="0"/>
        </c:dLbls>
        <c:gapWidth val="150"/>
        <c:axId val="275474408"/>
        <c:axId val="27547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75474408"/>
        <c:axId val="275474800"/>
      </c:lineChart>
      <c:dateAx>
        <c:axId val="275474408"/>
        <c:scaling>
          <c:orientation val="minMax"/>
        </c:scaling>
        <c:delete val="1"/>
        <c:axPos val="b"/>
        <c:numFmt formatCode="ge" sourceLinked="1"/>
        <c:majorTickMark val="none"/>
        <c:minorTickMark val="none"/>
        <c:tickLblPos val="none"/>
        <c:crossAx val="275474800"/>
        <c:crosses val="autoZero"/>
        <c:auto val="1"/>
        <c:lblOffset val="100"/>
        <c:baseTimeUnit val="years"/>
      </c:dateAx>
      <c:valAx>
        <c:axId val="27547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47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7.09</c:v>
                </c:pt>
                <c:pt idx="1">
                  <c:v>8.27</c:v>
                </c:pt>
                <c:pt idx="2">
                  <c:v>9.01</c:v>
                </c:pt>
                <c:pt idx="3">
                  <c:v>8.6300000000000008</c:v>
                </c:pt>
                <c:pt idx="4">
                  <c:v>8.92</c:v>
                </c:pt>
              </c:numCache>
            </c:numRef>
          </c:val>
        </c:ser>
        <c:dLbls>
          <c:showLegendKey val="0"/>
          <c:showVal val="0"/>
          <c:showCatName val="0"/>
          <c:showSerName val="0"/>
          <c:showPercent val="0"/>
          <c:showBubbleSize val="0"/>
        </c:dLbls>
        <c:gapWidth val="150"/>
        <c:axId val="275475976"/>
        <c:axId val="27547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75475976"/>
        <c:axId val="275476368"/>
      </c:lineChart>
      <c:dateAx>
        <c:axId val="275475976"/>
        <c:scaling>
          <c:orientation val="minMax"/>
        </c:scaling>
        <c:delete val="1"/>
        <c:axPos val="b"/>
        <c:numFmt formatCode="ge" sourceLinked="1"/>
        <c:majorTickMark val="none"/>
        <c:minorTickMark val="none"/>
        <c:tickLblPos val="none"/>
        <c:crossAx val="275476368"/>
        <c:crosses val="autoZero"/>
        <c:auto val="1"/>
        <c:lblOffset val="100"/>
        <c:baseTimeUnit val="years"/>
      </c:dateAx>
      <c:valAx>
        <c:axId val="27547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47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1118.1099999999999</c:v>
                </c:pt>
                <c:pt idx="1">
                  <c:v>1002.82</c:v>
                </c:pt>
                <c:pt idx="2">
                  <c:v>903.74</c:v>
                </c:pt>
                <c:pt idx="3">
                  <c:v>936.02</c:v>
                </c:pt>
                <c:pt idx="4">
                  <c:v>911.6</c:v>
                </c:pt>
              </c:numCache>
            </c:numRef>
          </c:val>
        </c:ser>
        <c:dLbls>
          <c:showLegendKey val="0"/>
          <c:showVal val="0"/>
          <c:showCatName val="0"/>
          <c:showSerName val="0"/>
          <c:showPercent val="0"/>
          <c:showBubbleSize val="0"/>
        </c:dLbls>
        <c:gapWidth val="150"/>
        <c:axId val="275695616"/>
        <c:axId val="27569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75695616"/>
        <c:axId val="275696008"/>
      </c:lineChart>
      <c:dateAx>
        <c:axId val="275695616"/>
        <c:scaling>
          <c:orientation val="minMax"/>
        </c:scaling>
        <c:delete val="1"/>
        <c:axPos val="b"/>
        <c:numFmt formatCode="ge" sourceLinked="1"/>
        <c:majorTickMark val="none"/>
        <c:minorTickMark val="none"/>
        <c:tickLblPos val="none"/>
        <c:crossAx val="275696008"/>
        <c:crosses val="autoZero"/>
        <c:auto val="1"/>
        <c:lblOffset val="100"/>
        <c:baseTimeUnit val="years"/>
      </c:dateAx>
      <c:valAx>
        <c:axId val="27569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X31" zoomScaleNormal="100" workbookViewId="0">
      <selection activeCell="CH74" sqref="CH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うるま市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121521</v>
      </c>
      <c r="AM8" s="64"/>
      <c r="AN8" s="64"/>
      <c r="AO8" s="64"/>
      <c r="AP8" s="64"/>
      <c r="AQ8" s="64"/>
      <c r="AR8" s="64"/>
      <c r="AS8" s="64"/>
      <c r="AT8" s="63">
        <f>データ!S6</f>
        <v>87.01</v>
      </c>
      <c r="AU8" s="63"/>
      <c r="AV8" s="63"/>
      <c r="AW8" s="63"/>
      <c r="AX8" s="63"/>
      <c r="AY8" s="63"/>
      <c r="AZ8" s="63"/>
      <c r="BA8" s="63"/>
      <c r="BB8" s="63">
        <f>データ!T6</f>
        <v>1396.63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v>
      </c>
      <c r="Q10" s="63"/>
      <c r="R10" s="63"/>
      <c r="S10" s="63"/>
      <c r="T10" s="63"/>
      <c r="U10" s="63"/>
      <c r="V10" s="63"/>
      <c r="W10" s="63">
        <f>データ!P6</f>
        <v>100</v>
      </c>
      <c r="X10" s="63"/>
      <c r="Y10" s="63"/>
      <c r="Z10" s="63"/>
      <c r="AA10" s="63"/>
      <c r="AB10" s="63"/>
      <c r="AC10" s="63"/>
      <c r="AD10" s="64">
        <f>データ!Q6</f>
        <v>1144</v>
      </c>
      <c r="AE10" s="64"/>
      <c r="AF10" s="64"/>
      <c r="AG10" s="64"/>
      <c r="AH10" s="64"/>
      <c r="AI10" s="64"/>
      <c r="AJ10" s="64"/>
      <c r="AK10" s="2"/>
      <c r="AL10" s="64">
        <f>データ!U6</f>
        <v>484</v>
      </c>
      <c r="AM10" s="64"/>
      <c r="AN10" s="64"/>
      <c r="AO10" s="64"/>
      <c r="AP10" s="64"/>
      <c r="AQ10" s="64"/>
      <c r="AR10" s="64"/>
      <c r="AS10" s="64"/>
      <c r="AT10" s="63">
        <f>データ!V6</f>
        <v>0.27</v>
      </c>
      <c r="AU10" s="63"/>
      <c r="AV10" s="63"/>
      <c r="AW10" s="63"/>
      <c r="AX10" s="63"/>
      <c r="AY10" s="63"/>
      <c r="AZ10" s="63"/>
      <c r="BA10" s="63"/>
      <c r="BB10" s="63">
        <f>データ!W6</f>
        <v>1792.59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472131</v>
      </c>
      <c r="D6" s="31">
        <f t="shared" si="3"/>
        <v>47</v>
      </c>
      <c r="E6" s="31">
        <f t="shared" si="3"/>
        <v>17</v>
      </c>
      <c r="F6" s="31">
        <f t="shared" si="3"/>
        <v>5</v>
      </c>
      <c r="G6" s="31">
        <f t="shared" si="3"/>
        <v>0</v>
      </c>
      <c r="H6" s="31" t="str">
        <f t="shared" si="3"/>
        <v>沖縄県　うるま市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0.4</v>
      </c>
      <c r="P6" s="32">
        <f t="shared" si="3"/>
        <v>100</v>
      </c>
      <c r="Q6" s="32">
        <f t="shared" si="3"/>
        <v>1144</v>
      </c>
      <c r="R6" s="32">
        <f t="shared" si="3"/>
        <v>121521</v>
      </c>
      <c r="S6" s="32">
        <f t="shared" si="3"/>
        <v>87.01</v>
      </c>
      <c r="T6" s="32">
        <f t="shared" si="3"/>
        <v>1396.63</v>
      </c>
      <c r="U6" s="32">
        <f t="shared" si="3"/>
        <v>484</v>
      </c>
      <c r="V6" s="32">
        <f t="shared" si="3"/>
        <v>0.27</v>
      </c>
      <c r="W6" s="32">
        <f t="shared" si="3"/>
        <v>1792.59</v>
      </c>
      <c r="X6" s="33">
        <f>IF(X7="",NA(),X7)</f>
        <v>87.45</v>
      </c>
      <c r="Y6" s="33">
        <f t="shared" ref="Y6:AG6" si="4">IF(Y7="",NA(),Y7)</f>
        <v>84.16</v>
      </c>
      <c r="Z6" s="33">
        <f t="shared" si="4"/>
        <v>84.51</v>
      </c>
      <c r="AA6" s="33">
        <f t="shared" si="4"/>
        <v>88.3</v>
      </c>
      <c r="AB6" s="33">
        <f t="shared" si="4"/>
        <v>91.68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111.24</v>
      </c>
      <c r="BF6" s="33">
        <f t="shared" ref="BF6:BN6" si="7">IF(BF7="",NA(),BF7)</f>
        <v>107.51</v>
      </c>
      <c r="BG6" s="33">
        <f t="shared" si="7"/>
        <v>100.74</v>
      </c>
      <c r="BH6" s="33">
        <f t="shared" si="7"/>
        <v>143.19999999999999</v>
      </c>
      <c r="BI6" s="33">
        <f t="shared" si="7"/>
        <v>138.18</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7.09</v>
      </c>
      <c r="BQ6" s="33">
        <f t="shared" ref="BQ6:BY6" si="8">IF(BQ7="",NA(),BQ7)</f>
        <v>8.27</v>
      </c>
      <c r="BR6" s="33">
        <f t="shared" si="8"/>
        <v>9.01</v>
      </c>
      <c r="BS6" s="33">
        <f t="shared" si="8"/>
        <v>8.6300000000000008</v>
      </c>
      <c r="BT6" s="33">
        <f t="shared" si="8"/>
        <v>8.92</v>
      </c>
      <c r="BU6" s="33">
        <f t="shared" si="8"/>
        <v>43.24</v>
      </c>
      <c r="BV6" s="33">
        <f t="shared" si="8"/>
        <v>42.13</v>
      </c>
      <c r="BW6" s="33">
        <f t="shared" si="8"/>
        <v>42.48</v>
      </c>
      <c r="BX6" s="33">
        <f t="shared" si="8"/>
        <v>41.04</v>
      </c>
      <c r="BY6" s="33">
        <f t="shared" si="8"/>
        <v>41.08</v>
      </c>
      <c r="BZ6" s="32" t="str">
        <f>IF(BZ7="","",IF(BZ7="-","【-】","【"&amp;SUBSTITUTE(TEXT(BZ7,"#,##0.00"),"-","△")&amp;"】"))</f>
        <v>【51.49】</v>
      </c>
      <c r="CA6" s="33">
        <f>IF(CA7="",NA(),CA7)</f>
        <v>1118.1099999999999</v>
      </c>
      <c r="CB6" s="33">
        <f t="shared" ref="CB6:CJ6" si="9">IF(CB7="",NA(),CB7)</f>
        <v>1002.82</v>
      </c>
      <c r="CC6" s="33">
        <f t="shared" si="9"/>
        <v>903.74</v>
      </c>
      <c r="CD6" s="33">
        <f t="shared" si="9"/>
        <v>936.02</v>
      </c>
      <c r="CE6" s="33">
        <f t="shared" si="9"/>
        <v>911.6</v>
      </c>
      <c r="CF6" s="33">
        <f t="shared" si="9"/>
        <v>338.76</v>
      </c>
      <c r="CG6" s="33">
        <f t="shared" si="9"/>
        <v>348.41</v>
      </c>
      <c r="CH6" s="33">
        <f t="shared" si="9"/>
        <v>343.8</v>
      </c>
      <c r="CI6" s="33">
        <f t="shared" si="9"/>
        <v>357.08</v>
      </c>
      <c r="CJ6" s="33">
        <f t="shared" si="9"/>
        <v>378.08</v>
      </c>
      <c r="CK6" s="32" t="str">
        <f>IF(CK7="","",IF(CK7="-","【-】","【"&amp;SUBSTITUTE(TEXT(CK7,"#,##0.00"),"-","△")&amp;"】"))</f>
        <v>【295.10】</v>
      </c>
      <c r="CL6" s="33">
        <f>IF(CL7="",NA(),CL7)</f>
        <v>16.18</v>
      </c>
      <c r="CM6" s="33">
        <f t="shared" ref="CM6:CU6" si="10">IF(CM7="",NA(),CM7)</f>
        <v>17.84</v>
      </c>
      <c r="CN6" s="33">
        <f t="shared" si="10"/>
        <v>18.670000000000002</v>
      </c>
      <c r="CO6" s="33">
        <f t="shared" si="10"/>
        <v>17.43</v>
      </c>
      <c r="CP6" s="33">
        <f t="shared" si="10"/>
        <v>17.010000000000002</v>
      </c>
      <c r="CQ6" s="33">
        <f t="shared" si="10"/>
        <v>44.65</v>
      </c>
      <c r="CR6" s="33">
        <f t="shared" si="10"/>
        <v>46.85</v>
      </c>
      <c r="CS6" s="33">
        <f t="shared" si="10"/>
        <v>46.06</v>
      </c>
      <c r="CT6" s="33">
        <f t="shared" si="10"/>
        <v>45.95</v>
      </c>
      <c r="CU6" s="33">
        <f t="shared" si="10"/>
        <v>44.69</v>
      </c>
      <c r="CV6" s="32" t="str">
        <f>IF(CV7="","",IF(CV7="-","【-】","【"&amp;SUBSTITUTE(TEXT(CV7,"#,##0.00"),"-","△")&amp;"】"))</f>
        <v>【53.32】</v>
      </c>
      <c r="CW6" s="33">
        <f>IF(CW7="",NA(),CW7)</f>
        <v>47.06</v>
      </c>
      <c r="CX6" s="33">
        <f t="shared" ref="CX6:DF6" si="11">IF(CX7="",NA(),CX7)</f>
        <v>50.37</v>
      </c>
      <c r="CY6" s="33">
        <f t="shared" si="11"/>
        <v>52.2</v>
      </c>
      <c r="CZ6" s="33">
        <f t="shared" si="11"/>
        <v>54.38</v>
      </c>
      <c r="DA6" s="33">
        <f t="shared" si="11"/>
        <v>25.62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472131</v>
      </c>
      <c r="D7" s="35">
        <v>47</v>
      </c>
      <c r="E7" s="35">
        <v>17</v>
      </c>
      <c r="F7" s="35">
        <v>5</v>
      </c>
      <c r="G7" s="35">
        <v>0</v>
      </c>
      <c r="H7" s="35" t="s">
        <v>96</v>
      </c>
      <c r="I7" s="35" t="s">
        <v>97</v>
      </c>
      <c r="J7" s="35" t="s">
        <v>98</v>
      </c>
      <c r="K7" s="35" t="s">
        <v>99</v>
      </c>
      <c r="L7" s="35" t="s">
        <v>100</v>
      </c>
      <c r="M7" s="36" t="s">
        <v>101</v>
      </c>
      <c r="N7" s="36" t="s">
        <v>102</v>
      </c>
      <c r="O7" s="36">
        <v>0.4</v>
      </c>
      <c r="P7" s="36">
        <v>100</v>
      </c>
      <c r="Q7" s="36">
        <v>1144</v>
      </c>
      <c r="R7" s="36">
        <v>121521</v>
      </c>
      <c r="S7" s="36">
        <v>87.01</v>
      </c>
      <c r="T7" s="36">
        <v>1396.63</v>
      </c>
      <c r="U7" s="36">
        <v>484</v>
      </c>
      <c r="V7" s="36">
        <v>0.27</v>
      </c>
      <c r="W7" s="36">
        <v>1792.59</v>
      </c>
      <c r="X7" s="36">
        <v>87.45</v>
      </c>
      <c r="Y7" s="36">
        <v>84.16</v>
      </c>
      <c r="Z7" s="36">
        <v>84.51</v>
      </c>
      <c r="AA7" s="36">
        <v>88.3</v>
      </c>
      <c r="AB7" s="36">
        <v>91.68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111.24</v>
      </c>
      <c r="BF7" s="36">
        <v>107.51</v>
      </c>
      <c r="BG7" s="36">
        <v>100.74</v>
      </c>
      <c r="BH7" s="36">
        <v>143.19999999999999</v>
      </c>
      <c r="BI7" s="36">
        <v>138.18</v>
      </c>
      <c r="BJ7" s="36">
        <v>1316.7</v>
      </c>
      <c r="BK7" s="36">
        <v>1224.75</v>
      </c>
      <c r="BL7" s="36">
        <v>1144.05</v>
      </c>
      <c r="BM7" s="36">
        <v>1117.1099999999999</v>
      </c>
      <c r="BN7" s="36">
        <v>1161.05</v>
      </c>
      <c r="BO7" s="36">
        <v>992.47</v>
      </c>
      <c r="BP7" s="36">
        <v>7.09</v>
      </c>
      <c r="BQ7" s="36">
        <v>8.27</v>
      </c>
      <c r="BR7" s="36">
        <v>9.01</v>
      </c>
      <c r="BS7" s="36">
        <v>8.6300000000000008</v>
      </c>
      <c r="BT7" s="36">
        <v>8.92</v>
      </c>
      <c r="BU7" s="36">
        <v>43.24</v>
      </c>
      <c r="BV7" s="36">
        <v>42.13</v>
      </c>
      <c r="BW7" s="36">
        <v>42.48</v>
      </c>
      <c r="BX7" s="36">
        <v>41.04</v>
      </c>
      <c r="BY7" s="36">
        <v>41.08</v>
      </c>
      <c r="BZ7" s="36">
        <v>51.49</v>
      </c>
      <c r="CA7" s="36">
        <v>1118.1099999999999</v>
      </c>
      <c r="CB7" s="36">
        <v>1002.82</v>
      </c>
      <c r="CC7" s="36">
        <v>903.74</v>
      </c>
      <c r="CD7" s="36">
        <v>936.02</v>
      </c>
      <c r="CE7" s="36">
        <v>911.6</v>
      </c>
      <c r="CF7" s="36">
        <v>338.76</v>
      </c>
      <c r="CG7" s="36">
        <v>348.41</v>
      </c>
      <c r="CH7" s="36">
        <v>343.8</v>
      </c>
      <c r="CI7" s="36">
        <v>357.08</v>
      </c>
      <c r="CJ7" s="36">
        <v>378.08</v>
      </c>
      <c r="CK7" s="36">
        <v>295.10000000000002</v>
      </c>
      <c r="CL7" s="36">
        <v>16.18</v>
      </c>
      <c r="CM7" s="36">
        <v>17.84</v>
      </c>
      <c r="CN7" s="36">
        <v>18.670000000000002</v>
      </c>
      <c r="CO7" s="36">
        <v>17.43</v>
      </c>
      <c r="CP7" s="36">
        <v>17.010000000000002</v>
      </c>
      <c r="CQ7" s="36">
        <v>44.65</v>
      </c>
      <c r="CR7" s="36">
        <v>46.85</v>
      </c>
      <c r="CS7" s="36">
        <v>46.06</v>
      </c>
      <c r="CT7" s="36">
        <v>45.95</v>
      </c>
      <c r="CU7" s="36">
        <v>44.69</v>
      </c>
      <c r="CV7" s="36">
        <v>53.32</v>
      </c>
      <c r="CW7" s="36">
        <v>47.06</v>
      </c>
      <c r="CX7" s="36">
        <v>50.37</v>
      </c>
      <c r="CY7" s="36">
        <v>52.2</v>
      </c>
      <c r="CZ7" s="36">
        <v>54.38</v>
      </c>
      <c r="DA7" s="36">
        <v>25.62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上間　和元</cp:lastModifiedBy>
  <dcterms:created xsi:type="dcterms:W3CDTF">2016-02-03T09:19:28Z</dcterms:created>
  <dcterms:modified xsi:type="dcterms:W3CDTF">2016-02-22T02:21:37Z</dcterms:modified>
  <cp:category/>
</cp:coreProperties>
</file>