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R10" i="4" s="1"/>
  <c r="N6" i="5"/>
  <c r="M6" i="5"/>
  <c r="B10" i="4" s="1"/>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J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<sst xmlns="http://schemas.openxmlformats.org/spreadsheetml/2006/main" count="217" uniqueCount="107">
  <si>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</si>
  <si>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</si>
  <si>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</si>
  <si>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</si>
  <si>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</si>
  <si>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</si>
  <si>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</si>
  <si>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</si>
  <si>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</si>
  <si>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</si>
  <si>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</si>
  <si>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</si>
  <si>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</si>
  <si>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</si>
  <si>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</si>
  <si>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</si>
  <si>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</si>
  <si>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</si>
  <si>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</si>
  <si>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</si>
  <si>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</si>
  <si>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</si>
  <si>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</si>
  <si>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</si>
  <si>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</si>
  <si>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</si>
  <si>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</si>
  <si>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</si>
  <si>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</si>
  <si>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</si>
  <si>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</si>
  <si>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</si>
  <si>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</si>
  <si>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</si>
  <si>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</si>
  <si>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</si>
  <si>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</si>
  <si>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</si>
  <si>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</si>
  <si>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</si>
  <si>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</si>
  <si>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</si>
  <si>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</si>
  <si>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</si>
  <si>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</si>
  <si>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</si>
  <si>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</si>
  <si>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</si>
  <si>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</si>
  <si>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</si>
  <si>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</si>
  <si>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</si>
  <si>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</si>
  <si>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</si>
  <si>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</si>
  <si>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</si>
  <si>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</si>
  <si>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</si>
  <si>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</si>
  <si>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</si>
  <si>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</si>
  <si>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</si>
  <si>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</si>
  <si>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</si>
  <si>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</si>
  <si>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</si>
  <si>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</si>
  <si>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</si>
  <si>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</si>
  <si>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</si>
  <si>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</si>
  <si>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</si>
  <si>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</si>
  <si>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</si>
  <si>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</si>
  <si>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</si>
  <si>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</si>
  <si>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</si>
  <si>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</si>
  <si>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</si>
  <si>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</si>
  <si>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</si>
  <si>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</si>
  <si>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</si>
  <si>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</si>
  <si>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</si>
  <si>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</si>
  <si>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</si>
  <si>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</si>
  <si>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</si>
  <si>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</si>
  <si>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</si>
  <si>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</si>
  <si>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名護市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</si>
  <si>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</si>
  <si>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</si>
  <si>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</si>
  <si>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</si>
  <si>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</si>
  <si>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</si>
  <si>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</si>
  <si>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</si>
  <si>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</si>
  <si>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</si>
  <si>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については、類似団体の平均をほとんどの項目で上回っており、特に問題は見受けられない。しかし老朽化の状況については、類似団体と比較して管路経年化率は低いものの、管路更新率が非常に低い値となっているため、計画的な更新が必要であると考えられる。</t>
    <rPh sb="1" eb="3">
      <t>ケイエイ</t>
    </rPh>
    <rPh sb="4" eb="7">
      <t>ケンゼンセイ</t>
    </rPh>
    <rPh sb="8" eb="11">
      <t>コウリツセイ</t>
    </rPh>
    <rPh sb="17" eb="19">
      <t>ルイジ</t>
    </rPh>
    <rPh sb="19" eb="21">
      <t>ダンタイ</t>
    </rPh>
    <rPh sb="22" eb="24">
      <t>ヘイキン</t>
    </rPh>
    <rPh sb="30" eb="32">
      <t>コウモク</t>
    </rPh>
    <rPh sb="33" eb="35">
      <t>ウワマワ</t>
    </rPh>
    <rPh sb="40" eb="41">
      <t>トク</t>
    </rPh>
    <rPh sb="42" eb="44">
      <t>モンダイ</t>
    </rPh>
    <rPh sb="45" eb="47">
      <t>ミウ</t>
    </rPh>
    <rPh sb="56" eb="59">
      <t>ロウキュウカ</t>
    </rPh>
    <rPh sb="60" eb="62">
      <t>ジョウキョウ</t>
    </rPh>
    <rPh sb="68" eb="70">
      <t>ルイジ</t>
    </rPh>
    <rPh sb="70" eb="72">
      <t>ダンタイ</t>
    </rPh>
    <rPh sb="73" eb="75">
      <t>ヒカク</t>
    </rPh>
    <rPh sb="77" eb="79">
      <t>カンロ</t>
    </rPh>
    <rPh sb="79" eb="82">
      <t>ケイネンカ</t>
    </rPh>
    <rPh sb="82" eb="83">
      <t>リツ</t>
    </rPh>
    <rPh sb="84" eb="85">
      <t>ヒク</t>
    </rPh>
    <rPh sb="90" eb="92">
      <t>カンロ</t>
    </rPh>
    <rPh sb="92" eb="94">
      <t>コウシン</t>
    </rPh>
    <rPh sb="94" eb="95">
      <t>リツ</t>
    </rPh>
    <rPh sb="96" eb="98">
      <t>ヒジョウ</t>
    </rPh>
    <rPh sb="99" eb="100">
      <t>ヒク</t>
    </rPh>
    <rPh sb="101" eb="102">
      <t>アタイ</t>
    </rPh>
    <rPh sb="111" eb="114">
      <t>ケイカクテキ</t>
    </rPh>
    <rPh sb="115" eb="117">
      <t>コウシン</t>
    </rPh>
    <rPh sb="118" eb="120">
      <t>ヒツヨウ</t>
    </rPh>
    <rPh sb="124" eb="125">
      <t>カンガ</t>
    </rPh>
    <phoneticPr fontId="4"/>
  </si>
  <si>
    <t>①有形固定資産減価償却率　　　　　　　　　　　　　　　　　　　　　　近年上昇傾向にあるため、設備投資計画に基づく着実な施設更新が必要である。　　　　　　　　　　　　　　　　　　　　　　　　　　②管路経年化率　　　　　　　　　　　　　　　　　　　　　　　　　　　　　　　　　　　徐々に右肩上がりになりつつあるので、法定耐用年数を経過した管路が増えてきているといえる。　　　　　　　　③管路更新率　　　　　　　　　　　　　　　　　　　　　　　　　　0.24％と非常に低い値で推移している。管路の経年化率も徐々に増加しているので、更新計画を見直す必要があると考えられる。</t>
    <rPh sb="1" eb="3">
      <t>ユウケイ</t>
    </rPh>
    <rPh sb="3" eb="5">
      <t>コテイ</t>
    </rPh>
    <rPh sb="5" eb="7">
      <t>シサン</t>
    </rPh>
    <rPh sb="7" eb="9">
      <t>ゲンカ</t>
    </rPh>
    <rPh sb="9" eb="11">
      <t>ショウキャク</t>
    </rPh>
    <rPh sb="11" eb="12">
      <t>リツ</t>
    </rPh>
    <rPh sb="34" eb="36">
      <t>キンネン</t>
    </rPh>
    <rPh sb="36" eb="38">
      <t>ジョウショウ</t>
    </rPh>
    <rPh sb="38" eb="40">
      <t>ケイコウ</t>
    </rPh>
    <rPh sb="46" eb="48">
      <t>セツビ</t>
    </rPh>
    <rPh sb="48" eb="50">
      <t>トウシ</t>
    </rPh>
    <rPh sb="50" eb="52">
      <t>ケイカク</t>
    </rPh>
    <rPh sb="53" eb="54">
      <t>モト</t>
    </rPh>
    <rPh sb="56" eb="58">
      <t>チャクジツ</t>
    </rPh>
    <rPh sb="59" eb="61">
      <t>シセツ</t>
    </rPh>
    <rPh sb="61" eb="63">
      <t>コウシン</t>
    </rPh>
    <rPh sb="64" eb="66">
      <t>ヒツヨウ</t>
    </rPh>
    <rPh sb="97" eb="99">
      <t>カンロ</t>
    </rPh>
    <rPh sb="99" eb="102">
      <t>ケイネンカ</t>
    </rPh>
    <rPh sb="102" eb="103">
      <t>リツ</t>
    </rPh>
    <rPh sb="138" eb="140">
      <t>ジョジョ</t>
    </rPh>
    <rPh sb="141" eb="143">
      <t>ミギカタ</t>
    </rPh>
    <rPh sb="143" eb="144">
      <t>ア</t>
    </rPh>
    <rPh sb="156" eb="158">
      <t>ホウテイ</t>
    </rPh>
    <rPh sb="158" eb="160">
      <t>タイヨウ</t>
    </rPh>
    <rPh sb="160" eb="162">
      <t>ネンスウ</t>
    </rPh>
    <rPh sb="163" eb="165">
      <t>ケイカ</t>
    </rPh>
    <rPh sb="167" eb="169">
      <t>カンロ</t>
    </rPh>
    <rPh sb="170" eb="171">
      <t>フ</t>
    </rPh>
    <rPh sb="191" eb="193">
      <t>カンロ</t>
    </rPh>
    <rPh sb="193" eb="195">
      <t>コウシン</t>
    </rPh>
    <rPh sb="195" eb="196">
      <t>リツ</t>
    </rPh>
    <rPh sb="228" eb="230">
      <t>ヒジョウ</t>
    </rPh>
    <rPh sb="231" eb="232">
      <t>ヒク</t>
    </rPh>
    <rPh sb="233" eb="234">
      <t>アタイ</t>
    </rPh>
    <rPh sb="235" eb="237">
      <t>スイイ</t>
    </rPh>
    <rPh sb="242" eb="244">
      <t>カンロ</t>
    </rPh>
    <rPh sb="245" eb="248">
      <t>ケイネンカ</t>
    </rPh>
    <rPh sb="248" eb="249">
      <t>リツ</t>
    </rPh>
    <rPh sb="250" eb="252">
      <t>ジョジョ</t>
    </rPh>
    <rPh sb="253" eb="255">
      <t>ゾウカ</t>
    </rPh>
    <rPh sb="262" eb="264">
      <t>コウシン</t>
    </rPh>
    <rPh sb="264" eb="266">
      <t>ケイカク</t>
    </rPh>
    <rPh sb="267" eb="269">
      <t>ミナオ</t>
    </rPh>
    <rPh sb="270" eb="272">
      <t>ヒツヨウ</t>
    </rPh>
    <rPh sb="276" eb="277">
      <t>カンガ</t>
    </rPh>
    <phoneticPr fontId="4"/>
  </si>
  <si>
    <t>①経常収支比率　　　　　　　　　　　　　　　　　　　　　　　　　　123.97％と昨年に比べ減少してはいるが、年々徐々に増加傾向であり、収支は健全な水準にある。　　　　　②累積欠損金比率　　　　　　　　　　　　　　　　0％であるため、特に問題は見受けられない。　　　　　　　　　　　　　③流動比率　　　　　　　　　　　　　　　　　　　　　　　　　制度改正により、例年に比べ低くなっているが、当該指標が100％を上回っている為特に問題はない。　　　　　　　　　　　　　　　　　　　　　　　　　　　　　　　　　　　　④企業債残高対給水収益比率　　　　　　　　　　　　　　　　　　類似団体の平均値に比べ低い値で推移している。しかし、２の③管路更新率に表されているように、管路の更新がほとんど行われていない。投資規模を拡大すると企業債残高の割合も増加すると考えられるため、今後の値に注視する必要がある。　　　　　　　　　　　　　　　　　　　　　⑤料金回収率　　　　　　　　　　　　　　　　　　　　　　　　　　　　100％を上回っているため、給水にかかる費用は、給水収益の収入で賄われていると考えられる。　　　　　　　　　　　　　　　　⑥給水原価　　　　　　　　　　　　　　　　　　　　　　　　　　　　給水原価は類似団体の平均値とほぼ横並びであるが、平均値が直近５年間で減少しているため今後本市の値が類似団体の平均値を上回る可能性がある。維持管理費等の削減といった、経営改善の検討が必要である。　　　　　　　　　　　　　　　　　　　　　　　　　　　　　⑦施設利用率　　　　　　　　　　　　　　　　　　　　　　　　　　高い値がでており、類似団体平均を上回っている。　　　　　　　　　　　　　　　　　　　　　　　　　　　　　　　　　　　⑧有収率　　　　　　　　　　　　　　　　　　　　　　　　　　　　年々右肩下がりになりつつあるので、漏水調査、メーター不感等の原因を特定し、対策を講じる必要がある。</t>
    <rPh sb="1" eb="3">
      <t>ケイジョウ</t>
    </rPh>
    <rPh sb="3" eb="5">
      <t>シュウシ</t>
    </rPh>
    <rPh sb="5" eb="7">
      <t>ヒリツ</t>
    </rPh>
    <rPh sb="41" eb="43">
      <t>サクネン</t>
    </rPh>
    <rPh sb="44" eb="45">
      <t>クラ</t>
    </rPh>
    <rPh sb="46" eb="48">
      <t>ゲンショウ</t>
    </rPh>
    <rPh sb="55" eb="57">
      <t>ネンネン</t>
    </rPh>
    <rPh sb="57" eb="59">
      <t>ジョジョ</t>
    </rPh>
    <rPh sb="60" eb="62">
      <t>ゾウカ</t>
    </rPh>
    <rPh sb="62" eb="64">
      <t>ケイコウ</t>
    </rPh>
    <rPh sb="68" eb="70">
      <t>シュウシ</t>
    </rPh>
    <rPh sb="71" eb="73">
      <t>ケンゼン</t>
    </rPh>
    <rPh sb="74" eb="76">
      <t>スイジュン</t>
    </rPh>
    <rPh sb="86" eb="88">
      <t>ルイセキ</t>
    </rPh>
    <rPh sb="88" eb="91">
      <t>ケッソンキン</t>
    </rPh>
    <rPh sb="91" eb="93">
      <t>ヒリツ</t>
    </rPh>
    <rPh sb="117" eb="118">
      <t>トク</t>
    </rPh>
    <rPh sb="119" eb="121">
      <t>モンダイ</t>
    </rPh>
    <rPh sb="122" eb="124">
      <t>ミウ</t>
    </rPh>
    <rPh sb="144" eb="146">
      <t>リュウドウ</t>
    </rPh>
    <rPh sb="146" eb="148">
      <t>ヒリツ</t>
    </rPh>
    <rPh sb="173" eb="175">
      <t>セイド</t>
    </rPh>
    <rPh sb="175" eb="177">
      <t>カイセイ</t>
    </rPh>
    <rPh sb="181" eb="183">
      <t>レイネン</t>
    </rPh>
    <rPh sb="184" eb="185">
      <t>クラ</t>
    </rPh>
    <rPh sb="186" eb="187">
      <t>ヒク</t>
    </rPh>
    <rPh sb="195" eb="197">
      <t>トウガイ</t>
    </rPh>
    <rPh sb="197" eb="199">
      <t>シヒョウ</t>
    </rPh>
    <rPh sb="205" eb="207">
      <t>ウワマワ</t>
    </rPh>
    <rPh sb="211" eb="212">
      <t>タメ</t>
    </rPh>
    <rPh sb="212" eb="213">
      <t>トク</t>
    </rPh>
    <rPh sb="214" eb="216">
      <t>モンダイ</t>
    </rPh>
    <rPh sb="257" eb="259">
      <t>キギョウ</t>
    </rPh>
    <rPh sb="259" eb="260">
      <t>サイ</t>
    </rPh>
    <rPh sb="260" eb="262">
      <t>ザンダカ</t>
    </rPh>
    <rPh sb="262" eb="263">
      <t>タイ</t>
    </rPh>
    <rPh sb="263" eb="265">
      <t>キュウスイ</t>
    </rPh>
    <rPh sb="265" eb="267">
      <t>シュウエキ</t>
    </rPh>
    <rPh sb="267" eb="269">
      <t>ヒリツ</t>
    </rPh>
    <rPh sb="287" eb="289">
      <t>ルイジ</t>
    </rPh>
    <rPh sb="289" eb="291">
      <t>ダンタイ</t>
    </rPh>
    <rPh sb="292" eb="295">
      <t>ヘイキンチ</t>
    </rPh>
    <rPh sb="296" eb="297">
      <t>クラ</t>
    </rPh>
    <rPh sb="298" eb="299">
      <t>ヒク</t>
    </rPh>
    <rPh sb="300" eb="301">
      <t>アタイ</t>
    </rPh>
    <rPh sb="302" eb="304">
      <t>スイイ</t>
    </rPh>
    <rPh sb="316" eb="318">
      <t>カンロ</t>
    </rPh>
    <rPh sb="318" eb="320">
      <t>コウシン</t>
    </rPh>
    <rPh sb="320" eb="321">
      <t>リツ</t>
    </rPh>
    <rPh sb="322" eb="323">
      <t>アラワ</t>
    </rPh>
    <rPh sb="332" eb="334">
      <t>カンロ</t>
    </rPh>
    <rPh sb="335" eb="337">
      <t>コウシン</t>
    </rPh>
    <rPh sb="342" eb="343">
      <t>オコナ</t>
    </rPh>
    <rPh sb="350" eb="352">
      <t>トウシ</t>
    </rPh>
    <rPh sb="352" eb="354">
      <t>キボ</t>
    </rPh>
    <rPh sb="355" eb="357">
      <t>カクダイ</t>
    </rPh>
    <rPh sb="360" eb="362">
      <t>キギョウ</t>
    </rPh>
    <rPh sb="362" eb="363">
      <t>サイ</t>
    </rPh>
    <rPh sb="363" eb="365">
      <t>ザンダカ</t>
    </rPh>
    <rPh sb="366" eb="368">
      <t>ワリアイ</t>
    </rPh>
    <rPh sb="369" eb="371">
      <t>ゾウカ</t>
    </rPh>
    <rPh sb="374" eb="375">
      <t>カンガ</t>
    </rPh>
    <rPh sb="382" eb="384">
      <t>コンゴ</t>
    </rPh>
    <rPh sb="385" eb="386">
      <t>アタイ</t>
    </rPh>
    <rPh sb="387" eb="389">
      <t>チュウシ</t>
    </rPh>
    <rPh sb="391" eb="393">
      <t>ヒツヨウ</t>
    </rPh>
    <rPh sb="419" eb="421">
      <t>リョウキン</t>
    </rPh>
    <rPh sb="421" eb="423">
      <t>カイシュウ</t>
    </rPh>
    <rPh sb="423" eb="424">
      <t>リツ</t>
    </rPh>
    <rPh sb="457" eb="459">
      <t>ウワマワ</t>
    </rPh>
    <rPh sb="466" eb="468">
      <t>キュウスイ</t>
    </rPh>
    <rPh sb="472" eb="474">
      <t>ヒヨウ</t>
    </rPh>
    <rPh sb="476" eb="478">
      <t>キュウスイ</t>
    </rPh>
    <rPh sb="478" eb="480">
      <t>シュウエキ</t>
    </rPh>
    <rPh sb="481" eb="483">
      <t>シュウニュウ</t>
    </rPh>
    <rPh sb="484" eb="485">
      <t>マカナ</t>
    </rPh>
    <rPh sb="491" eb="492">
      <t>カンガ</t>
    </rPh>
    <rPh sb="514" eb="516">
      <t>キュウスイ</t>
    </rPh>
    <rPh sb="516" eb="518">
      <t>ゲンカ</t>
    </rPh>
    <rPh sb="546" eb="548">
      <t>キュウスイ</t>
    </rPh>
    <rPh sb="548" eb="550">
      <t>ゲンカ</t>
    </rPh>
    <rPh sb="551" eb="553">
      <t>ルイジ</t>
    </rPh>
    <rPh sb="553" eb="555">
      <t>ダンタイ</t>
    </rPh>
    <rPh sb="556" eb="559">
      <t>ヘイキンチ</t>
    </rPh>
    <rPh sb="562" eb="564">
      <t>ヨコナラ</t>
    </rPh>
    <rPh sb="570" eb="572">
      <t>ヘイキン</t>
    </rPh>
    <rPh sb="572" eb="573">
      <t>チ</t>
    </rPh>
    <rPh sb="574" eb="576">
      <t>チョッキン</t>
    </rPh>
    <rPh sb="577" eb="579">
      <t>ネンカン</t>
    </rPh>
    <rPh sb="580" eb="582">
      <t>ゲンショウ</t>
    </rPh>
    <rPh sb="588" eb="590">
      <t>コンゴ</t>
    </rPh>
    <rPh sb="590" eb="591">
      <t>ホン</t>
    </rPh>
    <rPh sb="591" eb="592">
      <t>シ</t>
    </rPh>
    <rPh sb="593" eb="594">
      <t>アタイ</t>
    </rPh>
    <rPh sb="595" eb="597">
      <t>ルイジ</t>
    </rPh>
    <rPh sb="597" eb="599">
      <t>ダンタイ</t>
    </rPh>
    <rPh sb="672" eb="674">
      <t>シセツ</t>
    </rPh>
    <rPh sb="674" eb="677">
      <t>リヨウリツ</t>
    </rPh>
    <rPh sb="703" eb="704">
      <t>タカ</t>
    </rPh>
    <rPh sb="705" eb="706">
      <t>アタイ</t>
    </rPh>
    <rPh sb="712" eb="714">
      <t>ルイジ</t>
    </rPh>
    <rPh sb="714" eb="716">
      <t>ダンタイ</t>
    </rPh>
    <rPh sb="716" eb="718">
      <t>ヘイキン</t>
    </rPh>
    <rPh sb="719" eb="721">
      <t>ウワマワ</t>
    </rPh>
    <rPh sb="762" eb="764">
      <t>ユウシュウ</t>
    </rPh>
    <rPh sb="764" eb="765">
      <t>リツ</t>
    </rPh>
    <rPh sb="793" eb="795">
      <t>ネンネン</t>
    </rPh>
    <rPh sb="795" eb="798">
      <t>ミギカタサ</t>
    </rPh>
    <rPh sb="810" eb="812">
      <t>ロウスイ</t>
    </rPh>
    <rPh sb="812" eb="814">
      <t>チョウサ</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</si>
</sst>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formatCode="#,##0.00;&quot;△&quot;#,##0.00;&quot;-&quot;">
                  <c:v>0.25</c:v>
                </c:pt>
                <c:pt idx="3" formatCode="#,##0.00;&quot;△&quot;#,##0.00;&quot;-&quot;">
                  <c:v>0.16</c:v>
                </c:pt>
                <c:pt idx="4" formatCode="#,##0.00;&quot;△&quot;#,##0.00;&quot;-&quot;">
                  <c:v>0.24</c:v>
                </c:pt>
              </c:numCache>
            </c:numRef>
          </c:val>
        </c:ser>
        <c:dLbls>
          <c:showLegendKey val="0"/>
          <c:showVal val="0"/>
          <c:showCatName val="0"/>
          <c:showSerName val="0"/>
          <c:showPercent val="0"/>
          <c:showBubbleSize val="0"/>
        </c:dLbls>
        <c:gapWidth val="150"/>
        <c:axId val="77198464"/>
        <c:axId val="7720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77198464"/>
        <c:axId val="77200384"/>
      </c:lineChart>
      <c:dateAx>
        <c:axId val="77198464"/>
        <c:scaling>
          <c:orientation val="minMax"/>
        </c:scaling>
        <c:delete val="1"/>
        <c:axPos val="b"/>
        <c:numFmt formatCode="ge" sourceLinked="1"/>
        <c:majorTickMark val="none"/>
        <c:minorTickMark val="none"/>
        <c:tickLblPos val="none"/>
        <c:crossAx val="77200384"/>
        <c:crosses val="autoZero"/>
        <c:auto val="1"/>
        <c:lblOffset val="100"/>
        <c:baseTimeUnit val="years"/>
      </c:dateAx>
      <c:valAx>
        <c:axId val="7720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9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58.39</c:v>
                </c:pt>
                <c:pt idx="1">
                  <c:v>58.04</c:v>
                </c:pt>
                <c:pt idx="2">
                  <c:v>58.32</c:v>
                </c:pt>
                <c:pt idx="3">
                  <c:v>61.05</c:v>
                </c:pt>
                <c:pt idx="4">
                  <c:v>60.95</c:v>
                </c:pt>
              </c:numCache>
            </c:numRef>
          </c:val>
        </c:ser>
        <c:dLbls>
          <c:showLegendKey val="0"/>
          <c:showVal val="0"/>
          <c:showCatName val="0"/>
          <c:showSerName val="0"/>
          <c:showPercent val="0"/>
          <c:showBubbleSize val="0"/>
        </c:dLbls>
        <c:gapWidth val="150"/>
        <c:axId val="80709120"/>
        <c:axId val="8071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80709120"/>
        <c:axId val="80711040"/>
      </c:lineChart>
      <c:dateAx>
        <c:axId val="80709120"/>
        <c:scaling>
          <c:orientation val="minMax"/>
        </c:scaling>
        <c:delete val="1"/>
        <c:axPos val="b"/>
        <c:numFmt formatCode="ge" sourceLinked="1"/>
        <c:majorTickMark val="none"/>
        <c:minorTickMark val="none"/>
        <c:tickLblPos val="none"/>
        <c:crossAx val="80711040"/>
        <c:crosses val="autoZero"/>
        <c:auto val="1"/>
        <c:lblOffset val="100"/>
        <c:baseTimeUnit val="years"/>
      </c:dateAx>
      <c:valAx>
        <c:axId val="8071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0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91.85</c:v>
                </c:pt>
                <c:pt idx="1">
                  <c:v>91.96</c:v>
                </c:pt>
                <c:pt idx="2">
                  <c:v>91.9</c:v>
                </c:pt>
                <c:pt idx="3">
                  <c:v>91.43</c:v>
                </c:pt>
                <c:pt idx="4">
                  <c:v>91.07</c:v>
                </c:pt>
              </c:numCache>
            </c:numRef>
          </c:val>
        </c:ser>
        <c:dLbls>
          <c:showLegendKey val="0"/>
          <c:showVal val="0"/>
          <c:showCatName val="0"/>
          <c:showSerName val="0"/>
          <c:showPercent val="0"/>
          <c:showBubbleSize val="0"/>
        </c:dLbls>
        <c:gapWidth val="150"/>
        <c:axId val="80753792"/>
        <c:axId val="8075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80753792"/>
        <c:axId val="80755712"/>
      </c:lineChart>
      <c:dateAx>
        <c:axId val="80753792"/>
        <c:scaling>
          <c:orientation val="minMax"/>
        </c:scaling>
        <c:delete val="1"/>
        <c:axPos val="b"/>
        <c:numFmt formatCode="ge" sourceLinked="1"/>
        <c:majorTickMark val="none"/>
        <c:minorTickMark val="none"/>
        <c:tickLblPos val="none"/>
        <c:crossAx val="80755712"/>
        <c:crosses val="autoZero"/>
        <c:auto val="1"/>
        <c:lblOffset val="100"/>
        <c:baseTimeUnit val="years"/>
      </c:dateAx>
      <c:valAx>
        <c:axId val="8075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5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107.92</c:v>
                </c:pt>
                <c:pt idx="1">
                  <c:v>120.01</c:v>
                </c:pt>
                <c:pt idx="2">
                  <c:v>121.4</c:v>
                </c:pt>
                <c:pt idx="3">
                  <c:v>125.76</c:v>
                </c:pt>
                <c:pt idx="4">
                  <c:v>123.97</c:v>
                </c:pt>
              </c:numCache>
            </c:numRef>
          </c:val>
        </c:ser>
        <c:dLbls>
          <c:showLegendKey val="0"/>
          <c:showVal val="0"/>
          <c:showCatName val="0"/>
          <c:showSerName val="0"/>
          <c:showPercent val="0"/>
          <c:showBubbleSize val="0"/>
        </c:dLbls>
        <c:gapWidth val="150"/>
        <c:axId val="77517568"/>
        <c:axId val="7751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77517568"/>
        <c:axId val="77519488"/>
      </c:lineChart>
      <c:dateAx>
        <c:axId val="77517568"/>
        <c:scaling>
          <c:orientation val="minMax"/>
        </c:scaling>
        <c:delete val="1"/>
        <c:axPos val="b"/>
        <c:numFmt formatCode="ge" sourceLinked="1"/>
        <c:majorTickMark val="none"/>
        <c:minorTickMark val="none"/>
        <c:tickLblPos val="none"/>
        <c:crossAx val="77519488"/>
        <c:crosses val="autoZero"/>
        <c:auto val="1"/>
        <c:lblOffset val="100"/>
        <c:baseTimeUnit val="years"/>
      </c:dateAx>
      <c:valAx>
        <c:axId val="77519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51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27.45</c:v>
                </c:pt>
                <c:pt idx="1">
                  <c:v>28.22</c:v>
                </c:pt>
                <c:pt idx="2">
                  <c:v>29.05</c:v>
                </c:pt>
                <c:pt idx="3">
                  <c:v>29.6</c:v>
                </c:pt>
                <c:pt idx="4">
                  <c:v>55.25</c:v>
                </c:pt>
              </c:numCache>
            </c:numRef>
          </c:val>
        </c:ser>
        <c:dLbls>
          <c:showLegendKey val="0"/>
          <c:showVal val="0"/>
          <c:showCatName val="0"/>
          <c:showSerName val="0"/>
          <c:showPercent val="0"/>
          <c:showBubbleSize val="0"/>
        </c:dLbls>
        <c:gapWidth val="150"/>
        <c:axId val="77558144"/>
        <c:axId val="7756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77558144"/>
        <c:axId val="77560064"/>
      </c:lineChart>
      <c:dateAx>
        <c:axId val="77558144"/>
        <c:scaling>
          <c:orientation val="minMax"/>
        </c:scaling>
        <c:delete val="1"/>
        <c:axPos val="b"/>
        <c:numFmt formatCode="ge" sourceLinked="1"/>
        <c:majorTickMark val="none"/>
        <c:minorTickMark val="none"/>
        <c:tickLblPos val="none"/>
        <c:crossAx val="77560064"/>
        <c:crosses val="autoZero"/>
        <c:auto val="1"/>
        <c:lblOffset val="100"/>
        <c:baseTimeUnit val="years"/>
      </c:dateAx>
      <c:valAx>
        <c:axId val="7756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55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0.15</c:v>
                </c:pt>
                <c:pt idx="1">
                  <c:v>0.19</c:v>
                </c:pt>
                <c:pt idx="2">
                  <c:v>2.72</c:v>
                </c:pt>
                <c:pt idx="3">
                  <c:v>3.67</c:v>
                </c:pt>
                <c:pt idx="4">
                  <c:v>5.38</c:v>
                </c:pt>
              </c:numCache>
            </c:numRef>
          </c:val>
        </c:ser>
        <c:dLbls>
          <c:showLegendKey val="0"/>
          <c:showVal val="0"/>
          <c:showCatName val="0"/>
          <c:showSerName val="0"/>
          <c:showPercent val="0"/>
          <c:showBubbleSize val="0"/>
        </c:dLbls>
        <c:gapWidth val="150"/>
        <c:axId val="80416768"/>
        <c:axId val="8041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80416768"/>
        <c:axId val="80418688"/>
      </c:lineChart>
      <c:dateAx>
        <c:axId val="80416768"/>
        <c:scaling>
          <c:orientation val="minMax"/>
        </c:scaling>
        <c:delete val="1"/>
        <c:axPos val="b"/>
        <c:numFmt formatCode="ge" sourceLinked="1"/>
        <c:majorTickMark val="none"/>
        <c:minorTickMark val="none"/>
        <c:tickLblPos val="none"/>
        <c:crossAx val="80418688"/>
        <c:crosses val="autoZero"/>
        <c:auto val="1"/>
        <c:lblOffset val="100"/>
        <c:baseTimeUnit val="years"/>
      </c:dateAx>
      <c:valAx>
        <c:axId val="8041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1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0447360"/>
        <c:axId val="8045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80447360"/>
        <c:axId val="80453632"/>
      </c:lineChart>
      <c:dateAx>
        <c:axId val="80447360"/>
        <c:scaling>
          <c:orientation val="minMax"/>
        </c:scaling>
        <c:delete val="1"/>
        <c:axPos val="b"/>
        <c:numFmt formatCode="ge" sourceLinked="1"/>
        <c:majorTickMark val="none"/>
        <c:minorTickMark val="none"/>
        <c:tickLblPos val="none"/>
        <c:crossAx val="80453632"/>
        <c:crosses val="autoZero"/>
        <c:auto val="1"/>
        <c:lblOffset val="100"/>
        <c:baseTimeUnit val="years"/>
      </c:dateAx>
      <c:valAx>
        <c:axId val="80453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44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637.71</c:v>
                </c:pt>
                <c:pt idx="1">
                  <c:v>712.95</c:v>
                </c:pt>
                <c:pt idx="2">
                  <c:v>604.19000000000005</c:v>
                </c:pt>
                <c:pt idx="3">
                  <c:v>810.36</c:v>
                </c:pt>
                <c:pt idx="4">
                  <c:v>258.81</c:v>
                </c:pt>
              </c:numCache>
            </c:numRef>
          </c:val>
        </c:ser>
        <c:dLbls>
          <c:showLegendKey val="0"/>
          <c:showVal val="0"/>
          <c:showCatName val="0"/>
          <c:showSerName val="0"/>
          <c:showPercent val="0"/>
          <c:showBubbleSize val="0"/>
        </c:dLbls>
        <c:gapWidth val="150"/>
        <c:axId val="80469376"/>
        <c:axId val="8050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80469376"/>
        <c:axId val="80500224"/>
      </c:lineChart>
      <c:dateAx>
        <c:axId val="80469376"/>
        <c:scaling>
          <c:orientation val="minMax"/>
        </c:scaling>
        <c:delete val="1"/>
        <c:axPos val="b"/>
        <c:numFmt formatCode="ge" sourceLinked="1"/>
        <c:majorTickMark val="none"/>
        <c:minorTickMark val="none"/>
        <c:tickLblPos val="none"/>
        <c:crossAx val="80500224"/>
        <c:crosses val="autoZero"/>
        <c:auto val="1"/>
        <c:lblOffset val="100"/>
        <c:baseTimeUnit val="years"/>
      </c:dateAx>
      <c:valAx>
        <c:axId val="80500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46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291.61</c:v>
                </c:pt>
                <c:pt idx="1">
                  <c:v>280.8</c:v>
                </c:pt>
                <c:pt idx="2">
                  <c:v>251.65</c:v>
                </c:pt>
                <c:pt idx="3">
                  <c:v>227.51</c:v>
                </c:pt>
                <c:pt idx="4">
                  <c:v>214.77</c:v>
                </c:pt>
              </c:numCache>
            </c:numRef>
          </c:val>
        </c:ser>
        <c:dLbls>
          <c:showLegendKey val="0"/>
          <c:showVal val="0"/>
          <c:showCatName val="0"/>
          <c:showSerName val="0"/>
          <c:showPercent val="0"/>
          <c:showBubbleSize val="0"/>
        </c:dLbls>
        <c:gapWidth val="150"/>
        <c:axId val="80522240"/>
        <c:axId val="8053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80522240"/>
        <c:axId val="80536704"/>
      </c:lineChart>
      <c:dateAx>
        <c:axId val="80522240"/>
        <c:scaling>
          <c:orientation val="minMax"/>
        </c:scaling>
        <c:delete val="1"/>
        <c:axPos val="b"/>
        <c:numFmt formatCode="ge" sourceLinked="1"/>
        <c:majorTickMark val="none"/>
        <c:minorTickMark val="none"/>
        <c:tickLblPos val="none"/>
        <c:crossAx val="80536704"/>
        <c:crosses val="autoZero"/>
        <c:auto val="1"/>
        <c:lblOffset val="100"/>
        <c:baseTimeUnit val="years"/>
      </c:dateAx>
      <c:valAx>
        <c:axId val="80536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52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104.92</c:v>
                </c:pt>
                <c:pt idx="1">
                  <c:v>116.54</c:v>
                </c:pt>
                <c:pt idx="2">
                  <c:v>118.41</c:v>
                </c:pt>
                <c:pt idx="3">
                  <c:v>122.75</c:v>
                </c:pt>
                <c:pt idx="4">
                  <c:v>124.5</c:v>
                </c:pt>
              </c:numCache>
            </c:numRef>
          </c:val>
        </c:ser>
        <c:dLbls>
          <c:showLegendKey val="0"/>
          <c:showVal val="0"/>
          <c:showCatName val="0"/>
          <c:showSerName val="0"/>
          <c:showPercent val="0"/>
          <c:showBubbleSize val="0"/>
        </c:dLbls>
        <c:gapWidth val="150"/>
        <c:axId val="80579200"/>
        <c:axId val="8058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80579200"/>
        <c:axId val="80581376"/>
      </c:lineChart>
      <c:dateAx>
        <c:axId val="80579200"/>
        <c:scaling>
          <c:orientation val="minMax"/>
        </c:scaling>
        <c:delete val="1"/>
        <c:axPos val="b"/>
        <c:numFmt formatCode="ge" sourceLinked="1"/>
        <c:majorTickMark val="none"/>
        <c:minorTickMark val="none"/>
        <c:tickLblPos val="none"/>
        <c:crossAx val="80581376"/>
        <c:crosses val="autoZero"/>
        <c:auto val="1"/>
        <c:lblOffset val="100"/>
        <c:baseTimeUnit val="years"/>
      </c:dateAx>
      <c:valAx>
        <c:axId val="8058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7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201.08</c:v>
                </c:pt>
                <c:pt idx="1">
                  <c:v>179.72</c:v>
                </c:pt>
                <c:pt idx="2">
                  <c:v>177.8</c:v>
                </c:pt>
                <c:pt idx="3">
                  <c:v>172.04</c:v>
                </c:pt>
                <c:pt idx="4">
                  <c:v>169.75</c:v>
                </c:pt>
              </c:numCache>
            </c:numRef>
          </c:val>
        </c:ser>
        <c:dLbls>
          <c:showLegendKey val="0"/>
          <c:showVal val="0"/>
          <c:showCatName val="0"/>
          <c:showSerName val="0"/>
          <c:showPercent val="0"/>
          <c:showBubbleSize val="0"/>
        </c:dLbls>
        <c:gapWidth val="150"/>
        <c:axId val="80598912"/>
        <c:axId val="8067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80598912"/>
        <c:axId val="80674816"/>
      </c:lineChart>
      <c:dateAx>
        <c:axId val="80598912"/>
        <c:scaling>
          <c:orientation val="minMax"/>
        </c:scaling>
        <c:delete val="1"/>
        <c:axPos val="b"/>
        <c:numFmt formatCode="ge" sourceLinked="1"/>
        <c:majorTickMark val="none"/>
        <c:minorTickMark val="none"/>
        <c:tickLblPos val="none"/>
        <c:crossAx val="80674816"/>
        <c:crosses val="autoZero"/>
        <c:auto val="1"/>
        <c:lblOffset val="100"/>
        <c:baseTimeUnit val="years"/>
      </c:dateAx>
      <c:valAx>
        <c:axId val="8067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9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34" zoomScaleNormal="100" workbookViewId="0">
      <selection activeCell="BJ37" sqref="BJ3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沖縄県　名護市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62081</v>
      </c>
      <c r="AJ8" s="56"/>
      <c r="AK8" s="56"/>
      <c r="AL8" s="56"/>
      <c r="AM8" s="56"/>
      <c r="AN8" s="56"/>
      <c r="AO8" s="56"/>
      <c r="AP8" s="57"/>
      <c r="AQ8" s="47">
        <f>データ!R6</f>
        <v>210.9</v>
      </c>
      <c r="AR8" s="47"/>
      <c r="AS8" s="47"/>
      <c r="AT8" s="47"/>
      <c r="AU8" s="47"/>
      <c r="AV8" s="47"/>
      <c r="AW8" s="47"/>
      <c r="AX8" s="47"/>
      <c r="AY8" s="47">
        <f>データ!S6</f>
        <v>294.36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68.84</v>
      </c>
      <c r="K10" s="47"/>
      <c r="L10" s="47"/>
      <c r="M10" s="47"/>
      <c r="N10" s="47"/>
      <c r="O10" s="47"/>
      <c r="P10" s="47"/>
      <c r="Q10" s="47"/>
      <c r="R10" s="47">
        <f>データ!O6</f>
        <v>95.88</v>
      </c>
      <c r="S10" s="47"/>
      <c r="T10" s="47"/>
      <c r="U10" s="47"/>
      <c r="V10" s="47"/>
      <c r="W10" s="47"/>
      <c r="X10" s="47"/>
      <c r="Y10" s="47"/>
      <c r="Z10" s="78">
        <f>データ!P6</f>
        <v>3090</v>
      </c>
      <c r="AA10" s="78"/>
      <c r="AB10" s="78"/>
      <c r="AC10" s="78"/>
      <c r="AD10" s="78"/>
      <c r="AE10" s="78"/>
      <c r="AF10" s="78"/>
      <c r="AG10" s="78"/>
      <c r="AH10" s="2"/>
      <c r="AI10" s="78">
        <f>データ!T6</f>
        <v>58963</v>
      </c>
      <c r="AJ10" s="78"/>
      <c r="AK10" s="78"/>
      <c r="AL10" s="78"/>
      <c r="AM10" s="78"/>
      <c r="AN10" s="78"/>
      <c r="AO10" s="78"/>
      <c r="AP10" s="78"/>
      <c r="AQ10" s="47">
        <f>データ!U6</f>
        <v>58.37</v>
      </c>
      <c r="AR10" s="47"/>
      <c r="AS10" s="47"/>
      <c r="AT10" s="47"/>
      <c r="AU10" s="47"/>
      <c r="AV10" s="47"/>
      <c r="AW10" s="47"/>
      <c r="AX10" s="47"/>
      <c r="AY10" s="47">
        <f>データ!V6</f>
        <v>1010.16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472093</v>
      </c>
      <c r="D6" s="31">
        <f t="shared" si="3"/>
        <v>46</v>
      </c>
      <c r="E6" s="31">
        <f t="shared" si="3"/>
        <v>1</v>
      </c>
      <c r="F6" s="31">
        <f t="shared" si="3"/>
        <v>0</v>
      </c>
      <c r="G6" s="31">
        <f t="shared" si="3"/>
        <v>1</v>
      </c>
      <c r="H6" s="31" t="str">
        <f t="shared" si="3"/>
        <v>沖縄県　名護市</v>
      </c>
      <c r="I6" s="31" t="str">
        <f t="shared" si="3"/>
        <v>法適用</v>
      </c>
      <c r="J6" s="31" t="str">
        <f t="shared" si="3"/>
        <v>水道事業</v>
      </c>
      <c r="K6" s="31" t="str">
        <f t="shared" si="3"/>
        <v>末端給水事業</v>
      </c>
      <c r="L6" s="31" t="str">
        <f t="shared" si="3"/>
        <v>A4</v>
      </c>
      <c r="M6" s="32" t="str">
        <f t="shared" si="3"/>
        <v>-</v>
      </c>
      <c r="N6" s="32">
        <f t="shared" si="3"/>
        <v>68.84</v>
      </c>
      <c r="O6" s="32">
        <f t="shared" si="3"/>
        <v>95.88</v>
      </c>
      <c r="P6" s="32">
        <f t="shared" si="3"/>
        <v>3090</v>
      </c>
      <c r="Q6" s="32">
        <f t="shared" si="3"/>
        <v>62081</v>
      </c>
      <c r="R6" s="32">
        <f t="shared" si="3"/>
        <v>210.9</v>
      </c>
      <c r="S6" s="32">
        <f t="shared" si="3"/>
        <v>294.36</v>
      </c>
      <c r="T6" s="32">
        <f t="shared" si="3"/>
        <v>58963</v>
      </c>
      <c r="U6" s="32">
        <f t="shared" si="3"/>
        <v>58.37</v>
      </c>
      <c r="V6" s="32">
        <f t="shared" si="3"/>
        <v>1010.16</v>
      </c>
      <c r="W6" s="33">
        <f>IF(W7="",NA(),W7)</f>
        <v>107.92</v>
      </c>
      <c r="X6" s="33">
        <f t="shared" ref="X6:AF6" si="4">IF(X7="",NA(),X7)</f>
        <v>120.01</v>
      </c>
      <c r="Y6" s="33">
        <f t="shared" si="4"/>
        <v>121.4</v>
      </c>
      <c r="Z6" s="33">
        <f t="shared" si="4"/>
        <v>125.76</v>
      </c>
      <c r="AA6" s="33">
        <f t="shared" si="4"/>
        <v>123.97</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637.71</v>
      </c>
      <c r="AT6" s="33">
        <f t="shared" ref="AT6:BB6" si="6">IF(AT7="",NA(),AT7)</f>
        <v>712.95</v>
      </c>
      <c r="AU6" s="33">
        <f t="shared" si="6"/>
        <v>604.19000000000005</v>
      </c>
      <c r="AV6" s="33">
        <f t="shared" si="6"/>
        <v>810.36</v>
      </c>
      <c r="AW6" s="33">
        <f t="shared" si="6"/>
        <v>258.81</v>
      </c>
      <c r="AX6" s="33">
        <f t="shared" si="6"/>
        <v>699.11</v>
      </c>
      <c r="AY6" s="33">
        <f t="shared" si="6"/>
        <v>695.41</v>
      </c>
      <c r="AZ6" s="33">
        <f t="shared" si="6"/>
        <v>701</v>
      </c>
      <c r="BA6" s="33">
        <f t="shared" si="6"/>
        <v>739.59</v>
      </c>
      <c r="BB6" s="33">
        <f t="shared" si="6"/>
        <v>335.95</v>
      </c>
      <c r="BC6" s="32" t="str">
        <f>IF(BC7="","",IF(BC7="-","【-】","【"&amp;SUBSTITUTE(TEXT(BC7,"#,##0.00"),"-","△")&amp;"】"))</f>
        <v>【264.16】</v>
      </c>
      <c r="BD6" s="33">
        <f>IF(BD7="",NA(),BD7)</f>
        <v>291.61</v>
      </c>
      <c r="BE6" s="33">
        <f t="shared" ref="BE6:BM6" si="7">IF(BE7="",NA(),BE7)</f>
        <v>280.8</v>
      </c>
      <c r="BF6" s="33">
        <f t="shared" si="7"/>
        <v>251.65</v>
      </c>
      <c r="BG6" s="33">
        <f t="shared" si="7"/>
        <v>227.51</v>
      </c>
      <c r="BH6" s="33">
        <f t="shared" si="7"/>
        <v>214.77</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104.92</v>
      </c>
      <c r="BP6" s="33">
        <f t="shared" ref="BP6:BX6" si="8">IF(BP7="",NA(),BP7)</f>
        <v>116.54</v>
      </c>
      <c r="BQ6" s="33">
        <f t="shared" si="8"/>
        <v>118.41</v>
      </c>
      <c r="BR6" s="33">
        <f t="shared" si="8"/>
        <v>122.75</v>
      </c>
      <c r="BS6" s="33">
        <f t="shared" si="8"/>
        <v>124.5</v>
      </c>
      <c r="BT6" s="33">
        <f t="shared" si="8"/>
        <v>101.27</v>
      </c>
      <c r="BU6" s="33">
        <f t="shared" si="8"/>
        <v>99.61</v>
      </c>
      <c r="BV6" s="33">
        <f t="shared" si="8"/>
        <v>100.27</v>
      </c>
      <c r="BW6" s="33">
        <f t="shared" si="8"/>
        <v>99.46</v>
      </c>
      <c r="BX6" s="33">
        <f t="shared" si="8"/>
        <v>105.21</v>
      </c>
      <c r="BY6" s="32" t="str">
        <f>IF(BY7="","",IF(BY7="-","【-】","【"&amp;SUBSTITUTE(TEXT(BY7,"#,##0.00"),"-","△")&amp;"】"))</f>
        <v>【104.60】</v>
      </c>
      <c r="BZ6" s="33">
        <f>IF(BZ7="",NA(),BZ7)</f>
        <v>201.08</v>
      </c>
      <c r="CA6" s="33">
        <f t="shared" ref="CA6:CI6" si="9">IF(CA7="",NA(),CA7)</f>
        <v>179.72</v>
      </c>
      <c r="CB6" s="33">
        <f t="shared" si="9"/>
        <v>177.8</v>
      </c>
      <c r="CC6" s="33">
        <f t="shared" si="9"/>
        <v>172.04</v>
      </c>
      <c r="CD6" s="33">
        <f t="shared" si="9"/>
        <v>169.75</v>
      </c>
      <c r="CE6" s="33">
        <f t="shared" si="9"/>
        <v>167.74</v>
      </c>
      <c r="CF6" s="33">
        <f t="shared" si="9"/>
        <v>169.59</v>
      </c>
      <c r="CG6" s="33">
        <f t="shared" si="9"/>
        <v>169.62</v>
      </c>
      <c r="CH6" s="33">
        <f t="shared" si="9"/>
        <v>171.78</v>
      </c>
      <c r="CI6" s="33">
        <f t="shared" si="9"/>
        <v>162.59</v>
      </c>
      <c r="CJ6" s="32" t="str">
        <f>IF(CJ7="","",IF(CJ7="-","【-】","【"&amp;SUBSTITUTE(TEXT(CJ7,"#,##0.00"),"-","△")&amp;"】"))</f>
        <v>【164.21】</v>
      </c>
      <c r="CK6" s="33">
        <f>IF(CK7="",NA(),CK7)</f>
        <v>58.39</v>
      </c>
      <c r="CL6" s="33">
        <f t="shared" ref="CL6:CT6" si="10">IF(CL7="",NA(),CL7)</f>
        <v>58.04</v>
      </c>
      <c r="CM6" s="33">
        <f t="shared" si="10"/>
        <v>58.32</v>
      </c>
      <c r="CN6" s="33">
        <f t="shared" si="10"/>
        <v>61.05</v>
      </c>
      <c r="CO6" s="33">
        <f t="shared" si="10"/>
        <v>60.95</v>
      </c>
      <c r="CP6" s="33">
        <f t="shared" si="10"/>
        <v>60.83</v>
      </c>
      <c r="CQ6" s="33">
        <f t="shared" si="10"/>
        <v>60.04</v>
      </c>
      <c r="CR6" s="33">
        <f t="shared" si="10"/>
        <v>59.88</v>
      </c>
      <c r="CS6" s="33">
        <f t="shared" si="10"/>
        <v>59.68</v>
      </c>
      <c r="CT6" s="33">
        <f t="shared" si="10"/>
        <v>59.17</v>
      </c>
      <c r="CU6" s="32" t="str">
        <f>IF(CU7="","",IF(CU7="-","【-】","【"&amp;SUBSTITUTE(TEXT(CU7,"#,##0.00"),"-","△")&amp;"】"))</f>
        <v>【59.80】</v>
      </c>
      <c r="CV6" s="33">
        <f>IF(CV7="",NA(),CV7)</f>
        <v>91.85</v>
      </c>
      <c r="CW6" s="33">
        <f t="shared" ref="CW6:DE6" si="11">IF(CW7="",NA(),CW7)</f>
        <v>91.96</v>
      </c>
      <c r="CX6" s="33">
        <f t="shared" si="11"/>
        <v>91.9</v>
      </c>
      <c r="CY6" s="33">
        <f t="shared" si="11"/>
        <v>91.43</v>
      </c>
      <c r="CZ6" s="33">
        <f t="shared" si="11"/>
        <v>91.07</v>
      </c>
      <c r="DA6" s="33">
        <f t="shared" si="11"/>
        <v>87.92</v>
      </c>
      <c r="DB6" s="33">
        <f t="shared" si="11"/>
        <v>87.33</v>
      </c>
      <c r="DC6" s="33">
        <f t="shared" si="11"/>
        <v>87.65</v>
      </c>
      <c r="DD6" s="33">
        <f t="shared" si="11"/>
        <v>87.63</v>
      </c>
      <c r="DE6" s="33">
        <f t="shared" si="11"/>
        <v>87.6</v>
      </c>
      <c r="DF6" s="32" t="str">
        <f>IF(DF7="","",IF(DF7="-","【-】","【"&amp;SUBSTITUTE(TEXT(DF7,"#,##0.00"),"-","△")&amp;"】"))</f>
        <v>【89.78】</v>
      </c>
      <c r="DG6" s="33">
        <f>IF(DG7="",NA(),DG7)</f>
        <v>27.45</v>
      </c>
      <c r="DH6" s="33">
        <f t="shared" ref="DH6:DP6" si="12">IF(DH7="",NA(),DH7)</f>
        <v>28.22</v>
      </c>
      <c r="DI6" s="33">
        <f t="shared" si="12"/>
        <v>29.05</v>
      </c>
      <c r="DJ6" s="33">
        <f t="shared" si="12"/>
        <v>29.6</v>
      </c>
      <c r="DK6" s="33">
        <f t="shared" si="12"/>
        <v>55.25</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0.15</v>
      </c>
      <c r="DS6" s="33">
        <f t="shared" ref="DS6:EA6" si="13">IF(DS7="",NA(),DS7)</f>
        <v>0.19</v>
      </c>
      <c r="DT6" s="33">
        <f t="shared" si="13"/>
        <v>2.72</v>
      </c>
      <c r="DU6" s="33">
        <f t="shared" si="13"/>
        <v>3.67</v>
      </c>
      <c r="DV6" s="33">
        <f t="shared" si="13"/>
        <v>5.38</v>
      </c>
      <c r="DW6" s="33">
        <f t="shared" si="13"/>
        <v>6.92</v>
      </c>
      <c r="DX6" s="33">
        <f t="shared" si="13"/>
        <v>7.67</v>
      </c>
      <c r="DY6" s="33">
        <f t="shared" si="13"/>
        <v>8.4</v>
      </c>
      <c r="DZ6" s="33">
        <f t="shared" si="13"/>
        <v>9.7100000000000009</v>
      </c>
      <c r="EA6" s="33">
        <f t="shared" si="13"/>
        <v>10.71</v>
      </c>
      <c r="EB6" s="32" t="str">
        <f>IF(EB7="","",IF(EB7="-","【-】","【"&amp;SUBSTITUTE(TEXT(EB7,"#,##0.00"),"-","△")&amp;"】"))</f>
        <v>【12.42】</v>
      </c>
      <c r="EC6" s="32">
        <f>IF(EC7="",NA(),EC7)</f>
        <v>0</v>
      </c>
      <c r="ED6" s="32">
        <f t="shared" ref="ED6:EL6" si="14">IF(ED7="",NA(),ED7)</f>
        <v>0</v>
      </c>
      <c r="EE6" s="33">
        <f t="shared" si="14"/>
        <v>0.25</v>
      </c>
      <c r="EF6" s="33">
        <f t="shared" si="14"/>
        <v>0.16</v>
      </c>
      <c r="EG6" s="33">
        <f t="shared" si="14"/>
        <v>0.24</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472093</v>
      </c>
      <c r="D7" s="35">
        <v>46</v>
      </c>
      <c r="E7" s="35">
        <v>1</v>
      </c>
      <c r="F7" s="35">
        <v>0</v>
      </c>
      <c r="G7" s="35">
        <v>1</v>
      </c>
      <c r="H7" s="35" t="s">
        <v>93</v>
      </c>
      <c r="I7" s="35" t="s">
        <v>94</v>
      </c>
      <c r="J7" s="35" t="s">
        <v>95</v>
      </c>
      <c r="K7" s="35" t="s">
        <v>96</v>
      </c>
      <c r="L7" s="35" t="s">
        <v>97</v>
      </c>
      <c r="M7" s="36" t="s">
        <v>98</v>
      </c>
      <c r="N7" s="36">
        <v>68.84</v>
      </c>
      <c r="O7" s="36">
        <v>95.88</v>
      </c>
      <c r="P7" s="36">
        <v>3090</v>
      </c>
      <c r="Q7" s="36">
        <v>62081</v>
      </c>
      <c r="R7" s="36">
        <v>210.9</v>
      </c>
      <c r="S7" s="36">
        <v>294.36</v>
      </c>
      <c r="T7" s="36">
        <v>58963</v>
      </c>
      <c r="U7" s="36">
        <v>58.37</v>
      </c>
      <c r="V7" s="36">
        <v>1010.16</v>
      </c>
      <c r="W7" s="36">
        <v>107.92</v>
      </c>
      <c r="X7" s="36">
        <v>120.01</v>
      </c>
      <c r="Y7" s="36">
        <v>121.4</v>
      </c>
      <c r="Z7" s="36">
        <v>125.76</v>
      </c>
      <c r="AA7" s="36">
        <v>123.97</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637.71</v>
      </c>
      <c r="AT7" s="36">
        <v>712.95</v>
      </c>
      <c r="AU7" s="36">
        <v>604.19000000000005</v>
      </c>
      <c r="AV7" s="36">
        <v>810.36</v>
      </c>
      <c r="AW7" s="36">
        <v>258.81</v>
      </c>
      <c r="AX7" s="36">
        <v>699.11</v>
      </c>
      <c r="AY7" s="36">
        <v>695.41</v>
      </c>
      <c r="AZ7" s="36">
        <v>701</v>
      </c>
      <c r="BA7" s="36">
        <v>739.59</v>
      </c>
      <c r="BB7" s="36">
        <v>335.95</v>
      </c>
      <c r="BC7" s="36">
        <v>264.16000000000003</v>
      </c>
      <c r="BD7" s="36">
        <v>291.61</v>
      </c>
      <c r="BE7" s="36">
        <v>280.8</v>
      </c>
      <c r="BF7" s="36">
        <v>251.65</v>
      </c>
      <c r="BG7" s="36">
        <v>227.51</v>
      </c>
      <c r="BH7" s="36">
        <v>214.77</v>
      </c>
      <c r="BI7" s="36">
        <v>339.69</v>
      </c>
      <c r="BJ7" s="36">
        <v>343.45</v>
      </c>
      <c r="BK7" s="36">
        <v>330.99</v>
      </c>
      <c r="BL7" s="36">
        <v>324.08999999999997</v>
      </c>
      <c r="BM7" s="36">
        <v>319.82</v>
      </c>
      <c r="BN7" s="36">
        <v>283.72000000000003</v>
      </c>
      <c r="BO7" s="36">
        <v>104.92</v>
      </c>
      <c r="BP7" s="36">
        <v>116.54</v>
      </c>
      <c r="BQ7" s="36">
        <v>118.41</v>
      </c>
      <c r="BR7" s="36">
        <v>122.75</v>
      </c>
      <c r="BS7" s="36">
        <v>124.5</v>
      </c>
      <c r="BT7" s="36">
        <v>101.27</v>
      </c>
      <c r="BU7" s="36">
        <v>99.61</v>
      </c>
      <c r="BV7" s="36">
        <v>100.27</v>
      </c>
      <c r="BW7" s="36">
        <v>99.46</v>
      </c>
      <c r="BX7" s="36">
        <v>105.21</v>
      </c>
      <c r="BY7" s="36">
        <v>104.6</v>
      </c>
      <c r="BZ7" s="36">
        <v>201.08</v>
      </c>
      <c r="CA7" s="36">
        <v>179.72</v>
      </c>
      <c r="CB7" s="36">
        <v>177.8</v>
      </c>
      <c r="CC7" s="36">
        <v>172.04</v>
      </c>
      <c r="CD7" s="36">
        <v>169.75</v>
      </c>
      <c r="CE7" s="36">
        <v>167.74</v>
      </c>
      <c r="CF7" s="36">
        <v>169.59</v>
      </c>
      <c r="CG7" s="36">
        <v>169.62</v>
      </c>
      <c r="CH7" s="36">
        <v>171.78</v>
      </c>
      <c r="CI7" s="36">
        <v>162.59</v>
      </c>
      <c r="CJ7" s="36">
        <v>164.21</v>
      </c>
      <c r="CK7" s="36">
        <v>58.39</v>
      </c>
      <c r="CL7" s="36">
        <v>58.04</v>
      </c>
      <c r="CM7" s="36">
        <v>58.32</v>
      </c>
      <c r="CN7" s="36">
        <v>61.05</v>
      </c>
      <c r="CO7" s="36">
        <v>60.95</v>
      </c>
      <c r="CP7" s="36">
        <v>60.83</v>
      </c>
      <c r="CQ7" s="36">
        <v>60.04</v>
      </c>
      <c r="CR7" s="36">
        <v>59.88</v>
      </c>
      <c r="CS7" s="36">
        <v>59.68</v>
      </c>
      <c r="CT7" s="36">
        <v>59.17</v>
      </c>
      <c r="CU7" s="36">
        <v>59.8</v>
      </c>
      <c r="CV7" s="36">
        <v>91.85</v>
      </c>
      <c r="CW7" s="36">
        <v>91.96</v>
      </c>
      <c r="CX7" s="36">
        <v>91.9</v>
      </c>
      <c r="CY7" s="36">
        <v>91.43</v>
      </c>
      <c r="CZ7" s="36">
        <v>91.07</v>
      </c>
      <c r="DA7" s="36">
        <v>87.92</v>
      </c>
      <c r="DB7" s="36">
        <v>87.33</v>
      </c>
      <c r="DC7" s="36">
        <v>87.65</v>
      </c>
      <c r="DD7" s="36">
        <v>87.63</v>
      </c>
      <c r="DE7" s="36">
        <v>87.6</v>
      </c>
      <c r="DF7" s="36">
        <v>89.78</v>
      </c>
      <c r="DG7" s="36">
        <v>27.45</v>
      </c>
      <c r="DH7" s="36">
        <v>28.22</v>
      </c>
      <c r="DI7" s="36">
        <v>29.05</v>
      </c>
      <c r="DJ7" s="36">
        <v>29.6</v>
      </c>
      <c r="DK7" s="36">
        <v>55.25</v>
      </c>
      <c r="DL7" s="36">
        <v>36.700000000000003</v>
      </c>
      <c r="DM7" s="36">
        <v>37.71</v>
      </c>
      <c r="DN7" s="36">
        <v>38.69</v>
      </c>
      <c r="DO7" s="36">
        <v>39.65</v>
      </c>
      <c r="DP7" s="36">
        <v>45.25</v>
      </c>
      <c r="DQ7" s="36">
        <v>46.31</v>
      </c>
      <c r="DR7" s="36">
        <v>0.15</v>
      </c>
      <c r="DS7" s="36">
        <v>0.19</v>
      </c>
      <c r="DT7" s="36">
        <v>2.72</v>
      </c>
      <c r="DU7" s="36">
        <v>3.67</v>
      </c>
      <c r="DV7" s="36">
        <v>5.38</v>
      </c>
      <c r="DW7" s="36">
        <v>6.92</v>
      </c>
      <c r="DX7" s="36">
        <v>7.67</v>
      </c>
      <c r="DY7" s="36">
        <v>8.4</v>
      </c>
      <c r="DZ7" s="36">
        <v>9.7100000000000009</v>
      </c>
      <c r="EA7" s="36">
        <v>10.71</v>
      </c>
      <c r="EB7" s="36">
        <v>12.42</v>
      </c>
      <c r="EC7" s="36">
        <v>0</v>
      </c>
      <c r="ED7" s="36">
        <v>0</v>
      </c>
      <c r="EE7" s="36">
        <v>0.25</v>
      </c>
      <c r="EF7" s="36">
        <v>0.16</v>
      </c>
      <c r="EG7" s="36">
        <v>0.24</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12PC-03</cp:lastModifiedBy>
  <cp:lastPrinted>2016-02-17T07:44:47Z</cp:lastPrinted>
  <dcterms:created xsi:type="dcterms:W3CDTF">2016-01-18T04:57:28Z</dcterms:created>
  <dcterms:modified xsi:type="dcterms:W3CDTF">2016-02-17T07:44:49Z</dcterms:modified>
  <cp:category/>
</cp:coreProperties>
</file>