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<sst xmlns="http://schemas.openxmlformats.org/spreadsheetml/2006/main" count="221" uniqueCount="110">
  <si>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</si>
  <si>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</si>
  <si>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</si>
  <si>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</si>
  <si>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</si>
  <si>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</si>
  <si>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</si>
  <si>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</si>
  <si>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</si>
  <si>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</si>
  <si>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</si>
  <si>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</si>
  <si>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</si>
  <si>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</si>
  <si>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</si>
  <si>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</si>
  <si>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</si>
  <si>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</si>
  <si>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</si>
  <si>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</si>
  <si>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</si>
  <si>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</si>
  <si>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</si>
  <si>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</si>
  <si>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</si>
  <si>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</si>
  <si>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</si>
  <si>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</si>
  <si>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</si>
  <si>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</si>
  <si>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</si>
  <si>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</si>
  <si>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</si>
  <si>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</si>
  <si>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</si>
  <si>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</si>
  <si>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</si>
  <si>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</si>
  <si>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</si>
  <si>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</si>
  <si>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</si>
  <si>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</si>
  <si>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</si>
  <si>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</si>
  <si>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</si>
  <si>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</si>
  <si>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</si>
  <si>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</si>
  <si>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</si>
  <si>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</si>
  <si>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</si>
  <si>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</si>
  <si>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</si>
  <si>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</si>
  <si>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</si>
  <si>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</si>
  <si>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</si>
  <si>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</si>
  <si>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</si>
  <si>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</si>
  <si>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</si>
  <si>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</si>
  <si>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</si>
  <si>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</si>
  <si>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</si>
  <si>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</si>
  <si>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</si>
  <si>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</si>
  <si>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</si>
  <si>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</si>
  <si>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</si>
  <si>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</si>
  <si>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</si>
  <si>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</si>
  <si>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</si>
  <si>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</si>
  <si>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</si>
  <si>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</si>
  <si>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</si>
  <si>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</si>
  <si>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</si>
  <si>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</si>
  <si>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</si>
  <si>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</si>
  <si>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</si>
  <si>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</si>
  <si>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</si>
  <si>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</si>
  <si>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</si>
  <si>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</si>
  <si>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</si>
  <si>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</si>
  <si>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</si>
  <si>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</si>
  <si>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</si>
  <si>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石垣市</t>
  </si>
  <si>
    <t>法非適用</t>
  </si>
  <si>
    <t>下水道事業</t>
  </si>
  <si>
    <t>公共下水道</t>
  </si>
  <si>
    <t>Cb3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</si>
  <si>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</si>
  <si>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</si>
  <si>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</si>
  <si>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</si>
  <si>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</si>
  <si>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</si>
  <si>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</si>
  <si>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9"/>
        <color theme="1"/>
        <rFont val="ＭＳ ゴシック"/>
        <family val="3"/>
        <charset val="128"/>
      </rPr>
      <t>①収益的収支比率は、料金収入や一般会計からの繰入金等の収益で、維持管理費や支払利息等の費用をどの程度賄えているかを表しています。収益的収支比率については、100%以上を黒字としています。本市の場合、過去5年60%台を推移していますのでかなりの赤字経営です。
　④企業債残高対事業規模比率は、下水道料金に対する企業債残高（借金）の割合のことで、企業債残高の規模を表しています。類似団体平均値と比較して2倍以上です。これは、本市の公共下水道事業が平成12年度に供用を開始して14年しか経過しておらず、建設の途上であるので現状のままだと当分の間継続するものと思われます。平成26年度末までの下水道整備率は、30%ほどです。
　⑤経費回収率は、下水道料金で回収すべき経費を、どの程度下水道料金で賄えているかを表しています。100%以上が必要経費を回収していて正常な数値です。本市は、30%ほどなので使用料でほとんど賄い切れていません。接続率が低いため有収水量を確保できず、適正な料金収入が確保されていないことに原因があると思われます。
　⑥汚水処理原価は、有収水量（下水道料金となる下水量）1㎥当たりにどれだけ費用がかかっているかを表しており、過去5年間類似団体平均値と比較して高止まりとなっています。接続率のさらなる向上による有収水量の増加を図る必要があります。
　⑦施設利用率は、1日汚水処理能力（施設が1日に処理できる処理量）と1日平均処理水量の割合で、施設の利用状況や、適正規模を判断します。平成24年度に水処理施設を増設供用開始していますので、平成22、23年度と比較して半分程度となっています。
　⑧水洗化率は、現在処理区域内人口のうち、実際に水洗便所を設置して汚水処理している人口の割合のことで、100%が望ましい値とされています。本市の場合、毎年度の管渠整備に対して水洗化可能人口は、増加しているものの水洗化が追いついていないものと思われます。</t>
    </r>
    <rPh sb="2" eb="5">
      <t>シュウエキテキ</t>
    </rPh>
    <rPh sb="5" eb="7">
      <t>シュウシ</t>
    </rPh>
    <rPh sb="7" eb="9">
      <t>ヒリツ</t>
    </rPh>
    <rPh sb="11" eb="13">
      <t>リョウキン</t>
    </rPh>
    <rPh sb="13" eb="15">
      <t>シュウニュウ</t>
    </rPh>
    <rPh sb="16" eb="18">
      <t>イッパン</t>
    </rPh>
    <rPh sb="18" eb="20">
      <t>カイケイ</t>
    </rPh>
    <rPh sb="23" eb="26">
      <t>クリイレキン</t>
    </rPh>
    <rPh sb="26" eb="27">
      <t>トウ</t>
    </rPh>
    <rPh sb="28" eb="30">
      <t>シュウエキ</t>
    </rPh>
    <rPh sb="32" eb="34">
      <t>イジ</t>
    </rPh>
    <rPh sb="34" eb="37">
      <t>カンリヒ</t>
    </rPh>
    <rPh sb="38" eb="40">
      <t>シハライ</t>
    </rPh>
    <rPh sb="40" eb="42">
      <t>リソク</t>
    </rPh>
    <rPh sb="42" eb="43">
      <t>トウ</t>
    </rPh>
    <rPh sb="44" eb="46">
      <t>ヒヨウ</t>
    </rPh>
    <rPh sb="49" eb="51">
      <t>テイド</t>
    </rPh>
    <rPh sb="51" eb="52">
      <t>マカナ</t>
    </rPh>
    <rPh sb="58" eb="59">
      <t>アラワ</t>
    </rPh>
    <rPh sb="65" eb="68">
      <t>シュウエキテキ</t>
    </rPh>
    <rPh sb="68" eb="70">
      <t>シュウシ</t>
    </rPh>
    <rPh sb="70" eb="72">
      <t>ヒリツ</t>
    </rPh>
    <rPh sb="82" eb="84">
      <t>イジョウ</t>
    </rPh>
    <rPh sb="85" eb="87">
      <t>クロジ</t>
    </rPh>
    <rPh sb="94" eb="96">
      <t>ホンシ</t>
    </rPh>
    <rPh sb="97" eb="99">
      <t>バアイ</t>
    </rPh>
    <rPh sb="122" eb="124">
      <t>アカジ</t>
    </rPh>
    <rPh sb="124" eb="126">
      <t>ケイエイ</t>
    </rPh>
    <rPh sb="132" eb="135">
      <t>キギョウサイ</t>
    </rPh>
    <rPh sb="135" eb="137">
      <t>ザンダカ</t>
    </rPh>
    <rPh sb="137" eb="138">
      <t>タイ</t>
    </rPh>
    <rPh sb="138" eb="140">
      <t>ジギョウ</t>
    </rPh>
    <rPh sb="140" eb="142">
      <t>キボ</t>
    </rPh>
    <rPh sb="142" eb="144">
      <t>ヒリツ</t>
    </rPh>
    <rPh sb="146" eb="149">
      <t>ゲスイドウ</t>
    </rPh>
    <rPh sb="149" eb="151">
      <t>リョウキン</t>
    </rPh>
    <rPh sb="152" eb="153">
      <t>タイ</t>
    </rPh>
    <rPh sb="155" eb="158">
      <t>キギョウサイ</t>
    </rPh>
    <rPh sb="158" eb="160">
      <t>ザンダカ</t>
    </rPh>
    <rPh sb="161" eb="163">
      <t>シャッキン</t>
    </rPh>
    <rPh sb="165" eb="167">
      <t>ワリアイ</t>
    </rPh>
    <rPh sb="172" eb="175">
      <t>キギョウサイ</t>
    </rPh>
    <rPh sb="175" eb="177">
      <t>ザンダカ</t>
    </rPh>
    <rPh sb="178" eb="180">
      <t>キボ</t>
    </rPh>
    <rPh sb="181" eb="182">
      <t>アラワ</t>
    </rPh>
    <rPh sb="188" eb="190">
      <t>ルイジ</t>
    </rPh>
    <rPh sb="190" eb="192">
      <t>ダンタイ</t>
    </rPh>
    <rPh sb="192" eb="195">
      <t>ヘイキンチ</t>
    </rPh>
    <rPh sb="196" eb="198">
      <t>ヒカク</t>
    </rPh>
    <rPh sb="201" eb="204">
      <t>バイイジョウ</t>
    </rPh>
    <rPh sb="211" eb="213">
      <t>ホンシ</t>
    </rPh>
    <rPh sb="214" eb="216">
      <t>コウキョウ</t>
    </rPh>
    <rPh sb="216" eb="219">
      <t>ゲスイドウ</t>
    </rPh>
    <rPh sb="219" eb="221">
      <t>ジギョウ</t>
    </rPh>
    <rPh sb="222" eb="224">
      <t>ヘイセイ</t>
    </rPh>
    <rPh sb="226" eb="228">
      <t>ネンド</t>
    </rPh>
    <rPh sb="229" eb="231">
      <t>キョウヨウ</t>
    </rPh>
    <rPh sb="232" eb="234">
      <t>カイシ</t>
    </rPh>
    <rPh sb="238" eb="239">
      <t>ネン</t>
    </rPh>
    <rPh sb="241" eb="243">
      <t>ケイカ</t>
    </rPh>
    <rPh sb="249" eb="251">
      <t>ケンセツ</t>
    </rPh>
    <rPh sb="252" eb="254">
      <t>トジョウ</t>
    </rPh>
    <rPh sb="259" eb="261">
      <t>ゲンジョウ</t>
    </rPh>
    <rPh sb="266" eb="268">
      <t>トウブン</t>
    </rPh>
    <rPh sb="269" eb="270">
      <t>アイダ</t>
    </rPh>
    <rPh sb="270" eb="272">
      <t>ケイゾク</t>
    </rPh>
    <rPh sb="277" eb="278">
      <t>オモ</t>
    </rPh>
    <rPh sb="283" eb="285">
      <t>ヘイセイ</t>
    </rPh>
    <rPh sb="287" eb="289">
      <t>ネンド</t>
    </rPh>
    <rPh sb="289" eb="290">
      <t>マツ</t>
    </rPh>
    <rPh sb="293" eb="296">
      <t>ゲスイドウ</t>
    </rPh>
    <rPh sb="296" eb="299">
      <t>セイビリツ</t>
    </rPh>
    <rPh sb="312" eb="314">
      <t>ケイヒ</t>
    </rPh>
    <rPh sb="314" eb="317">
      <t>カイシュウリツ</t>
    </rPh>
    <rPh sb="319" eb="322">
      <t>ゲスイドウ</t>
    </rPh>
    <rPh sb="322" eb="324">
      <t>リョウキン</t>
    </rPh>
    <rPh sb="325" eb="327">
      <t>カイシュウ</t>
    </rPh>
    <rPh sb="330" eb="332">
      <t>ケイヒ</t>
    </rPh>
    <rPh sb="336" eb="338">
      <t>テイド</t>
    </rPh>
    <rPh sb="338" eb="341">
      <t>ゲスイドウ</t>
    </rPh>
    <rPh sb="341" eb="343">
      <t>リョウキン</t>
    </rPh>
    <rPh sb="344" eb="345">
      <t>マカナ</t>
    </rPh>
    <rPh sb="351" eb="352">
      <t>アラワ</t>
    </rPh>
    <rPh sb="362" eb="364">
      <t>イジョウ</t>
    </rPh>
    <rPh sb="365" eb="367">
      <t>ヒツヨウ</t>
    </rPh>
    <rPh sb="367" eb="369">
      <t>ケイヒ</t>
    </rPh>
    <rPh sb="370" eb="372">
      <t>カイシュウ</t>
    </rPh>
    <rPh sb="376" eb="378">
      <t>セイジョウ</t>
    </rPh>
    <rPh sb="379" eb="381">
      <t>スウチ</t>
    </rPh>
    <rPh sb="384" eb="386">
      <t>ホンシ</t>
    </rPh>
    <rPh sb="404" eb="405">
      <t>マカナ</t>
    </rPh>
    <rPh sb="406" eb="407">
      <t>キ</t>
    </rPh>
    <rPh sb="414" eb="416">
      <t>セツゾク</t>
    </rPh>
    <rPh sb="416" eb="417">
      <t>リツ</t>
    </rPh>
    <rPh sb="418" eb="419">
      <t>ヒク</t>
    </rPh>
    <rPh sb="422" eb="424">
      <t>ユウシュウ</t>
    </rPh>
    <rPh sb="424" eb="426">
      <t>スイリョウ</t>
    </rPh>
    <rPh sb="427" eb="429">
      <t>カクホ</t>
    </rPh>
    <rPh sb="433" eb="435">
      <t>テキセイ</t>
    </rPh>
    <rPh sb="436" eb="438">
      <t>リョウキン</t>
    </rPh>
    <rPh sb="438" eb="440">
      <t>シュウニュウ</t>
    </rPh>
    <rPh sb="441" eb="443">
      <t>カクホ</t>
    </rPh>
    <rPh sb="452" eb="454">
      <t>ゲンイン</t>
    </rPh>
    <rPh sb="458" eb="459">
      <t>オモ</t>
    </rPh>
    <rPh sb="467" eb="469">
      <t>オスイ</t>
    </rPh>
    <rPh sb="469" eb="471">
      <t>ショリ</t>
    </rPh>
    <rPh sb="471" eb="473">
      <t>ゲンカ</t>
    </rPh>
    <rPh sb="475" eb="477">
      <t>ユウシュウ</t>
    </rPh>
    <rPh sb="477" eb="479">
      <t>スイリョウ</t>
    </rPh>
    <rPh sb="480" eb="483">
      <t>ゲスイドウ</t>
    </rPh>
    <rPh sb="483" eb="485">
      <t>リョウキン</t>
    </rPh>
    <rPh sb="488" eb="489">
      <t>ゲ</t>
    </rPh>
    <rPh sb="489" eb="491">
      <t>スイリョウ</t>
    </rPh>
    <rPh sb="494" eb="495">
      <t>ア</t>
    </rPh>
    <rPh sb="502" eb="504">
      <t>ヒヨウ</t>
    </rPh>
    <rPh sb="513" eb="514">
      <t>アラワ</t>
    </rPh>
    <rPh sb="519" eb="521">
      <t>カコ</t>
    </rPh>
    <rPh sb="522" eb="524">
      <t>ネンカン</t>
    </rPh>
    <rPh sb="524" eb="526">
      <t>ルイジ</t>
    </rPh>
    <rPh sb="526" eb="528">
      <t>ダンタイ</t>
    </rPh>
    <rPh sb="528" eb="531">
      <t>ヘイキンチ</t>
    </rPh>
    <rPh sb="532" eb="534">
      <t>ヒカク</t>
    </rPh>
    <rPh sb="536" eb="537">
      <t>タカ</t>
    </rPh>
    <rPh sb="537" eb="538">
      <t>ド</t>
    </rPh>
    <rPh sb="548" eb="550">
      <t>セツゾク</t>
    </rPh>
    <rPh sb="550" eb="551">
      <t>リツ</t>
    </rPh>
    <rPh sb="556" eb="558">
      <t>コウジョウ</t>
    </rPh>
    <rPh sb="561" eb="565">
      <t>ユウシュウスイリョウ</t>
    </rPh>
    <rPh sb="566" eb="568">
      <t>ゾウカ</t>
    </rPh>
    <rPh sb="569" eb="570">
      <t>ハカ</t>
    </rPh>
    <rPh sb="571" eb="573">
      <t>ヒツヨウ</t>
    </rPh>
    <rPh sb="582" eb="584">
      <t>シセツ</t>
    </rPh>
    <rPh sb="584" eb="587">
      <t>リヨウリツ</t>
    </rPh>
    <rPh sb="590" eb="591">
      <t>ニチ</t>
    </rPh>
    <rPh sb="591" eb="593">
      <t>オスイ</t>
    </rPh>
    <rPh sb="593" eb="595">
      <t>ショリ</t>
    </rPh>
    <rPh sb="595" eb="597">
      <t>ノウリョク</t>
    </rPh>
    <rPh sb="598" eb="600">
      <t>シセツ</t>
    </rPh>
    <rPh sb="602" eb="603">
      <t>ニチ</t>
    </rPh>
    <rPh sb="604" eb="606">
      <t>ショリ</t>
    </rPh>
    <rPh sb="609" eb="612">
      <t>ショリリョウ</t>
    </rPh>
    <rPh sb="615" eb="616">
      <t>ニチ</t>
    </rPh>
    <rPh sb="616" eb="618">
      <t>ヘイキン</t>
    </rPh>
    <rPh sb="618" eb="620">
      <t>ショリ</t>
    </rPh>
    <rPh sb="620" eb="622">
      <t>スイリョウ</t>
    </rPh>
    <rPh sb="623" eb="625">
      <t>ワリアイ</t>
    </rPh>
    <rPh sb="627" eb="629">
      <t>シセツ</t>
    </rPh>
    <rPh sb="630" eb="632">
      <t>リヨウ</t>
    </rPh>
    <rPh sb="632" eb="634">
      <t>ジョウキョウ</t>
    </rPh>
    <rPh sb="636" eb="638">
      <t>テキセイ</t>
    </rPh>
    <rPh sb="638" eb="640">
      <t>キボ</t>
    </rPh>
    <rPh sb="641" eb="643">
      <t>ハンダン</t>
    </rPh>
    <rPh sb="647" eb="649">
      <t>ヘイセイ</t>
    </rPh>
    <rPh sb="651" eb="653">
      <t>ネンド</t>
    </rPh>
    <rPh sb="654" eb="655">
      <t>ミズ</t>
    </rPh>
    <rPh sb="655" eb="657">
      <t>ショリ</t>
    </rPh>
    <rPh sb="657" eb="659">
      <t>シセツ</t>
    </rPh>
    <rPh sb="660" eb="662">
      <t>ゾウセツ</t>
    </rPh>
    <rPh sb="662" eb="664">
      <t>キョウヨウ</t>
    </rPh>
    <rPh sb="664" eb="666">
      <t>カイシ</t>
    </rPh>
    <rPh sb="674" eb="676">
      <t>ヘイセイ</t>
    </rPh>
    <rPh sb="681" eb="683">
      <t>ネンド</t>
    </rPh>
    <rPh sb="684" eb="686">
      <t>ヒカク</t>
    </rPh>
    <rPh sb="688" eb="690">
      <t>ハンブン</t>
    </rPh>
    <rPh sb="690" eb="692">
      <t>テイド</t>
    </rPh>
    <rPh sb="703" eb="707">
      <t>スイセンカリツ</t>
    </rPh>
    <rPh sb="770" eb="772">
      <t>ホンシ</t>
    </rPh>
    <rPh sb="773" eb="775">
      <t>バアイ</t>
    </rPh>
    <rPh sb="776" eb="778">
      <t>マイトシ</t>
    </rPh>
    <rPh sb="778" eb="779">
      <t>ド</t>
    </rPh>
    <rPh sb="780" eb="782">
      <t>カンキョ</t>
    </rPh>
    <rPh sb="782" eb="784">
      <t>セイビ</t>
    </rPh>
    <rPh sb="785" eb="786">
      <t>タイ</t>
    </rPh>
    <rPh sb="788" eb="790">
      <t>スイセン</t>
    </rPh>
    <rPh sb="790" eb="791">
      <t>カ</t>
    </rPh>
    <rPh sb="791" eb="793">
      <t>カノウ</t>
    </rPh>
    <rPh sb="793" eb="795">
      <t>ジンコウ</t>
    </rPh>
    <rPh sb="797" eb="799">
      <t>ゾウカ</t>
    </rPh>
    <rPh sb="806" eb="809">
      <t>スイセンカ</t>
    </rPh>
    <rPh sb="810" eb="811">
      <t>オ</t>
    </rPh>
    <rPh sb="821" eb="822">
      <t>オモ</t>
    </rPh>
    <phoneticPr fontId="4"/>
  </si>
  <si>
    <t>　③管渠改善率は、当該年度に更新した管渠延長の割合を表しています。管渠改善率は、管渠の更新ペースや状況を把握することができます。</t>
    <rPh sb="2" eb="4">
      <t>カンキョ</t>
    </rPh>
    <rPh sb="4" eb="7">
      <t>カイゼンリツ</t>
    </rPh>
    <rPh sb="9" eb="11">
      <t>トウガイ</t>
    </rPh>
    <rPh sb="11" eb="13">
      <t>ネンド</t>
    </rPh>
    <rPh sb="14" eb="16">
      <t>コウシン</t>
    </rPh>
    <rPh sb="18" eb="20">
      <t>カンキョ</t>
    </rPh>
    <rPh sb="20" eb="22">
      <t>エンチョウ</t>
    </rPh>
    <rPh sb="23" eb="25">
      <t>ワリアイ</t>
    </rPh>
    <rPh sb="26" eb="27">
      <t>アラワ</t>
    </rPh>
    <rPh sb="33" eb="35">
      <t>カンキョ</t>
    </rPh>
    <rPh sb="35" eb="38">
      <t>カイゼンリツ</t>
    </rPh>
    <rPh sb="40" eb="42">
      <t>カンキョ</t>
    </rPh>
    <rPh sb="43" eb="45">
      <t>コウシン</t>
    </rPh>
    <rPh sb="49" eb="51">
      <t>ジョウキョウ</t>
    </rPh>
    <rPh sb="52" eb="54">
      <t>ハアク</t>
    </rPh>
    <phoneticPr fontId="4"/>
  </si>
  <si>
    <t>　本市の公共下水道事業の経営の健全性・効率性については、供用開始後14年しか経過しておらず、経費回収率が低く、汚水処理原価が高い水準で安定しておらず、水洗化率は低い水準です。水洗化人口の増加のためさらなる努力と定期的な料金改定、投資の効率化に努める必要があります。
　そのためには、市民への下水道事業に対するさらなる啓発活動を実施し、行政は、経費の徹底した抑制を図り、早期に管渠等の整備を促進し水洗化率を上げ処理水量を増大する必要があります。また、今後整備を進める区域については事業規模、計画の見直し等を考慮し、整備方法についても検討する必要があると思われます。　なお施設利用率については、流入水量の伸びに応じて増設しますので必ずしも過大施設とは言い切れないところがあります。
　</t>
    <rPh sb="1" eb="3">
      <t>ホンシ</t>
    </rPh>
    <rPh sb="4" eb="6">
      <t>コウキョウ</t>
    </rPh>
    <rPh sb="6" eb="9">
      <t>ゲスイドウ</t>
    </rPh>
    <rPh sb="9" eb="11">
      <t>ジギョウ</t>
    </rPh>
    <rPh sb="12" eb="14">
      <t>ケイエイ</t>
    </rPh>
    <rPh sb="15" eb="18">
      <t>ケンゼンセイ</t>
    </rPh>
    <rPh sb="19" eb="22">
      <t>コウリツセイ</t>
    </rPh>
    <rPh sb="28" eb="30">
      <t>キョウヨウ</t>
    </rPh>
    <rPh sb="30" eb="32">
      <t>カイシ</t>
    </rPh>
    <rPh sb="32" eb="33">
      <t>ゴ</t>
    </rPh>
    <rPh sb="35" eb="36">
      <t>ネン</t>
    </rPh>
    <rPh sb="38" eb="40">
      <t>ケイカ</t>
    </rPh>
    <rPh sb="46" eb="48">
      <t>ケイヒ</t>
    </rPh>
    <rPh sb="48" eb="51">
      <t>カイシュウリツ</t>
    </rPh>
    <rPh sb="52" eb="53">
      <t>ヒク</t>
    </rPh>
    <rPh sb="55" eb="57">
      <t>オスイ</t>
    </rPh>
    <rPh sb="57" eb="59">
      <t>ショリ</t>
    </rPh>
    <rPh sb="59" eb="61">
      <t>ゲンカ</t>
    </rPh>
    <rPh sb="62" eb="63">
      <t>タカ</t>
    </rPh>
    <rPh sb="64" eb="66">
      <t>スイジュン</t>
    </rPh>
    <rPh sb="67" eb="69">
      <t>アンテイ</t>
    </rPh>
    <rPh sb="75" eb="78">
      <t>スイセンカ</t>
    </rPh>
    <rPh sb="78" eb="79">
      <t>リツ</t>
    </rPh>
    <rPh sb="80" eb="81">
      <t>ヒク</t>
    </rPh>
    <rPh sb="82" eb="84">
      <t>スイジュン</t>
    </rPh>
    <rPh sb="87" eb="89">
      <t>スイセン</t>
    </rPh>
    <rPh sb="89" eb="90">
      <t>カ</t>
    </rPh>
    <rPh sb="90" eb="92">
      <t>ジンコウ</t>
    </rPh>
    <rPh sb="93" eb="95">
      <t>ゾウカ</t>
    </rPh>
    <rPh sb="102" eb="104">
      <t>ドリョク</t>
    </rPh>
    <rPh sb="105" eb="108">
      <t>テイキテキ</t>
    </rPh>
    <rPh sb="109" eb="111">
      <t>リョウキン</t>
    </rPh>
    <rPh sb="111" eb="113">
      <t>カイテイ</t>
    </rPh>
    <rPh sb="114" eb="116">
      <t>トウシ</t>
    </rPh>
    <rPh sb="119" eb="120">
      <t>カ</t>
    </rPh>
    <rPh sb="121" eb="122">
      <t>ツト</t>
    </rPh>
    <rPh sb="124" eb="126">
      <t>ヒツヨウ</t>
    </rPh>
    <rPh sb="141" eb="143">
      <t>シミン</t>
    </rPh>
    <rPh sb="145" eb="148">
      <t>ゲスイドウ</t>
    </rPh>
    <rPh sb="148" eb="150">
      <t>ジギョウ</t>
    </rPh>
    <rPh sb="151" eb="152">
      <t>タイ</t>
    </rPh>
    <rPh sb="158" eb="160">
      <t>ケイハツ</t>
    </rPh>
    <rPh sb="160" eb="162">
      <t>カツドウ</t>
    </rPh>
    <rPh sb="163" eb="165">
      <t>ジッシ</t>
    </rPh>
    <rPh sb="167" eb="169">
      <t>ギョウセイ</t>
    </rPh>
    <rPh sb="171" eb="173">
      <t>ケイヒ</t>
    </rPh>
    <rPh sb="174" eb="176">
      <t>テッテイ</t>
    </rPh>
    <rPh sb="178" eb="180">
      <t>ヨクセイ</t>
    </rPh>
    <rPh sb="181" eb="182">
      <t>ハカ</t>
    </rPh>
    <rPh sb="184" eb="186">
      <t>ソウキ</t>
    </rPh>
    <rPh sb="187" eb="189">
      <t>カンキョ</t>
    </rPh>
    <rPh sb="189" eb="190">
      <t>トウ</t>
    </rPh>
    <rPh sb="191" eb="193">
      <t>セイビ</t>
    </rPh>
    <rPh sb="194" eb="196">
      <t>ソクシン</t>
    </rPh>
    <rPh sb="197" eb="200">
      <t>スイセンカ</t>
    </rPh>
    <rPh sb="200" eb="201">
      <t>リツ</t>
    </rPh>
    <rPh sb="202" eb="203">
      <t>ア</t>
    </rPh>
    <rPh sb="204" eb="206">
      <t>ショリ</t>
    </rPh>
    <rPh sb="206" eb="208">
      <t>スイリョウ</t>
    </rPh>
    <rPh sb="209" eb="211">
      <t>ゾウダイ</t>
    </rPh>
    <rPh sb="213" eb="215">
      <t>ヒツヨウ</t>
    </rPh>
    <rPh sb="224" eb="226">
      <t>コンゴ</t>
    </rPh>
    <rPh sb="226" eb="228">
      <t>セイビ</t>
    </rPh>
    <rPh sb="229" eb="230">
      <t>スス</t>
    </rPh>
    <rPh sb="232" eb="234">
      <t>クイキ</t>
    </rPh>
    <rPh sb="239" eb="241">
      <t>ジギョウ</t>
    </rPh>
    <rPh sb="241" eb="243">
      <t>キボ</t>
    </rPh>
    <rPh sb="244" eb="246">
      <t>ケイカク</t>
    </rPh>
    <rPh sb="247" eb="249">
      <t>ミナオ</t>
    </rPh>
    <rPh sb="250" eb="251">
      <t>トウ</t>
    </rPh>
    <rPh sb="252" eb="254">
      <t>コウリョ</t>
    </rPh>
    <rPh sb="256" eb="258">
      <t>セイビ</t>
    </rPh>
    <rPh sb="258" eb="260">
      <t>ホウホウ</t>
    </rPh>
    <rPh sb="265" eb="267">
      <t>ケントウ</t>
    </rPh>
    <rPh sb="269" eb="271">
      <t>ヒツヨウ</t>
    </rPh>
    <rPh sb="275" eb="276">
      <t>オモ</t>
    </rPh>
    <rPh sb="284" eb="286">
      <t>シセツ</t>
    </rPh>
    <rPh sb="286" eb="289">
      <t>リヨウリツ</t>
    </rPh>
    <rPh sb="295" eb="298">
      <t>リュウニュウスイ</t>
    </rPh>
    <rPh sb="298" eb="299">
      <t>リョウ</t>
    </rPh>
    <rPh sb="300" eb="301">
      <t>ノ</t>
    </rPh>
    <rPh sb="303" eb="304">
      <t>オウ</t>
    </rPh>
    <rPh sb="306" eb="308">
      <t>ゾウセツ</t>
    </rPh>
    <rPh sb="313" eb="314">
      <t>カナラ</t>
    </rPh>
    <rPh sb="317" eb="319">
      <t>カダイ</t>
    </rPh>
    <rPh sb="319" eb="321">
      <t>シセツ</t>
    </rPh>
    <rPh sb="323" eb="324">
      <t>イ</t>
    </rPh>
    <rPh sb="325" eb="326">
      <t>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</si>
</sst>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4.08</c:v>
                </c:pt>
                <c:pt idx="1">
                  <c:v>5.77</c:v>
                </c:pt>
                <c:pt idx="2">
                  <c:v>3.7</c:v>
                </c:pt>
                <c:pt idx="3">
                  <c:v>9.09</c:v>
                </c:pt>
                <c:pt idx="4">
                  <c:v>4.92</c:v>
                </c:pt>
              </c:numCache>
            </c:numRef>
          </c:val>
        </c:ser>
        <c:dLbls>
          <c:showLegendKey val="0"/>
          <c:showVal val="0"/>
          <c:showCatName val="0"/>
          <c:showSerName val="0"/>
          <c:showPercent val="0"/>
          <c:showBubbleSize val="0"/>
        </c:dLbls>
        <c:gapWidth val="150"/>
        <c:axId val="147297408"/>
        <c:axId val="1472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0.28999999999999998</c:v>
                </c:pt>
                <c:pt idx="3">
                  <c:v>0.74</c:v>
                </c:pt>
                <c:pt idx="4">
                  <c:v>0.57999999999999996</c:v>
                </c:pt>
              </c:numCache>
            </c:numRef>
          </c:val>
          <c:smooth val="0"/>
        </c:ser>
        <c:dLbls>
          <c:showLegendKey val="0"/>
          <c:showVal val="0"/>
          <c:showCatName val="0"/>
          <c:showSerName val="0"/>
          <c:showPercent val="0"/>
          <c:showBubbleSize val="0"/>
        </c:dLbls>
        <c:marker val="1"/>
        <c:smooth val="0"/>
        <c:axId val="147297408"/>
        <c:axId val="147299328"/>
      </c:lineChart>
      <c:dateAx>
        <c:axId val="147297408"/>
        <c:scaling>
          <c:orientation val="minMax"/>
        </c:scaling>
        <c:delete val="1"/>
        <c:axPos val="b"/>
        <c:numFmt formatCode="ge" sourceLinked="1"/>
        <c:majorTickMark val="none"/>
        <c:minorTickMark val="none"/>
        <c:tickLblPos val="none"/>
        <c:crossAx val="147299328"/>
        <c:crosses val="autoZero"/>
        <c:auto val="1"/>
        <c:lblOffset val="100"/>
        <c:baseTimeUnit val="years"/>
      </c:dateAx>
      <c:valAx>
        <c:axId val="1472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57.34</c:v>
                </c:pt>
                <c:pt idx="1">
                  <c:v>59.02</c:v>
                </c:pt>
                <c:pt idx="2">
                  <c:v>31.44</c:v>
                </c:pt>
                <c:pt idx="3">
                  <c:v>33.270000000000003</c:v>
                </c:pt>
                <c:pt idx="4">
                  <c:v>34.19</c:v>
                </c:pt>
              </c:numCache>
            </c:numRef>
          </c:val>
        </c:ser>
        <c:dLbls>
          <c:showLegendKey val="0"/>
          <c:showVal val="0"/>
          <c:showCatName val="0"/>
          <c:showSerName val="0"/>
          <c:showPercent val="0"/>
          <c:showBubbleSize val="0"/>
        </c:dLbls>
        <c:gapWidth val="150"/>
        <c:axId val="153417216"/>
        <c:axId val="1534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44.01</c:v>
                </c:pt>
                <c:pt idx="1">
                  <c:v>48.57</c:v>
                </c:pt>
                <c:pt idx="2">
                  <c:v>45.25</c:v>
                </c:pt>
                <c:pt idx="3">
                  <c:v>37.36</c:v>
                </c:pt>
                <c:pt idx="4">
                  <c:v>42.07</c:v>
                </c:pt>
              </c:numCache>
            </c:numRef>
          </c:val>
          <c:smooth val="0"/>
        </c:ser>
        <c:dLbls>
          <c:showLegendKey val="0"/>
          <c:showVal val="0"/>
          <c:showCatName val="0"/>
          <c:showSerName val="0"/>
          <c:showPercent val="0"/>
          <c:showBubbleSize val="0"/>
        </c:dLbls>
        <c:marker val="1"/>
        <c:smooth val="0"/>
        <c:axId val="153417216"/>
        <c:axId val="153419136"/>
      </c:lineChart>
      <c:dateAx>
        <c:axId val="153417216"/>
        <c:scaling>
          <c:orientation val="minMax"/>
        </c:scaling>
        <c:delete val="1"/>
        <c:axPos val="b"/>
        <c:numFmt formatCode="ge" sourceLinked="1"/>
        <c:majorTickMark val="none"/>
        <c:minorTickMark val="none"/>
        <c:tickLblPos val="none"/>
        <c:crossAx val="153419136"/>
        <c:crosses val="autoZero"/>
        <c:auto val="1"/>
        <c:lblOffset val="100"/>
        <c:baseTimeUnit val="years"/>
      </c:dateAx>
      <c:valAx>
        <c:axId val="1534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47.49</c:v>
                </c:pt>
                <c:pt idx="1">
                  <c:v>48.31</c:v>
                </c:pt>
                <c:pt idx="2">
                  <c:v>52.11</c:v>
                </c:pt>
                <c:pt idx="3">
                  <c:v>52.33</c:v>
                </c:pt>
                <c:pt idx="4">
                  <c:v>51.97</c:v>
                </c:pt>
              </c:numCache>
            </c:numRef>
          </c:val>
        </c:ser>
        <c:dLbls>
          <c:showLegendKey val="0"/>
          <c:showVal val="0"/>
          <c:showCatName val="0"/>
          <c:showSerName val="0"/>
          <c:showPercent val="0"/>
          <c:showBubbleSize val="0"/>
        </c:dLbls>
        <c:gapWidth val="150"/>
        <c:axId val="154506368"/>
        <c:axId val="1545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68.34</c:v>
                </c:pt>
                <c:pt idx="1">
                  <c:v>70.27</c:v>
                </c:pt>
                <c:pt idx="2">
                  <c:v>68.540000000000006</c:v>
                </c:pt>
                <c:pt idx="3">
                  <c:v>61.85</c:v>
                </c:pt>
                <c:pt idx="4">
                  <c:v>63.92</c:v>
                </c:pt>
              </c:numCache>
            </c:numRef>
          </c:val>
          <c:smooth val="0"/>
        </c:ser>
        <c:dLbls>
          <c:showLegendKey val="0"/>
          <c:showVal val="0"/>
          <c:showCatName val="0"/>
          <c:showSerName val="0"/>
          <c:showPercent val="0"/>
          <c:showBubbleSize val="0"/>
        </c:dLbls>
        <c:marker val="1"/>
        <c:smooth val="0"/>
        <c:axId val="154506368"/>
        <c:axId val="154508288"/>
      </c:lineChart>
      <c:dateAx>
        <c:axId val="154506368"/>
        <c:scaling>
          <c:orientation val="minMax"/>
        </c:scaling>
        <c:delete val="1"/>
        <c:axPos val="b"/>
        <c:numFmt formatCode="ge" sourceLinked="1"/>
        <c:majorTickMark val="none"/>
        <c:minorTickMark val="none"/>
        <c:tickLblPos val="none"/>
        <c:crossAx val="154508288"/>
        <c:crosses val="autoZero"/>
        <c:auto val="1"/>
        <c:lblOffset val="100"/>
        <c:baseTimeUnit val="years"/>
      </c:dateAx>
      <c:valAx>
        <c:axId val="1545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67.650000000000006</c:v>
                </c:pt>
                <c:pt idx="1">
                  <c:v>65.05</c:v>
                </c:pt>
                <c:pt idx="2">
                  <c:v>67.849999999999994</c:v>
                </c:pt>
                <c:pt idx="3">
                  <c:v>60.98</c:v>
                </c:pt>
                <c:pt idx="4">
                  <c:v>61.06</c:v>
                </c:pt>
              </c:numCache>
            </c:numRef>
          </c:val>
        </c:ser>
        <c:dLbls>
          <c:showLegendKey val="0"/>
          <c:showVal val="0"/>
          <c:showCatName val="0"/>
          <c:showSerName val="0"/>
          <c:showPercent val="0"/>
          <c:showBubbleSize val="0"/>
        </c:dLbls>
        <c:gapWidth val="150"/>
        <c:axId val="153101056"/>
        <c:axId val="1531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01056"/>
        <c:axId val="153102976"/>
      </c:lineChart>
      <c:dateAx>
        <c:axId val="153101056"/>
        <c:scaling>
          <c:orientation val="minMax"/>
        </c:scaling>
        <c:delete val="1"/>
        <c:axPos val="b"/>
        <c:numFmt formatCode="ge" sourceLinked="1"/>
        <c:majorTickMark val="none"/>
        <c:minorTickMark val="none"/>
        <c:tickLblPos val="none"/>
        <c:crossAx val="153102976"/>
        <c:crosses val="autoZero"/>
        <c:auto val="1"/>
        <c:lblOffset val="100"/>
        <c:baseTimeUnit val="years"/>
      </c:dateAx>
      <c:valAx>
        <c:axId val="1531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153920"/>
        <c:axId val="1531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53920"/>
        <c:axId val="153155840"/>
      </c:lineChart>
      <c:dateAx>
        <c:axId val="153153920"/>
        <c:scaling>
          <c:orientation val="minMax"/>
        </c:scaling>
        <c:delete val="1"/>
        <c:axPos val="b"/>
        <c:numFmt formatCode="ge" sourceLinked="1"/>
        <c:majorTickMark val="none"/>
        <c:minorTickMark val="none"/>
        <c:tickLblPos val="none"/>
        <c:crossAx val="153155840"/>
        <c:crosses val="autoZero"/>
        <c:auto val="1"/>
        <c:lblOffset val="100"/>
        <c:baseTimeUnit val="years"/>
      </c:dateAx>
      <c:valAx>
        <c:axId val="1531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055232"/>
        <c:axId val="1530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055232"/>
        <c:axId val="153057152"/>
      </c:lineChart>
      <c:dateAx>
        <c:axId val="153055232"/>
        <c:scaling>
          <c:orientation val="minMax"/>
        </c:scaling>
        <c:delete val="1"/>
        <c:axPos val="b"/>
        <c:numFmt formatCode="ge" sourceLinked="1"/>
        <c:majorTickMark val="none"/>
        <c:minorTickMark val="none"/>
        <c:tickLblPos val="none"/>
        <c:crossAx val="153057152"/>
        <c:crosses val="autoZero"/>
        <c:auto val="1"/>
        <c:lblOffset val="100"/>
        <c:baseTimeUnit val="years"/>
      </c:dateAx>
      <c:valAx>
        <c:axId val="1530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081344"/>
        <c:axId val="1530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081344"/>
        <c:axId val="153083264"/>
      </c:lineChart>
      <c:dateAx>
        <c:axId val="153081344"/>
        <c:scaling>
          <c:orientation val="minMax"/>
        </c:scaling>
        <c:delete val="1"/>
        <c:axPos val="b"/>
        <c:numFmt formatCode="ge" sourceLinked="1"/>
        <c:majorTickMark val="none"/>
        <c:minorTickMark val="none"/>
        <c:tickLblPos val="none"/>
        <c:crossAx val="153083264"/>
        <c:crosses val="autoZero"/>
        <c:auto val="1"/>
        <c:lblOffset val="100"/>
        <c:baseTimeUnit val="years"/>
      </c:dateAx>
      <c:valAx>
        <c:axId val="1530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207936"/>
        <c:axId val="1532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207936"/>
        <c:axId val="153209856"/>
      </c:lineChart>
      <c:dateAx>
        <c:axId val="153207936"/>
        <c:scaling>
          <c:orientation val="minMax"/>
        </c:scaling>
        <c:delete val="1"/>
        <c:axPos val="b"/>
        <c:numFmt formatCode="ge" sourceLinked="1"/>
        <c:majorTickMark val="none"/>
        <c:minorTickMark val="none"/>
        <c:tickLblPos val="none"/>
        <c:crossAx val="153209856"/>
        <c:crosses val="autoZero"/>
        <c:auto val="1"/>
        <c:lblOffset val="100"/>
        <c:baseTimeUnit val="years"/>
      </c:dateAx>
      <c:valAx>
        <c:axId val="1532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4822.1499999999996</c:v>
                </c:pt>
                <c:pt idx="1">
                  <c:v>4899.8900000000003</c:v>
                </c:pt>
                <c:pt idx="2">
                  <c:v>4606.33</c:v>
                </c:pt>
                <c:pt idx="3">
                  <c:v>4491.6499999999996</c:v>
                </c:pt>
                <c:pt idx="4">
                  <c:v>4615.38</c:v>
                </c:pt>
              </c:numCache>
            </c:numRef>
          </c:val>
        </c:ser>
        <c:dLbls>
          <c:showLegendKey val="0"/>
          <c:showVal val="0"/>
          <c:showCatName val="0"/>
          <c:showSerName val="0"/>
          <c:showPercent val="0"/>
          <c:showBubbleSize val="0"/>
        </c:dLbls>
        <c:gapWidth val="150"/>
        <c:axId val="153218048"/>
        <c:axId val="1533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1958.96</c:v>
                </c:pt>
                <c:pt idx="1">
                  <c:v>1861.98</c:v>
                </c:pt>
                <c:pt idx="2">
                  <c:v>1707.82</c:v>
                </c:pt>
                <c:pt idx="3">
                  <c:v>1853.46</c:v>
                </c:pt>
                <c:pt idx="4">
                  <c:v>1847.13</c:v>
                </c:pt>
              </c:numCache>
            </c:numRef>
          </c:val>
          <c:smooth val="0"/>
        </c:ser>
        <c:dLbls>
          <c:showLegendKey val="0"/>
          <c:showVal val="0"/>
          <c:showCatName val="0"/>
          <c:showSerName val="0"/>
          <c:showPercent val="0"/>
          <c:showBubbleSize val="0"/>
        </c:dLbls>
        <c:marker val="1"/>
        <c:smooth val="0"/>
        <c:axId val="153218048"/>
        <c:axId val="153310336"/>
      </c:lineChart>
      <c:dateAx>
        <c:axId val="153218048"/>
        <c:scaling>
          <c:orientation val="minMax"/>
        </c:scaling>
        <c:delete val="1"/>
        <c:axPos val="b"/>
        <c:numFmt formatCode="ge" sourceLinked="1"/>
        <c:majorTickMark val="none"/>
        <c:minorTickMark val="none"/>
        <c:tickLblPos val="none"/>
        <c:crossAx val="153310336"/>
        <c:crosses val="autoZero"/>
        <c:auto val="1"/>
        <c:lblOffset val="100"/>
        <c:baseTimeUnit val="years"/>
      </c:dateAx>
      <c:valAx>
        <c:axId val="1533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27.91</c:v>
                </c:pt>
                <c:pt idx="1">
                  <c:v>27.83</c:v>
                </c:pt>
                <c:pt idx="2">
                  <c:v>28.38</c:v>
                </c:pt>
                <c:pt idx="3">
                  <c:v>30</c:v>
                </c:pt>
                <c:pt idx="4">
                  <c:v>29.61</c:v>
                </c:pt>
              </c:numCache>
            </c:numRef>
          </c:val>
        </c:ser>
        <c:dLbls>
          <c:showLegendKey val="0"/>
          <c:showVal val="0"/>
          <c:showCatName val="0"/>
          <c:showSerName val="0"/>
          <c:showPercent val="0"/>
          <c:showBubbleSize val="0"/>
        </c:dLbls>
        <c:gapWidth val="150"/>
        <c:axId val="153344640"/>
        <c:axId val="1533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47.1</c:v>
                </c:pt>
                <c:pt idx="1">
                  <c:v>42.74</c:v>
                </c:pt>
                <c:pt idx="2">
                  <c:v>48.1</c:v>
                </c:pt>
                <c:pt idx="3">
                  <c:v>45.22</c:v>
                </c:pt>
                <c:pt idx="4">
                  <c:v>42.22</c:v>
                </c:pt>
              </c:numCache>
            </c:numRef>
          </c:val>
          <c:smooth val="0"/>
        </c:ser>
        <c:dLbls>
          <c:showLegendKey val="0"/>
          <c:showVal val="0"/>
          <c:showCatName val="0"/>
          <c:showSerName val="0"/>
          <c:showPercent val="0"/>
          <c:showBubbleSize val="0"/>
        </c:dLbls>
        <c:marker val="1"/>
        <c:smooth val="0"/>
        <c:axId val="153344640"/>
        <c:axId val="153355008"/>
      </c:lineChart>
      <c:dateAx>
        <c:axId val="153344640"/>
        <c:scaling>
          <c:orientation val="minMax"/>
        </c:scaling>
        <c:delete val="1"/>
        <c:axPos val="b"/>
        <c:numFmt formatCode="ge" sourceLinked="1"/>
        <c:majorTickMark val="none"/>
        <c:minorTickMark val="none"/>
        <c:tickLblPos val="none"/>
        <c:crossAx val="153355008"/>
        <c:crosses val="autoZero"/>
        <c:auto val="1"/>
        <c:lblOffset val="100"/>
        <c:baseTimeUnit val="years"/>
      </c:dateAx>
      <c:valAx>
        <c:axId val="1533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328.8</c:v>
                </c:pt>
                <c:pt idx="1">
                  <c:v>324.67</c:v>
                </c:pt>
                <c:pt idx="2">
                  <c:v>314.51</c:v>
                </c:pt>
                <c:pt idx="3">
                  <c:v>298.19</c:v>
                </c:pt>
                <c:pt idx="4">
                  <c:v>310.77</c:v>
                </c:pt>
              </c:numCache>
            </c:numRef>
          </c:val>
        </c:ser>
        <c:dLbls>
          <c:showLegendKey val="0"/>
          <c:showVal val="0"/>
          <c:showCatName val="0"/>
          <c:showSerName val="0"/>
          <c:showPercent val="0"/>
          <c:showBubbleSize val="0"/>
        </c:dLbls>
        <c:gapWidth val="150"/>
        <c:axId val="153376640"/>
        <c:axId val="1533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274.37</c:v>
                </c:pt>
                <c:pt idx="1">
                  <c:v>307.68</c:v>
                </c:pt>
                <c:pt idx="2">
                  <c:v>275.68</c:v>
                </c:pt>
                <c:pt idx="3">
                  <c:v>290.39999999999998</c:v>
                </c:pt>
                <c:pt idx="4">
                  <c:v>300.07</c:v>
                </c:pt>
              </c:numCache>
            </c:numRef>
          </c:val>
          <c:smooth val="0"/>
        </c:ser>
        <c:dLbls>
          <c:showLegendKey val="0"/>
          <c:showVal val="0"/>
          <c:showCatName val="0"/>
          <c:showSerName val="0"/>
          <c:showPercent val="0"/>
          <c:showBubbleSize val="0"/>
        </c:dLbls>
        <c:marker val="1"/>
        <c:smooth val="0"/>
        <c:axId val="153376640"/>
        <c:axId val="153382912"/>
      </c:lineChart>
      <c:dateAx>
        <c:axId val="153376640"/>
        <c:scaling>
          <c:orientation val="minMax"/>
        </c:scaling>
        <c:delete val="1"/>
        <c:axPos val="b"/>
        <c:numFmt formatCode="ge" sourceLinked="1"/>
        <c:majorTickMark val="none"/>
        <c:minorTickMark val="none"/>
        <c:tickLblPos val="none"/>
        <c:crossAx val="153382912"/>
        <c:crosses val="autoZero"/>
        <c:auto val="1"/>
        <c:lblOffset val="100"/>
        <c:baseTimeUnit val="years"/>
      </c:dateAx>
      <c:valAx>
        <c:axId val="1533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石垣市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Cb3</v>
      </c>
      <c r="X8" s="46"/>
      <c r="Y8" s="46"/>
      <c r="Z8" s="46"/>
      <c r="AA8" s="46"/>
      <c r="AB8" s="46"/>
      <c r="AC8" s="46"/>
      <c r="AD8" s="3"/>
      <c r="AE8" s="3"/>
      <c r="AF8" s="3"/>
      <c r="AG8" s="3"/>
      <c r="AH8" s="3"/>
      <c r="AI8" s="3"/>
      <c r="AJ8" s="3"/>
      <c r="AK8" s="3"/>
      <c r="AL8" s="47">
        <f>データ!R6</f>
        <v>48927</v>
      </c>
      <c r="AM8" s="47"/>
      <c r="AN8" s="47"/>
      <c r="AO8" s="47"/>
      <c r="AP8" s="47"/>
      <c r="AQ8" s="47"/>
      <c r="AR8" s="47"/>
      <c r="AS8" s="47"/>
      <c r="AT8" s="43">
        <f>データ!S6</f>
        <v>229.27</v>
      </c>
      <c r="AU8" s="43"/>
      <c r="AV8" s="43"/>
      <c r="AW8" s="43"/>
      <c r="AX8" s="43"/>
      <c r="AY8" s="43"/>
      <c r="AZ8" s="43"/>
      <c r="BA8" s="43"/>
      <c r="BB8" s="43">
        <f>データ!T6</f>
        <v>213.4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29.62</v>
      </c>
      <c r="Q10" s="43"/>
      <c r="R10" s="43"/>
      <c r="S10" s="43"/>
      <c r="T10" s="43"/>
      <c r="U10" s="43"/>
      <c r="V10" s="43"/>
      <c r="W10" s="43">
        <f>データ!P6</f>
        <v>101.6</v>
      </c>
      <c r="X10" s="43"/>
      <c r="Y10" s="43"/>
      <c r="Z10" s="43"/>
      <c r="AA10" s="43"/>
      <c r="AB10" s="43"/>
      <c r="AC10" s="43"/>
      <c r="AD10" s="47">
        <f>データ!Q6</f>
        <v>1365</v>
      </c>
      <c r="AE10" s="47"/>
      <c r="AF10" s="47"/>
      <c r="AG10" s="47"/>
      <c r="AH10" s="47"/>
      <c r="AI10" s="47"/>
      <c r="AJ10" s="47"/>
      <c r="AK10" s="2"/>
      <c r="AL10" s="47">
        <f>データ!U6</f>
        <v>14284</v>
      </c>
      <c r="AM10" s="47"/>
      <c r="AN10" s="47"/>
      <c r="AO10" s="47"/>
      <c r="AP10" s="47"/>
      <c r="AQ10" s="47"/>
      <c r="AR10" s="47"/>
      <c r="AS10" s="47"/>
      <c r="AT10" s="43">
        <f>データ!V6</f>
        <v>2.2000000000000002</v>
      </c>
      <c r="AU10" s="43"/>
      <c r="AV10" s="43"/>
      <c r="AW10" s="43"/>
      <c r="AX10" s="43"/>
      <c r="AY10" s="43"/>
      <c r="AZ10" s="43"/>
      <c r="BA10" s="43"/>
      <c r="BB10" s="43">
        <f>データ!W6</f>
        <v>6492.73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9"/>
      <c r="BM34" s="67"/>
      <c r="BN34" s="67"/>
      <c r="BO34" s="67"/>
      <c r="BP34" s="67"/>
      <c r="BQ34" s="67"/>
      <c r="BR34" s="67"/>
      <c r="BS34" s="67"/>
      <c r="BT34" s="67"/>
      <c r="BU34" s="67"/>
      <c r="BV34" s="67"/>
      <c r="BW34" s="67"/>
      <c r="BX34" s="67"/>
      <c r="BY34" s="67"/>
      <c r="BZ34" s="68"/>
    </row>
    <row r="35" spans="1:78" ht="13.5" customHeight="1">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9"/>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67"/>
      <c r="BN55" s="67"/>
      <c r="BO55" s="67"/>
      <c r="BP55" s="67"/>
      <c r="BQ55" s="67"/>
      <c r="BR55" s="67"/>
      <c r="BS55" s="67"/>
      <c r="BT55" s="67"/>
      <c r="BU55" s="67"/>
      <c r="BV55" s="67"/>
      <c r="BW55" s="67"/>
      <c r="BX55" s="67"/>
      <c r="BY55" s="67"/>
      <c r="BZ55" s="68"/>
    </row>
    <row r="56" spans="1:78" ht="13.5" customHeight="1">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69"/>
      <c r="BM56" s="67"/>
      <c r="BN56" s="67"/>
      <c r="BO56" s="67"/>
      <c r="BP56" s="67"/>
      <c r="BQ56" s="67"/>
      <c r="BR56" s="67"/>
      <c r="BS56" s="67"/>
      <c r="BT56" s="67"/>
      <c r="BU56" s="67"/>
      <c r="BV56" s="67"/>
      <c r="BW56" s="67"/>
      <c r="BX56" s="67"/>
      <c r="BY56" s="67"/>
      <c r="BZ56" s="68"/>
    </row>
    <row r="57" spans="1:78" ht="13.5" customHeight="1">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69"/>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9"/>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9"/>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67"/>
      <c r="BN78" s="67"/>
      <c r="BO78" s="67"/>
      <c r="BP78" s="67"/>
      <c r="BQ78" s="67"/>
      <c r="BR78" s="67"/>
      <c r="BS78" s="67"/>
      <c r="BT78" s="67"/>
      <c r="BU78" s="67"/>
      <c r="BV78" s="67"/>
      <c r="BW78" s="67"/>
      <c r="BX78" s="67"/>
      <c r="BY78" s="67"/>
      <c r="BZ78" s="68"/>
    </row>
    <row r="79" spans="1:78" ht="13.5" customHeight="1">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69"/>
      <c r="BM79" s="67"/>
      <c r="BN79" s="67"/>
      <c r="BO79" s="67"/>
      <c r="BP79" s="67"/>
      <c r="BQ79" s="67"/>
      <c r="BR79" s="67"/>
      <c r="BS79" s="67"/>
      <c r="BT79" s="67"/>
      <c r="BU79" s="67"/>
      <c r="BV79" s="67"/>
      <c r="BW79" s="67"/>
      <c r="BX79" s="67"/>
      <c r="BY79" s="67"/>
      <c r="BZ79" s="68"/>
    </row>
    <row r="80" spans="1:78" ht="13.5" customHeight="1">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69"/>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35</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53</v>
      </c>
      <c r="B4" s="28"/>
      <c r="C4" s="28"/>
      <c r="D4" s="28"/>
      <c r="E4" s="28"/>
      <c r="F4" s="28"/>
      <c r="G4" s="28"/>
      <c r="H4" s="78"/>
      <c r="I4" s="79"/>
      <c r="J4" s="79"/>
      <c r="K4" s="79"/>
      <c r="L4" s="79"/>
      <c r="M4" s="79"/>
      <c r="N4" s="79"/>
      <c r="O4" s="79"/>
      <c r="P4" s="79"/>
      <c r="Q4" s="79"/>
      <c r="R4" s="79"/>
      <c r="S4" s="79"/>
      <c r="T4" s="79"/>
      <c r="U4" s="79"/>
      <c r="V4" s="79"/>
      <c r="W4" s="80"/>
      <c r="X4" s="74" t="s">
        <v>54</v>
      </c>
      <c r="Y4" s="74"/>
      <c r="Z4" s="74"/>
      <c r="AA4" s="74"/>
      <c r="AB4" s="74"/>
      <c r="AC4" s="74"/>
      <c r="AD4" s="74"/>
      <c r="AE4" s="74"/>
      <c r="AF4" s="74"/>
      <c r="AG4" s="74"/>
      <c r="AH4" s="74"/>
      <c r="AI4" s="74" t="s">
        <v>55</v>
      </c>
      <c r="AJ4" s="74"/>
      <c r="AK4" s="74"/>
      <c r="AL4" s="74"/>
      <c r="AM4" s="74"/>
      <c r="AN4" s="74"/>
      <c r="AO4" s="74"/>
      <c r="AP4" s="74"/>
      <c r="AQ4" s="74"/>
      <c r="AR4" s="74"/>
      <c r="AS4" s="74"/>
      <c r="AT4" s="74" t="s">
        <v>56</v>
      </c>
      <c r="AU4" s="74"/>
      <c r="AV4" s="74"/>
      <c r="AW4" s="74"/>
      <c r="AX4" s="74"/>
      <c r="AY4" s="74"/>
      <c r="AZ4" s="74"/>
      <c r="BA4" s="74"/>
      <c r="BB4" s="74"/>
      <c r="BC4" s="74"/>
      <c r="BD4" s="74"/>
      <c r="BE4" s="74" t="s">
        <v>57</v>
      </c>
      <c r="BF4" s="74"/>
      <c r="BG4" s="74"/>
      <c r="BH4" s="74"/>
      <c r="BI4" s="74"/>
      <c r="BJ4" s="74"/>
      <c r="BK4" s="74"/>
      <c r="BL4" s="74"/>
      <c r="BM4" s="74"/>
      <c r="BN4" s="74"/>
      <c r="BO4" s="74"/>
      <c r="BP4" s="74" t="s">
        <v>58</v>
      </c>
      <c r="BQ4" s="74"/>
      <c r="BR4" s="74"/>
      <c r="BS4" s="74"/>
      <c r="BT4" s="74"/>
      <c r="BU4" s="74"/>
      <c r="BV4" s="74"/>
      <c r="BW4" s="74"/>
      <c r="BX4" s="74"/>
      <c r="BY4" s="74"/>
      <c r="BZ4" s="74"/>
      <c r="CA4" s="74" t="s">
        <v>59</v>
      </c>
      <c r="CB4" s="74"/>
      <c r="CC4" s="74"/>
      <c r="CD4" s="74"/>
      <c r="CE4" s="74"/>
      <c r="CF4" s="74"/>
      <c r="CG4" s="74"/>
      <c r="CH4" s="74"/>
      <c r="CI4" s="74"/>
      <c r="CJ4" s="74"/>
      <c r="CK4" s="74"/>
      <c r="CL4" s="74" t="s">
        <v>60</v>
      </c>
      <c r="CM4" s="74"/>
      <c r="CN4" s="74"/>
      <c r="CO4" s="74"/>
      <c r="CP4" s="74"/>
      <c r="CQ4" s="74"/>
      <c r="CR4" s="74"/>
      <c r="CS4" s="74"/>
      <c r="CT4" s="74"/>
      <c r="CU4" s="74"/>
      <c r="CV4" s="74"/>
      <c r="CW4" s="74" t="s">
        <v>61</v>
      </c>
      <c r="CX4" s="74"/>
      <c r="CY4" s="74"/>
      <c r="CZ4" s="74"/>
      <c r="DA4" s="74"/>
      <c r="DB4" s="74"/>
      <c r="DC4" s="74"/>
      <c r="DD4" s="74"/>
      <c r="DE4" s="74"/>
      <c r="DF4" s="74"/>
      <c r="DG4" s="74"/>
      <c r="DH4" s="74" t="s">
        <v>62</v>
      </c>
      <c r="DI4" s="74"/>
      <c r="DJ4" s="74"/>
      <c r="DK4" s="74"/>
      <c r="DL4" s="74"/>
      <c r="DM4" s="74"/>
      <c r="DN4" s="74"/>
      <c r="DO4" s="74"/>
      <c r="DP4" s="74"/>
      <c r="DQ4" s="74"/>
      <c r="DR4" s="74"/>
      <c r="DS4" s="74" t="s">
        <v>63</v>
      </c>
      <c r="DT4" s="74"/>
      <c r="DU4" s="74"/>
      <c r="DV4" s="74"/>
      <c r="DW4" s="74"/>
      <c r="DX4" s="74"/>
      <c r="DY4" s="74"/>
      <c r="DZ4" s="74"/>
      <c r="EA4" s="74"/>
      <c r="EB4" s="74"/>
      <c r="EC4" s="74"/>
      <c r="ED4" s="74" t="s">
        <v>64</v>
      </c>
      <c r="EE4" s="74"/>
      <c r="EF4" s="74"/>
      <c r="EG4" s="74"/>
      <c r="EH4" s="74"/>
      <c r="EI4" s="74"/>
      <c r="EJ4" s="74"/>
      <c r="EK4" s="74"/>
      <c r="EL4" s="74"/>
      <c r="EM4" s="74"/>
      <c r="EN4" s="74"/>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472077</v>
      </c>
      <c r="D6" s="31">
        <f t="shared" si="3"/>
        <v>47</v>
      </c>
      <c r="E6" s="31">
        <f t="shared" si="3"/>
        <v>17</v>
      </c>
      <c r="F6" s="31">
        <f t="shared" si="3"/>
        <v>1</v>
      </c>
      <c r="G6" s="31">
        <f t="shared" si="3"/>
        <v>0</v>
      </c>
      <c r="H6" s="31" t="str">
        <f t="shared" si="3"/>
        <v>沖縄県　石垣市</v>
      </c>
      <c r="I6" s="31" t="str">
        <f t="shared" si="3"/>
        <v>法非適用</v>
      </c>
      <c r="J6" s="31" t="str">
        <f t="shared" si="3"/>
        <v>下水道事業</v>
      </c>
      <c r="K6" s="31" t="str">
        <f t="shared" si="3"/>
        <v>公共下水道</v>
      </c>
      <c r="L6" s="31" t="str">
        <f t="shared" si="3"/>
        <v>Cb3</v>
      </c>
      <c r="M6" s="32" t="str">
        <f t="shared" si="3"/>
        <v>-</v>
      </c>
      <c r="N6" s="32" t="str">
        <f t="shared" si="3"/>
        <v>該当数値なし</v>
      </c>
      <c r="O6" s="32">
        <f t="shared" si="3"/>
        <v>29.62</v>
      </c>
      <c r="P6" s="32">
        <f t="shared" si="3"/>
        <v>101.6</v>
      </c>
      <c r="Q6" s="32">
        <f t="shared" si="3"/>
        <v>1365</v>
      </c>
      <c r="R6" s="32">
        <f t="shared" si="3"/>
        <v>48927</v>
      </c>
      <c r="S6" s="32">
        <f t="shared" si="3"/>
        <v>229.27</v>
      </c>
      <c r="T6" s="32">
        <f t="shared" si="3"/>
        <v>213.4</v>
      </c>
      <c r="U6" s="32">
        <f t="shared" si="3"/>
        <v>14284</v>
      </c>
      <c r="V6" s="32">
        <f t="shared" si="3"/>
        <v>2.2000000000000002</v>
      </c>
      <c r="W6" s="32">
        <f t="shared" si="3"/>
        <v>6492.73</v>
      </c>
      <c r="X6" s="33">
        <f>IF(X7="",NA(),X7)</f>
        <v>67.650000000000006</v>
      </c>
      <c r="Y6" s="33">
        <f t="shared" ref="Y6:AG6" si="4">IF(Y7="",NA(),Y7)</f>
        <v>65.05</v>
      </c>
      <c r="Z6" s="33">
        <f t="shared" si="4"/>
        <v>67.849999999999994</v>
      </c>
      <c r="AA6" s="33">
        <f t="shared" si="4"/>
        <v>60.98</v>
      </c>
      <c r="AB6" s="33">
        <f t="shared" si="4"/>
        <v>61.06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4822.1499999999996</v>
      </c>
      <c r="BF6" s="33">
        <f t="shared" ref="BF6:BN6" si="7">IF(BF7="",NA(),BF7)</f>
        <v>4899.8900000000003</v>
      </c>
      <c r="BG6" s="33">
        <f t="shared" si="7"/>
        <v>4606.33</v>
      </c>
      <c r="BH6" s="33">
        <f t="shared" si="7"/>
        <v>4491.6499999999996</v>
      </c>
      <c r="BI6" s="33">
        <f t="shared" si="7"/>
        <v>4615.38</v>
      </c>
      <c r="BJ6" s="33">
        <f t="shared" si="7"/>
        <v>1958.96</v>
      </c>
      <c r="BK6" s="33">
        <f t="shared" si="7"/>
        <v>1861.98</v>
      </c>
      <c r="BL6" s="33">
        <f t="shared" si="7"/>
        <v>1707.82</v>
      </c>
      <c r="BM6" s="33">
        <f t="shared" si="7"/>
        <v>1853.46</v>
      </c>
      <c r="BN6" s="33">
        <f t="shared" si="7"/>
        <v>1847.13</v>
      </c>
      <c r="BO6" s="32" t="str">
        <f>IF(BO7="","",IF(BO7="-","【-】","【"&amp;SUBSTITUTE(TEXT(BO7,"#,##0.00"),"-","△")&amp;"】"))</f>
        <v>【776.35】</v>
      </c>
      <c r="BP6" s="33">
        <f>IF(BP7="",NA(),BP7)</f>
        <v>27.91</v>
      </c>
      <c r="BQ6" s="33">
        <f t="shared" ref="BQ6:BY6" si="8">IF(BQ7="",NA(),BQ7)</f>
        <v>27.83</v>
      </c>
      <c r="BR6" s="33">
        <f t="shared" si="8"/>
        <v>28.38</v>
      </c>
      <c r="BS6" s="33">
        <f t="shared" si="8"/>
        <v>30</v>
      </c>
      <c r="BT6" s="33">
        <f t="shared" si="8"/>
        <v>29.61</v>
      </c>
      <c r="BU6" s="33">
        <f t="shared" si="8"/>
        <v>47.1</v>
      </c>
      <c r="BV6" s="33">
        <f t="shared" si="8"/>
        <v>42.74</v>
      </c>
      <c r="BW6" s="33">
        <f t="shared" si="8"/>
        <v>48.1</v>
      </c>
      <c r="BX6" s="33">
        <f t="shared" si="8"/>
        <v>45.22</v>
      </c>
      <c r="BY6" s="33">
        <f t="shared" si="8"/>
        <v>42.22</v>
      </c>
      <c r="BZ6" s="32" t="str">
        <f>IF(BZ7="","",IF(BZ7="-","【-】","【"&amp;SUBSTITUTE(TEXT(BZ7,"#,##0.00"),"-","△")&amp;"】"))</f>
        <v>【96.57】</v>
      </c>
      <c r="CA6" s="33">
        <f>IF(CA7="",NA(),CA7)</f>
        <v>328.8</v>
      </c>
      <c r="CB6" s="33">
        <f t="shared" ref="CB6:CJ6" si="9">IF(CB7="",NA(),CB7)</f>
        <v>324.67</v>
      </c>
      <c r="CC6" s="33">
        <f t="shared" si="9"/>
        <v>314.51</v>
      </c>
      <c r="CD6" s="33">
        <f t="shared" si="9"/>
        <v>298.19</v>
      </c>
      <c r="CE6" s="33">
        <f t="shared" si="9"/>
        <v>310.77</v>
      </c>
      <c r="CF6" s="33">
        <f t="shared" si="9"/>
        <v>274.37</v>
      </c>
      <c r="CG6" s="33">
        <f t="shared" si="9"/>
        <v>307.68</v>
      </c>
      <c r="CH6" s="33">
        <f t="shared" si="9"/>
        <v>275.68</v>
      </c>
      <c r="CI6" s="33">
        <f t="shared" si="9"/>
        <v>290.39999999999998</v>
      </c>
      <c r="CJ6" s="33">
        <f t="shared" si="9"/>
        <v>300.07</v>
      </c>
      <c r="CK6" s="32" t="str">
        <f>IF(CK7="","",IF(CK7="-","【-】","【"&amp;SUBSTITUTE(TEXT(CK7,"#,##0.00"),"-","△")&amp;"】"))</f>
        <v>【142.28】</v>
      </c>
      <c r="CL6" s="33">
        <f>IF(CL7="",NA(),CL7)</f>
        <v>57.34</v>
      </c>
      <c r="CM6" s="33">
        <f t="shared" ref="CM6:CU6" si="10">IF(CM7="",NA(),CM7)</f>
        <v>59.02</v>
      </c>
      <c r="CN6" s="33">
        <f t="shared" si="10"/>
        <v>31.44</v>
      </c>
      <c r="CO6" s="33">
        <f t="shared" si="10"/>
        <v>33.270000000000003</v>
      </c>
      <c r="CP6" s="33">
        <f t="shared" si="10"/>
        <v>34.19</v>
      </c>
      <c r="CQ6" s="33">
        <f t="shared" si="10"/>
        <v>44.01</v>
      </c>
      <c r="CR6" s="33">
        <f t="shared" si="10"/>
        <v>48.57</v>
      </c>
      <c r="CS6" s="33">
        <f t="shared" si="10"/>
        <v>45.25</v>
      </c>
      <c r="CT6" s="33">
        <f t="shared" si="10"/>
        <v>37.36</v>
      </c>
      <c r="CU6" s="33">
        <f t="shared" si="10"/>
        <v>42.07</v>
      </c>
      <c r="CV6" s="32" t="str">
        <f>IF(CV7="","",IF(CV7="-","【-】","【"&amp;SUBSTITUTE(TEXT(CV7,"#,##0.00"),"-","△")&amp;"】"))</f>
        <v>【60.35】</v>
      </c>
      <c r="CW6" s="33">
        <f>IF(CW7="",NA(),CW7)</f>
        <v>47.49</v>
      </c>
      <c r="CX6" s="33">
        <f t="shared" ref="CX6:DF6" si="11">IF(CX7="",NA(),CX7)</f>
        <v>48.31</v>
      </c>
      <c r="CY6" s="33">
        <f t="shared" si="11"/>
        <v>52.11</v>
      </c>
      <c r="CZ6" s="33">
        <f t="shared" si="11"/>
        <v>52.33</v>
      </c>
      <c r="DA6" s="33">
        <f t="shared" si="11"/>
        <v>51.97</v>
      </c>
      <c r="DB6" s="33">
        <f t="shared" si="11"/>
        <v>68.34</v>
      </c>
      <c r="DC6" s="33">
        <f t="shared" si="11"/>
        <v>70.27</v>
      </c>
      <c r="DD6" s="33">
        <f t="shared" si="11"/>
        <v>68.540000000000006</v>
      </c>
      <c r="DE6" s="33">
        <f t="shared" si="11"/>
        <v>61.85</v>
      </c>
      <c r="DF6" s="33">
        <f t="shared" si="11"/>
        <v>63.92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4.08</v>
      </c>
      <c r="EE6" s="33">
        <f t="shared" ref="EE6:EM6" si="14">IF(EE7="",NA(),EE7)</f>
        <v>5.77</v>
      </c>
      <c r="EF6" s="33">
        <f t="shared" si="14"/>
        <v>3.7</v>
      </c>
      <c r="EG6" s="33">
        <f t="shared" si="14"/>
        <v>9.09</v>
      </c>
      <c r="EH6" s="33">
        <f t="shared" si="14"/>
        <v>4.92</v>
      </c>
      <c r="EI6" s="33">
        <f t="shared" si="14"/>
        <v>0.28999999999999998</v>
      </c>
      <c r="EJ6" s="33">
        <f t="shared" si="14"/>
        <v>0.41</v>
      </c>
      <c r="EK6" s="33">
        <f t="shared" si="14"/>
        <v>0.28999999999999998</v>
      </c>
      <c r="EL6" s="33">
        <f t="shared" si="14"/>
        <v>0.74</v>
      </c>
      <c r="EM6" s="33">
        <f t="shared" si="14"/>
        <v>0.57999999999999996</v>
      </c>
      <c r="EN6" s="32" t="str">
        <f>IF(EN7="","",IF(EN7="-","【-】","【"&amp;SUBSTITUTE(TEXT(EN7,"#,##0.00"),"-","△")&amp;"】"))</f>
        <v>【0.17】</v>
      </c>
    </row>
    <row r="7" spans="1:144" s="34" customFormat="1">
      <c r="A7" s="26"/>
      <c r="B7" s="35">
        <v>2014</v>
      </c>
      <c r="C7" s="35">
        <v>472077</v>
      </c>
      <c r="D7" s="35">
        <v>47</v>
      </c>
      <c r="E7" s="35">
        <v>17</v>
      </c>
      <c r="F7" s="35">
        <v>1</v>
      </c>
      <c r="G7" s="35">
        <v>0</v>
      </c>
      <c r="H7" s="35" t="s">
        <v>95</v>
      </c>
      <c r="I7" s="35" t="s">
        <v>96</v>
      </c>
      <c r="J7" s="35" t="s">
        <v>97</v>
      </c>
      <c r="K7" s="35" t="s">
        <v>98</v>
      </c>
      <c r="L7" s="35" t="s">
        <v>99</v>
      </c>
      <c r="M7" s="36" t="s">
        <v>100</v>
      </c>
      <c r="N7" s="36" t="s">
        <v>101</v>
      </c>
      <c r="O7" s="36">
        <v>29.62</v>
      </c>
      <c r="P7" s="36">
        <v>101.6</v>
      </c>
      <c r="Q7" s="36">
        <v>1365</v>
      </c>
      <c r="R7" s="36">
        <v>48927</v>
      </c>
      <c r="S7" s="36">
        <v>229.27</v>
      </c>
      <c r="T7" s="36">
        <v>213.4</v>
      </c>
      <c r="U7" s="36">
        <v>14284</v>
      </c>
      <c r="V7" s="36">
        <v>2.2000000000000002</v>
      </c>
      <c r="W7" s="36">
        <v>6492.73</v>
      </c>
      <c r="X7" s="36">
        <v>67.650000000000006</v>
      </c>
      <c r="Y7" s="36">
        <v>65.05</v>
      </c>
      <c r="Z7" s="36">
        <v>67.849999999999994</v>
      </c>
      <c r="AA7" s="36">
        <v>60.98</v>
      </c>
      <c r="AB7" s="36">
        <v>61.06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4822.1499999999996</v>
      </c>
      <c r="BF7" s="36">
        <v>4899.8900000000003</v>
      </c>
      <c r="BG7" s="36">
        <v>4606.33</v>
      </c>
      <c r="BH7" s="36">
        <v>4491.6499999999996</v>
      </c>
      <c r="BI7" s="36">
        <v>4615.38</v>
      </c>
      <c r="BJ7" s="36">
        <v>1958.96</v>
      </c>
      <c r="BK7" s="36">
        <v>1861.98</v>
      </c>
      <c r="BL7" s="36">
        <v>1707.82</v>
      </c>
      <c r="BM7" s="36">
        <v>1853.46</v>
      </c>
      <c r="BN7" s="36">
        <v>1847.13</v>
      </c>
      <c r="BO7" s="36">
        <v>776.35</v>
      </c>
      <c r="BP7" s="36">
        <v>27.91</v>
      </c>
      <c r="BQ7" s="36">
        <v>27.83</v>
      </c>
      <c r="BR7" s="36">
        <v>28.38</v>
      </c>
      <c r="BS7" s="36">
        <v>30</v>
      </c>
      <c r="BT7" s="36">
        <v>29.61</v>
      </c>
      <c r="BU7" s="36">
        <v>47.1</v>
      </c>
      <c r="BV7" s="36">
        <v>42.74</v>
      </c>
      <c r="BW7" s="36">
        <v>48.1</v>
      </c>
      <c r="BX7" s="36">
        <v>45.22</v>
      </c>
      <c r="BY7" s="36">
        <v>42.22</v>
      </c>
      <c r="BZ7" s="36">
        <v>96.57</v>
      </c>
      <c r="CA7" s="36">
        <v>328.8</v>
      </c>
      <c r="CB7" s="36">
        <v>324.67</v>
      </c>
      <c r="CC7" s="36">
        <v>314.51</v>
      </c>
      <c r="CD7" s="36">
        <v>298.19</v>
      </c>
      <c r="CE7" s="36">
        <v>310.77</v>
      </c>
      <c r="CF7" s="36">
        <v>274.37</v>
      </c>
      <c r="CG7" s="36">
        <v>307.68</v>
      </c>
      <c r="CH7" s="36">
        <v>275.68</v>
      </c>
      <c r="CI7" s="36">
        <v>290.39999999999998</v>
      </c>
      <c r="CJ7" s="36">
        <v>300.07</v>
      </c>
      <c r="CK7" s="36">
        <v>142.28</v>
      </c>
      <c r="CL7" s="36">
        <v>57.34</v>
      </c>
      <c r="CM7" s="36">
        <v>59.02</v>
      </c>
      <c r="CN7" s="36">
        <v>31.44</v>
      </c>
      <c r="CO7" s="36">
        <v>33.270000000000003</v>
      </c>
      <c r="CP7" s="36">
        <v>34.19</v>
      </c>
      <c r="CQ7" s="36">
        <v>44.01</v>
      </c>
      <c r="CR7" s="36">
        <v>48.57</v>
      </c>
      <c r="CS7" s="36">
        <v>45.25</v>
      </c>
      <c r="CT7" s="36">
        <v>37.36</v>
      </c>
      <c r="CU7" s="36">
        <v>42.07</v>
      </c>
      <c r="CV7" s="36">
        <v>60.35</v>
      </c>
      <c r="CW7" s="36">
        <v>47.49</v>
      </c>
      <c r="CX7" s="36">
        <v>48.31</v>
      </c>
      <c r="CY7" s="36">
        <v>52.11</v>
      </c>
      <c r="CZ7" s="36">
        <v>52.33</v>
      </c>
      <c r="DA7" s="36">
        <v>51.97</v>
      </c>
      <c r="DB7" s="36">
        <v>68.34</v>
      </c>
      <c r="DC7" s="36">
        <v>70.27</v>
      </c>
      <c r="DD7" s="36">
        <v>68.540000000000006</v>
      </c>
      <c r="DE7" s="36">
        <v>61.85</v>
      </c>
      <c r="DF7" s="36">
        <v>63.92</v>
      </c>
      <c r="DG7" s="36">
        <v>94.57</v>
      </c>
      <c r="DH7" s="36"/>
      <c r="DI7" s="36"/>
      <c r="DJ7" s="36"/>
      <c r="DK7" s="36"/>
      <c r="DL7" s="36"/>
      <c r="DM7" s="36"/>
      <c r="DN7" s="36"/>
      <c r="DO7" s="36"/>
      <c r="DP7" s="36"/>
      <c r="DQ7" s="36"/>
      <c r="DR7" s="36"/>
      <c r="DS7" s="36"/>
      <c r="DT7" s="36"/>
      <c r="DU7" s="36"/>
      <c r="DV7" s="36"/>
      <c r="DW7" s="36"/>
      <c r="DX7" s="36"/>
      <c r="DY7" s="36"/>
      <c r="DZ7" s="36"/>
      <c r="EA7" s="36"/>
      <c r="EB7" s="36"/>
      <c r="EC7" s="36"/>
      <c r="ED7" s="36">
        <v>4.08</v>
      </c>
      <c r="EE7" s="36">
        <v>5.77</v>
      </c>
      <c r="EF7" s="36">
        <v>3.7</v>
      </c>
      <c r="EG7" s="36">
        <v>9.09</v>
      </c>
      <c r="EH7" s="36">
        <v>4.92</v>
      </c>
      <c r="EI7" s="36">
        <v>0.28999999999999998</v>
      </c>
      <c r="EJ7" s="36">
        <v>0.41</v>
      </c>
      <c r="EK7" s="36">
        <v>0.28999999999999998</v>
      </c>
      <c r="EL7" s="36">
        <v>0.74</v>
      </c>
      <c r="EM7" s="36">
        <v>0.57999999999999996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下水道課1</cp:lastModifiedBy>
  <cp:lastPrinted>2016-02-18T01:05:30Z</cp:lastPrinted>
  <dcterms:created xsi:type="dcterms:W3CDTF">2016-02-03T08:58:26Z</dcterms:created>
  <dcterms:modified xsi:type="dcterms:W3CDTF">2016-02-18T01:08:48Z</dcterms:modified>
</cp:coreProperties>
</file>